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1285ba8f83a9fd/Documents/"/>
    </mc:Choice>
  </mc:AlternateContent>
  <xr:revisionPtr revIDLastSave="608" documentId="8_{FD9ABBA2-63AC-4ADC-B43B-5AE01964670E}" xr6:coauthVersionLast="47" xr6:coauthVersionMax="47" xr10:uidLastSave="{B3AA1B22-2B19-404E-B1FD-D2DA3C6694F3}"/>
  <bookViews>
    <workbookView xWindow="20370" yWindow="-120" windowWidth="29040" windowHeight="15720" activeTab="5" xr2:uid="{00000000-000D-0000-FFFF-FFFF00000000}"/>
  </bookViews>
  <sheets>
    <sheet name="Crowdfunding" sheetId="1" r:id="rId1"/>
    <sheet name="Sheet1" sheetId="7" r:id="rId2"/>
    <sheet name="Sheet2" sheetId="9" r:id="rId3"/>
    <sheet name="Sheet3" sheetId="16" r:id="rId4"/>
    <sheet name="Sheet4" sheetId="18" r:id="rId5"/>
    <sheet name="Sheet5" sheetId="19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72" i="19" l="1"/>
  <c r="C572" i="19"/>
  <c r="F571" i="19"/>
  <c r="C571" i="19"/>
  <c r="F570" i="19"/>
  <c r="C570" i="19"/>
  <c r="F569" i="19"/>
  <c r="C569" i="19"/>
  <c r="F568" i="19"/>
  <c r="C568" i="19"/>
  <c r="M6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2" i="1"/>
  <c r="M2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4" i="1"/>
  <c r="M5" i="1"/>
  <c r="M7" i="1"/>
  <c r="J4" i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1" i="1" a="1"/>
  <c r="S11" i="1" s="1"/>
  <c r="S2" i="1" a="1"/>
  <c r="S2" i="1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3" i="1"/>
  <c r="J5" i="1"/>
  <c r="J6" i="1"/>
  <c r="J7" i="1"/>
  <c r="J2" i="1"/>
  <c r="F3" i="1"/>
  <c r="F2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<sst xmlns="http://schemas.openxmlformats.org/spreadsheetml/2006/main" count="7051" uniqueCount="2099">
  <si>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</si>
  <si>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</si>
  <si>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</si>
  <si>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</si>
  <si>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</si>
  <si>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</si>
  <si>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</si>
  <si>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</si>
  <si>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</si>
  <si>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</si>
  <si>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</si>
  <si>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</si>
  <si>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</si>
  <si>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</si>
  <si>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</si>
  <si>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</si>
  <si>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</si>
  <si>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</si>
  <si>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</si>
  <si>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</si>
  <si>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</si>
  <si>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</si>
  <si>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</si>
  <si>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</si>
  <si>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</si>
  <si>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</si>
  <si>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</si>
  <si>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</si>
  <si>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</si>
  <si>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</si>
  <si>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</si>
  <si>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</si>
  <si>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</si>
  <si>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</si>
  <si>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</si>
  <si>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</si>
  <si>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</si>
  <si>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</si>
  <si>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</si>
  <si>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</si>
  <si>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</si>
  <si>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</si>
  <si>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</si>
  <si>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</si>
  <si>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</si>
  <si>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</si>
  <si>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</si>
  <si>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</si>
  <si>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</si>
  <si>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</si>
  <si>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</si>
  <si>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</si>
  <si>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</si>
  <si>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</si>
  <si>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</si>
  <si>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</si>
  <si>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</si>
  <si>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</si>
  <si>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</si>
  <si>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</si>
  <si>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</si>
  <si>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</si>
  <si>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</si>
  <si>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</si>
  <si>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</si>
  <si>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</si>
  <si>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</si>
  <si>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</si>
  <si>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</si>
  <si>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</si>
  <si>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</si>
  <si>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</si>
  <si>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</si>
  <si>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</si>
  <si>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</si>
  <si>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</si>
  <si>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</si>
  <si>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</si>
  <si>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</si>
  <si>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</si>
  <si>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</si>
  <si>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</si>
  <si>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</si>
  <si>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</si>
  <si>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</si>
  <si>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</si>
  <si>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</si>
  <si>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</si>
  <si>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</si>
  <si>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</si>
  <si>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</si>
  <si>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</si>
  <si>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</si>
  <si>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</si>
  <si>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</si>
  <si>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</si>
  <si>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</si>
  <si>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</si>
  <si>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</si>
  <si>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</si>
  <si>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</si>
  <si>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</si>
  <si>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</si>
  <si>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</si>
  <si>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</si>
  <si>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</si>
  <si>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</si>
  <si>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</si>
  <si>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</si>
  <si>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</si>
  <si>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</si>
  <si>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</si>
  <si>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</si>
  <si>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</si>
  <si>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</si>
  <si>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</si>
  <si>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</si>
  <si>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</si>
  <si>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</si>
  <si>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</si>
  <si>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</si>
  <si>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</si>
  <si>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</si>
  <si>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</si>
  <si>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</si>
  <si>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</si>
  <si>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</si>
  <si>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</si>
  <si>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</si>
  <si>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</si>
  <si>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</si>
  <si>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</si>
  <si>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</si>
  <si>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</si>
  <si>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</si>
  <si>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</si>
  <si>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</si>
  <si>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</si>
  <si>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</si>
  <si>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</si>
  <si>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</si>
  <si>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</si>
  <si>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</si>
  <si>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</si>
  <si>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</si>
  <si>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</si>
  <si>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</si>
  <si>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</si>
  <si>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</si>
  <si>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</si>
  <si>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</si>
  <si>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</si>
  <si>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</si>
  <si>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</si>
  <si>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</si>
  <si>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</si>
  <si>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</si>
  <si>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</si>
  <si>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</si>
  <si>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</si>
  <si>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</si>
  <si>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</si>
  <si>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</si>
  <si>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</si>
  <si>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</si>
  <si>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</si>
  <si>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</si>
  <si>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</si>
  <si>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</si>
  <si>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</si>
  <si>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</si>
  <si>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</si>
  <si>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</si>
  <si>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</si>
  <si>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</si>
  <si>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</si>
  <si>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</si>
  <si>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</si>
  <si>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</si>
  <si>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</si>
  <si>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</si>
  <si>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</si>
  <si>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</si>
  <si>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</si>
  <si>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</si>
  <si>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</si>
  <si>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</si>
  <si>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</si>
  <si>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</si>
  <si>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</si>
  <si>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</si>
  <si>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</si>
  <si>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</si>
  <si>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</si>
  <si>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</si>
  <si>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</si>
  <si>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</si>
  <si>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</si>
  <si>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</si>
  <si>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</si>
  <si>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</si>
  <si>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</si>
  <si>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</si>
  <si>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</si>
  <si>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</si>
  <si>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</si>
  <si>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</si>
  <si>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</si>
  <si>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</si>
  <si>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</si>
  <si>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</si>
  <si>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</si>
  <si>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</si>
  <si>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</si>
  <si>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</si>
  <si>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</si>
  <si>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</si>
  <si>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</si>
  <si>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</si>
  <si>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</si>
  <si>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</si>
  <si>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</si>
  <si>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</si>
  <si>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</si>
  <si>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</si>
  <si>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</si>
  <si>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</si>
  <si>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</si>
  <si>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</si>
  <si>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</si>
  <si>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</si>
  <si>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</si>
  <si>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</si>
  <si>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</si>
  <si>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</si>
  <si>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</si>
  <si>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</si>
  <si>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</si>
  <si>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</si>
  <si>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</si>
  <si>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</si>
  <si>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</si>
  <si>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</si>
  <si>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</si>
  <si>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</si>
  <si>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</si>
  <si>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</si>
  <si>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</si>
  <si>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</si>
  <si>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</si>
  <si>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</si>
  <si>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</si>
  <si>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</si>
  <si>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</si>
  <si>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</si>
  <si>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</si>
  <si>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</si>
  <si>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</si>
  <si>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</si>
  <si>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</si>
  <si>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</si>
  <si>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</si>
  <si>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</si>
  <si>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</si>
  <si>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</si>
  <si>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</si>
  <si>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</si>
  <si>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</si>
  <si>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</si>
  <si>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</si>
  <si>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</si>
  <si>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</si>
  <si>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</si>
  <si>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</si>
  <si>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</si>
  <si>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</si>
  <si>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</si>
  <si>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</si>
  <si>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</si>
  <si>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</si>
  <si>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</si>
  <si>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</si>
  <si>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</si>
  <si>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</si>
  <si>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</si>
  <si>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</si>
  <si>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</si>
  <si>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</si>
  <si>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</si>
  <si>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</si>
  <si>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</si>
  <si>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</si>
  <si>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</si>
  <si>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</si>
  <si>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</si>
  <si>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</si>
  <si>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</si>
  <si>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</si>
  <si>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</si>
  <si>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</si>
  <si>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</si>
  <si>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</si>
  <si>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</si>
  <si>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</si>
  <si>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</si>
  <si>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</si>
  <si>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</si>
  <si>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</si>
  <si>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</si>
  <si>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</si>
  <si>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</si>
  <si>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</si>
  <si>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</si>
  <si>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</si>
  <si>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</si>
  <si>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</si>
  <si>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</si>
  <si>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</si>
  <si>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</si>
  <si>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</si>
  <si>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</si>
  <si>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</si>
  <si>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</si>
  <si>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</si>
  <si>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</si>
  <si>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</si>
  <si>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</si>
  <si>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</si>
  <si>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</si>
  <si>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</si>
  <si>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</si>
  <si>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</si>
  <si>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</si>
  <si>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</si>
  <si>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</si>
  <si>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</si>
  <si>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</si>
  <si>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</si>
  <si>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</si>
  <si>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</si>
  <si>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</si>
  <si>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</si>
  <si>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</si>
  <si>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</si>
  <si>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</si>
  <si>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</si>
  <si>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</si>
  <si>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</si>
  <si>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</si>
  <si>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</si>
  <si>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</si>
  <si>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</si>
  <si>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</si>
  <si>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</si>
  <si>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</si>
  <si>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</si>
  <si>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</si>
  <si>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</si>
  <si>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</si>
  <si>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</si>
  <si>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</si>
  <si>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</si>
  <si>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</si>
  <si>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</si>
  <si>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</si>
  <si>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</si>
  <si>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</si>
  <si>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</si>
  <si>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</si>
  <si>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</si>
  <si>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</si>
  <si>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</si>
  <si>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</si>
  <si>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</si>
  <si>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</si>
  <si>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</si>
  <si>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</si>
  <si>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</si>
  <si>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</si>
  <si>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</si>
  <si>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</si>
  <si>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</si>
  <si>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</si>
  <si>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</si>
  <si>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</si>
  <si>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</si>
  <si>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</si>
  <si>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</si>
  <si>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</si>
  <si>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</si>
  <si>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</si>
  <si>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</si>
  <si>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</si>
  <si>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</si>
  <si>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</si>
  <si>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</si>
  <si>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</si>
  <si>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</si>
  <si>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</si>
  <si>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</si>
  <si>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</si>
  <si>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</si>
  <si>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</si>
  <si>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</si>
  <si>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</si>
  <si>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</si>
  <si>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</si>
  <si>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</si>
  <si>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</si>
  <si>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</si>
  <si>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</si>
  <si>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</si>
  <si>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</si>
  <si>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</si>
  <si>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</si>
  <si>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</si>
  <si>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</si>
  <si>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</si>
  <si>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</si>
  <si>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</si>
  <si>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</si>
  <si>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</si>
  <si>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</si>
  <si>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</si>
  <si>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</si>
  <si>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</si>
  <si>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</si>
  <si>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</si>
  <si>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</si>
  <si>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</si>
  <si>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</si>
  <si>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</si>
  <si>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</si>
  <si>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</si>
  <si>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</si>
  <si>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</si>
  <si>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</si>
  <si>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</si>
  <si>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</si>
  <si>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</si>
  <si>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</si>
  <si>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</si>
  <si>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</si>
  <si>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</si>
  <si>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</si>
  <si>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</si>
  <si>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</si>
  <si>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</si>
  <si>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</si>
  <si>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</si>
  <si>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</si>
  <si>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</si>
  <si>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</si>
  <si>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</si>
  <si>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</si>
  <si>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</si>
  <si>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</si>
  <si>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</si>
  <si>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</si>
  <si>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</si>
  <si>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</si>
  <si>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</si>
  <si>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</si>
  <si>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</si>
  <si>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</si>
  <si>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</si>
  <si>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</si>
  <si>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</si>
  <si>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</si>
  <si>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</si>
  <si>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</si>
  <si>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</si>
  <si>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</si>
  <si>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</si>
  <si>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</si>
  <si>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</si>
  <si>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</si>
  <si>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</si>
  <si>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</si>
  <si>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</si>
  <si>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</si>
  <si>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</si>
  <si>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</si>
  <si>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</si>
  <si>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</si>
  <si>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</si>
  <si>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</si>
  <si>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</si>
  <si>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</si>
  <si>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</si>
  <si>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</si>
  <si>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</si>
  <si>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</si>
  <si>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</si>
  <si>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</si>
  <si>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</si>
  <si>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</si>
  <si>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</si>
  <si>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</si>
  <si>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</si>
  <si>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</si>
  <si>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</si>
  <si>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</si>
  <si>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</si>
  <si>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</si>
  <si>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</si>
  <si>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</si>
  <si>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</si>
  <si>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</si>
  <si>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</si>
  <si>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</si>
  <si>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</si>
  <si>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</si>
  <si>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</si>
  <si>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</si>
  <si>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</si>
  <si>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</si>
  <si>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</si>
  <si>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</si>
  <si>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</si>
  <si>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</si>
  <si>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</si>
  <si>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</si>
  <si>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</si>
  <si>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</si>
  <si>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</si>
  <si>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</si>
  <si>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</si>
  <si>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</si>
  <si>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</si>
  <si>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</si>
  <si>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</si>
  <si>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</si>
  <si>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</si>
  <si>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</si>
  <si>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</si>
  <si>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</si>
  <si>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</si>
  <si>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</si>
  <si>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</si>
  <si>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</si>
  <si>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</si>
  <si>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</si>
  <si>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</si>
  <si>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</si>
  <si>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</si>
  <si>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</si>
  <si>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</si>
  <si>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</si>
  <si>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</si>
  <si>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</si>
  <si>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</si>
  <si>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</si>
  <si>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</si>
  <si>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</si>
  <si>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</si>
  <si>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</si>
  <si>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</si>
  <si>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</si>
  <si>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</si>
  <si>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</si>
  <si>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</si>
  <si>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</si>
  <si>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</si>
  <si>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</si>
  <si>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</si>
  <si>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</si>
  <si>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</si>
  <si>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</si>
  <si>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</si>
  <si>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</si>
  <si>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</si>
  <si>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</si>
  <si>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</si>
  <si>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</si>
  <si>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</si>
  <si>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</si>
  <si>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</si>
  <si>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</si>
  <si>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</si>
  <si>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</si>
  <si>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</si>
  <si>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</si>
  <si>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</si>
  <si>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</si>
  <si>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</si>
  <si>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</si>
  <si>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</si>
  <si>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</si>
  <si>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</si>
  <si>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</si>
  <si>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</si>
  <si>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</si>
  <si>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</si>
  <si>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</si>
  <si>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</si>
  <si>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</si>
  <si>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</si>
  <si>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</si>
  <si>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</si>
  <si>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</si>
  <si>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</si>
  <si>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</si>
  <si>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</si>
  <si>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</si>
  <si>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</si>
  <si>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</si>
  <si>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</si>
  <si>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</si>
  <si>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</si>
  <si>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</si>
  <si>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</si>
  <si>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</si>
  <si>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</si>
  <si>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</si>
  <si>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</si>
  <si>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</si>
  <si>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</si>
  <si>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</si>
  <si>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</si>
  <si>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</si>
  <si>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</si>
  <si>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</si>
  <si>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</si>
  <si>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</si>
  <si>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</si>
  <si>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</si>
  <si>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</si>
  <si>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</si>
  <si>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</si>
  <si>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</si>
  <si>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</si>
  <si>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</si>
  <si>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</si>
  <si>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</si>
  <si>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</si>
  <si>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</si>
  <si>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</si>
  <si>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</si>
  <si>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</si>
  <si>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</si>
  <si>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</si>
  <si>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</si>
  <si>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</si>
  <si>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</si>
  <si>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</si>
  <si>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</si>
  <si>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</si>
  <si>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</si>
  <si>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</si>
  <si>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</si>
  <si>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</si>
  <si>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</si>
  <si>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</si>
  <si>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</si>
  <si>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</si>
  <si>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</si>
  <si>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</si>
  <si>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</si>
  <si>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</si>
  <si>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</si>
  <si>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</si>
  <si>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</si>
  <si>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</si>
  <si>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</si>
  <si>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</si>
  <si>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</si>
  <si>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</si>
  <si>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</si>
  <si>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</si>
  <si>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</si>
  <si>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</si>
  <si>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</si>
  <si>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</si>
  <si>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</si>
  <si>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</si>
  <si>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</si>
  <si>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</si>
  <si>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</si>
  <si>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</si>
  <si>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</si>
  <si>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</si>
  <si>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</si>
  <si>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</si>
  <si>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</si>
  <si>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</si>
  <si>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</si>
  <si>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</si>
  <si>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</si>
  <si>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</si>
  <si>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</si>
  <si>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</si>
  <si>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</si>
  <si>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</si>
  <si>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</si>
  <si>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</si>
  <si>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</si>
  <si>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</si>
  <si>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</si>
  <si>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</si>
  <si>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</si>
  <si>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</si>
  <si>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</si>
  <si>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</si>
  <si>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</si>
  <si>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</si>
  <si>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</si>
  <si>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</si>
  <si>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</si>
  <si>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</si>
  <si>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</si>
  <si>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</si>
  <si>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</si>
  <si>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</si>
  <si>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</si>
  <si>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</si>
  <si>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</si>
  <si>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</si>
  <si>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</si>
  <si>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</si>
  <si>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</si>
  <si>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</si>
  <si>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</si>
  <si>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</si>
  <si>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</si>
  <si>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</si>
  <si>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</si>
  <si>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</si>
  <si>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</si>
  <si>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</si>
  <si>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</si>
  <si>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</si>
  <si>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</si>
  <si>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</si>
  <si>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</si>
  <si>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</si>
  <si>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</si>
  <si>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</si>
  <si>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</si>
  <si>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</si>
  <si>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</si>
  <si>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</si>
  <si>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</si>
  <si>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</si>
  <si>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</si>
  <si>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</si>
  <si>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</si>
  <si>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</si>
  <si>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</si>
  <si>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</si>
  <si>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</si>
  <si>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</si>
  <si>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</si>
  <si>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</si>
  <si>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</si>
  <si>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</si>
  <si>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</si>
  <si>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</si>
  <si>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</si>
  <si>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</si>
  <si>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</si>
  <si>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</si>
  <si>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</si>
  <si>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</si>
  <si>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</si>
  <si>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</si>
  <si>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</si>
  <si>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</si>
  <si>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</si>
  <si>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</si>
  <si>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</si>
  <si>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</si>
  <si>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</si>
  <si>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</si>
  <si>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</si>
  <si>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</si>
  <si>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</si>
  <si>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</si>
  <si>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</si>
  <si>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</si>
  <si>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</si>
  <si>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</si>
  <si>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</si>
  <si>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</si>
  <si>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</si>
  <si>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</si>
  <si>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</si>
  <si>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</si>
  <si>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</si>
  <si>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</si>
  <si>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</si>
  <si>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</si>
  <si>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</si>
  <si>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</si>
  <si>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</si>
  <si>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</si>
  <si>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</si>
  <si>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</si>
  <si>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</si>
  <si>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</si>
  <si>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</si>
  <si>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</si>
  <si>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</si>
  <si>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</si>
  <si>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</si>
  <si>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</si>
  <si>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</si>
  <si>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</si>
  <si>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</si>
  <si>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</si>
  <si>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</si>
  <si>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</si>
  <si>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</si>
  <si>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</si>
  <si>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</si>
  <si>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</si>
  <si>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</si>
  <si>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</si>
  <si>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</si>
  <si>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</si>
  <si>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</si>
  <si>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</si>
  <si>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</si>
  <si>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</si>
  <si>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</si>
  <si>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</si>
  <si>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</si>
  <si>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</si>
  <si>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</si>
  <si>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</si>
  <si>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</si>
  <si>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</si>
  <si>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</si>
  <si>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</si>
  <si>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</si>
  <si>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</si>
  <si>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</si>
  <si>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</si>
  <si>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</si>
  <si>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</si>
  <si>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</si>
  <si>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</si>
  <si>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</si>
  <si>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</si>
  <si>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</si>
  <si>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</si>
  <si>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</si>
  <si>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</si>
  <si>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</si>
  <si>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</si>
  <si>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</si>
  <si>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</si>
  <si>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</si>
  <si>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</si>
  <si>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</si>
  <si>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</si>
  <si>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</si>
  <si>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</si>
  <si>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</si>
  <si>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</si>
  <si>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</si>
  <si>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</si>
  <si>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</si>
  <si>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</si>
  <si>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</si>
  <si>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</si>
  <si>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</si>
  <si>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</si>
  <si>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</si>
  <si>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</si>
  <si>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</si>
  <si>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</si>
  <si>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</si>
  <si>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</si>
  <si>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</si>
  <si>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</si>
  <si>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</si>
  <si>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</si>
  <si>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</si>
  <si>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</si>
  <si>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</si>
  <si>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</si>
  <si>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</si>
  <si>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</si>
  <si>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</si>
  <si>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</si>
  <si>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</si>
  <si>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</si>
  <si>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</si>
  <si>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</si>
  <si>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</si>
  <si>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</si>
  <si>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</si>
  <si>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</si>
  <si>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</si>
  <si>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</si>
  <si>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</si>
  <si>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</si>
  <si>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</si>
  <si>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</si>
  <si>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</si>
  <si>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</si>
  <si>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</si>
  <si>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</si>
  <si>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</si>
  <si>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</si>
  <si>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</si>
  <si>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</si>
  <si>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</si>
  <si>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</si>
  <si>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</si>
  <si>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</si>
  <si>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</si>
  <si>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</si>
  <si>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</si>
  <si>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</si>
  <si>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</si>
  <si>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</si>
  <si>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</si>
  <si>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</si>
  <si>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</si>
  <si>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</si>
  <si>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</si>
  <si>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</si>
  <si>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</si>
  <si>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</si>
  <si>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</si>
  <si>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</si>
  <si>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</si>
  <si>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</si>
  <si>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</si>
  <si>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</si>
  <si>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</si>
  <si>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</si>
  <si>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</si>
  <si>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</si>
  <si>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</si>
  <si>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</si>
  <si>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</si>
  <si>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</si>
  <si>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</si>
  <si>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</si>
  <si>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</si>
  <si>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</si>
  <si>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</si>
  <si>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</si>
  <si>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</si>
  <si>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</si>
  <si>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</si>
  <si>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</si>
  <si>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</si>
  <si>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</si>
  <si>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</si>
  <si>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</si>
  <si>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</si>
  <si>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</si>
  <si>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</si>
  <si>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</si>
  <si>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</si>
  <si>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</si>
  <si>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</si>
  <si>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</si>
  <si>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</si>
  <si>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</si>
  <si>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</si>
  <si>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</si>
  <si>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</si>
  <si>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</si>
  <si>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</si>
  <si>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</si>
  <si>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</si>
  <si>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</si>
  <si>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</si>
  <si>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</si>
  <si>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</si>
  <si>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</si>
  <si>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</si>
  <si>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</si>
  <si>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</si>
  <si>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</si>
  <si>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</si>
  <si>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</si>
  <si>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</si>
  <si>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</si>
  <si>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</si>
  <si>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</si>
  <si>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</si>
  <si>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</si>
  <si>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</si>
  <si>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</si>
  <si>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</si>
  <si>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</si>
  <si>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</si>
  <si>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</si>
  <si>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</si>
  <si>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</si>
  <si>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</si>
  <si>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</si>
  <si>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</si>
  <si>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</si>
  <si>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</si>
  <si>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</si>
  <si>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</si>
  <si>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</si>
  <si>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</si>
  <si>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</si>
  <si>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</si>
  <si>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</si>
  <si>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</si>
  <si>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</si>
  <si>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</si>
  <si>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</si>
  <si>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</si>
  <si>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</si>
  <si>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</si>
  <si>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</si>
  <si>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</si>
  <si>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</si>
  <si>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</si>
  <si>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</si>
  <si>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</si>
  <si>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</si>
  <si>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</si>
  <si>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</si>
  <si>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</si>
  <si>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</si>
  <si>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</si>
  <si>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</si>
  <si>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</si>
  <si>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</si>
  <si>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</si>
  <si>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</si>
  <si>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</si>
  <si>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</si>
  <si>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</si>
  <si>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</si>
  <si>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</si>
  <si>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</si>
  <si>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</si>
  <si>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</si>
  <si>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</si>
  <si>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</si>
  <si>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</si>
  <si>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</si>
  <si>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</si>
  <si>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</si>
  <si>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</si>
  <si>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</si>
  <si>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</si>
  <si>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</si>
  <si>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</si>
  <si>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</si>
  <si>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</si>
  <si>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</si>
  <si>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</si>
  <si>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</si>
  <si>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</si>
  <si>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</si>
  <si>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</si>
  <si>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</si>
  <si>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</si>
  <si>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</si>
  <si>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</si>
  <si>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</si>
  <si>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</si>
  <si>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</si>
  <si>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</si>
  <si>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</si>
  <si>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</si>
  <si>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</si>
  <si>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</si>
  <si>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</si>
  <si>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</si>
  <si>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</si>
  <si>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</si>
  <si>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</si>
  <si>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</si>
  <si>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</si>
  <si>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</si>
  <si>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</si>
  <si>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</si>
  <si>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</si>
  <si>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</si>
  <si>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</si>
  <si>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</si>
  <si>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</si>
  <si>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</si>
  <si>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</si>
  <si>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</si>
  <si>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</si>
  <si>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</si>
  <si>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</si>
  <si>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</si>
  <si>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</si>
  <si>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</si>
  <si>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</si>
  <si>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</si>
  <si>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</si>
  <si>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</si>
  <si>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</si>
  <si>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</si>
  <si>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</si>
  <si>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</si>
  <si>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</si>
  <si>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</si>
  <si>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</si>
  <si>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</si>
  <si>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</si>
  <si>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</si>
  <si>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</si>
  <si>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</si>
  <si>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</si>
  <si>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</si>
  <si>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</si>
  <si>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</si>
  <si>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</si>
  <si>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</si>
  <si>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</si>
  <si>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</si>
  <si>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</si>
  <si>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</si>
  <si>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</si>
  <si>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</si>
  <si>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</si>
  <si>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</si>
  <si>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</si>
  <si>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</si>
  <si>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</si>
  <si>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</si>
  <si>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</si>
  <si>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</si>
  <si>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</si>
  <si>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</si>
  <si>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</si>
  <si>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</si>
  <si>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</si>
  <si>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</si>
  <si>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</si>
  <si>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</si>
  <si>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</si>
  <si>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</si>
  <si>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</si>
  <si>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</si>
  <si>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</si>
  <si>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</si>
  <si>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</si>
  <si>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</si>
  <si>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</si>
  <si>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</si>
  <si>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</si>
  <si>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</si>
  <si>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</si>
  <si>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</si>
  <si>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</si>
  <si>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</si>
  <si>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</si>
  <si>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</si>
  <si>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</si>
  <si>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</si>
  <si>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</si>
  <si>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</si>
  <si>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</si>
  <si>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</si>
  <si>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</si>
  <si>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</si>
  <si>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</si>
  <si>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</si>
  <si>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</si>
  <si>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</si>
  <si>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</si>
  <si>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</si>
  <si>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</si>
  <si>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</si>
  <si>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</si>
  <si>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</si>
  <si>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</si>
  <si>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</si>
  <si>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</si>
  <si>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</si>
  <si>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</si>
  <si>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</si>
  <si>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</si>
  <si>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</si>
  <si>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</si>
  <si>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</si>
  <si>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</si>
  <si>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</si>
  <si>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</si>
  <si>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</si>
  <si>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</si>
  <si>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</si>
  <si>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</si>
  <si>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</si>
  <si>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</si>
  <si>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</si>
  <si>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</si>
  <si>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</si>
  <si>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</si>
  <si>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</si>
  <si>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</si>
  <si>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</si>
  <si>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</si>
  <si>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</si>
  <si>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</si>
  <si>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</si>
  <si>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</si>
  <si>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</si>
  <si>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</si>
  <si>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</si>
  <si>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</si>
  <si>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</si>
  <si>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</si>
  <si>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</si>
  <si>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</si>
  <si>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</si>
  <si>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</si>
  <si>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</si>
  <si>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</si>
  <si>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</si>
  <si>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</si>
  <si>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</si>
  <si>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</si>
  <si>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</si>
  <si>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</si>
  <si>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</si>
  <si>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</si>
  <si>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</si>
  <si>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</si>
  <si>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</si>
  <si>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</si>
  <si>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</si>
  <si>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</si>
  <si>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</si>
  <si>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</si>
  <si>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</si>
  <si>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</si>
  <si>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</si>
  <si>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</si>
  <si>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</si>
  <si>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</si>
  <si>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</si>
  <si>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</si>
  <si>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</si>
  <si>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</si>
  <si>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</si>
  <si>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</si>
  <si>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</si>
  <si>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</si>
  <si>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</si>
  <si>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</si>
  <si>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</si>
  <si>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</si>
  <si>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</si>
  <si>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</si>
  <si>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</si>
  <si>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</si>
  <si>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</si>
  <si>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</si>
  <si>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</si>
  <si>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</si>
  <si>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</si>
  <si>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</si>
  <si>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</si>
  <si>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</si>
  <si>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</si>
  <si>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</si>
  <si>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</si>
  <si>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</si>
  <si>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</si>
  <si>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</si>
  <si>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</si>
  <si>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</si>
  <si>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</si>
  <si>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</si>
  <si>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</si>
  <si>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</si>
  <si>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</si>
  <si>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</si>
  <si>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</si>
  <si>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</si>
  <si>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</si>
  <si>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</si>
  <si>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</si>
  <si>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</si>
  <si>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</si>
  <si>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</si>
  <si>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</si>
  <si>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</si>
  <si>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</si>
  <si>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</si>
  <si>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</si>
  <si>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</si>
  <si>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</si>
  <si>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</si>
  <si>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</si>
  <si>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</si>
  <si>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</si>
  <si>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</si>
  <si>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</si>
  <si>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</si>
  <si>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</si>
  <si>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</si>
  <si>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</si>
  <si>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</si>
  <si>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</si>
  <si>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</si>
  <si>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</si>
  <si>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</si>
  <si>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</si>
  <si>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</si>
  <si>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</si>
  <si>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</si>
  <si>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</si>
  <si>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</si>
  <si>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</si>
  <si>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</si>
  <si>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</si>
  <si>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</si>
  <si>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</si>
  <si>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</si>
  <si>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</si>
  <si>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</si>
  <si>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</si>
  <si>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</si>
  <si>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</si>
  <si>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</si>
  <si>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</si>
  <si>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</si>
  <si>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</si>
  <si>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</si>
  <si>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</si>
  <si>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</si>
  <si>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</si>
  <si>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</si>
  <si>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</si>
  <si>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</si>
  <si>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</si>
  <si>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</si>
  <si>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</si>
  <si>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</si>
  <si>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</si>
  <si>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</si>
  <si>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</si>
  <si>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</si>
  <si>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</si>
  <si>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</si>
  <si>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</si>
  <si>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</si>
  <si>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</si>
  <si>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</si>
  <si>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</si>
  <si>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</si>
  <si>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</si>
  <si>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</si>
  <si>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</si>
  <si>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</si>
  <si>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</si>
  <si>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</si>
  <si>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</si>
  <si>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</si>
  <si>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</si>
  <si>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</si>
  <si>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</si>
  <si>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</si>
  <si>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</si>
  <si>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</si>
  <si>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</si>
  <si>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</si>
  <si>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</si>
  <si>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</si>
  <si>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</si>
  <si>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</si>
  <si>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</si>
  <si>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</si>
  <si>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</si>
  <si>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</si>
  <si>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</si>
  <si>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</si>
  <si>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</si>
  <si>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</si>
  <si>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</si>
  <si>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</si>
  <si>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</si>
  <si>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</si>
  <si>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</si>
  <si>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</si>
  <si>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</si>
  <si>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</si>
  <si>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</si>
  <si>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</si>
  <si>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</si>
  <si>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</si>
  <si>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</si>
  <si>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</si>
  <si>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</si>
  <si>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</si>
  <si>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</si>
  <si>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</si>
  <si>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</si>
  <si>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</si>
  <si>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</si>
  <si>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</si>
  <si>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</si>
  <si>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</si>
  <si>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</si>
  <si>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</si>
  <si>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</si>
  <si>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</si>
  <si>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</si>
  <si>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</si>
  <si>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</si>
  <si>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</si>
  <si>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</si>
  <si>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</si>
  <si>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</si>
  <si>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</si>
  <si>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</si>
  <si>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</si>
  <si>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</si>
  <si>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</si>
  <si>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</si>
  <si>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</si>
  <si>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</si>
  <si>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</si>
  <si>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</si>
  <si>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</si>
  <si>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</si>
  <si>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</si>
  <si>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</si>
  <si>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</si>
  <si>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</si>
  <si>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</si>
  <si>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</si>
  <si>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</si>
  <si>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</si>
  <si>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</si>
  <si>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</si>
  <si>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</si>
  <si>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</si>
  <si>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</si>
  <si>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</si>
  <si>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</si>
  <si>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</si>
  <si>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</si>
  <si>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</si>
  <si>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</si>
  <si>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</si>
  <si>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</si>
  <si>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</si>
  <si>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</si>
  <si>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</si>
  <si>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</si>
  <si>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</si>
  <si>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</si>
  <si>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</si>
  <si>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</si>
  <si>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</si>
  <si>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</si>
  <si>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</si>
  <si>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</si>
  <si>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</si>
  <si>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</si>
  <si>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</si>
  <si>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</si>
  <si>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</si>
  <si>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</si>
  <si>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</si>
  <si>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</si>
  <si>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</si>
  <si>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</si>
  <si>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</si>
  <si>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</si>
  <si>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</si>
  <si>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</si>
  <si>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</si>
  <si>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</si>
  <si>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</si>
  <si>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</si>
  <si>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</si>
  <si>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</si>
  <si>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</si>
  <si>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</si>
  <si>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</si>
  <si>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</si>
  <si>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</si>
  <si>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</si>
  <si>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</si>
  <si>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</si>
  <si>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</si>
  <si>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</si>
  <si>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</si>
  <si>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</si>
  <si>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</si>
  <si>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</si>
  <si>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</si>
  <si>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</si>
  <si>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</si>
  <si>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</si>
  <si>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</si>
  <si>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</si>
  <si>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</si>
  <si>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</si>
  <si>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</si>
  <si>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</si>
  <si>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</si>
  <si>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</si>
  <si>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</si>
  <si>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</si>
  <si>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</si>
  <si>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</si>
  <si>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</si>
  <si>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</si>
  <si>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</si>
  <si>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</si>
  <si>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</si>
  <si>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</si>
  <si>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</si>
  <si>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</si>
  <si>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</si>
  <si>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</si>
  <si>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</si>
  <si>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</si>
  <si>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</si>
  <si>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</si>
  <si>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</si>
  <si>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</si>
  <si>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</si>
  <si>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</si>
  <si>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</si>
  <si>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</si>
  <si>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</si>
  <si>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</si>
  <si>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</si>
  <si>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</si>
  <si>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</si>
  <si>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</si>
  <si>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</si>
  <si>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</si>
  <si>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</si>
  <si>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</si>
  <si>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</si>
  <si>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</si>
  <si>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</si>
  <si>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</si>
  <si>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</si>
  <si>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</si>
  <si>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</si>
  <si>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</si>
  <si>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</si>
  <si>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</si>
  <si>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</si>
  <si>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</si>
  <si>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</si>
  <si>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</si>
  <si>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</si>
  <si>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</si>
  <si>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</si>
  <si>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</si>
  <si>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</si>
  <si>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</si>
  <si>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</si>
  <si>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</si>
  <si>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</si>
  <si>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</si>
  <si>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</si>
  <si>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</si>
  <si>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</si>
  <si>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</si>
  <si>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</si>
  <si>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</si>
  <si>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</si>
  <si>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</si>
  <si>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</si>
  <si>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</si>
  <si>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</si>
  <si>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</si>
  <si>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</si>
  <si>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</si>
  <si>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</si>
  <si>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</si>
  <si>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</si>
  <si>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</si>
  <si>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</si>
  <si>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</si>
  <si>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</si>
  <si>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</si>
  <si>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</si>
  <si>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</si>
  <si>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</si>
  <si>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</si>
  <si>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</si>
  <si>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</si>
  <si>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</si>
  <si>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</si>
  <si>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</si>
  <si>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</si>
  <si>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</si>
  <si>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</si>
  <si>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</si>
  <si>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</si>
  <si>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</si>
  <si>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</si>
  <si>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</si>
  <si>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</si>
  <si>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</si>
  <si>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</si>
  <si>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</si>
  <si>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</si>
  <si>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</si>
  <si>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</si>
  <si>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</si>
  <si>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</si>
  <si>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</si>
  <si>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</si>
  <si>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</si>
  <si>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</si>
  <si>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</si>
  <si>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</si>
  <si>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</si>
  <si>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</si>
  <si>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</si>
  <si>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</si>
  <si>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</si>
  <si>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</si>
  <si>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</si>
  <si>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</si>
  <si>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</si>
  <si>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</si>
  <si>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</si>
  <si>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</si>
  <si>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</si>
  <si>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</si>
  <si>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</si>
  <si>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</si>
  <si>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</si>
  <si>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</si>
  <si>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</si>
  <si>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</si>
  <si>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</si>
  <si>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</si>
  <si>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</si>
  <si>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</si>
  <si>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</si>
  <si>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</si>
  <si>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</si>
  <si>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</si>
  <si>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</si>
  <si>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</si>
  <si>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</si>
  <si>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</si>
  <si>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</si>
  <si>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</si>
  <si>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</si>
  <si>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</si>
  <si>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</si>
  <si>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</si>
  <si>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</si>
  <si>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</si>
  <si>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</si>
  <si>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</si>
  <si>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</si>
  <si>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</si>
  <si>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</si>
  <si>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</si>
  <si>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</si>
  <si>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</si>
  <si>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</si>
  <si>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</si>
  <si>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</si>
  <si>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</si>
  <si>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</si>
  <si>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</si>
  <si>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</si>
  <si>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</si>
  <si>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</si>
  <si>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</si>
  <si>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</si>
  <si>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</si>
  <si>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</si>
  <si>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</si>
  <si>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</si>
  <si>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</si>
  <si>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</si>
  <si>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</si>
  <si>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</si>
  <si>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</si>
  <si>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</si>
  <si>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</si>
  <si>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</si>
  <si>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</si>
  <si>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</si>
  <si>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</si>
  <si>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</si>
  <si>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</si>
  <si>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</si>
  <si>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</si>
  <si>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</si>
  <si>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</si>
  <si>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</si>
  <si>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</si>
  <si>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</si>
  <si>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</si>
  <si>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</si>
  <si>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</si>
  <si>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</si>
  <si>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</si>
  <si>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</si>
  <si>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</si>
  <si>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</si>
  <si>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</si>
  <si>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</si>
  <si>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</si>
  <si>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</si>
  <si>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</si>
  <si>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</si>
  <si>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</si>
  <si>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</si>
  <si>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</si>
  <si>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</si>
  <si>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</si>
  <si>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</si>
  <si>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</si>
  <si>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</si>
  <si>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</si>
  <si>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</si>
  <si>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</si>
  <si>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</si>
  <si>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</si>
  <si>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</si>
  <si>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</si>
  <si>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</si>
  <si>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</si>
  <si>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</si>
  <si>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</si>
  <si>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</si>
  <si>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</si>
  <si>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</si>
  <si>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</si>
  <si>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</si>
  <si>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</si>
  <si>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</si>
  <si>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</si>
  <si>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</si>
  <si>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</si>
  <si>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</si>
  <si>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</si>
  <si>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</si>
  <si>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</si>
  <si>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</si>
  <si>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</si>
  <si>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</si>
  <si>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</si>
  <si>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</si>
  <si>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</si>
  <si>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</si>
  <si>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</si>
  <si>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</si>
  <si>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</si>
  <si>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</si>
  <si>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</si>
  <si>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</si>
  <si>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</si>
  <si>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</si>
  <si>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</si>
  <si>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</si>
  <si>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</si>
  <si>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</si>
  <si>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</si>
  <si>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</si>
  <si>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</si>
  <si>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</si>
  <si>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</si>
  <si>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</si>
  <si>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</si>
  <si>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</si>
  <si>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</si>
  <si>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</si>
  <si>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</si>
  <si>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</si>
  <si>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</si>
  <si>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</si>
  <si>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</si>
  <si>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</si>
  <si>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</si>
  <si>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</si>
  <si>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</si>
  <si>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</si>
  <si>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</si>
  <si>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</si>
  <si>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</si>
  <si>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</si>
  <si>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</si>
  <si>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</si>
  <si>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</si>
  <si>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</si>
  <si>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</si>
  <si>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</si>
  <si>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</si>
  <si>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</si>
  <si>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</si>
  <si>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</si>
  <si>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</si>
  <si>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</si>
  <si>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</si>
  <si>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</si>
  <si>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</si>
  <si>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</si>
  <si>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</si>
  <si>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</si>
  <si>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</si>
  <si>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</si>
  <si>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</si>
  <si>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</si>
  <si>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</si>
  <si>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</si>
  <si>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</si>
  <si>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</si>
  <si>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</si>
  <si>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</si>
  <si>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</si>
  <si>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</si>
  <si>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</si>
  <si>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</si>
  <si>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</si>
  <si>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</si>
  <si>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</si>
  <si>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</si>
  <si>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</si>
  <si>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</si>
  <si>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</si>
  <si>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</si>
  <si>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</si>
  <si>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</si>
  <si>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</si>
  <si>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</si>
  <si>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</si>
  <si>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</si>
  <si>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</si>
  <si>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</si>
  <si>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</si>
  <si>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</si>
  <si>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</si>
  <si>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</si>
  <si>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</si>
  <si>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</si>
  <si>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</si>
  <si>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</si>
  <si>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</si>
  <si>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</si>
  <si>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</si>
  <si>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</si>
  <si>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</si>
  <si>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</si>
  <si>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</si>
  <si>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</si>
  <si>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</si>
  <si>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</si>
  <si>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</si>
  <si>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</si>
  <si>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</si>
  <si>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</si>
  <si>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</si>
  <si>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</si>
  <si>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</si>
  <si>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</si>
  <si>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</si>
  <si>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</si>
  <si>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</si>
  <si>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</si>
  <si>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</si>
  <si>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</si>
  <si>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</si>
  <si>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</si>
  <si>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</si>
  <si>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</si>
  <si>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</si>
  <si>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</si>
  <si>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</si>
  <si>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</si>
  <si>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</si>
  <si>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</si>
  <si>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</si>
  <si>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</si>
  <si>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</si>
  <si>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</si>
  <si>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</si>
  <si>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</si>
  <si>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</si>
  <si>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</si>
  <si>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</si>
  <si>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</si>
  <si>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</si>
  <si>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</si>
  <si>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</si>
  <si>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</si>
  <si>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</si>
  <si>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</si>
  <si>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</si>
  <si>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</si>
  <si>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</si>
  <si>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</si>
  <si>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</si>
  <si>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</si>
  <si>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</si>
  <si>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</si>
  <si>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</si>
  <si>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</si>
  <si>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</si>
  <si>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</si>
  <si>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</si>
  <si>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</si>
  <si>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</si>
  <si>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</si>
  <si>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</si>
  <si>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</si>
  <si>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</si>
  <si>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</si>
  <si>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</si>
  <si>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</si>
  <si>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</si>
  <si>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</si>
  <si>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</si>
  <si>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</si>
  <si>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</si>
  <si>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</si>
  <si>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</si>
  <si>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</si>
  <si>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</si>
  <si>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</si>
  <si>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</si>
  <si>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</si>
  <si>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</si>
  <si>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</si>
  <si>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</si>
  <si>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</si>
  <si>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</si>
  <si>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</si>
  <si>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</si>
  <si>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</si>
  <si>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</si>
  <si>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</si>
  <si>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</si>
  <si>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</si>
  <si>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</si>
  <si>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</si>
  <si>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</si>
  <si>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</si>
  <si>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</si>
  <si>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</si>
  <si>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</si>
  <si>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</si>
  <si>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</si>
  <si>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</si>
  <si>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</si>
  <si>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</si>
  <si>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</si>
  <si>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</si>
  <si>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</si>
  <si>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</si>
  <si>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</si>
  <si>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</si>
  <si>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</si>
  <si>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</si>
  <si>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</si>
  <si>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</si>
  <si>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</si>
  <si>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</si>
  <si>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</si>
  <si>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</si>
  <si>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</si>
  <si>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</si>
  <si>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</si>
  <si>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</si>
  <si>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</si>
  <si>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</si>
  <si>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</si>
  <si>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</si>
  <si>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</si>
  <si>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</si>
  <si>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</si>
  <si>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</si>
  <si>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</si>
  <si>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</si>
  <si>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</si>
  <si>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</si>
  <si>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</si>
  <si>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</si>
  <si>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</si>
  <si>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</si>
  <si>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</si>
  <si>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</si>
  <si>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</si>
  <si>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</si>
  <si>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</si>
  <si>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</si>
  <si>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</si>
  <si>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</si>
  <si>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</si>
  <si>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</si>
  <si>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</si>
  <si>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</si>
  <si>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</si>
  <si>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</si>
  <si>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</si>
  <si>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</si>
  <si>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</si>
  <si>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</si>
  <si>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</si>
  <si>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</si>
  <si>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</si>
  <si>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</si>
  <si>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</si>
  <si>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</si>
  <si>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</si>
  <si>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</si>
  <si>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</si>
  <si>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</si>
  <si>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</si>
  <si>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</si>
  <si>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</si>
  <si>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</si>
  <si>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</si>
  <si>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</si>
  <si>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</si>
  <si>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</si>
  <si>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</si>
  <si>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</si>
  <si>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</si>
  <si>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</si>
  <si>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</si>
  <si>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</si>
  <si>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Catagory</t>
  </si>
  <si>
    <t>Sub-Category</t>
  </si>
  <si>
    <t>(All)</t>
  </si>
  <si>
    <t>Row Labels</t>
  </si>
  <si>
    <t>Grand Total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</si>
  <si>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</si>
  <si>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</si>
  <si>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</si>
  <si>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</si>
  <si>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</si>
  <si>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</si>
  <si>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</si>
  <si>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</si>
  <si>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</si>
  <si>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</si>
  <si>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</si>
  <si>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plays</t>
  </si>
  <si>
    <t>documentary</t>
  </si>
  <si>
    <t>animation</t>
  </si>
  <si>
    <t>drama</t>
  </si>
  <si>
    <t>shorts</t>
  </si>
  <si>
    <t>mobile games</t>
  </si>
  <si>
    <t>nonfiction</t>
  </si>
  <si>
    <t>photography books</t>
  </si>
  <si>
    <t>video games</t>
  </si>
  <si>
    <t>wearables</t>
  </si>
  <si>
    <t>web</t>
  </si>
  <si>
    <t>Date Created Conversion</t>
  </si>
  <si>
    <t xml:space="preserve">Date Ended Conversion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</si>
  <si>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</si>
  <si>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</si>
  <si>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</si>
  <si>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</si>
  <si>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</si>
  <si>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</si>
  <si>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</si>
  <si>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</si>
  <si>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</si>
  <si>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</si>
  <si>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</si>
  <si>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</si>
  <si>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</si>
  <si>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</si>
  <si>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</si>
  <si>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 xml:space="preserve">Number Canceled </t>
  </si>
  <si>
    <t>Total Projects</t>
  </si>
  <si>
    <t>Pecentage Successful</t>
  </si>
  <si>
    <t xml:space="preserve">Percentage failed </t>
  </si>
  <si>
    <t xml:space="preserve">Percentage Canceled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</si>
  <si>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</si>
  <si>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</si>
  <si>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</si>
  <si>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</si>
  <si>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</si>
  <si>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</si>
  <si>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</si>
  <si>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</si>
  <si>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</si>
  <si>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</si>
  <si>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</si>
  <si>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</si>
  <si>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 xml:space="preserve">Number Failed </t>
  </si>
  <si>
    <t xml:space="preserve">Mean </t>
  </si>
  <si>
    <t>Median</t>
  </si>
  <si>
    <t>Mode</t>
  </si>
  <si>
    <t>Standard Deviation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</si>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</sst>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0" fontId="0" fillId="33" borderId="0" xfId="43" applyNumberFormat="1" applyFont="1" applyFill="1"/>
    <xf numFmtId="0" fontId="16" fillId="34" borderId="0" xfId="43" applyNumberFormat="1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42" applyNumberFormat="1" applyFont="1" applyAlignment="1">
      <alignment horizontal="center"/>
    </xf>
    <xf numFmtId="0" fontId="0" fillId="0" borderId="0" xfId="42" applyNumberFormat="1" applyFont="1"/>
    <xf numFmtId="14" fontId="0" fillId="0" borderId="0" xfId="0" applyNumberFormat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Challenge.xlsx]Sheet1!PivotTable4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Sheet1!$B$6:$B$15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9-49A8-890E-1D9067934F43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Sheet1!$C$6:$C$15</c:f>
              <c:numCache>
                <c:formatCode>General</c:formatCode>
                <c:ptCount val="9"/>
                <c:pt idx="0">
                  <c:v>41</c:v>
                </c:pt>
                <c:pt idx="1">
                  <c:v>15</c:v>
                </c:pt>
                <c:pt idx="2">
                  <c:v>20</c:v>
                </c:pt>
                <c:pt idx="4">
                  <c:v>44</c:v>
                </c:pt>
                <c:pt idx="5">
                  <c:v>6</c:v>
                </c:pt>
                <c:pt idx="6">
                  <c:v>18</c:v>
                </c:pt>
                <c:pt idx="7">
                  <c:v>24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59-49A8-890E-1D9067934F43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Sheet1!$D$6:$D$15</c:f>
              <c:numCache>
                <c:formatCode>General</c:formatCode>
                <c:ptCount val="9"/>
                <c:pt idx="0">
                  <c:v>3</c:v>
                </c:pt>
                <c:pt idx="2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59-49A8-890E-1D9067934F43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Sheet1!$E$6:$E$15</c:f>
              <c:numCache>
                <c:formatCode>General</c:formatCode>
                <c:ptCount val="9"/>
                <c:pt idx="0">
                  <c:v>76</c:v>
                </c:pt>
                <c:pt idx="1">
                  <c:v>17</c:v>
                </c:pt>
                <c:pt idx="2">
                  <c:v>14</c:v>
                </c:pt>
                <c:pt idx="3">
                  <c:v>4</c:v>
                </c:pt>
                <c:pt idx="4">
                  <c:v>79</c:v>
                </c:pt>
                <c:pt idx="5">
                  <c:v>24</c:v>
                </c:pt>
                <c:pt idx="6">
                  <c:v>28</c:v>
                </c:pt>
                <c:pt idx="7">
                  <c:v>45</c:v>
                </c:pt>
                <c:pt idx="8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59-49A8-890E-1D9067934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0870207"/>
        <c:axId val="1342354015"/>
      </c:barChart>
      <c:catAx>
        <c:axId val="1200870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354015"/>
        <c:crosses val="autoZero"/>
        <c:auto val="1"/>
        <c:lblAlgn val="ctr"/>
        <c:lblOffset val="100"/>
        <c:noMultiLvlLbl val="0"/>
      </c:catAx>
      <c:valAx>
        <c:axId val="134235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87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Challenge.xlsx]Sheet2!PivotTable8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Sheet2!$A$6:$A$17</c:f>
              <c:strCache>
                <c:ptCount val="11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mobile games</c:v>
                </c:pt>
                <c:pt idx="4">
                  <c:v>nonfiction</c:v>
                </c:pt>
                <c:pt idx="5">
                  <c:v>photography books</c:v>
                </c:pt>
                <c:pt idx="6">
                  <c:v>plays</c:v>
                </c:pt>
                <c:pt idx="7">
                  <c:v>shorts</c:v>
                </c:pt>
                <c:pt idx="8">
                  <c:v>video games</c:v>
                </c:pt>
                <c:pt idx="9">
                  <c:v>wearables</c:v>
                </c:pt>
                <c:pt idx="10">
                  <c:v>web</c:v>
                </c:pt>
              </c:strCache>
            </c:strRef>
          </c:cat>
          <c:val>
            <c:numRef>
              <c:f>Sheet2!$B$6:$B$17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7-41BC-A7CD-9DD3D8C38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6425071"/>
        <c:axId val="1344612415"/>
      </c:barChart>
      <c:catAx>
        <c:axId val="1926425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612415"/>
        <c:crosses val="autoZero"/>
        <c:auto val="1"/>
        <c:lblAlgn val="ctr"/>
        <c:lblOffset val="100"/>
        <c:noMultiLvlLbl val="0"/>
      </c:catAx>
      <c:valAx>
        <c:axId val="13446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2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Crowdfunding!$C$15</c:f>
            </c:numRef>
          </c:val>
          <c:smooth val="0"/>
          <c:extLst>
            <c:ext xmlns:c16="http://schemas.microsoft.com/office/drawing/2014/chart" uri="{C3380CC4-5D6E-409C-BE32-E72D297353CC}">
              <c16:uniqueId val="{00000000-1BE3-435F-9627-5F721FB91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8781983"/>
        <c:axId val="1972428895"/>
      </c:lineChart>
      <c:catAx>
        <c:axId val="19287819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428895"/>
        <c:crosses val="autoZero"/>
        <c:auto val="1"/>
        <c:lblAlgn val="ctr"/>
        <c:lblOffset val="100"/>
        <c:noMultiLvlLbl val="0"/>
      </c:catAx>
      <c:valAx>
        <c:axId val="1972428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78198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Challenge.xlsx]Sheet3!PivotTable18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Sheet3!$G$8:$G$9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Sheet3!$F$10:$F$22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Sheet3!$G$10:$G$22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C-4F6A-964D-0B2BA29A4A3A}"/>
            </c:ext>
          </c:extLst>
        </c:ser>
        <c:ser>
          <c:idx val="1"/>
          <c:order val="1"/>
          <c:tx>
            <c:strRef>
              <c:f>Sheet3!$H$8:$H$9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Sheet3!$F$10:$F$22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Sheet3!$H$10:$H$22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BC-4F6A-964D-0B2BA29A4A3A}"/>
            </c:ext>
          </c:extLst>
        </c:ser>
        <c:ser>
          <c:idx val="2"/>
          <c:order val="2"/>
          <c:tx>
            <c:strRef>
              <c:f>Sheet3!$I$8:$I$9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Sheet3!$F$10:$F$22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Sheet3!$I$10:$I$22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BC-4F6A-964D-0B2BA29A4A3A}"/>
            </c:ext>
          </c:extLst>
        </c:ser>
        <c:ser>
          <c:idx val="3"/>
          <c:order val="3"/>
          <c:tx>
            <c:strRef>
              <c:f>Sheet3!$J$8:$J$9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Sheet3!$F$10:$F$22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Sheet3!$J$10:$J$22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BC-4F6A-964D-0B2BA29A4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7973263"/>
        <c:axId val="1972444255"/>
      </c:lineChart>
      <c:catAx>
        <c:axId val="19479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444255"/>
        <c:crosses val="autoZero"/>
        <c:auto val="1"/>
        <c:lblAlgn val="ctr"/>
        <c:lblOffset val="100"/>
        <c:noMultiLvlLbl val="0"/>
      </c:catAx>
      <c:valAx>
        <c:axId val="197244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97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layout>
        <c:manualLayout>
          <c:xMode val="edge"/>
          <c:yMode val="edge"/>
          <c:x val="0.40066229359383249"/>
          <c:y val="4.15224913494809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</c:v>
                </c:pt>
                <c:pt idx="1">
                  <c:v>6.0176991150442477E-2</c:v>
                </c:pt>
                <c:pt idx="2">
                  <c:v>0.25132743362831861</c:v>
                </c:pt>
                <c:pt idx="3">
                  <c:v>0.3734513274336283</c:v>
                </c:pt>
                <c:pt idx="4">
                  <c:v>0</c:v>
                </c:pt>
                <c:pt idx="5">
                  <c:v>1.7699115044247787E-3</c:v>
                </c:pt>
                <c:pt idx="6">
                  <c:v>0</c:v>
                </c:pt>
                <c:pt idx="7">
                  <c:v>1.7699115044247787E-3</c:v>
                </c:pt>
                <c:pt idx="8">
                  <c:v>1.7699115044247787E-3</c:v>
                </c:pt>
                <c:pt idx="9">
                  <c:v>7.0796460176991149E-3</c:v>
                </c:pt>
                <c:pt idx="10">
                  <c:v>3.5398230088495575E-3</c:v>
                </c:pt>
                <c:pt idx="11">
                  <c:v>0.29911504424778762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AD-42BF-86F6-09C2F512C107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0.27823691460055094</c:v>
                </c:pt>
                <c:pt idx="1">
                  <c:v>0.17630853994490359</c:v>
                </c:pt>
                <c:pt idx="2">
                  <c:v>1.928374655647383E-2</c:v>
                </c:pt>
                <c:pt idx="3">
                  <c:v>2.2038567493112948E-2</c:v>
                </c:pt>
                <c:pt idx="4">
                  <c:v>1.928374655647383E-2</c:v>
                </c:pt>
                <c:pt idx="5">
                  <c:v>1.928374655647383E-2</c:v>
                </c:pt>
                <c:pt idx="6">
                  <c:v>1.6528925619834711E-2</c:v>
                </c:pt>
                <c:pt idx="7">
                  <c:v>2.2038567493112948E-2</c:v>
                </c:pt>
                <c:pt idx="8">
                  <c:v>1.1019283746556474E-2</c:v>
                </c:pt>
                <c:pt idx="9">
                  <c:v>1.928374655647383E-2</c:v>
                </c:pt>
                <c:pt idx="10">
                  <c:v>0.27548209366391185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AD-42BF-86F6-09C2F512C107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3.5714285714285712E-2</c:v>
                </c:pt>
                <c:pt idx="1">
                  <c:v>0.3392857142857143</c:v>
                </c:pt>
                <c:pt idx="2">
                  <c:v>0.17857142857142858</c:v>
                </c:pt>
                <c:pt idx="3">
                  <c:v>1.7857142857142856E-2</c:v>
                </c:pt>
                <c:pt idx="4">
                  <c:v>3.5714285714285712E-2</c:v>
                </c:pt>
                <c:pt idx="5">
                  <c:v>0</c:v>
                </c:pt>
                <c:pt idx="6">
                  <c:v>1.7857142857142856E-2</c:v>
                </c:pt>
                <c:pt idx="7">
                  <c:v>5.3571428571428568E-2</c:v>
                </c:pt>
                <c:pt idx="8">
                  <c:v>1.7857142857142856E-2</c:v>
                </c:pt>
                <c:pt idx="9">
                  <c:v>1.7857142857142856E-2</c:v>
                </c:pt>
                <c:pt idx="10">
                  <c:v>7.1428571428571425E-2</c:v>
                </c:pt>
                <c:pt idx="11">
                  <c:v>0.21428571428571427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AD-42BF-86F6-09C2F512C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002304"/>
        <c:axId val="664873344"/>
      </c:lineChart>
      <c:catAx>
        <c:axId val="42800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73344"/>
        <c:crosses val="autoZero"/>
        <c:auto val="1"/>
        <c:lblAlgn val="ctr"/>
        <c:lblOffset val="100"/>
        <c:noMultiLvlLbl val="0"/>
      </c:catAx>
      <c:valAx>
        <c:axId val="66487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0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671511</xdr:colOff>
      <xdr:row>3</xdr:row>
      <xdr:rowOff>66675</xdr:rowOff>
    </xdr:from>
    <xdr:to>
      <xdr:col>18</xdr:col>
      <xdr:colOff>314324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326E14-9C75-0D62-8420-7B83939E1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1214437</xdr:colOff>
      <xdr:row>5</xdr:row>
      <xdr:rowOff>9525</xdr:rowOff>
    </xdr:from>
    <xdr:to>
      <xdr:col>12</xdr:col>
      <xdr:colOff>638175</xdr:colOff>
      <xdr:row>25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B5C803-2989-CE81-2584-B3FCD9D87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457200</xdr:colOff>
      <xdr:row>13</xdr:row>
      <xdr:rowOff>152400</xdr:rowOff>
    </xdr:from>
    <xdr:to>
      <xdr:col>17</xdr:col>
      <xdr:colOff>790576</xdr:colOff>
      <xdr:row>20</xdr:row>
      <xdr:rowOff>57149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8E15D9-32F4-C5E9-9E02-6AF8E097E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176211</xdr:colOff>
      <xdr:row>6</xdr:row>
      <xdr:rowOff>142875</xdr:rowOff>
    </xdr:from>
    <xdr:to>
      <xdr:col>19</xdr:col>
      <xdr:colOff>561974</xdr:colOff>
      <xdr:row>21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4850CD-A8F3-82C6-1FCD-02970DCD3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15</xdr:row>
      <xdr:rowOff>0</xdr:rowOff>
    </xdr:from>
    <xdr:to>
      <xdr:col>7</xdr:col>
      <xdr:colOff>914399</xdr:colOff>
      <xdr:row>28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A1C1FC-BE96-FE6A-8EE2-9FDF52577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ley Toliver" refreshedDate="45009.896729166663" createdVersion="8" refreshedVersion="8" minRefreshableVersion="3" recordCount="1000" xr:uid="{1E6BF56B-2E08-433E-A25A-945B33D7573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-100" maxValue="22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Average donation" numFmtId="0">
      <sharedItems containsSemiMixedTypes="0" containsString="0" containsNumber="1" minValue="50" maxValue="198005"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a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ley Toliver" refreshedDate="45009.929234606483" createdVersion="8" refreshedVersion="8" minRefreshableVersion="3" recordCount="1001" xr:uid="{925CACD5-DDA2-427A-8D71-3FBD8F562504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-100" maxValue="22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Average donation" numFmtId="0">
      <sharedItems containsString="0" containsBlank="1" containsNumber="1" minValue="50" maxValue="198005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 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a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-100"/>
    <x v="0"/>
    <n v="0"/>
    <x v="0"/>
    <n v="50"/>
    <s v="CAD"/>
    <n v="1448690400"/>
    <x v="0"/>
    <b v="0"/>
    <b v="0"/>
    <s v="food/food trucks"/>
    <x v="0"/>
    <x v="0"/>
  </r>
  <r>
    <n v="1"/>
    <s v="Odom Inc"/>
    <s v="Managed bottom-line architecture"/>
    <n v="1400"/>
    <n v="14560"/>
    <n v="940"/>
    <x v="1"/>
    <n v="158"/>
    <x v="1"/>
    <n v="7980"/>
    <s v="USD"/>
    <n v="14084244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31.478782287822877"/>
    <x v="1"/>
    <n v="1425"/>
    <x v="2"/>
    <n v="125461.5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-41.023809523809526"/>
    <x v="0"/>
    <n v="24"/>
    <x v="1"/>
    <n v="3338.5"/>
    <s v="USD"/>
    <n v="1565499600"/>
    <x v="3"/>
    <b v="0"/>
    <b v="0"/>
    <s v="music/rock"/>
    <x v="1"/>
    <x v="1"/>
  </r>
  <r>
    <n v="4"/>
    <s v="Larson-Little"/>
    <s v="Proactive foreground core"/>
    <n v="7600"/>
    <n v="5265"/>
    <n v="-30.723684210526315"/>
    <x v="0"/>
    <n v="53"/>
    <x v="1"/>
    <n v="6432.5"/>
    <s v="USD"/>
    <n v="1547964000"/>
    <x v="4"/>
    <b v="0"/>
    <b v="0"/>
    <s v="theater/plays"/>
    <x v="3"/>
    <x v="3"/>
  </r>
  <r>
    <n v="5"/>
    <s v="Harris Group"/>
    <s v="Open-source optimizing database"/>
    <n v="7600"/>
    <n v="13195"/>
    <n v="73.618421052631575"/>
    <x v="1"/>
    <n v="174"/>
    <x v="3"/>
    <n v="10397.5"/>
    <s v="DKK"/>
    <n v="1346130000"/>
    <x v="5"/>
    <b v="0"/>
    <b v="0"/>
    <s v="theater/plays"/>
    <x v="3"/>
    <x v="3"/>
  </r>
  <r>
    <n v="6"/>
    <s v="Ortiz, Coleman and Mitchell"/>
    <s v="Operative upward-trending algorithm"/>
    <n v="5200"/>
    <n v="1090"/>
    <n v="-79.038461538461533"/>
    <x v="0"/>
    <n v="18"/>
    <x v="4"/>
    <n v="3145"/>
    <s v="GBP"/>
    <n v="1505278800"/>
    <x v="6"/>
    <b v="0"/>
    <b v="0"/>
    <s v="film &amp; video/documentary"/>
    <x v="4"/>
    <x v="4"/>
  </r>
  <r>
    <n v="7"/>
    <s v="Carter-Guzman"/>
    <s v="Centralized cohesive challenge"/>
    <n v="4500"/>
    <n v="14741"/>
    <n v="227.57777777777778"/>
    <x v="1"/>
    <n v="227"/>
    <x v="3"/>
    <n v="9620.5"/>
    <s v="DKK"/>
    <n v="1439442000"/>
    <x v="7"/>
    <b v="0"/>
    <b v="0"/>
    <s v="theater/plays"/>
    <x v="3"/>
    <x v="3"/>
  </r>
  <r>
    <n v="8"/>
    <s v="Nunez-Richards"/>
    <s v="Exclusive attitude-oriented intranet"/>
    <n v="110100"/>
    <n v="21946"/>
    <n v="-80.067211625794727"/>
    <x v="2"/>
    <n v="708"/>
    <x v="3"/>
    <n v="66023"/>
    <s v="DKK"/>
    <n v="1281330000"/>
    <x v="8"/>
    <b v="0"/>
    <b v="0"/>
    <s v="theater/plays"/>
    <x v="3"/>
    <x v="3"/>
  </r>
  <r>
    <n v="9"/>
    <s v="Rangel, Holt and Jones"/>
    <s v="Open-source fresh-thinking model"/>
    <n v="6200"/>
    <n v="3208"/>
    <n v="-48.258064516129032"/>
    <x v="0"/>
    <n v="44"/>
    <x v="1"/>
    <n v="4704"/>
    <s v="USD"/>
    <n v="1379566800"/>
    <x v="9"/>
    <b v="0"/>
    <b v="0"/>
    <s v="music/electric music"/>
    <x v="1"/>
    <x v="5"/>
  </r>
  <r>
    <n v="10"/>
    <s v="Green Ltd"/>
    <s v="Monitored empowering installation"/>
    <n v="5200"/>
    <n v="13838"/>
    <n v="166.11538461538461"/>
    <x v="1"/>
    <n v="220"/>
    <x v="1"/>
    <n v="9519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-51.904761904761912"/>
    <x v="0"/>
    <n v="27"/>
    <x v="1"/>
    <n v="4665"/>
    <s v="USD"/>
    <n v="1285045200"/>
    <x v="11"/>
    <b v="0"/>
    <b v="1"/>
    <s v="theater/plays"/>
    <x v="3"/>
    <x v="3"/>
  </r>
  <r>
    <n v="12"/>
    <s v="Kim Ltd"/>
    <s v="Assimilated hybrid intranet"/>
    <n v="6300"/>
    <n v="5629"/>
    <n v="-10.65079365079365"/>
    <x v="0"/>
    <n v="55"/>
    <x v="1"/>
    <n v="5964.5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145.11904761904762"/>
    <x v="1"/>
    <n v="98"/>
    <x v="1"/>
    <n v="7247.5"/>
    <s v="USD"/>
    <n v="1465621200"/>
    <x v="13"/>
    <b v="0"/>
    <b v="0"/>
    <s v="music/indie rock"/>
    <x v="1"/>
    <x v="7"/>
  </r>
  <r>
    <n v="14"/>
    <s v="Rodriguez, Rose and Stewart"/>
    <s v="Cloned directional synergy"/>
    <n v="28200"/>
    <n v="18829"/>
    <n v="-33.230496453900713"/>
    <x v="0"/>
    <n v="200"/>
    <x v="1"/>
    <n v="23514.5"/>
    <s v="USD"/>
    <n v="1331013600"/>
    <x v="14"/>
    <b v="0"/>
    <b v="0"/>
    <s v="music/indie rock"/>
    <x v="1"/>
    <x v="7"/>
  </r>
  <r>
    <n v="15"/>
    <s v="Wright, Hunt and Rowe"/>
    <s v="Extended eco-centric pricing structure"/>
    <n v="81200"/>
    <n v="38414"/>
    <n v="-52.692118226600982"/>
    <x v="0"/>
    <n v="452"/>
    <x v="1"/>
    <n v="59807"/>
    <s v="USD"/>
    <n v="1575957600"/>
    <x v="15"/>
    <b v="0"/>
    <b v="0"/>
    <s v="technology/wearables"/>
    <x v="2"/>
    <x v="8"/>
  </r>
  <r>
    <n v="16"/>
    <s v="Hines Inc"/>
    <s v="Cross-platform systemic adapter"/>
    <n v="1700"/>
    <n v="11041"/>
    <n v="549.47058823529414"/>
    <x v="1"/>
    <n v="100"/>
    <x v="1"/>
    <n v="6370.5"/>
    <s v="USD"/>
    <n v="1390370400"/>
    <x v="16"/>
    <b v="0"/>
    <b v="0"/>
    <s v="publishing/nonfiction"/>
    <x v="5"/>
    <x v="9"/>
  </r>
  <r>
    <n v="17"/>
    <s v="Cochran-Nguyen"/>
    <s v="Seamless 4thgeneration methodology"/>
    <n v="84600"/>
    <n v="134845"/>
    <n v="59.391252955082741"/>
    <x v="1"/>
    <n v="1249"/>
    <x v="1"/>
    <n v="109722.5"/>
    <s v="USD"/>
    <n v="1294812000"/>
    <x v="17"/>
    <b v="0"/>
    <b v="0"/>
    <s v="film &amp; video/animation"/>
    <x v="4"/>
    <x v="10"/>
  </r>
  <r>
    <n v="18"/>
    <s v="Johnson-Gould"/>
    <s v="Exclusive needs-based adapter"/>
    <n v="9100"/>
    <n v="6089"/>
    <n v="-33.087912087912088"/>
    <x v="3"/>
    <n v="135"/>
    <x v="1"/>
    <n v="7594.5"/>
    <s v="USD"/>
    <n v="1536382800"/>
    <x v="18"/>
    <b v="0"/>
    <b v="0"/>
    <s v="theater/plays"/>
    <x v="3"/>
    <x v="3"/>
  </r>
  <r>
    <n v="19"/>
    <s v="Perez-Hess"/>
    <s v="Down-sized cohesive archive"/>
    <n v="62500"/>
    <n v="30331"/>
    <n v="-51.470400000000005"/>
    <x v="0"/>
    <n v="674"/>
    <x v="1"/>
    <n v="46415.5"/>
    <s v="USD"/>
    <n v="1551679200"/>
    <x v="19"/>
    <b v="0"/>
    <b v="1"/>
    <s v="theater/plays"/>
    <x v="3"/>
    <x v="3"/>
  </r>
  <r>
    <n v="20"/>
    <s v="Reeves, Thompson and Richardson"/>
    <s v="Proactive composite alliance"/>
    <n v="131800"/>
    <n v="147936"/>
    <n v="12.242792109256449"/>
    <x v="1"/>
    <n v="1396"/>
    <x v="1"/>
    <n v="139868"/>
    <s v="USD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-59.007446808510636"/>
    <x v="0"/>
    <n v="558"/>
    <x v="1"/>
    <n v="66266.5"/>
    <s v="USD"/>
    <n v="1313384400"/>
    <x v="21"/>
    <b v="0"/>
    <b v="0"/>
    <s v="theater/plays"/>
    <x v="3"/>
    <x v="3"/>
  </r>
  <r>
    <n v="22"/>
    <s v="Collier Inc"/>
    <s v="Enhanced dynamic definition"/>
    <n v="59100"/>
    <n v="75690"/>
    <n v="28.071065989847714"/>
    <x v="1"/>
    <n v="890"/>
    <x v="1"/>
    <n v="67395"/>
    <s v="USD"/>
    <n v="1522731600"/>
    <x v="22"/>
    <b v="0"/>
    <b v="0"/>
    <s v="theater/plays"/>
    <x v="3"/>
    <x v="3"/>
  </r>
  <r>
    <n v="23"/>
    <s v="Gray-Jenkins"/>
    <s v="Devolved next generation adapter"/>
    <n v="4500"/>
    <n v="14942"/>
    <n v="232.04444444444445"/>
    <x v="1"/>
    <n v="142"/>
    <x v="4"/>
    <n v="9721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2.832251082251082"/>
    <x v="1"/>
    <n v="2673"/>
    <x v="1"/>
    <n v="98328.5"/>
    <s v="USD"/>
    <n v="1403326800"/>
    <x v="24"/>
    <b v="0"/>
    <b v="0"/>
    <s v="technology/wearables"/>
    <x v="2"/>
    <x v="8"/>
  </r>
  <r>
    <n v="25"/>
    <s v="Caldwell, Velazquez and Wilson"/>
    <s v="Monitored impactful analyzer"/>
    <n v="5500"/>
    <n v="11904"/>
    <n v="116.43636363636362"/>
    <x v="1"/>
    <n v="163"/>
    <x v="1"/>
    <n v="8702"/>
    <s v="USD"/>
    <n v="1305694800"/>
    <x v="25"/>
    <b v="0"/>
    <b v="1"/>
    <s v="games/video games"/>
    <x v="6"/>
    <x v="11"/>
  </r>
  <r>
    <n v="26"/>
    <s v="Spencer-Bates"/>
    <s v="Optional responsive customer loyalty"/>
    <n v="107500"/>
    <n v="51814"/>
    <n v="-51.800930232558137"/>
    <x v="3"/>
    <n v="1480"/>
    <x v="1"/>
    <n v="79657"/>
    <s v="USD"/>
    <n v="1533013200"/>
    <x v="26"/>
    <b v="0"/>
    <b v="0"/>
    <s v="theater/plays"/>
    <x v="3"/>
    <x v="3"/>
  </r>
  <r>
    <n v="27"/>
    <s v="Best, Carr and Williams"/>
    <s v="Diverse transitional migration"/>
    <n v="2000"/>
    <n v="1599"/>
    <n v="-20.05"/>
    <x v="0"/>
    <n v="15"/>
    <x v="1"/>
    <n v="1799.5"/>
    <s v="USD"/>
    <n v="1443848400"/>
    <x v="27"/>
    <b v="0"/>
    <b v="0"/>
    <s v="music/rock"/>
    <x v="1"/>
    <x v="1"/>
  </r>
  <r>
    <n v="28"/>
    <s v="Campbell, Brown and Powell"/>
    <s v="Synchronized global task-force"/>
    <n v="130800"/>
    <n v="137635"/>
    <n v="5.2255351681957185"/>
    <x v="1"/>
    <n v="2220"/>
    <x v="1"/>
    <n v="134217.5"/>
    <s v="USD"/>
    <n v="1265695200"/>
    <x v="28"/>
    <b v="0"/>
    <b v="1"/>
    <s v="theater/plays"/>
    <x v="3"/>
    <x v="3"/>
  </r>
  <r>
    <n v="29"/>
    <s v="Johnson, Parker and Haynes"/>
    <s v="Focused 6thgeneration forecast"/>
    <n v="45900"/>
    <n v="150965"/>
    <n v="228.89978213507626"/>
    <x v="1"/>
    <n v="1606"/>
    <x v="5"/>
    <n v="98432.5"/>
    <s v="CHF"/>
    <n v="1532062800"/>
    <x v="29"/>
    <b v="0"/>
    <b v="0"/>
    <s v="film &amp; video/shorts"/>
    <x v="4"/>
    <x v="12"/>
  </r>
  <r>
    <n v="30"/>
    <s v="Clark-Cooke"/>
    <s v="Down-sized analyzing challenge"/>
    <n v="9000"/>
    <n v="14455"/>
    <n v="60.611111111111114"/>
    <x v="1"/>
    <n v="129"/>
    <x v="1"/>
    <n v="11727.5"/>
    <s v="USD"/>
    <n v="1558674000"/>
    <x v="30"/>
    <b v="0"/>
    <b v="0"/>
    <s v="film &amp; video/animation"/>
    <x v="4"/>
    <x v="10"/>
  </r>
  <r>
    <n v="31"/>
    <s v="Schroeder Ltd"/>
    <s v="Progressive needs-based focus group"/>
    <n v="3500"/>
    <n v="10850"/>
    <n v="210"/>
    <x v="1"/>
    <n v="226"/>
    <x v="4"/>
    <n v="7175"/>
    <s v="GBP"/>
    <n v="1451973600"/>
    <x v="31"/>
    <b v="0"/>
    <b v="0"/>
    <s v="games/video games"/>
    <x v="6"/>
    <x v="11"/>
  </r>
  <r>
    <n v="32"/>
    <s v="Jackson PLC"/>
    <s v="Ergonomic 6thgeneration success"/>
    <n v="101000"/>
    <n v="87676"/>
    <n v="-13.192079207920793"/>
    <x v="0"/>
    <n v="2307"/>
    <x v="6"/>
    <n v="94338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277.82071713147411"/>
    <x v="1"/>
    <n v="5419"/>
    <x v="1"/>
    <n v="119933"/>
    <s v="USD"/>
    <n v="1412485200"/>
    <x v="33"/>
    <b v="0"/>
    <b v="0"/>
    <s v="theater/plays"/>
    <x v="3"/>
    <x v="3"/>
  </r>
  <r>
    <n v="34"/>
    <s v="Maldonado and Sons"/>
    <s v="Reverse-engineered asynchronous archive"/>
    <n v="9300"/>
    <n v="14025"/>
    <n v="50.806451612903224"/>
    <x v="1"/>
    <n v="165"/>
    <x v="1"/>
    <n v="11662.5"/>
    <s v="USD"/>
    <n v="1490245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50.301195219123507"/>
    <x v="1"/>
    <n v="1965"/>
    <x v="3"/>
    <n v="157064"/>
    <s v="DKK"/>
    <n v="1547877600"/>
    <x v="35"/>
    <b v="0"/>
    <b v="1"/>
    <s v="film &amp; video/drama"/>
    <x v="4"/>
    <x v="6"/>
  </r>
  <r>
    <n v="36"/>
    <s v="Jackson-Lewis"/>
    <s v="Monitored multi-state encryption"/>
    <n v="700"/>
    <n v="1101"/>
    <n v="57.285714285714285"/>
    <x v="1"/>
    <n v="16"/>
    <x v="1"/>
    <n v="900.5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39.987654320987652"/>
    <x v="1"/>
    <n v="107"/>
    <x v="1"/>
    <n v="9719.5"/>
    <s v="USD"/>
    <n v="1570338000"/>
    <x v="37"/>
    <b v="0"/>
    <b v="1"/>
    <s v="publishing/fiction"/>
    <x v="5"/>
    <x v="13"/>
  </r>
  <r>
    <n v="38"/>
    <s v="Maldonado-Gonzalez"/>
    <s v="Digitized client-driven database"/>
    <n v="3100"/>
    <n v="10085"/>
    <n v="225.32258064516131"/>
    <x v="1"/>
    <n v="134"/>
    <x v="1"/>
    <n v="6592.5"/>
    <s v="USD"/>
    <n v="1287378000"/>
    <x v="38"/>
    <b v="0"/>
    <b v="0"/>
    <s v="photography/photography books"/>
    <x v="7"/>
    <x v="14"/>
  </r>
  <r>
    <n v="39"/>
    <s v="Kim-Rice"/>
    <s v="Organized bi-directional function"/>
    <n v="9900"/>
    <n v="5027"/>
    <n v="-49.222222222222221"/>
    <x v="0"/>
    <n v="88"/>
    <x v="3"/>
    <n v="7463.5"/>
    <s v="DKK"/>
    <n v="1361772000"/>
    <x v="39"/>
    <b v="0"/>
    <b v="0"/>
    <s v="theater/plays"/>
    <x v="3"/>
    <x v="3"/>
  </r>
  <r>
    <n v="40"/>
    <s v="Garcia, Garcia and Lopez"/>
    <s v="Reduced stable middleware"/>
    <n v="8800"/>
    <n v="14878"/>
    <n v="69.068181818181813"/>
    <x v="1"/>
    <n v="198"/>
    <x v="1"/>
    <n v="11839"/>
    <s v="USD"/>
    <n v="1275714000"/>
    <x v="40"/>
    <b v="0"/>
    <b v="1"/>
    <s v="technology/wearables"/>
    <x v="2"/>
    <x v="8"/>
  </r>
  <r>
    <n v="41"/>
    <s v="Watts Group"/>
    <s v="Universal 5thgeneration neural-net"/>
    <n v="5600"/>
    <n v="11924"/>
    <n v="112.92857142857142"/>
    <x v="1"/>
    <n v="111"/>
    <x v="6"/>
    <n v="8762"/>
    <s v="EUR"/>
    <n v="1346734800"/>
    <x v="41"/>
    <b v="0"/>
    <b v="1"/>
    <s v="music/rock"/>
    <x v="1"/>
    <x v="1"/>
  </r>
  <r>
    <n v="42"/>
    <s v="Werner-Bryant"/>
    <s v="Virtual uniform frame"/>
    <n v="1800"/>
    <n v="7991"/>
    <n v="343.94444444444446"/>
    <x v="1"/>
    <n v="222"/>
    <x v="1"/>
    <n v="4895.5"/>
    <s v="USD"/>
    <n v="1309755600"/>
    <x v="42"/>
    <b v="0"/>
    <b v="0"/>
    <s v="food/food trucks"/>
    <x v="0"/>
    <x v="0"/>
  </r>
  <r>
    <n v="43"/>
    <s v="Schmitt-Mendoza"/>
    <s v="Profound explicit paradigm"/>
    <n v="90200"/>
    <n v="167717"/>
    <n v="85.939024390243901"/>
    <x v="1"/>
    <n v="6212"/>
    <x v="1"/>
    <n v="128958.5"/>
    <s v="USD"/>
    <n v="1406178000"/>
    <x v="43"/>
    <b v="0"/>
    <b v="0"/>
    <s v="publishing/radio &amp; podcasts"/>
    <x v="5"/>
    <x v="15"/>
  </r>
  <r>
    <n v="44"/>
    <s v="Reid-Mccullough"/>
    <s v="Visionary real-time groupware"/>
    <n v="1600"/>
    <n v="10541"/>
    <n v="558.8125"/>
    <x v="1"/>
    <n v="98"/>
    <x v="3"/>
    <n v="6070.5"/>
    <s v="DKK"/>
    <n v="1552798800"/>
    <x v="44"/>
    <b v="0"/>
    <b v="0"/>
    <s v="publishing/fiction"/>
    <x v="5"/>
    <x v="13"/>
  </r>
  <r>
    <n v="45"/>
    <s v="Woods-Clark"/>
    <s v="Networked tertiary Graphical User Interface"/>
    <n v="9500"/>
    <n v="4530"/>
    <n v="-52.315789473684212"/>
    <x v="0"/>
    <n v="48"/>
    <x v="1"/>
    <n v="7015"/>
    <s v="USD"/>
    <n v="1478062800"/>
    <x v="45"/>
    <b v="0"/>
    <b v="1"/>
    <s v="theater/plays"/>
    <x v="3"/>
    <x v="3"/>
  </r>
  <r>
    <n v="46"/>
    <s v="Vaughn, Hunt and Caldwell"/>
    <s v="Virtual grid-enabled task-force"/>
    <n v="3700"/>
    <n v="4247"/>
    <n v="14.783783783783782"/>
    <x v="1"/>
    <n v="92"/>
    <x v="1"/>
    <n v="3973.5"/>
    <s v="USD"/>
    <n v="1278565200"/>
    <x v="46"/>
    <b v="0"/>
    <b v="0"/>
    <s v="music/rock"/>
    <x v="1"/>
    <x v="1"/>
  </r>
  <r>
    <n v="47"/>
    <s v="Bennett and Sons"/>
    <s v="Function-based multi-state software"/>
    <n v="1500"/>
    <n v="7129"/>
    <n v="375.26666666666671"/>
    <x v="1"/>
    <n v="149"/>
    <x v="1"/>
    <n v="4314.5"/>
    <s v="USD"/>
    <n v="1396069200"/>
    <x v="47"/>
    <b v="0"/>
    <b v="0"/>
    <s v="theater/plays"/>
    <x v="3"/>
    <x v="3"/>
  </r>
  <r>
    <n v="48"/>
    <s v="Lamb Inc"/>
    <s v="Optimized leadingedge concept"/>
    <n v="33300"/>
    <n v="128862"/>
    <n v="286.97297297297297"/>
    <x v="1"/>
    <n v="2431"/>
    <x v="1"/>
    <n v="81081"/>
    <s v="USD"/>
    <n v="1435208400"/>
    <x v="48"/>
    <b v="0"/>
    <b v="0"/>
    <s v="theater/plays"/>
    <x v="3"/>
    <x v="3"/>
  </r>
  <r>
    <n v="49"/>
    <s v="Casey-Kelly"/>
    <s v="Sharable holistic interface"/>
    <n v="7200"/>
    <n v="13653"/>
    <n v="89.625"/>
    <x v="1"/>
    <n v="303"/>
    <x v="1"/>
    <n v="10426.5"/>
    <s v="USD"/>
    <n v="1571547600"/>
    <x v="49"/>
    <b v="0"/>
    <b v="0"/>
    <s v="music/rock"/>
    <x v="1"/>
    <x v="1"/>
  </r>
  <r>
    <n v="50"/>
    <s v="Jones, Taylor and Moore"/>
    <s v="Down-sized system-worthy secured line"/>
    <n v="100"/>
    <n v="2"/>
    <n v="-98"/>
    <x v="0"/>
    <n v="1"/>
    <x v="6"/>
    <n v="51"/>
    <s v="EUR"/>
    <n v="1375333200"/>
    <x v="50"/>
    <b v="0"/>
    <b v="0"/>
    <s v="music/metal"/>
    <x v="1"/>
    <x v="16"/>
  </r>
  <r>
    <n v="51"/>
    <s v="Bradshaw, Gill and Donovan"/>
    <s v="Inverse secondary infrastructure"/>
    <n v="158100"/>
    <n v="145243"/>
    <n v="-8.1321948134092352"/>
    <x v="0"/>
    <n v="1467"/>
    <x v="4"/>
    <n v="151671.5"/>
    <s v="GBP"/>
    <n v="1332824400"/>
    <x v="51"/>
    <b v="0"/>
    <b v="1"/>
    <s v="technology/wearables"/>
    <x v="2"/>
    <x v="8"/>
  </r>
  <r>
    <n v="52"/>
    <s v="Hernandez, Rodriguez and Clark"/>
    <s v="Organic foreground leverage"/>
    <n v="7200"/>
    <n v="2459"/>
    <n v="-65.847222222222229"/>
    <x v="0"/>
    <n v="75"/>
    <x v="1"/>
    <n v="4829.5"/>
    <s v="USD"/>
    <n v="1284526800"/>
    <x v="52"/>
    <b v="0"/>
    <b v="0"/>
    <s v="theater/plays"/>
    <x v="3"/>
    <x v="3"/>
  </r>
  <r>
    <n v="53"/>
    <s v="Smith-Jones"/>
    <s v="Reverse-engineered static concept"/>
    <n v="8800"/>
    <n v="12356"/>
    <n v="40.409090909090914"/>
    <x v="1"/>
    <n v="209"/>
    <x v="1"/>
    <n v="10578"/>
    <s v="USD"/>
    <n v="1400562000"/>
    <x v="53"/>
    <b v="0"/>
    <b v="0"/>
    <s v="film &amp; video/drama"/>
    <x v="4"/>
    <x v="6"/>
  </r>
  <r>
    <n v="54"/>
    <s v="Roy PLC"/>
    <s v="Multi-channeled neutral customer loyalty"/>
    <n v="6000"/>
    <n v="5392"/>
    <n v="-10.133333333333333"/>
    <x v="0"/>
    <n v="120"/>
    <x v="1"/>
    <n v="5696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77.969696969696969"/>
    <x v="1"/>
    <n v="131"/>
    <x v="1"/>
    <n v="9173"/>
    <s v="USD"/>
    <n v="1532926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43.662500000000001"/>
    <x v="1"/>
    <n v="164"/>
    <x v="1"/>
    <n v="9746.5"/>
    <s v="USD"/>
    <n v="1420869600"/>
    <x v="56"/>
    <b v="0"/>
    <b v="0"/>
    <s v="technology/wearables"/>
    <x v="2"/>
    <x v="8"/>
  </r>
  <r>
    <n v="57"/>
    <s v="Bridges, Freeman and Kim"/>
    <s v="Cross-group multi-state task-force"/>
    <n v="2900"/>
    <n v="6243"/>
    <n v="115.27586206896552"/>
    <x v="1"/>
    <n v="201"/>
    <x v="1"/>
    <n v="4571.5"/>
    <s v="USD"/>
    <n v="1504242000"/>
    <x v="57"/>
    <b v="0"/>
    <b v="0"/>
    <s v="games/video games"/>
    <x v="6"/>
    <x v="11"/>
  </r>
  <r>
    <n v="58"/>
    <s v="Anderson-Perez"/>
    <s v="Expanded 3rdgeneration strategy"/>
    <n v="2700"/>
    <n v="6132"/>
    <n v="127.11111111111111"/>
    <x v="1"/>
    <n v="211"/>
    <x v="1"/>
    <n v="4416"/>
    <s v="USD"/>
    <n v="1442811600"/>
    <x v="58"/>
    <b v="0"/>
    <b v="0"/>
    <s v="theater/plays"/>
    <x v="3"/>
    <x v="3"/>
  </r>
  <r>
    <n v="59"/>
    <s v="Wright, Fox and Marks"/>
    <s v="Assimilated real-time support"/>
    <n v="1400"/>
    <n v="3851"/>
    <n v="175.07142857142856"/>
    <x v="1"/>
    <n v="128"/>
    <x v="1"/>
    <n v="2625.5"/>
    <s v="USD"/>
    <n v="1497243600"/>
    <x v="59"/>
    <b v="0"/>
    <b v="1"/>
    <s v="theater/plays"/>
    <x v="3"/>
    <x v="3"/>
  </r>
  <r>
    <n v="60"/>
    <s v="Crawford-Peters"/>
    <s v="User-centric regional database"/>
    <n v="94200"/>
    <n v="135997"/>
    <n v="44.37048832271762"/>
    <x v="1"/>
    <n v="1600"/>
    <x v="0"/>
    <n v="115098.5"/>
    <s v="CAD"/>
    <n v="1342501200"/>
    <x v="60"/>
    <b v="0"/>
    <b v="0"/>
    <s v="theater/plays"/>
    <x v="3"/>
    <x v="3"/>
  </r>
  <r>
    <n v="61"/>
    <s v="Romero-Hoffman"/>
    <s v="Open-source zero administration complexity"/>
    <n v="199200"/>
    <n v="184750"/>
    <n v="-7.2540160642570282"/>
    <x v="0"/>
    <n v="2253"/>
    <x v="0"/>
    <n v="191975"/>
    <s v="CAD"/>
    <n v="1298268000"/>
    <x v="61"/>
    <b v="0"/>
    <b v="0"/>
    <s v="theater/plays"/>
    <x v="3"/>
    <x v="3"/>
  </r>
  <r>
    <n v="62"/>
    <s v="Sparks-West"/>
    <s v="Organized incremental standardization"/>
    <n v="2000"/>
    <n v="14452"/>
    <n v="622.6"/>
    <x v="1"/>
    <n v="249"/>
    <x v="1"/>
    <n v="8226"/>
    <s v="USD"/>
    <n v="1433480400"/>
    <x v="62"/>
    <b v="0"/>
    <b v="0"/>
    <s v="technology/web"/>
    <x v="2"/>
    <x v="2"/>
  </r>
  <r>
    <n v="63"/>
    <s v="Baker, Morgan and Brown"/>
    <s v="Assimilated didactic open system"/>
    <n v="4700"/>
    <n v="557"/>
    <n v="-88.148936170212764"/>
    <x v="0"/>
    <n v="5"/>
    <x v="1"/>
    <n v="2628.5"/>
    <s v="USD"/>
    <n v="1493355600"/>
    <x v="63"/>
    <b v="0"/>
    <b v="0"/>
    <s v="theater/plays"/>
    <x v="3"/>
    <x v="3"/>
  </r>
  <r>
    <n v="64"/>
    <s v="Mosley-Gilbert"/>
    <s v="Vision-oriented logistical intranet"/>
    <n v="2800"/>
    <n v="2734"/>
    <n v="-2.3571428571428572"/>
    <x v="0"/>
    <n v="38"/>
    <x v="1"/>
    <n v="2767"/>
    <s v="USD"/>
    <n v="1530507600"/>
    <x v="64"/>
    <b v="0"/>
    <b v="1"/>
    <s v="technology/web"/>
    <x v="2"/>
    <x v="2"/>
  </r>
  <r>
    <n v="65"/>
    <s v="Berry-Boyer"/>
    <s v="Mandatory incremental projection"/>
    <n v="6100"/>
    <n v="14405"/>
    <n v="136.14754098360655"/>
    <x v="1"/>
    <n v="236"/>
    <x v="1"/>
    <n v="10252.5"/>
    <s v="USD"/>
    <n v="1296108000"/>
    <x v="65"/>
    <b v="0"/>
    <b v="0"/>
    <s v="theater/plays"/>
    <x v="3"/>
    <x v="3"/>
  </r>
  <r>
    <n v="66"/>
    <s v="Sanders-Allen"/>
    <s v="Grass-roots needs-based encryption"/>
    <n v="2900"/>
    <n v="1307"/>
    <n v="-54.931034482758619"/>
    <x v="0"/>
    <n v="12"/>
    <x v="1"/>
    <n v="2103.5"/>
    <s v="USD"/>
    <n v="1428469200"/>
    <x v="66"/>
    <b v="0"/>
    <b v="1"/>
    <s v="theater/plays"/>
    <x v="3"/>
    <x v="3"/>
  </r>
  <r>
    <n v="67"/>
    <s v="Lopez Inc"/>
    <s v="Team-oriented 6thgeneration middleware"/>
    <n v="72600"/>
    <n v="117892"/>
    <n v="62.385674931129472"/>
    <x v="1"/>
    <n v="4065"/>
    <x v="4"/>
    <n v="95246"/>
    <s v="GBP"/>
    <n v="1264399200"/>
    <x v="67"/>
    <b v="0"/>
    <b v="1"/>
    <s v="technology/wearables"/>
    <x v="2"/>
    <x v="8"/>
  </r>
  <r>
    <n v="68"/>
    <s v="Moreno-Turner"/>
    <s v="Inverse multi-tasking installation"/>
    <n v="5700"/>
    <n v="14508"/>
    <n v="154.5263157894737"/>
    <x v="1"/>
    <n v="246"/>
    <x v="6"/>
    <n v="10104"/>
    <s v="EUR"/>
    <n v="1501131600"/>
    <x v="68"/>
    <b v="0"/>
    <b v="1"/>
    <s v="theater/plays"/>
    <x v="3"/>
    <x v="3"/>
  </r>
  <r>
    <n v="69"/>
    <s v="Jones-Watson"/>
    <s v="Switchable disintermediate moderator"/>
    <n v="7900"/>
    <n v="1901"/>
    <n v="-75.936708860759495"/>
    <x v="3"/>
    <n v="17"/>
    <x v="1"/>
    <n v="4900.5"/>
    <s v="USD"/>
    <n v="1292738400"/>
    <x v="69"/>
    <b v="0"/>
    <b v="0"/>
    <s v="theater/plays"/>
    <x v="3"/>
    <x v="3"/>
  </r>
  <r>
    <n v="70"/>
    <s v="Barker Inc"/>
    <s v="Re-engineered 24/7 task-force"/>
    <n v="128000"/>
    <n v="158389"/>
    <n v="23.741406250000001"/>
    <x v="1"/>
    <n v="2475"/>
    <x v="6"/>
    <n v="143194.5"/>
    <s v="EUR"/>
    <n v="1288674000"/>
    <x v="70"/>
    <b v="0"/>
    <b v="1"/>
    <s v="theater/plays"/>
    <x v="3"/>
    <x v="3"/>
  </r>
  <r>
    <n v="71"/>
    <s v="Tate, Bass and House"/>
    <s v="Organic object-oriented budgetary management"/>
    <n v="6000"/>
    <n v="6484"/>
    <n v="8.0666666666666664"/>
    <x v="1"/>
    <n v="76"/>
    <x v="1"/>
    <n v="6242"/>
    <s v="USD"/>
    <n v="1575093600"/>
    <x v="49"/>
    <b v="0"/>
    <b v="0"/>
    <s v="theater/plays"/>
    <x v="3"/>
    <x v="3"/>
  </r>
  <r>
    <n v="72"/>
    <s v="Hampton, Lewis and Ray"/>
    <s v="Seamless coherent parallelism"/>
    <n v="600"/>
    <n v="4022"/>
    <n v="570.33333333333326"/>
    <x v="1"/>
    <n v="54"/>
    <x v="1"/>
    <n v="2311"/>
    <s v="USD"/>
    <n v="1435726800"/>
    <x v="71"/>
    <b v="0"/>
    <b v="0"/>
    <s v="film &amp; video/animation"/>
    <x v="4"/>
    <x v="10"/>
  </r>
  <r>
    <n v="73"/>
    <s v="Collins-Goodman"/>
    <s v="Cross-platform even-keeled initiative"/>
    <n v="1400"/>
    <n v="9253"/>
    <n v="560.92857142857144"/>
    <x v="1"/>
    <n v="88"/>
    <x v="1"/>
    <n v="5326.5"/>
    <s v="USD"/>
    <n v="1480226400"/>
    <x v="72"/>
    <b v="0"/>
    <b v="0"/>
    <s v="music/jazz"/>
    <x v="1"/>
    <x v="17"/>
  </r>
  <r>
    <n v="74"/>
    <s v="Davis-Michael"/>
    <s v="Progressive tertiary framework"/>
    <n v="3900"/>
    <n v="4776"/>
    <n v="22.46153846153846"/>
    <x v="1"/>
    <n v="85"/>
    <x v="4"/>
    <n v="4338"/>
    <s v="GBP"/>
    <n v="1459054800"/>
    <x v="73"/>
    <b v="0"/>
    <b v="0"/>
    <s v="music/metal"/>
    <x v="1"/>
    <x v="16"/>
  </r>
  <r>
    <n v="75"/>
    <s v="White, Torres and Bishop"/>
    <s v="Multi-layered dynamic protocol"/>
    <n v="9700"/>
    <n v="14606"/>
    <n v="50.577319587628864"/>
    <x v="1"/>
    <n v="170"/>
    <x v="1"/>
    <n v="12153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-21.89340927583401"/>
    <x v="0"/>
    <n v="1684"/>
    <x v="1"/>
    <n v="109446.5"/>
    <s v="USD"/>
    <n v="1421992800"/>
    <x v="75"/>
    <b v="1"/>
    <b v="1"/>
    <s v="theater/plays"/>
    <x v="3"/>
    <x v="3"/>
  </r>
  <r>
    <n v="77"/>
    <s v="Acevedo-Huffman"/>
    <s v="Pre-emptive impactful model"/>
    <n v="9500"/>
    <n v="4460"/>
    <n v="-53.05263157894737"/>
    <x v="0"/>
    <n v="56"/>
    <x v="1"/>
    <n v="6980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200.8"/>
    <x v="1"/>
    <n v="330"/>
    <x v="1"/>
    <n v="9018"/>
    <s v="USD"/>
    <n v="1523854800"/>
    <x v="77"/>
    <b v="0"/>
    <b v="0"/>
    <s v="publishing/translations"/>
    <x v="5"/>
    <x v="18"/>
  </r>
  <r>
    <n v="79"/>
    <s v="Soto LLC"/>
    <s v="Triple-buffered reciprocal project"/>
    <n v="57800"/>
    <n v="40228"/>
    <n v="-30.401384083044981"/>
    <x v="0"/>
    <n v="838"/>
    <x v="1"/>
    <n v="49014"/>
    <s v="USD"/>
    <n v="1529125200"/>
    <x v="78"/>
    <b v="0"/>
    <b v="0"/>
    <s v="theater/plays"/>
    <x v="3"/>
    <x v="3"/>
  </r>
  <r>
    <n v="80"/>
    <s v="Sutton, Barrett and Tucker"/>
    <s v="Cross-platform needs-based approach"/>
    <n v="1100"/>
    <n v="7012"/>
    <n v="537.4545454545455"/>
    <x v="1"/>
    <n v="127"/>
    <x v="1"/>
    <n v="4056"/>
    <s v="USD"/>
    <n v="1503982800"/>
    <x v="79"/>
    <b v="0"/>
    <b v="0"/>
    <s v="games/video games"/>
    <x v="6"/>
    <x v="11"/>
  </r>
  <r>
    <n v="81"/>
    <s v="Gomez, Bailey and Flores"/>
    <s v="User-friendly static contingency"/>
    <n v="16800"/>
    <n v="37857"/>
    <n v="125.33928571428572"/>
    <x v="1"/>
    <n v="411"/>
    <x v="1"/>
    <n v="27328.5"/>
    <s v="USD"/>
    <n v="1511416800"/>
    <x v="80"/>
    <b v="0"/>
    <b v="0"/>
    <s v="music/rock"/>
    <x v="1"/>
    <x v="1"/>
  </r>
  <r>
    <n v="82"/>
    <s v="Porter-George"/>
    <s v="Reactive content-based framework"/>
    <n v="1000"/>
    <n v="14973"/>
    <n v="1397.3000000000002"/>
    <x v="1"/>
    <n v="180"/>
    <x v="4"/>
    <n v="7986.5"/>
    <s v="GBP"/>
    <n v="1547704800"/>
    <x v="4"/>
    <b v="0"/>
    <b v="1"/>
    <s v="games/video games"/>
    <x v="6"/>
    <x v="11"/>
  </r>
  <r>
    <n v="83"/>
    <s v="Fitzgerald PLC"/>
    <s v="Realigned user-facing concept"/>
    <n v="106400"/>
    <n v="39996"/>
    <n v="-62.409774436090224"/>
    <x v="0"/>
    <n v="1000"/>
    <x v="1"/>
    <n v="73198"/>
    <s v="USD"/>
    <n v="1469682000"/>
    <x v="81"/>
    <b v="0"/>
    <b v="0"/>
    <s v="music/electric music"/>
    <x v="1"/>
    <x v="5"/>
  </r>
  <r>
    <n v="84"/>
    <s v="Cisneros-Burton"/>
    <s v="Public-key zero tolerance orchestration"/>
    <n v="31400"/>
    <n v="41564"/>
    <n v="32.369426751592357"/>
    <x v="1"/>
    <n v="374"/>
    <x v="1"/>
    <n v="36482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31.22448979591837"/>
    <x v="1"/>
    <n v="71"/>
    <x v="2"/>
    <n v="5665"/>
    <s v="AUD"/>
    <n v="1315717200"/>
    <x v="83"/>
    <b v="0"/>
    <b v="0"/>
    <s v="music/indie rock"/>
    <x v="1"/>
    <x v="7"/>
  </r>
  <r>
    <n v="86"/>
    <s v="Davis-Smith"/>
    <s v="Organic motivating firmware"/>
    <n v="7400"/>
    <n v="12405"/>
    <n v="67.635135135135144"/>
    <x v="1"/>
    <n v="203"/>
    <x v="1"/>
    <n v="9902.5"/>
    <s v="USD"/>
    <n v="1430715600"/>
    <x v="84"/>
    <b v="1"/>
    <b v="0"/>
    <s v="theater/plays"/>
    <x v="3"/>
    <x v="3"/>
  </r>
  <r>
    <n v="87"/>
    <s v="Farrell and Sons"/>
    <s v="Synergized 4thgeneration conglomeration"/>
    <n v="198500"/>
    <n v="123040"/>
    <n v="-38.015113350125944"/>
    <x v="0"/>
    <n v="1482"/>
    <x v="2"/>
    <n v="160770"/>
    <s v="AUD"/>
    <n v="1299564000"/>
    <x v="85"/>
    <b v="0"/>
    <b v="1"/>
    <s v="music/rock"/>
    <x v="1"/>
    <x v="1"/>
  </r>
  <r>
    <n v="88"/>
    <s v="Clark Group"/>
    <s v="Grass-roots fault-tolerant policy"/>
    <n v="4800"/>
    <n v="12516"/>
    <n v="160.75"/>
    <x v="1"/>
    <n v="113"/>
    <x v="1"/>
    <n v="8658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152.58823529411765"/>
    <x v="1"/>
    <n v="96"/>
    <x v="1"/>
    <n v="5994"/>
    <s v="USD"/>
    <n v="1271307600"/>
    <x v="87"/>
    <b v="0"/>
    <b v="0"/>
    <s v="theater/plays"/>
    <x v="3"/>
    <x v="3"/>
  </r>
  <r>
    <n v="90"/>
    <s v="Kramer Group"/>
    <s v="Synergistic explicit parallelism"/>
    <n v="7800"/>
    <n v="6132"/>
    <n v="-21.384615384615387"/>
    <x v="0"/>
    <n v="106"/>
    <x v="1"/>
    <n v="6966"/>
    <s v="USD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-51.595593000648087"/>
    <x v="0"/>
    <n v="679"/>
    <x v="6"/>
    <n v="114494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158.875"/>
    <x v="1"/>
    <n v="498"/>
    <x v="5"/>
    <n v="35887.5"/>
    <s v="CHF"/>
    <n v="1277269200"/>
    <x v="40"/>
    <b v="0"/>
    <b v="1"/>
    <s v="games/video games"/>
    <x v="6"/>
    <x v="11"/>
  </r>
  <r>
    <n v="93"/>
    <s v="Hall and Sons"/>
    <s v="Pre-emptive radical architecture"/>
    <n v="108800"/>
    <n v="65877"/>
    <n v="-39.451286764705884"/>
    <x v="3"/>
    <n v="610"/>
    <x v="1"/>
    <n v="87338.5"/>
    <s v="USD"/>
    <n v="1350709200"/>
    <x v="90"/>
    <b v="0"/>
    <b v="1"/>
    <s v="theater/plays"/>
    <x v="3"/>
    <x v="3"/>
  </r>
  <r>
    <n v="94"/>
    <s v="Hanson Inc"/>
    <s v="Grass-roots web-enabled contingency"/>
    <n v="2900"/>
    <n v="8807"/>
    <n v="203.68965517241381"/>
    <x v="1"/>
    <n v="180"/>
    <x v="4"/>
    <n v="5853.5"/>
    <s v="GBP"/>
    <n v="1554613200"/>
    <x v="91"/>
    <b v="0"/>
    <b v="0"/>
    <s v="technology/web"/>
    <x v="2"/>
    <x v="2"/>
  </r>
  <r>
    <n v="95"/>
    <s v="Sanchez LLC"/>
    <s v="Stand-alone system-worthy standardization"/>
    <n v="900"/>
    <n v="1017"/>
    <n v="13"/>
    <x v="1"/>
    <n v="27"/>
    <x v="1"/>
    <n v="958.5"/>
    <s v="USD"/>
    <n v="1571029200"/>
    <x v="92"/>
    <b v="0"/>
    <b v="0"/>
    <s v="film &amp; video/documentary"/>
    <x v="4"/>
    <x v="4"/>
  </r>
  <r>
    <n v="96"/>
    <s v="Howard Ltd"/>
    <s v="Down-sized systematic policy"/>
    <n v="69700"/>
    <n v="151513"/>
    <n v="117.37876614060258"/>
    <x v="1"/>
    <n v="2331"/>
    <x v="1"/>
    <n v="110606.5"/>
    <s v="USD"/>
    <n v="1299736800"/>
    <x v="36"/>
    <b v="0"/>
    <b v="0"/>
    <s v="theater/plays"/>
    <x v="3"/>
    <x v="3"/>
  </r>
  <r>
    <n v="97"/>
    <s v="Stewart LLC"/>
    <s v="Cloned bi-directional architecture"/>
    <n v="1300"/>
    <n v="12047"/>
    <n v="826.69230769230762"/>
    <x v="1"/>
    <n v="113"/>
    <x v="1"/>
    <n v="6673.5"/>
    <s v="USD"/>
    <n v="1435208400"/>
    <x v="93"/>
    <b v="0"/>
    <b v="0"/>
    <s v="food/food trucks"/>
    <x v="0"/>
    <x v="0"/>
  </r>
  <r>
    <n v="98"/>
    <s v="Arias, Allen and Miller"/>
    <s v="Seamless transitional portal"/>
    <n v="97800"/>
    <n v="32951"/>
    <n v="-66.307770961145195"/>
    <x v="0"/>
    <n v="1220"/>
    <x v="2"/>
    <n v="65375.5"/>
    <s v="AUD"/>
    <n v="1437973200"/>
    <x v="94"/>
    <b v="0"/>
    <b v="0"/>
    <s v="games/video games"/>
    <x v="6"/>
    <x v="11"/>
  </r>
  <r>
    <n v="99"/>
    <s v="Baker-Morris"/>
    <s v="Fully-configurable motivating approach"/>
    <n v="7600"/>
    <n v="14951"/>
    <n v="96.723684210526315"/>
    <x v="1"/>
    <n v="164"/>
    <x v="1"/>
    <n v="11275.5"/>
    <s v="USD"/>
    <n v="1416895200"/>
    <x v="95"/>
    <b v="0"/>
    <b v="0"/>
    <s v="theater/plays"/>
    <x v="3"/>
    <x v="3"/>
  </r>
  <r>
    <n v="100"/>
    <s v="Tucker, Fox and Green"/>
    <s v="Upgradable fault-tolerant approach"/>
    <n v="100"/>
    <n v="1"/>
    <n v="-99"/>
    <x v="0"/>
    <n v="1"/>
    <x v="1"/>
    <n v="50.5"/>
    <s v="USD"/>
    <n v="1319000400"/>
    <x v="96"/>
    <b v="0"/>
    <b v="0"/>
    <s v="theater/plays"/>
    <x v="3"/>
    <x v="3"/>
  </r>
  <r>
    <n v="101"/>
    <s v="Douglas LLC"/>
    <s v="Reduced heuristic moratorium"/>
    <n v="900"/>
    <n v="9193"/>
    <n v="921.44444444444446"/>
    <x v="1"/>
    <n v="164"/>
    <x v="1"/>
    <n v="5046.5"/>
    <s v="USD"/>
    <n v="1424498400"/>
    <x v="97"/>
    <b v="0"/>
    <b v="1"/>
    <s v="music/electric music"/>
    <x v="1"/>
    <x v="5"/>
  </r>
  <r>
    <n v="102"/>
    <s v="Garcia Inc"/>
    <s v="Front-line web-enabled model"/>
    <n v="3700"/>
    <n v="10422"/>
    <n v="181.67567567567568"/>
    <x v="1"/>
    <n v="336"/>
    <x v="1"/>
    <n v="7061"/>
    <s v="USD"/>
    <n v="1526274000"/>
    <x v="98"/>
    <b v="0"/>
    <b v="1"/>
    <s v="technology/wearables"/>
    <x v="2"/>
    <x v="8"/>
  </r>
  <r>
    <n v="103"/>
    <s v="Frye, Hunt and Powell"/>
    <s v="Polarized incremental emulation"/>
    <n v="10000"/>
    <n v="2461"/>
    <n v="-75.39"/>
    <x v="0"/>
    <n v="37"/>
    <x v="6"/>
    <n v="6230.5"/>
    <s v="EUR"/>
    <n v="12878964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43.140100671140942"/>
    <x v="1"/>
    <n v="1917"/>
    <x v="1"/>
    <n v="144911.5"/>
    <s v="USD"/>
    <n v="1495515600"/>
    <x v="100"/>
    <b v="0"/>
    <b v="0"/>
    <s v="music/indie rock"/>
    <x v="1"/>
    <x v="7"/>
  </r>
  <r>
    <n v="105"/>
    <s v="Charles-Johnson"/>
    <s v="Total fresh-thinking system engine"/>
    <n v="6800"/>
    <n v="9829"/>
    <n v="44.544117647058826"/>
    <x v="1"/>
    <n v="95"/>
    <x v="1"/>
    <n v="8314.5"/>
    <s v="USD"/>
    <n v="1364878800"/>
    <x v="101"/>
    <b v="0"/>
    <b v="0"/>
    <s v="technology/web"/>
    <x v="2"/>
    <x v="2"/>
  </r>
  <r>
    <n v="106"/>
    <s v="Brandt, Carter and Wood"/>
    <s v="Ameliorated clear-thinking circuit"/>
    <n v="3900"/>
    <n v="14006"/>
    <n v="259.12820512820514"/>
    <x v="1"/>
    <n v="147"/>
    <x v="1"/>
    <n v="8953"/>
    <s v="USD"/>
    <n v="1567918800"/>
    <x v="102"/>
    <b v="0"/>
    <b v="0"/>
    <s v="theater/plays"/>
    <x v="3"/>
    <x v="3"/>
  </r>
  <r>
    <n v="107"/>
    <s v="Tucker, Schmidt and Reid"/>
    <s v="Multi-layered encompassing installation"/>
    <n v="3500"/>
    <n v="6527"/>
    <n v="86.485714285714295"/>
    <x v="1"/>
    <n v="86"/>
    <x v="1"/>
    <n v="5013.5"/>
    <s v="USD"/>
    <n v="1524459600"/>
    <x v="103"/>
    <b v="0"/>
    <b v="1"/>
    <s v="theater/plays"/>
    <x v="3"/>
    <x v="3"/>
  </r>
  <r>
    <n v="108"/>
    <s v="Decker Inc"/>
    <s v="Universal encompassing implementation"/>
    <n v="1500"/>
    <n v="8929"/>
    <n v="495.26666666666665"/>
    <x v="1"/>
    <n v="83"/>
    <x v="1"/>
    <n v="5214.5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-40.78846153846154"/>
    <x v="0"/>
    <n v="60"/>
    <x v="1"/>
    <n v="4139.5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-85.037219101123597"/>
    <x v="0"/>
    <n v="296"/>
    <x v="1"/>
    <n v="81853.5"/>
    <s v="USD"/>
    <n v="1536642000"/>
    <x v="106"/>
    <b v="0"/>
    <b v="0"/>
    <s v="food/food trucks"/>
    <x v="0"/>
    <x v="0"/>
  </r>
  <r>
    <n v="111"/>
    <s v="Hart-Briggs"/>
    <s v="Re-engineered user-facing approach"/>
    <n v="61400"/>
    <n v="73653"/>
    <n v="19.95602605863192"/>
    <x v="1"/>
    <n v="676"/>
    <x v="1"/>
    <n v="67526.5"/>
    <s v="USD"/>
    <n v="1348290000"/>
    <x v="107"/>
    <b v="0"/>
    <b v="0"/>
    <s v="publishing/radio &amp; podcasts"/>
    <x v="5"/>
    <x v="15"/>
  </r>
  <r>
    <n v="112"/>
    <s v="Jones-Meyer"/>
    <s v="Re-engineered client-driven hub"/>
    <n v="4700"/>
    <n v="12635"/>
    <n v="168.82978723404256"/>
    <x v="1"/>
    <n v="361"/>
    <x v="2"/>
    <n v="8667.5"/>
    <s v="AUD"/>
    <n v="1408856400"/>
    <x v="108"/>
    <b v="0"/>
    <b v="0"/>
    <s v="technology/web"/>
    <x v="2"/>
    <x v="2"/>
  </r>
  <r>
    <n v="113"/>
    <s v="Wright, Hartman and Yu"/>
    <s v="User-friendly tertiary array"/>
    <n v="3300"/>
    <n v="12437"/>
    <n v="276.87878787878788"/>
    <x v="1"/>
    <n v="131"/>
    <x v="1"/>
    <n v="7868.5"/>
    <s v="USD"/>
    <n v="1505192400"/>
    <x v="109"/>
    <b v="0"/>
    <b v="0"/>
    <s v="food/food trucks"/>
    <x v="0"/>
    <x v="0"/>
  </r>
  <r>
    <n v="114"/>
    <s v="Harper-Davis"/>
    <s v="Robust heuristic encoding"/>
    <n v="1900"/>
    <n v="13816"/>
    <n v="627.15789473684208"/>
    <x v="1"/>
    <n v="126"/>
    <x v="1"/>
    <n v="7858"/>
    <s v="USD"/>
    <n v="1554786000"/>
    <x v="110"/>
    <b v="0"/>
    <b v="1"/>
    <s v="technology/wearables"/>
    <x v="2"/>
    <x v="8"/>
  </r>
  <r>
    <n v="115"/>
    <s v="Barrett PLC"/>
    <s v="Team-oriented clear-thinking capacity"/>
    <n v="166700"/>
    <n v="145382"/>
    <n v="-12.788242351529695"/>
    <x v="0"/>
    <n v="3304"/>
    <x v="6"/>
    <n v="156041"/>
    <s v="EUR"/>
    <n v="1510898400"/>
    <x v="111"/>
    <b v="0"/>
    <b v="0"/>
    <s v="publishing/fiction"/>
    <x v="5"/>
    <x v="13"/>
  </r>
  <r>
    <n v="116"/>
    <s v="David-Clark"/>
    <s v="De-engineered motivating standardization"/>
    <n v="7200"/>
    <n v="6336"/>
    <n v="-12"/>
    <x v="0"/>
    <n v="73"/>
    <x v="1"/>
    <n v="6768"/>
    <s v="USD"/>
    <n v="1442552400"/>
    <x v="112"/>
    <b v="0"/>
    <b v="0"/>
    <s v="theater/plays"/>
    <x v="3"/>
    <x v="3"/>
  </r>
  <r>
    <n v="117"/>
    <s v="Chaney-Dennis"/>
    <s v="Business-focused 24hour groupware"/>
    <n v="4900"/>
    <n v="8523"/>
    <n v="73.938775510204081"/>
    <x v="1"/>
    <n v="275"/>
    <x v="1"/>
    <n v="6711.5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7.611111111111111"/>
    <x v="1"/>
    <n v="67"/>
    <x v="1"/>
    <n v="5875.5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114.96"/>
    <x v="1"/>
    <n v="154"/>
    <x v="1"/>
    <n v="7874"/>
    <s v="USD"/>
    <n v="1402894800"/>
    <x v="115"/>
    <b v="0"/>
    <b v="1"/>
    <s v="film &amp; video/documentary"/>
    <x v="4"/>
    <x v="4"/>
  </r>
  <r>
    <n v="120"/>
    <s v="Vega Group"/>
    <s v="Synchronized regional synergy"/>
    <n v="75100"/>
    <n v="112272"/>
    <n v="49.496671105193073"/>
    <x v="1"/>
    <n v="1782"/>
    <x v="1"/>
    <n v="93686"/>
    <s v="USD"/>
    <n v="1429246800"/>
    <x v="116"/>
    <b v="0"/>
    <b v="1"/>
    <s v="games/mobile games"/>
    <x v="6"/>
    <x v="20"/>
  </r>
  <r>
    <n v="121"/>
    <s v="Brown-Brown"/>
    <s v="Multi-lateral homogeneous success"/>
    <n v="45300"/>
    <n v="99361"/>
    <n v="119.33995584988963"/>
    <x v="1"/>
    <n v="903"/>
    <x v="1"/>
    <n v="72330.5"/>
    <s v="USD"/>
    <n v="1412485200"/>
    <x v="117"/>
    <b v="0"/>
    <b v="0"/>
    <s v="games/video games"/>
    <x v="6"/>
    <x v="11"/>
  </r>
  <r>
    <n v="122"/>
    <s v="Taylor PLC"/>
    <s v="Seamless zero-defect solution"/>
    <n v="136800"/>
    <n v="88055"/>
    <n v="-35.632309941520468"/>
    <x v="0"/>
    <n v="3387"/>
    <x v="1"/>
    <n v="112427.5"/>
    <s v="USD"/>
    <n v="1417068000"/>
    <x v="95"/>
    <b v="0"/>
    <b v="0"/>
    <s v="publishing/fiction"/>
    <x v="5"/>
    <x v="13"/>
  </r>
  <r>
    <n v="123"/>
    <s v="Edwards-Lewis"/>
    <s v="Enhanced scalable concept"/>
    <n v="177700"/>
    <n v="33092"/>
    <n v="-81.377602701181758"/>
    <x v="0"/>
    <n v="662"/>
    <x v="0"/>
    <n v="105396"/>
    <s v="CAD"/>
    <n v="1448344800"/>
    <x v="118"/>
    <b v="1"/>
    <b v="0"/>
    <s v="theater/plays"/>
    <x v="3"/>
    <x v="3"/>
  </r>
  <r>
    <n v="124"/>
    <s v="Stanton, Neal and Rodriguez"/>
    <s v="Polarized uniform software"/>
    <n v="2600"/>
    <n v="9562"/>
    <n v="267.76923076923077"/>
    <x v="1"/>
    <n v="94"/>
    <x v="6"/>
    <n v="6081"/>
    <s v="EUR"/>
    <n v="1557723600"/>
    <x v="119"/>
    <b v="0"/>
    <b v="0"/>
    <s v="photography/photography books"/>
    <x v="7"/>
    <x v="14"/>
  </r>
  <r>
    <n v="125"/>
    <s v="Pratt LLC"/>
    <s v="Stand-alone web-enabled moderator"/>
    <n v="5300"/>
    <n v="8475"/>
    <n v="59.905660377358494"/>
    <x v="1"/>
    <n v="180"/>
    <x v="1"/>
    <n v="6887.5"/>
    <s v="USD"/>
    <n v="1537333200"/>
    <x v="120"/>
    <b v="0"/>
    <b v="0"/>
    <s v="theater/plays"/>
    <x v="3"/>
    <x v="3"/>
  </r>
  <r>
    <n v="126"/>
    <s v="Gross PLC"/>
    <s v="Proactive methodical benchmark"/>
    <n v="180200"/>
    <n v="69617"/>
    <n v="-61.366814650388456"/>
    <x v="0"/>
    <n v="774"/>
    <x v="1"/>
    <n v="124908.5"/>
    <s v="USD"/>
    <n v="1471150800"/>
    <x v="121"/>
    <b v="0"/>
    <b v="1"/>
    <s v="theater/plays"/>
    <x v="3"/>
    <x v="3"/>
  </r>
  <r>
    <n v="127"/>
    <s v="Martinez, Gomez and Dalton"/>
    <s v="Team-oriented 6thgeneration matrix"/>
    <n v="103200"/>
    <n v="53067"/>
    <n v="-48.57848837209302"/>
    <x v="0"/>
    <n v="672"/>
    <x v="0"/>
    <n v="78133.5"/>
    <s v="CAD"/>
    <n v="1273640400"/>
    <x v="122"/>
    <b v="0"/>
    <b v="0"/>
    <s v="theater/plays"/>
    <x v="3"/>
    <x v="3"/>
  </r>
  <r>
    <n v="128"/>
    <s v="Allen-Curtis"/>
    <s v="Phased human-resource core"/>
    <n v="70600"/>
    <n v="42596"/>
    <n v="-39.665722379603402"/>
    <x v="3"/>
    <n v="532"/>
    <x v="1"/>
    <n v="56598"/>
    <s v="USD"/>
    <n v="1282885200"/>
    <x v="123"/>
    <b v="0"/>
    <b v="0"/>
    <s v="music/rock"/>
    <x v="1"/>
    <x v="1"/>
  </r>
  <r>
    <n v="129"/>
    <s v="Morgan-Martinez"/>
    <s v="Mandatory tertiary implementation"/>
    <n v="148500"/>
    <n v="4756"/>
    <n v="-96.797306397306386"/>
    <x v="3"/>
    <n v="55"/>
    <x v="2"/>
    <n v="76628"/>
    <s v="AUD"/>
    <n v="1422943200"/>
    <x v="97"/>
    <b v="0"/>
    <b v="0"/>
    <s v="food/food trucks"/>
    <x v="0"/>
    <x v="0"/>
  </r>
  <r>
    <n v="130"/>
    <s v="Luna, Anderson and Fox"/>
    <s v="Secured directional encryption"/>
    <n v="9600"/>
    <n v="14925"/>
    <n v="55.46875"/>
    <x v="1"/>
    <n v="533"/>
    <x v="3"/>
    <n v="12262.5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0.85974499089253187"/>
    <x v="1"/>
    <n v="2443"/>
    <x v="4"/>
    <n v="165408"/>
    <s v="GBP"/>
    <n v="1385704800"/>
    <x v="125"/>
    <b v="0"/>
    <b v="0"/>
    <s v="technology/web"/>
    <x v="2"/>
    <x v="2"/>
  </r>
  <r>
    <n v="132"/>
    <s v="Flowers and Sons"/>
    <s v="Virtual static core"/>
    <n v="3300"/>
    <n v="3834"/>
    <n v="16.18181818181818"/>
    <x v="1"/>
    <n v="89"/>
    <x v="1"/>
    <n v="3567"/>
    <s v="USD"/>
    <n v="1515736800"/>
    <x v="126"/>
    <b v="0"/>
    <b v="1"/>
    <s v="theater/plays"/>
    <x v="3"/>
    <x v="3"/>
  </r>
  <r>
    <n v="133"/>
    <s v="Gates PLC"/>
    <s v="Secured content-based product"/>
    <n v="4500"/>
    <n v="13985"/>
    <n v="210.77777777777777"/>
    <x v="1"/>
    <n v="159"/>
    <x v="1"/>
    <n v="9242.5"/>
    <s v="USD"/>
    <n v="1313125200"/>
    <x v="127"/>
    <b v="0"/>
    <b v="0"/>
    <s v="music/world music"/>
    <x v="1"/>
    <x v="21"/>
  </r>
  <r>
    <n v="134"/>
    <s v="Caldwell LLC"/>
    <s v="Secured executive concept"/>
    <n v="99500"/>
    <n v="89288"/>
    <n v="-10.263316582914573"/>
    <x v="0"/>
    <n v="940"/>
    <x v="5"/>
    <n v="94394"/>
    <s v="CHF"/>
    <n v="1308459600"/>
    <x v="128"/>
    <b v="0"/>
    <b v="1"/>
    <s v="film &amp; video/documentary"/>
    <x v="4"/>
    <x v="4"/>
  </r>
  <r>
    <n v="135"/>
    <s v="Le, Burton and Evans"/>
    <s v="Balanced zero-defect software"/>
    <n v="7700"/>
    <n v="5488"/>
    <n v="-28.72727272727273"/>
    <x v="0"/>
    <n v="117"/>
    <x v="1"/>
    <n v="6594"/>
    <s v="USD"/>
    <n v="1362636000"/>
    <x v="129"/>
    <b v="0"/>
    <b v="1"/>
    <s v="theater/plays"/>
    <x v="3"/>
    <x v="3"/>
  </r>
  <r>
    <n v="136"/>
    <s v="Briggs PLC"/>
    <s v="Distributed context-sensitive flexibility"/>
    <n v="82800"/>
    <n v="2721"/>
    <n v="-96.713768115942031"/>
    <x v="3"/>
    <n v="58"/>
    <x v="1"/>
    <n v="42760.5"/>
    <s v="USD"/>
    <n v="1402117200"/>
    <x v="130"/>
    <b v="0"/>
    <b v="1"/>
    <s v="film &amp; video/drama"/>
    <x v="4"/>
    <x v="6"/>
  </r>
  <r>
    <n v="137"/>
    <s v="Hudson-Nguyen"/>
    <s v="Down-sized disintermediate support"/>
    <n v="1800"/>
    <n v="4712"/>
    <n v="161.77777777777777"/>
    <x v="1"/>
    <n v="50"/>
    <x v="1"/>
    <n v="3256"/>
    <s v="USD"/>
    <n v="1286341200"/>
    <x v="131"/>
    <b v="0"/>
    <b v="0"/>
    <s v="publishing/nonfiction"/>
    <x v="5"/>
    <x v="9"/>
  </r>
  <r>
    <n v="138"/>
    <s v="Hogan Ltd"/>
    <s v="Stand-alone mission-critical moratorium"/>
    <n v="9600"/>
    <n v="9216"/>
    <n v="-4"/>
    <x v="0"/>
    <n v="115"/>
    <x v="1"/>
    <n v="9408"/>
    <s v="USD"/>
    <n v="1348808400"/>
    <x v="132"/>
    <b v="0"/>
    <b v="0"/>
    <s v="games/mobile games"/>
    <x v="6"/>
    <x v="20"/>
  </r>
  <r>
    <n v="139"/>
    <s v="Hamilton, Wright and Chavez"/>
    <s v="Down-sized empowering protocol"/>
    <n v="92100"/>
    <n v="19246"/>
    <n v="-79.103148751357224"/>
    <x v="0"/>
    <n v="326"/>
    <x v="1"/>
    <n v="55673"/>
    <s v="USD"/>
    <n v="14295924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123.16363636363636"/>
    <x v="1"/>
    <n v="186"/>
    <x v="1"/>
    <n v="8887"/>
    <s v="USD"/>
    <n v="1519538400"/>
    <x v="134"/>
    <b v="0"/>
    <b v="0"/>
    <s v="film &amp; video/documentary"/>
    <x v="4"/>
    <x v="4"/>
  </r>
  <r>
    <n v="141"/>
    <s v="Jackson LLC"/>
    <s v="Distributed motivating algorithm"/>
    <n v="64300"/>
    <n v="65323"/>
    <n v="1.5909797822706067"/>
    <x v="1"/>
    <n v="1071"/>
    <x v="1"/>
    <n v="64811.5"/>
    <s v="USD"/>
    <n v="1434085200"/>
    <x v="135"/>
    <b v="0"/>
    <b v="0"/>
    <s v="technology/web"/>
    <x v="2"/>
    <x v="2"/>
  </r>
  <r>
    <n v="142"/>
    <s v="Figueroa Ltd"/>
    <s v="Expanded solution-oriented benchmark"/>
    <n v="5000"/>
    <n v="11502"/>
    <n v="130.04"/>
    <x v="1"/>
    <n v="117"/>
    <x v="1"/>
    <n v="8251"/>
    <s v="USD"/>
    <n v="1333688400"/>
    <x v="136"/>
    <b v="0"/>
    <b v="0"/>
    <s v="technology/web"/>
    <x v="2"/>
    <x v="2"/>
  </r>
  <r>
    <n v="143"/>
    <s v="Avila-Jones"/>
    <s v="Implemented discrete secured line"/>
    <n v="5400"/>
    <n v="7322"/>
    <n v="35.592592592592595"/>
    <x v="1"/>
    <n v="70"/>
    <x v="1"/>
    <n v="6361"/>
    <s v="USD"/>
    <n v="1277701200"/>
    <x v="137"/>
    <b v="0"/>
    <b v="0"/>
    <s v="music/indie rock"/>
    <x v="1"/>
    <x v="7"/>
  </r>
  <r>
    <n v="144"/>
    <s v="Martin, Lopez and Hunter"/>
    <s v="Multi-lateral actuating installation"/>
    <n v="9000"/>
    <n v="11619"/>
    <n v="29.099999999999998"/>
    <x v="1"/>
    <n v="135"/>
    <x v="1"/>
    <n v="10309.5"/>
    <s v="USD"/>
    <n v="1560747600"/>
    <x v="138"/>
    <b v="0"/>
    <b v="0"/>
    <s v="theater/plays"/>
    <x v="3"/>
    <x v="3"/>
  </r>
  <r>
    <n v="145"/>
    <s v="Fields-Moore"/>
    <s v="Secured reciprocal array"/>
    <n v="25000"/>
    <n v="59128"/>
    <n v="136.512"/>
    <x v="1"/>
    <n v="768"/>
    <x v="5"/>
    <n v="42064"/>
    <s v="CHF"/>
    <n v="1410066000"/>
    <x v="139"/>
    <b v="0"/>
    <b v="0"/>
    <s v="technology/wearables"/>
    <x v="2"/>
    <x v="8"/>
  </r>
  <r>
    <n v="146"/>
    <s v="Harris-Golden"/>
    <s v="Optional bandwidth-monitored middleware"/>
    <n v="8800"/>
    <n v="1518"/>
    <n v="-82.75"/>
    <x v="3"/>
    <n v="51"/>
    <x v="1"/>
    <n v="5159"/>
    <s v="USD"/>
    <n v="1320732000"/>
    <x v="140"/>
    <b v="0"/>
    <b v="0"/>
    <s v="theater/plays"/>
    <x v="3"/>
    <x v="3"/>
  </r>
  <r>
    <n v="147"/>
    <s v="Moss, Norman and Dunlap"/>
    <s v="Upgradable upward-trending workforce"/>
    <n v="8300"/>
    <n v="9337"/>
    <n v="12.493975903614459"/>
    <x v="1"/>
    <n v="199"/>
    <x v="1"/>
    <n v="8818.5"/>
    <s v="USD"/>
    <n v="1465794000"/>
    <x v="141"/>
    <b v="0"/>
    <b v="1"/>
    <s v="theater/plays"/>
    <x v="3"/>
    <x v="3"/>
  </r>
  <r>
    <n v="148"/>
    <s v="White, Larson and Wright"/>
    <s v="Upgradable hybrid capability"/>
    <n v="9300"/>
    <n v="11255"/>
    <n v="21.021505376344084"/>
    <x v="1"/>
    <n v="107"/>
    <x v="1"/>
    <n v="10277.5"/>
    <s v="USD"/>
    <n v="1500958800"/>
    <x v="142"/>
    <b v="0"/>
    <b v="0"/>
    <s v="technology/wearables"/>
    <x v="2"/>
    <x v="8"/>
  </r>
  <r>
    <n v="149"/>
    <s v="Payne, Oliver and Burch"/>
    <s v="Managed fresh-thinking flexibility"/>
    <n v="6200"/>
    <n v="13632"/>
    <n v="119.87096774193549"/>
    <x v="1"/>
    <n v="195"/>
    <x v="1"/>
    <n v="9916"/>
    <s v="USD"/>
    <n v="1357020000"/>
    <x v="143"/>
    <b v="0"/>
    <b v="0"/>
    <s v="music/indie rock"/>
    <x v="1"/>
    <x v="7"/>
  </r>
  <r>
    <n v="150"/>
    <s v="Brown, Palmer and Pace"/>
    <s v="Networked stable workforce"/>
    <n v="100"/>
    <n v="1"/>
    <n v="-99"/>
    <x v="0"/>
    <n v="1"/>
    <x v="1"/>
    <n v="50.5"/>
    <s v="USD"/>
    <n v="1544940000"/>
    <x v="144"/>
    <b v="0"/>
    <b v="0"/>
    <s v="music/rock"/>
    <x v="1"/>
    <x v="1"/>
  </r>
  <r>
    <n v="151"/>
    <s v="Parker LLC"/>
    <s v="Customizable intermediate extranet"/>
    <n v="137200"/>
    <n v="88037"/>
    <n v="-35.833090379008745"/>
    <x v="0"/>
    <n v="1467"/>
    <x v="1"/>
    <n v="112618.5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323.06746987951811"/>
    <x v="1"/>
    <n v="3376"/>
    <x v="1"/>
    <n v="108536.5"/>
    <s v="USD"/>
    <n v="1487311200"/>
    <x v="146"/>
    <b v="0"/>
    <b v="0"/>
    <s v="music/indie rock"/>
    <x v="1"/>
    <x v="7"/>
  </r>
  <r>
    <n v="153"/>
    <s v="Whitehead, Bell and Hughes"/>
    <s v="Multi-tiered radical definition"/>
    <n v="189400"/>
    <n v="176112"/>
    <n v="-7.0158394931362196"/>
    <x v="0"/>
    <n v="5681"/>
    <x v="1"/>
    <n v="182756"/>
    <s v="USD"/>
    <n v="1350622800"/>
    <x v="147"/>
    <b v="0"/>
    <b v="0"/>
    <s v="theater/plays"/>
    <x v="3"/>
    <x v="3"/>
  </r>
  <r>
    <n v="154"/>
    <s v="Rodriguez-Brown"/>
    <s v="Devolved foreground benchmark"/>
    <n v="171300"/>
    <n v="100650"/>
    <n v="-41.24343257443082"/>
    <x v="0"/>
    <n v="1059"/>
    <x v="1"/>
    <n v="135975"/>
    <s v="USD"/>
    <n v="1463029200"/>
    <x v="148"/>
    <b v="0"/>
    <b v="1"/>
    <s v="music/indie rock"/>
    <x v="1"/>
    <x v="7"/>
  </r>
  <r>
    <n v="155"/>
    <s v="Hall-Schaefer"/>
    <s v="Distributed eco-centric methodology"/>
    <n v="139500"/>
    <n v="90706"/>
    <n v="-34.977777777777781"/>
    <x v="0"/>
    <n v="1194"/>
    <x v="1"/>
    <n v="115103"/>
    <s v="USD"/>
    <n v="1269493200"/>
    <x v="149"/>
    <b v="0"/>
    <b v="0"/>
    <s v="theater/plays"/>
    <x v="3"/>
    <x v="3"/>
  </r>
  <r>
    <n v="156"/>
    <s v="Meza-Rogers"/>
    <s v="Streamlined encompassing encryption"/>
    <n v="36400"/>
    <n v="26914"/>
    <n v="-26.060439560439558"/>
    <x v="3"/>
    <n v="379"/>
    <x v="2"/>
    <n v="31657"/>
    <s v="AUD"/>
    <n v="1570251600"/>
    <x v="150"/>
    <b v="0"/>
    <b v="0"/>
    <s v="music/rock"/>
    <x v="1"/>
    <x v="1"/>
  </r>
  <r>
    <n v="157"/>
    <s v="Curtis-Curtis"/>
    <s v="User-friendly reciprocal initiative"/>
    <n v="4200"/>
    <n v="2212"/>
    <n v="-47.333333333333336"/>
    <x v="0"/>
    <n v="30"/>
    <x v="2"/>
    <n v="3206"/>
    <s v="AUD"/>
    <n v="1388383200"/>
    <x v="151"/>
    <b v="0"/>
    <b v="0"/>
    <s v="photography/photography books"/>
    <x v="7"/>
    <x v="14"/>
  </r>
  <r>
    <n v="158"/>
    <s v="Carlson Inc"/>
    <s v="Ergonomic fresh-thinking installation"/>
    <n v="2100"/>
    <n v="4640"/>
    <n v="120.95238095238095"/>
    <x v="1"/>
    <n v="41"/>
    <x v="1"/>
    <n v="3370"/>
    <s v="USD"/>
    <n v="1449554400"/>
    <x v="152"/>
    <b v="0"/>
    <b v="0"/>
    <s v="music/rock"/>
    <x v="1"/>
    <x v="1"/>
  </r>
  <r>
    <n v="159"/>
    <s v="Clarke, Anderson and Lee"/>
    <s v="Robust explicit hardware"/>
    <n v="191200"/>
    <n v="191222"/>
    <n v="1.1506276150627614E-2"/>
    <x v="1"/>
    <n v="1821"/>
    <x v="1"/>
    <n v="191211"/>
    <s v="USD"/>
    <n v="1553662800"/>
    <x v="153"/>
    <b v="0"/>
    <b v="1"/>
    <s v="theater/plays"/>
    <x v="3"/>
    <x v="3"/>
  </r>
  <r>
    <n v="160"/>
    <s v="Evans Group"/>
    <s v="Stand-alone actuating support"/>
    <n v="8000"/>
    <n v="12985"/>
    <n v="62.312500000000007"/>
    <x v="1"/>
    <n v="164"/>
    <x v="1"/>
    <n v="10492.5"/>
    <s v="USD"/>
    <n v="1556341200"/>
    <x v="154"/>
    <b v="0"/>
    <b v="0"/>
    <s v="technology/wearables"/>
    <x v="2"/>
    <x v="8"/>
  </r>
  <r>
    <n v="161"/>
    <s v="Bruce Group"/>
    <s v="Cross-platform methodical process improvement"/>
    <n v="5500"/>
    <n v="4300"/>
    <n v="-21.818181818181817"/>
    <x v="0"/>
    <n v="75"/>
    <x v="1"/>
    <n v="4900"/>
    <s v="USD"/>
    <n v="1442984400"/>
    <x v="155"/>
    <b v="0"/>
    <b v="1"/>
    <s v="technology/web"/>
    <x v="2"/>
    <x v="2"/>
  </r>
  <r>
    <n v="162"/>
    <s v="Keith, Alvarez and Potter"/>
    <s v="Extended bottom-line open architecture"/>
    <n v="6100"/>
    <n v="9134"/>
    <n v="49.73770491803279"/>
    <x v="1"/>
    <n v="157"/>
    <x v="5"/>
    <n v="7617"/>
    <s v="CHF"/>
    <n v="1544248800"/>
    <x v="156"/>
    <b v="0"/>
    <b v="0"/>
    <s v="music/rock"/>
    <x v="1"/>
    <x v="1"/>
  </r>
  <r>
    <n v="163"/>
    <s v="Burton-Watkins"/>
    <s v="Extended reciprocal circuit"/>
    <n v="3500"/>
    <n v="8864"/>
    <n v="153.25714285714284"/>
    <x v="1"/>
    <n v="246"/>
    <x v="1"/>
    <n v="6182"/>
    <s v="USD"/>
    <n v="15084756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0.16943521594684385"/>
    <x v="1"/>
    <n v="1396"/>
    <x v="1"/>
    <n v="150627.5"/>
    <s v="USD"/>
    <n v="1507438800"/>
    <x v="158"/>
    <b v="0"/>
    <b v="0"/>
    <s v="theater/plays"/>
    <x v="3"/>
    <x v="3"/>
  </r>
  <r>
    <n v="165"/>
    <s v="Cordova Ltd"/>
    <s v="Synergized radical product"/>
    <n v="90400"/>
    <n v="110279"/>
    <n v="21.990044247787608"/>
    <x v="1"/>
    <n v="2506"/>
    <x v="1"/>
    <n v="100339.5"/>
    <s v="USD"/>
    <n v="1501563600"/>
    <x v="159"/>
    <b v="0"/>
    <b v="0"/>
    <s v="technology/web"/>
    <x v="2"/>
    <x v="2"/>
  </r>
  <r>
    <n v="166"/>
    <s v="Brown-Vang"/>
    <s v="Robust heuristic artificial intelligence"/>
    <n v="9800"/>
    <n v="13439"/>
    <n v="37.132653061224488"/>
    <x v="1"/>
    <n v="244"/>
    <x v="1"/>
    <n v="11619.5"/>
    <s v="USD"/>
    <n v="1292997600"/>
    <x v="160"/>
    <b v="0"/>
    <b v="0"/>
    <s v="photography/photography books"/>
    <x v="7"/>
    <x v="14"/>
  </r>
  <r>
    <n v="167"/>
    <s v="Cruz-Ward"/>
    <s v="Robust content-based emulation"/>
    <n v="2600"/>
    <n v="10804"/>
    <n v="315.53846153846155"/>
    <x v="1"/>
    <n v="146"/>
    <x v="2"/>
    <n v="6702"/>
    <s v="AUD"/>
    <n v="1370840400"/>
    <x v="161"/>
    <b v="0"/>
    <b v="0"/>
    <s v="theater/plays"/>
    <x v="3"/>
    <x v="3"/>
  </r>
  <r>
    <n v="168"/>
    <s v="Hernandez Group"/>
    <s v="Ergonomic uniform open system"/>
    <n v="128100"/>
    <n v="40107"/>
    <n v="-68.69086651053864"/>
    <x v="0"/>
    <n v="955"/>
    <x v="3"/>
    <n v="84103.5"/>
    <s v="DKK"/>
    <n v="1550815200"/>
    <x v="162"/>
    <b v="0"/>
    <b v="1"/>
    <s v="music/indie rock"/>
    <x v="1"/>
    <x v="7"/>
  </r>
  <r>
    <n v="169"/>
    <s v="Tran, Steele and Wilson"/>
    <s v="Profit-focused modular product"/>
    <n v="23300"/>
    <n v="98811"/>
    <n v="324.08154506437768"/>
    <x v="1"/>
    <n v="1267"/>
    <x v="1"/>
    <n v="61055.5"/>
    <s v="USD"/>
    <n v="1339909200"/>
    <x v="163"/>
    <b v="0"/>
    <b v="1"/>
    <s v="film &amp; video/shorts"/>
    <x v="4"/>
    <x v="12"/>
  </r>
  <r>
    <n v="170"/>
    <s v="Summers, Gallegos and Stein"/>
    <s v="Mandatory mobile product"/>
    <n v="188100"/>
    <n v="5528"/>
    <n v="-97.061137692716642"/>
    <x v="0"/>
    <n v="67"/>
    <x v="1"/>
    <n v="96814"/>
    <s v="USD"/>
    <n v="1501736400"/>
    <x v="164"/>
    <b v="0"/>
    <b v="0"/>
    <s v="music/indie rock"/>
    <x v="1"/>
    <x v="7"/>
  </r>
  <r>
    <n v="171"/>
    <s v="Blair Group"/>
    <s v="Public-key 3rdgeneration budgetary management"/>
    <n v="4900"/>
    <n v="521"/>
    <n v="-89.367346938775512"/>
    <x v="0"/>
    <n v="5"/>
    <x v="1"/>
    <n v="2710.5"/>
    <s v="USD"/>
    <n v="1395291600"/>
    <x v="165"/>
    <b v="0"/>
    <b v="0"/>
    <s v="publishing/translations"/>
    <x v="5"/>
    <x v="18"/>
  </r>
  <r>
    <n v="172"/>
    <s v="Nixon Inc"/>
    <s v="Centralized national firmware"/>
    <n v="800"/>
    <n v="663"/>
    <n v="-17.125"/>
    <x v="0"/>
    <n v="26"/>
    <x v="1"/>
    <n v="731.5"/>
    <s v="USD"/>
    <n v="1405746000"/>
    <x v="166"/>
    <b v="0"/>
    <b v="1"/>
    <s v="film &amp; video/documentary"/>
    <x v="4"/>
    <x v="4"/>
  </r>
  <r>
    <n v="173"/>
    <s v="White LLC"/>
    <s v="Cross-group 4thgeneration middleware"/>
    <n v="96700"/>
    <n v="157635"/>
    <n v="63.014477766287492"/>
    <x v="1"/>
    <n v="1561"/>
    <x v="1"/>
    <n v="127167.5"/>
    <s v="USD"/>
    <n v="1368853200"/>
    <x v="167"/>
    <b v="0"/>
    <b v="0"/>
    <s v="theater/plays"/>
    <x v="3"/>
    <x v="3"/>
  </r>
  <r>
    <n v="174"/>
    <s v="Santos, Black and Donovan"/>
    <s v="Pre-emptive scalable access"/>
    <n v="600"/>
    <n v="5368"/>
    <n v="794.66666666666663"/>
    <x v="1"/>
    <n v="48"/>
    <x v="1"/>
    <n v="2984"/>
    <s v="USD"/>
    <n v="14440212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-73.808498896247244"/>
    <x v="0"/>
    <n v="1130"/>
    <x v="1"/>
    <n v="114329.5"/>
    <s v="USD"/>
    <n v="1472619600"/>
    <x v="169"/>
    <b v="0"/>
    <b v="0"/>
    <s v="theater/plays"/>
    <x v="3"/>
    <x v="3"/>
  </r>
  <r>
    <n v="176"/>
    <s v="Stone-Orozco"/>
    <s v="Proactive scalable Graphical User Interface"/>
    <n v="115000"/>
    <n v="86060"/>
    <n v="-25.165217391304346"/>
    <x v="0"/>
    <n v="782"/>
    <x v="1"/>
    <n v="100530"/>
    <s v="USD"/>
    <n v="1472878800"/>
    <x v="170"/>
    <b v="0"/>
    <b v="0"/>
    <s v="theater/plays"/>
    <x v="3"/>
    <x v="3"/>
  </r>
  <r>
    <n v="177"/>
    <s v="Lee, Gibson and Morgan"/>
    <s v="Digitized solution-oriented product"/>
    <n v="38800"/>
    <n v="161593"/>
    <n v="316.4768041237113"/>
    <x v="1"/>
    <n v="2739"/>
    <x v="1"/>
    <n v="100196.5"/>
    <s v="USD"/>
    <n v="1289800800"/>
    <x v="171"/>
    <b v="0"/>
    <b v="0"/>
    <s v="theater/plays"/>
    <x v="3"/>
    <x v="3"/>
  </r>
  <r>
    <n v="178"/>
    <s v="Alexander-Williams"/>
    <s v="Triple-buffered cohesive structure"/>
    <n v="7200"/>
    <n v="6927"/>
    <n v="-3.791666666666667"/>
    <x v="0"/>
    <n v="210"/>
    <x v="1"/>
    <n v="7063.5"/>
    <s v="USD"/>
    <n v="1505970000"/>
    <x v="172"/>
    <b v="0"/>
    <b v="0"/>
    <s v="food/food trucks"/>
    <x v="0"/>
    <x v="0"/>
  </r>
  <r>
    <n v="179"/>
    <s v="Marks Ltd"/>
    <s v="Realigned human-resource orchestration"/>
    <n v="44500"/>
    <n v="159185"/>
    <n v="257.71910112359546"/>
    <x v="1"/>
    <n v="3537"/>
    <x v="0"/>
    <n v="101842.5"/>
    <s v="CAD"/>
    <n v="1363496400"/>
    <x v="173"/>
    <b v="0"/>
    <b v="1"/>
    <s v="theater/plays"/>
    <x v="3"/>
    <x v="3"/>
  </r>
  <r>
    <n v="180"/>
    <s v="Olsen, Edwards and Reid"/>
    <s v="Optional clear-thinking software"/>
    <n v="56000"/>
    <n v="172736"/>
    <n v="208.45714285714286"/>
    <x v="1"/>
    <n v="2107"/>
    <x v="2"/>
    <n v="114368"/>
    <s v="AUD"/>
    <n v="1269234000"/>
    <x v="174"/>
    <b v="0"/>
    <b v="0"/>
    <s v="technology/wearables"/>
    <x v="2"/>
    <x v="8"/>
  </r>
  <r>
    <n v="181"/>
    <s v="Daniels, Rose and Tyler"/>
    <s v="Centralized global approach"/>
    <n v="8600"/>
    <n v="5315"/>
    <n v="-38.197674418604649"/>
    <x v="0"/>
    <n v="136"/>
    <x v="1"/>
    <n v="6957.5"/>
    <s v="USD"/>
    <n v="1507093200"/>
    <x v="175"/>
    <b v="0"/>
    <b v="0"/>
    <s v="technology/web"/>
    <x v="2"/>
    <x v="2"/>
  </r>
  <r>
    <n v="182"/>
    <s v="Adams Group"/>
    <s v="Reverse-engineered bandwidth-monitored contingency"/>
    <n v="27100"/>
    <n v="195750"/>
    <n v="622.32472324723244"/>
    <x v="1"/>
    <n v="3318"/>
    <x v="3"/>
    <n v="111425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-30.882352941176471"/>
    <x v="0"/>
    <n v="86"/>
    <x v="0"/>
    <n v="4312.5"/>
    <s v="CAD"/>
    <n v="1284008400"/>
    <x v="177"/>
    <b v="0"/>
    <b v="0"/>
    <s v="music/rock"/>
    <x v="1"/>
    <x v="1"/>
  </r>
  <r>
    <n v="184"/>
    <s v="Howard, Carter and Griffith"/>
    <s v="Adaptive asynchronous emulation"/>
    <n v="3600"/>
    <n v="10550"/>
    <n v="193.05555555555557"/>
    <x v="1"/>
    <n v="340"/>
    <x v="1"/>
    <n v="7075"/>
    <s v="USD"/>
    <n v="1556859600"/>
    <x v="178"/>
    <b v="0"/>
    <b v="0"/>
    <s v="theater/plays"/>
    <x v="3"/>
    <x v="3"/>
  </r>
  <r>
    <n v="185"/>
    <s v="Bailey PLC"/>
    <s v="Innovative actuating conglomeration"/>
    <n v="1000"/>
    <n v="718"/>
    <n v="-28.199999999999996"/>
    <x v="0"/>
    <n v="19"/>
    <x v="1"/>
    <n v="859"/>
    <s v="USD"/>
    <n v="1526187600"/>
    <x v="179"/>
    <b v="0"/>
    <b v="0"/>
    <s v="film &amp; video/television"/>
    <x v="4"/>
    <x v="19"/>
  </r>
  <r>
    <n v="186"/>
    <s v="Parker Group"/>
    <s v="Grass-roots foreground policy"/>
    <n v="88800"/>
    <n v="28358"/>
    <n v="-68.065315315315317"/>
    <x v="0"/>
    <n v="886"/>
    <x v="1"/>
    <n v="58579"/>
    <s v="USD"/>
    <n v="1400821200"/>
    <x v="180"/>
    <b v="0"/>
    <b v="0"/>
    <s v="theater/plays"/>
    <x v="3"/>
    <x v="3"/>
  </r>
  <r>
    <n v="187"/>
    <s v="Fox Group"/>
    <s v="Horizontal transitional paradigm"/>
    <n v="60200"/>
    <n v="138384"/>
    <n v="129.87375415282392"/>
    <x v="1"/>
    <n v="1442"/>
    <x v="0"/>
    <n v="99292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-67.987804878048792"/>
    <x v="0"/>
    <n v="35"/>
    <x v="6"/>
    <n v="5412.5"/>
    <s v="EUR"/>
    <n v="1417500000"/>
    <x v="182"/>
    <b v="0"/>
    <b v="0"/>
    <s v="theater/plays"/>
    <x v="3"/>
    <x v="3"/>
  </r>
  <r>
    <n v="189"/>
    <s v="Anthony-Shaw"/>
    <s v="Switchable contextually-based access"/>
    <n v="191300"/>
    <n v="45004"/>
    <n v="-76.474647151071622"/>
    <x v="3"/>
    <n v="441"/>
    <x v="1"/>
    <n v="118152"/>
    <s v="USD"/>
    <n v="1457071200"/>
    <x v="183"/>
    <b v="0"/>
    <b v="0"/>
    <s v="theater/plays"/>
    <x v="3"/>
    <x v="3"/>
  </r>
  <r>
    <n v="190"/>
    <s v="Cook LLC"/>
    <s v="Up-sized dynamic throughput"/>
    <n v="3700"/>
    <n v="2538"/>
    <n v="-31.405405405405407"/>
    <x v="0"/>
    <n v="24"/>
    <x v="1"/>
    <n v="3119"/>
    <s v="USD"/>
    <n v="1370322000"/>
    <x v="184"/>
    <b v="0"/>
    <b v="1"/>
    <s v="theater/plays"/>
    <x v="3"/>
    <x v="3"/>
  </r>
  <r>
    <n v="191"/>
    <s v="Sutton PLC"/>
    <s v="Mandatory reciprocal superstructure"/>
    <n v="8400"/>
    <n v="3188"/>
    <n v="-62.047619047619051"/>
    <x v="0"/>
    <n v="86"/>
    <x v="6"/>
    <n v="5794"/>
    <s v="EUR"/>
    <n v="1552366800"/>
    <x v="185"/>
    <b v="0"/>
    <b v="0"/>
    <s v="theater/plays"/>
    <x v="3"/>
    <x v="3"/>
  </r>
  <r>
    <n v="192"/>
    <s v="Long, Morgan and Mitchell"/>
    <s v="Upgradable 4thgeneration productivity"/>
    <n v="42600"/>
    <n v="8517"/>
    <n v="-80.007042253521135"/>
    <x v="0"/>
    <n v="243"/>
    <x v="1"/>
    <n v="25558.5"/>
    <s v="USD"/>
    <n v="1403845200"/>
    <x v="186"/>
    <b v="0"/>
    <b v="0"/>
    <s v="music/rock"/>
    <x v="1"/>
    <x v="1"/>
  </r>
  <r>
    <n v="193"/>
    <s v="Calhoun, Rogers and Long"/>
    <s v="Progressive discrete hub"/>
    <n v="6600"/>
    <n v="3012"/>
    <n v="-54.36363636363636"/>
    <x v="0"/>
    <n v="65"/>
    <x v="1"/>
    <n v="4806"/>
    <s v="USD"/>
    <n v="1523163600"/>
    <x v="187"/>
    <b v="1"/>
    <b v="0"/>
    <s v="music/indie rock"/>
    <x v="1"/>
    <x v="7"/>
  </r>
  <r>
    <n v="194"/>
    <s v="Sandoval Group"/>
    <s v="Assimilated multi-tasking archive"/>
    <n v="7100"/>
    <n v="8716"/>
    <n v="22.760563380281688"/>
    <x v="1"/>
    <n v="126"/>
    <x v="1"/>
    <n v="7908"/>
    <s v="USD"/>
    <n v="1442206800"/>
    <x v="188"/>
    <b v="0"/>
    <b v="0"/>
    <s v="music/metal"/>
    <x v="1"/>
    <x v="16"/>
  </r>
  <r>
    <n v="195"/>
    <s v="Smith and Sons"/>
    <s v="Upgradable high-level solution"/>
    <n v="15800"/>
    <n v="57157"/>
    <n v="261.75316455696202"/>
    <x v="1"/>
    <n v="524"/>
    <x v="1"/>
    <n v="36478.5"/>
    <s v="USD"/>
    <n v="1532840400"/>
    <x v="189"/>
    <b v="0"/>
    <b v="0"/>
    <s v="music/electric music"/>
    <x v="1"/>
    <x v="5"/>
  </r>
  <r>
    <n v="196"/>
    <s v="King Inc"/>
    <s v="Organic bandwidth-monitored frame"/>
    <n v="8200"/>
    <n v="5178"/>
    <n v="-36.853658536585364"/>
    <x v="0"/>
    <n v="100"/>
    <x v="3"/>
    <n v="6689"/>
    <s v="DKK"/>
    <n v="1472878800"/>
    <x v="190"/>
    <b v="0"/>
    <b v="0"/>
    <s v="technology/wearables"/>
    <x v="2"/>
    <x v="8"/>
  </r>
  <r>
    <n v="197"/>
    <s v="Perry and Sons"/>
    <s v="Business-focused logistical framework"/>
    <n v="54700"/>
    <n v="163118"/>
    <n v="198.20475319926874"/>
    <x v="1"/>
    <n v="1989"/>
    <x v="1"/>
    <n v="108909"/>
    <s v="USD"/>
    <n v="1498194000"/>
    <x v="191"/>
    <b v="0"/>
    <b v="0"/>
    <s v="film &amp; video/drama"/>
    <x v="4"/>
    <x v="6"/>
  </r>
  <r>
    <n v="198"/>
    <s v="Palmer Inc"/>
    <s v="Universal multi-state capability"/>
    <n v="63200"/>
    <n v="6041"/>
    <n v="-90.441455696202539"/>
    <x v="0"/>
    <n v="168"/>
    <x v="1"/>
    <n v="34620.5"/>
    <s v="USD"/>
    <n v="1281070800"/>
    <x v="192"/>
    <b v="0"/>
    <b v="0"/>
    <s v="music/electric music"/>
    <x v="1"/>
    <x v="5"/>
  </r>
  <r>
    <n v="199"/>
    <s v="Hull, Baker and Martinez"/>
    <s v="Digitized reciprocal infrastructure"/>
    <n v="1800"/>
    <n v="968"/>
    <n v="-46.222222222222221"/>
    <x v="0"/>
    <n v="13"/>
    <x v="1"/>
    <n v="1384"/>
    <s v="USD"/>
    <n v="1436245200"/>
    <x v="193"/>
    <b v="0"/>
    <b v="0"/>
    <s v="music/rock"/>
    <x v="1"/>
    <x v="1"/>
  </r>
  <r>
    <n v="200"/>
    <s v="Becker, Rice and White"/>
    <s v="Reduced dedicated capability"/>
    <n v="100"/>
    <n v="2"/>
    <n v="-98"/>
    <x v="0"/>
    <n v="1"/>
    <x v="0"/>
    <n v="51"/>
    <s v="CAD"/>
    <n v="1269493200"/>
    <x v="194"/>
    <b v="0"/>
    <b v="0"/>
    <s v="theater/plays"/>
    <x v="3"/>
    <x v="3"/>
  </r>
  <r>
    <n v="201"/>
    <s v="Osborne, Perkins and Knox"/>
    <s v="Cross-platform bi-directional workforce"/>
    <n v="2100"/>
    <n v="14305"/>
    <n v="581.19047619047615"/>
    <x v="1"/>
    <n v="157"/>
    <x v="1"/>
    <n v="8202.5"/>
    <s v="USD"/>
    <n v="1406264400"/>
    <x v="195"/>
    <b v="0"/>
    <b v="0"/>
    <s v="technology/web"/>
    <x v="2"/>
    <x v="2"/>
  </r>
  <r>
    <n v="202"/>
    <s v="Mcknight-Freeman"/>
    <s v="Upgradable scalable methodology"/>
    <n v="8300"/>
    <n v="6543"/>
    <n v="-21.168674698795183"/>
    <x v="3"/>
    <n v="82"/>
    <x v="1"/>
    <n v="7421.5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34.407922168172348"/>
    <x v="1"/>
    <n v="4498"/>
    <x v="2"/>
    <n v="168656.5"/>
    <s v="AUD"/>
    <n v="1484632800"/>
    <x v="197"/>
    <b v="0"/>
    <b v="0"/>
    <s v="theater/plays"/>
    <x v="3"/>
    <x v="3"/>
  </r>
  <r>
    <n v="204"/>
    <s v="Daniel-Luna"/>
    <s v="Mandatory multimedia leverage"/>
    <n v="75000"/>
    <n v="2529"/>
    <n v="-96.628"/>
    <x v="0"/>
    <n v="40"/>
    <x v="1"/>
    <n v="38764.5"/>
    <s v="USD"/>
    <n v="1301806800"/>
    <x v="198"/>
    <b v="0"/>
    <b v="0"/>
    <s v="music/jazz"/>
    <x v="1"/>
    <x v="17"/>
  </r>
  <r>
    <n v="205"/>
    <s v="Weaver-Marquez"/>
    <s v="Focused analyzing circuit"/>
    <n v="1300"/>
    <n v="5614"/>
    <n v="331.84615384615387"/>
    <x v="1"/>
    <n v="80"/>
    <x v="1"/>
    <n v="3457"/>
    <s v="USD"/>
    <n v="1539752400"/>
    <x v="199"/>
    <b v="1"/>
    <b v="0"/>
    <s v="theater/plays"/>
    <x v="3"/>
    <x v="3"/>
  </r>
  <r>
    <n v="206"/>
    <s v="Austin, Baker and Kelley"/>
    <s v="Fundamental grid-enabled strategy"/>
    <n v="9000"/>
    <n v="3496"/>
    <n v="-61.155555555555551"/>
    <x v="3"/>
    <n v="57"/>
    <x v="1"/>
    <n v="6248"/>
    <s v="USD"/>
    <n v="1267250400"/>
    <x v="200"/>
    <b v="0"/>
    <b v="0"/>
    <s v="publishing/fiction"/>
    <x v="5"/>
    <x v="13"/>
  </r>
  <r>
    <n v="207"/>
    <s v="Carney-Anderson"/>
    <s v="Digitized 5thgeneration knowledgebase"/>
    <n v="1000"/>
    <n v="4257"/>
    <n v="325.7"/>
    <x v="1"/>
    <n v="43"/>
    <x v="1"/>
    <n v="2628.5"/>
    <s v="USD"/>
    <n v="1535432400"/>
    <x v="201"/>
    <b v="0"/>
    <b v="1"/>
    <s v="music/rock"/>
    <x v="1"/>
    <x v="1"/>
  </r>
  <r>
    <n v="208"/>
    <s v="Jackson Inc"/>
    <s v="Mandatory multi-tasking encryption"/>
    <n v="196900"/>
    <n v="199110"/>
    <n v="1.122397155916709"/>
    <x v="1"/>
    <n v="2053"/>
    <x v="1"/>
    <n v="198005"/>
    <s v="USD"/>
    <n v="1510207200"/>
    <x v="202"/>
    <b v="0"/>
    <b v="0"/>
    <s v="film &amp; video/documentary"/>
    <x v="4"/>
    <x v="4"/>
  </r>
  <r>
    <n v="209"/>
    <s v="Warren Ltd"/>
    <s v="Distributed system-worthy application"/>
    <n v="194500"/>
    <n v="41212"/>
    <n v="-78.811311053984582"/>
    <x v="2"/>
    <n v="808"/>
    <x v="2"/>
    <n v="117856"/>
    <s v="AUD"/>
    <n v="1462510800"/>
    <x v="203"/>
    <b v="0"/>
    <b v="0"/>
    <s v="film &amp; video/documentary"/>
    <x v="4"/>
    <x v="4"/>
  </r>
  <r>
    <n v="210"/>
    <s v="Schultz Inc"/>
    <s v="Synergistic tertiary time-frame"/>
    <n v="9400"/>
    <n v="6338"/>
    <n v="-32.574468085106382"/>
    <x v="0"/>
    <n v="226"/>
    <x v="3"/>
    <n v="7869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-5.0766283524904212"/>
    <x v="0"/>
    <n v="1625"/>
    <x v="1"/>
    <n v="101750"/>
    <s v="USD"/>
    <n v="1377579600"/>
    <x v="205"/>
    <b v="0"/>
    <b v="0"/>
    <s v="theater/plays"/>
    <x v="3"/>
    <x v="3"/>
  </r>
  <r>
    <n v="212"/>
    <s v="Johnson Inc"/>
    <s v="Profound next generation infrastructure"/>
    <n v="8100"/>
    <n v="12300"/>
    <n v="51.851851851851848"/>
    <x v="1"/>
    <n v="168"/>
    <x v="1"/>
    <n v="10200"/>
    <s v="USD"/>
    <n v="1576389600"/>
    <x v="206"/>
    <b v="0"/>
    <b v="0"/>
    <s v="theater/plays"/>
    <x v="3"/>
    <x v="3"/>
  </r>
  <r>
    <n v="213"/>
    <s v="Morgan-Warren"/>
    <s v="Face-to-face encompassing info-mediaries"/>
    <n v="87900"/>
    <n v="171549"/>
    <n v="95.163822525597269"/>
    <x v="1"/>
    <n v="4289"/>
    <x v="1"/>
    <n v="129724.5"/>
    <s v="USD"/>
    <n v="1289019600"/>
    <x v="207"/>
    <b v="0"/>
    <b v="1"/>
    <s v="music/indie rock"/>
    <x v="1"/>
    <x v="7"/>
  </r>
  <r>
    <n v="214"/>
    <s v="Sullivan Group"/>
    <s v="Open-source fresh-thinking policy"/>
    <n v="1400"/>
    <n v="14324"/>
    <n v="923.14285714285711"/>
    <x v="1"/>
    <n v="165"/>
    <x v="1"/>
    <n v="7862"/>
    <s v="USD"/>
    <n v="1282194000"/>
    <x v="208"/>
    <b v="0"/>
    <b v="0"/>
    <s v="music/rock"/>
    <x v="1"/>
    <x v="1"/>
  </r>
  <r>
    <n v="215"/>
    <s v="Vargas, Banks and Palmer"/>
    <s v="Extended 24/7 implementation"/>
    <n v="156800"/>
    <n v="6024"/>
    <n v="-96.158163265306115"/>
    <x v="0"/>
    <n v="143"/>
    <x v="1"/>
    <n v="81412"/>
    <s v="USD"/>
    <n v="1550037600"/>
    <x v="209"/>
    <b v="0"/>
    <b v="0"/>
    <s v="theater/plays"/>
    <x v="3"/>
    <x v="3"/>
  </r>
  <r>
    <n v="216"/>
    <s v="Johnson, Dixon and Zimmerman"/>
    <s v="Organic dynamic algorithm"/>
    <n v="121700"/>
    <n v="188721"/>
    <n v="55.070665571076418"/>
    <x v="1"/>
    <n v="1815"/>
    <x v="1"/>
    <n v="155210.5"/>
    <s v="USD"/>
    <n v="1321941600"/>
    <x v="210"/>
    <b v="0"/>
    <b v="0"/>
    <s v="theater/plays"/>
    <x v="3"/>
    <x v="3"/>
  </r>
  <r>
    <n v="217"/>
    <s v="Moore, Dudley and Navarro"/>
    <s v="Organic multi-tasking focus group"/>
    <n v="129400"/>
    <n v="57911"/>
    <n v="-55.246522411128282"/>
    <x v="0"/>
    <n v="934"/>
    <x v="1"/>
    <n v="93655.5"/>
    <s v="USD"/>
    <n v="15564276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115.94736842105262"/>
    <x v="1"/>
    <n v="397"/>
    <x v="4"/>
    <n v="9004.5"/>
    <s v="GBP"/>
    <n v="1320991200"/>
    <x v="212"/>
    <b v="0"/>
    <b v="1"/>
    <s v="film &amp; video/shorts"/>
    <x v="4"/>
    <x v="12"/>
  </r>
  <r>
    <n v="219"/>
    <s v="Huang-Henderson"/>
    <s v="Stand-alone mobile customer loyalty"/>
    <n v="41700"/>
    <n v="138497"/>
    <n v="232.12709832134291"/>
    <x v="1"/>
    <n v="1539"/>
    <x v="1"/>
    <n v="90098.5"/>
    <s v="USD"/>
    <n v="1345093200"/>
    <x v="213"/>
    <b v="0"/>
    <b v="0"/>
    <s v="film &amp; video/animation"/>
    <x v="4"/>
    <x v="10"/>
  </r>
  <r>
    <n v="220"/>
    <s v="Owens-Le"/>
    <s v="Focused composite approach"/>
    <n v="7900"/>
    <n v="667"/>
    <n v="-91.556962025316452"/>
    <x v="0"/>
    <n v="17"/>
    <x v="1"/>
    <n v="4283.5"/>
    <s v="USD"/>
    <n v="1309496400"/>
    <x v="214"/>
    <b v="1"/>
    <b v="0"/>
    <s v="theater/plays"/>
    <x v="3"/>
    <x v="3"/>
  </r>
  <r>
    <n v="221"/>
    <s v="Huff LLC"/>
    <s v="Face-to-face clear-thinking Local Area Network"/>
    <n v="121500"/>
    <n v="119830"/>
    <n v="-1.3744855967078189"/>
    <x v="0"/>
    <n v="2179"/>
    <x v="1"/>
    <n v="120665"/>
    <s v="USD"/>
    <n v="1340254800"/>
    <x v="215"/>
    <b v="1"/>
    <b v="0"/>
    <s v="food/food trucks"/>
    <x v="0"/>
    <x v="0"/>
  </r>
  <r>
    <n v="222"/>
    <s v="Johnson LLC"/>
    <s v="Cross-group cohesive circuit"/>
    <n v="4800"/>
    <n v="6623"/>
    <n v="37.979166666666671"/>
    <x v="1"/>
    <n v="138"/>
    <x v="1"/>
    <n v="5711.5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-6.1890034364261171"/>
    <x v="0"/>
    <n v="931"/>
    <x v="1"/>
    <n v="84598.5"/>
    <s v="USD"/>
    <n v="1458104400"/>
    <x v="217"/>
    <b v="0"/>
    <b v="0"/>
    <s v="theater/plays"/>
    <x v="3"/>
    <x v="3"/>
  </r>
  <r>
    <n v="224"/>
    <s v="Lester-Moore"/>
    <s v="Diverse analyzing definition"/>
    <n v="46300"/>
    <n v="186885"/>
    <n v="303.63930885529157"/>
    <x v="1"/>
    <n v="3594"/>
    <x v="1"/>
    <n v="116592.5"/>
    <s v="USD"/>
    <n v="14115348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160.1740412979351"/>
    <x v="1"/>
    <n v="5880"/>
    <x v="1"/>
    <n v="122099"/>
    <s v="USD"/>
    <n v="1399093200"/>
    <x v="219"/>
    <b v="1"/>
    <b v="0"/>
    <s v="music/rock"/>
    <x v="1"/>
    <x v="1"/>
  </r>
  <r>
    <n v="226"/>
    <s v="Garcia Inc"/>
    <s v="Progressive neutral middleware"/>
    <n v="3000"/>
    <n v="10999"/>
    <n v="266.63333333333333"/>
    <x v="1"/>
    <n v="112"/>
    <x v="1"/>
    <n v="6999.5"/>
    <s v="USD"/>
    <n v="12707028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68.720853858784892"/>
    <x v="1"/>
    <n v="943"/>
    <x v="1"/>
    <n v="81825.5"/>
    <s v="USD"/>
    <n v="1431666000"/>
    <x v="220"/>
    <b v="0"/>
    <b v="0"/>
    <s v="games/mobile games"/>
    <x v="6"/>
    <x v="20"/>
  </r>
  <r>
    <n v="228"/>
    <s v="Pineda Group"/>
    <s v="Exclusive real-time protocol"/>
    <n v="137900"/>
    <n v="165352"/>
    <n v="19.907179115300945"/>
    <x v="1"/>
    <n v="2468"/>
    <x v="1"/>
    <n v="151626"/>
    <s v="USD"/>
    <n v="147261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93.689252336448604"/>
    <x v="1"/>
    <n v="2551"/>
    <x v="1"/>
    <n v="125699"/>
    <s v="USD"/>
    <n v="1496293200"/>
    <x v="222"/>
    <b v="0"/>
    <b v="1"/>
    <s v="games/mobile games"/>
    <x v="6"/>
    <x v="20"/>
  </r>
  <r>
    <n v="230"/>
    <s v="Miranda, Hall and Mcgrath"/>
    <s v="Progressive value-added ability"/>
    <n v="2400"/>
    <n v="10084"/>
    <n v="320.16666666666669"/>
    <x v="1"/>
    <n v="101"/>
    <x v="1"/>
    <n v="6242"/>
    <s v="USD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-23.291666666666664"/>
    <x v="3"/>
    <n v="67"/>
    <x v="1"/>
    <n v="6361.5"/>
    <s v="USD"/>
    <n v="1369112400"/>
    <x v="224"/>
    <b v="0"/>
    <b v="0"/>
    <s v="theater/plays"/>
    <x v="3"/>
    <x v="3"/>
  </r>
  <r>
    <n v="232"/>
    <s v="Davis-Rodriguez"/>
    <s v="Progressive secondary portal"/>
    <n v="3400"/>
    <n v="5823"/>
    <n v="71.264705882352942"/>
    <x v="1"/>
    <n v="92"/>
    <x v="1"/>
    <n v="4611.5"/>
    <s v="USD"/>
    <n v="1469422800"/>
    <x v="225"/>
    <b v="0"/>
    <b v="0"/>
    <s v="theater/plays"/>
    <x v="3"/>
    <x v="3"/>
  </r>
  <r>
    <n v="233"/>
    <s v="Reid, Rivera and Perry"/>
    <s v="Multi-lateral national adapter"/>
    <n v="3800"/>
    <n v="6000"/>
    <n v="57.894736842105267"/>
    <x v="1"/>
    <n v="62"/>
    <x v="1"/>
    <n v="4900"/>
    <s v="USD"/>
    <n v="1307854800"/>
    <x v="226"/>
    <b v="0"/>
    <b v="0"/>
    <s v="film &amp; video/animation"/>
    <x v="4"/>
    <x v="10"/>
  </r>
  <r>
    <n v="234"/>
    <s v="Mendoza-Parker"/>
    <s v="Enterprise-wide motivating matrices"/>
    <n v="7500"/>
    <n v="8181"/>
    <n v="9.08"/>
    <x v="1"/>
    <n v="149"/>
    <x v="6"/>
    <n v="7840.5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-58.267441860465119"/>
    <x v="0"/>
    <n v="92"/>
    <x v="1"/>
    <n v="6094.5"/>
    <s v="USD"/>
    <n v="1486965600"/>
    <x v="228"/>
    <b v="0"/>
    <b v="0"/>
    <s v="film &amp; video/animation"/>
    <x v="4"/>
    <x v="10"/>
  </r>
  <r>
    <n v="236"/>
    <s v="Gallegos-Cobb"/>
    <s v="Object-based directional function"/>
    <n v="39500"/>
    <n v="4323"/>
    <n v="-89.055696202531635"/>
    <x v="0"/>
    <n v="57"/>
    <x v="2"/>
    <n v="21911.5"/>
    <s v="AUD"/>
    <n v="1561438800"/>
    <x v="229"/>
    <b v="0"/>
    <b v="1"/>
    <s v="music/rock"/>
    <x v="1"/>
    <x v="1"/>
  </r>
  <r>
    <n v="237"/>
    <s v="Ellison PLC"/>
    <s v="Re-contextualized tangible open architecture"/>
    <n v="9300"/>
    <n v="14822"/>
    <n v="59.376344086021504"/>
    <x v="1"/>
    <n v="329"/>
    <x v="1"/>
    <n v="12061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322.41666666666669"/>
    <x v="1"/>
    <n v="97"/>
    <x v="3"/>
    <n v="6269"/>
    <s v="DKK"/>
    <n v="1513231200"/>
    <x v="231"/>
    <b v="0"/>
    <b v="1"/>
    <s v="theater/plays"/>
    <x v="3"/>
    <x v="3"/>
  </r>
  <r>
    <n v="239"/>
    <s v="Mason-Sanders"/>
    <s v="Networked web-enabled instruction set"/>
    <n v="3200"/>
    <n v="3127"/>
    <n v="-2.28125"/>
    <x v="0"/>
    <n v="41"/>
    <x v="1"/>
    <n v="3163.5"/>
    <s v="USD"/>
    <n v="1440824400"/>
    <x v="232"/>
    <b v="0"/>
    <b v="0"/>
    <s v="technology/wearables"/>
    <x v="2"/>
    <x v="8"/>
  </r>
  <r>
    <n v="240"/>
    <s v="Pitts-Reed"/>
    <s v="Vision-oriented dynamic service-desk"/>
    <n v="29400"/>
    <n v="123124"/>
    <n v="318.78911564625849"/>
    <x v="1"/>
    <n v="1784"/>
    <x v="1"/>
    <n v="76262"/>
    <s v="USD"/>
    <n v="1281070800"/>
    <x v="233"/>
    <b v="0"/>
    <b v="0"/>
    <s v="theater/plays"/>
    <x v="3"/>
    <x v="3"/>
  </r>
  <r>
    <n v="241"/>
    <s v="Gonzalez-Martinez"/>
    <s v="Vision-oriented actuating open system"/>
    <n v="168500"/>
    <n v="171729"/>
    <n v="1.916320474777448"/>
    <x v="1"/>
    <n v="1684"/>
    <x v="2"/>
    <n v="170114.5"/>
    <s v="AUD"/>
    <n v="1397365200"/>
    <x v="234"/>
    <b v="0"/>
    <b v="1"/>
    <s v="publishing/nonfiction"/>
    <x v="5"/>
    <x v="9"/>
  </r>
  <r>
    <n v="242"/>
    <s v="Hill, Martin and Garcia"/>
    <s v="Sharable scalable core"/>
    <n v="8400"/>
    <n v="10729"/>
    <n v="27.726190476190478"/>
    <x v="1"/>
    <n v="250"/>
    <x v="1"/>
    <n v="9564.5"/>
    <s v="USD"/>
    <n v="1494392400"/>
    <x v="235"/>
    <b v="0"/>
    <b v="1"/>
    <s v="music/rock"/>
    <x v="1"/>
    <x v="1"/>
  </r>
  <r>
    <n v="243"/>
    <s v="Garcia PLC"/>
    <s v="Customer-focused attitude-oriented function"/>
    <n v="2300"/>
    <n v="10240"/>
    <n v="345.21739130434781"/>
    <x v="1"/>
    <n v="238"/>
    <x v="1"/>
    <n v="6270"/>
    <s v="USD"/>
    <n v="1520143200"/>
    <x v="236"/>
    <b v="0"/>
    <b v="0"/>
    <s v="theater/plays"/>
    <x v="3"/>
    <x v="3"/>
  </r>
  <r>
    <n v="244"/>
    <s v="Herring-Bailey"/>
    <s v="Reverse-engineered system-worthy extranet"/>
    <n v="700"/>
    <n v="3988"/>
    <n v="469.71428571428578"/>
    <x v="1"/>
    <n v="53"/>
    <x v="1"/>
    <n v="2344"/>
    <s v="USD"/>
    <n v="1405314000"/>
    <x v="237"/>
    <b v="0"/>
    <b v="0"/>
    <s v="theater/plays"/>
    <x v="3"/>
    <x v="3"/>
  </r>
  <r>
    <n v="245"/>
    <s v="Russell-Gardner"/>
    <s v="Re-engineered systematic monitoring"/>
    <n v="2900"/>
    <n v="14771"/>
    <n v="409.34482758620686"/>
    <x v="1"/>
    <n v="214"/>
    <x v="1"/>
    <n v="8835.5"/>
    <s v="USD"/>
    <n v="1396846800"/>
    <x v="238"/>
    <b v="0"/>
    <b v="0"/>
    <s v="theater/plays"/>
    <x v="3"/>
    <x v="3"/>
  </r>
  <r>
    <n v="246"/>
    <s v="Walters-Carter"/>
    <s v="Seamless value-added standardization"/>
    <n v="4500"/>
    <n v="14649"/>
    <n v="225.53333333333333"/>
    <x v="1"/>
    <n v="222"/>
    <x v="1"/>
    <n v="9574.5"/>
    <s v="USD"/>
    <n v="13756788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832.61616161616166"/>
    <x v="1"/>
    <n v="1884"/>
    <x v="1"/>
    <n v="102229"/>
    <s v="USD"/>
    <n v="1482386400"/>
    <x v="240"/>
    <b v="0"/>
    <b v="1"/>
    <s v="publishing/fiction"/>
    <x v="5"/>
    <x v="13"/>
  </r>
  <r>
    <n v="248"/>
    <s v="Roberts and Sons"/>
    <s v="Streamlined holistic knowledgebase"/>
    <n v="6200"/>
    <n v="13103"/>
    <n v="111.33870967741935"/>
    <x v="1"/>
    <n v="218"/>
    <x v="2"/>
    <n v="9651.5"/>
    <s v="AUD"/>
    <n v="1420005600"/>
    <x v="241"/>
    <b v="0"/>
    <b v="0"/>
    <s v="games/mobile games"/>
    <x v="6"/>
    <x v="20"/>
  </r>
  <r>
    <n v="249"/>
    <s v="Avila-Nelson"/>
    <s v="Up-sized intermediate website"/>
    <n v="61500"/>
    <n v="168095"/>
    <n v="173.32520325203251"/>
    <x v="1"/>
    <n v="6465"/>
    <x v="1"/>
    <n v="114797.5"/>
    <s v="USD"/>
    <n v="1420178400"/>
    <x v="242"/>
    <b v="0"/>
    <b v="0"/>
    <s v="publishing/translations"/>
    <x v="5"/>
    <x v="18"/>
  </r>
  <r>
    <n v="250"/>
    <s v="Robbins and Sons"/>
    <s v="Future-proofed directional synergy"/>
    <n v="100"/>
    <n v="3"/>
    <n v="-97"/>
    <x v="0"/>
    <n v="1"/>
    <x v="1"/>
    <n v="51.5"/>
    <s v="USD"/>
    <n v="1264399200"/>
    <x v="243"/>
    <b v="0"/>
    <b v="0"/>
    <s v="music/rock"/>
    <x v="1"/>
    <x v="1"/>
  </r>
  <r>
    <n v="251"/>
    <s v="Singleton Ltd"/>
    <s v="Enhanced user-facing function"/>
    <n v="7100"/>
    <n v="3840"/>
    <n v="-45.91549295774648"/>
    <x v="0"/>
    <n v="101"/>
    <x v="1"/>
    <n v="5470"/>
    <s v="USD"/>
    <n v="1355032800"/>
    <x v="244"/>
    <b v="0"/>
    <b v="0"/>
    <s v="theater/plays"/>
    <x v="3"/>
    <x v="3"/>
  </r>
  <r>
    <n v="252"/>
    <s v="Perez PLC"/>
    <s v="Operative bandwidth-monitored interface"/>
    <n v="1000"/>
    <n v="6263"/>
    <n v="526.29999999999995"/>
    <x v="1"/>
    <n v="59"/>
    <x v="1"/>
    <n v="3631.5"/>
    <s v="USD"/>
    <n v="1382677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-10.978600823045268"/>
    <x v="0"/>
    <n v="1335"/>
    <x v="0"/>
    <n v="114830.5"/>
    <s v="CAD"/>
    <n v="1302238800"/>
    <x v="246"/>
    <b v="0"/>
    <b v="0"/>
    <s v="film &amp; video/drama"/>
    <x v="4"/>
    <x v="6"/>
  </r>
  <r>
    <n v="254"/>
    <s v="Barry Group"/>
    <s v="De-engineered static Local Area Network"/>
    <n v="4600"/>
    <n v="8505"/>
    <n v="84.891304347826093"/>
    <x v="1"/>
    <n v="88"/>
    <x v="1"/>
    <n v="6552.5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20.167701863354036"/>
    <x v="1"/>
    <n v="1697"/>
    <x v="1"/>
    <n v="88617.5"/>
    <s v="USD"/>
    <n v="1297836000"/>
    <x v="248"/>
    <b v="0"/>
    <b v="1"/>
    <s v="music/rock"/>
    <x v="1"/>
    <x v="1"/>
  </r>
  <r>
    <n v="256"/>
    <s v="Smith-Reid"/>
    <s v="Optimized actuating toolset"/>
    <n v="4100"/>
    <n v="959"/>
    <n v="-76.609756097560975"/>
    <x v="0"/>
    <n v="15"/>
    <x v="4"/>
    <n v="2529.5"/>
    <s v="GBP"/>
    <n v="1453615200"/>
    <x v="249"/>
    <b v="0"/>
    <b v="0"/>
    <s v="music/rock"/>
    <x v="1"/>
    <x v="1"/>
  </r>
  <r>
    <n v="257"/>
    <s v="Williams Inc"/>
    <s v="Decentralized exuding strategy"/>
    <n v="5700"/>
    <n v="8322"/>
    <n v="46"/>
    <x v="1"/>
    <n v="92"/>
    <x v="1"/>
    <n v="7011"/>
    <s v="USD"/>
    <n v="1362463200"/>
    <x v="250"/>
    <b v="0"/>
    <b v="0"/>
    <s v="theater/plays"/>
    <x v="3"/>
    <x v="3"/>
  </r>
  <r>
    <n v="258"/>
    <s v="Duncan, Mcdonald and Miller"/>
    <s v="Assimilated coherent hardware"/>
    <n v="5000"/>
    <n v="13424"/>
    <n v="168.48000000000002"/>
    <x v="1"/>
    <n v="186"/>
    <x v="1"/>
    <n v="9212"/>
    <s v="USD"/>
    <n v="1481176800"/>
    <x v="251"/>
    <b v="0"/>
    <b v="1"/>
    <s v="theater/plays"/>
    <x v="3"/>
    <x v="3"/>
  </r>
  <r>
    <n v="259"/>
    <s v="Watkins Ltd"/>
    <s v="Multi-channeled responsive implementation"/>
    <n v="1800"/>
    <n v="10755"/>
    <n v="497.49999999999994"/>
    <x v="1"/>
    <n v="138"/>
    <x v="1"/>
    <n v="6277.5"/>
    <s v="USD"/>
    <n v="1354946400"/>
    <x v="252"/>
    <b v="1"/>
    <b v="0"/>
    <s v="photography/photography books"/>
    <x v="7"/>
    <x v="14"/>
  </r>
  <r>
    <n v="260"/>
    <s v="Allen-Jones"/>
    <s v="Centralized modular initiative"/>
    <n v="6300"/>
    <n v="9935"/>
    <n v="57.698412698412696"/>
    <x v="1"/>
    <n v="261"/>
    <x v="1"/>
    <n v="8117.5"/>
    <s v="USD"/>
    <n v="1348808400"/>
    <x v="253"/>
    <b v="0"/>
    <b v="0"/>
    <s v="music/rock"/>
    <x v="1"/>
    <x v="1"/>
  </r>
  <r>
    <n v="261"/>
    <s v="Mason-Smith"/>
    <s v="Reverse-engineered cohesive migration"/>
    <n v="84300"/>
    <n v="26303"/>
    <n v="-68.798339264531435"/>
    <x v="0"/>
    <n v="454"/>
    <x v="1"/>
    <n v="55301.5"/>
    <s v="USD"/>
    <n v="1282712400"/>
    <x v="254"/>
    <b v="0"/>
    <b v="1"/>
    <s v="music/rock"/>
    <x v="1"/>
    <x v="1"/>
  </r>
  <r>
    <n v="262"/>
    <s v="Lloyd, Kennedy and Davis"/>
    <s v="Compatible multimedia hub"/>
    <n v="1700"/>
    <n v="5328"/>
    <n v="213.41176470588238"/>
    <x v="1"/>
    <n v="107"/>
    <x v="1"/>
    <n v="3514"/>
    <s v="USD"/>
    <n v="1301979600"/>
    <x v="255"/>
    <b v="0"/>
    <b v="1"/>
    <s v="music/indie rock"/>
    <x v="1"/>
    <x v="7"/>
  </r>
  <r>
    <n v="263"/>
    <s v="Walker Ltd"/>
    <s v="Organic eco-centric success"/>
    <n v="2900"/>
    <n v="10756"/>
    <n v="270.89655172413791"/>
    <x v="1"/>
    <n v="199"/>
    <x v="1"/>
    <n v="6828"/>
    <s v="USD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262.66447368421052"/>
    <x v="1"/>
    <n v="5512"/>
    <x v="1"/>
    <n v="105487.5"/>
    <s v="USD"/>
    <n v="1360648800"/>
    <x v="257"/>
    <b v="0"/>
    <b v="0"/>
    <s v="theater/plays"/>
    <x v="3"/>
    <x v="3"/>
  </r>
  <r>
    <n v="265"/>
    <s v="Lee and Sons"/>
    <s v="Persevering interactive emulation"/>
    <n v="4900"/>
    <n v="6031"/>
    <n v="23.081632653061224"/>
    <x v="1"/>
    <n v="86"/>
    <x v="1"/>
    <n v="5465.5"/>
    <s v="USD"/>
    <n v="1451800800"/>
    <x v="258"/>
    <b v="0"/>
    <b v="0"/>
    <s v="theater/plays"/>
    <x v="3"/>
    <x v="3"/>
  </r>
  <r>
    <n v="266"/>
    <s v="Cole LLC"/>
    <s v="Proactive responsive emulation"/>
    <n v="111900"/>
    <n v="85902"/>
    <n v="-23.233243967828418"/>
    <x v="0"/>
    <n v="3182"/>
    <x v="6"/>
    <n v="98901"/>
    <s v="EUR"/>
    <n v="1415340000"/>
    <x v="259"/>
    <b v="0"/>
    <b v="1"/>
    <s v="music/jazz"/>
    <x v="1"/>
    <x v="17"/>
  </r>
  <r>
    <n v="267"/>
    <s v="Acosta PLC"/>
    <s v="Extended eco-centric function"/>
    <n v="61600"/>
    <n v="143910"/>
    <n v="133.62012987012989"/>
    <x v="1"/>
    <n v="2768"/>
    <x v="2"/>
    <n v="102755"/>
    <s v="AUD"/>
    <n v="1351054800"/>
    <x v="260"/>
    <b v="0"/>
    <b v="0"/>
    <s v="theater/plays"/>
    <x v="3"/>
    <x v="3"/>
  </r>
  <r>
    <n v="268"/>
    <s v="Brown-Mckee"/>
    <s v="Networked optimal productivity"/>
    <n v="1500"/>
    <n v="2708"/>
    <n v="80.533333333333331"/>
    <x v="1"/>
    <n v="48"/>
    <x v="1"/>
    <n v="2104"/>
    <s v="USD"/>
    <n v="1349326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152.62857142857143"/>
    <x v="1"/>
    <n v="87"/>
    <x v="1"/>
    <n v="6171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-72.823461759631968"/>
    <x v="3"/>
    <n v="1890"/>
    <x v="1"/>
    <n v="110580"/>
    <s v="USD"/>
    <n v="1291269600"/>
    <x v="263"/>
    <b v="0"/>
    <b v="0"/>
    <s v="games/video games"/>
    <x v="6"/>
    <x v="11"/>
  </r>
  <r>
    <n v="271"/>
    <s v="Foley-Cox"/>
    <s v="Progressive zero administration leverage"/>
    <n v="153700"/>
    <n v="1953"/>
    <n v="-98.729342875731945"/>
    <x v="2"/>
    <n v="61"/>
    <x v="1"/>
    <n v="77826.5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204.00978473581213"/>
    <x v="1"/>
    <n v="1894"/>
    <x v="1"/>
    <n v="103224.5"/>
    <s v="USD"/>
    <n v="1562734800"/>
    <x v="265"/>
    <b v="0"/>
    <b v="1"/>
    <s v="theater/plays"/>
    <x v="3"/>
    <x v="3"/>
  </r>
  <r>
    <n v="273"/>
    <s v="Thomas and Sons"/>
    <s v="Re-engineered heuristic forecast"/>
    <n v="7800"/>
    <n v="10704"/>
    <n v="37.230769230769226"/>
    <x v="1"/>
    <n v="282"/>
    <x v="0"/>
    <n v="9252"/>
    <s v="CAD"/>
    <n v="1505624400"/>
    <x v="266"/>
    <b v="0"/>
    <b v="0"/>
    <s v="theater/plays"/>
    <x v="3"/>
    <x v="3"/>
  </r>
  <r>
    <n v="274"/>
    <s v="Morgan-Jenkins"/>
    <s v="Fully-configurable background algorithm"/>
    <n v="2400"/>
    <n v="773"/>
    <n v="-67.791666666666657"/>
    <x v="0"/>
    <n v="15"/>
    <x v="1"/>
    <n v="1586.5"/>
    <s v="USD"/>
    <n v="1509948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141.5128205128205"/>
    <x v="1"/>
    <n v="116"/>
    <x v="1"/>
    <n v="6659.5"/>
    <s v="USD"/>
    <n v="1554526800"/>
    <x v="153"/>
    <b v="0"/>
    <b v="0"/>
    <s v="publishing/translations"/>
    <x v="5"/>
    <x v="18"/>
  </r>
  <r>
    <n v="276"/>
    <s v="Fields Ltd"/>
    <s v="Front-line foreground project"/>
    <n v="5500"/>
    <n v="5324"/>
    <n v="-3.2"/>
    <x v="0"/>
    <n v="133"/>
    <x v="1"/>
    <n v="5412"/>
    <s v="USD"/>
    <n v="1334811600"/>
    <x v="268"/>
    <b v="0"/>
    <b v="1"/>
    <s v="games/video games"/>
    <x v="6"/>
    <x v="11"/>
  </r>
  <r>
    <n v="277"/>
    <s v="Ramos-Mitchell"/>
    <s v="Persevering system-worthy info-mediaries"/>
    <n v="700"/>
    <n v="7465"/>
    <n v="966.42857142857144"/>
    <x v="1"/>
    <n v="83"/>
    <x v="1"/>
    <n v="4082.5"/>
    <s v="USD"/>
    <n v="1279515600"/>
    <x v="269"/>
    <b v="0"/>
    <b v="0"/>
    <s v="theater/plays"/>
    <x v="3"/>
    <x v="3"/>
  </r>
  <r>
    <n v="278"/>
    <s v="Higgins, Davis and Salazar"/>
    <s v="Distributed multi-tasking strategy"/>
    <n v="2700"/>
    <n v="8799"/>
    <n v="225.88888888888889"/>
    <x v="1"/>
    <n v="91"/>
    <x v="1"/>
    <n v="5749.5"/>
    <s v="USD"/>
    <n v="1353909600"/>
    <x v="270"/>
    <b v="0"/>
    <b v="0"/>
    <s v="technology/web"/>
    <x v="2"/>
    <x v="2"/>
  </r>
  <r>
    <n v="279"/>
    <s v="Smith-Jenkins"/>
    <s v="Vision-oriented methodical application"/>
    <n v="8000"/>
    <n v="13656"/>
    <n v="70.7"/>
    <x v="1"/>
    <n v="546"/>
    <x v="1"/>
    <n v="10828"/>
    <s v="USD"/>
    <n v="1535950800"/>
    <x v="271"/>
    <b v="0"/>
    <b v="0"/>
    <s v="theater/plays"/>
    <x v="3"/>
    <x v="3"/>
  </r>
  <r>
    <n v="280"/>
    <s v="Braun PLC"/>
    <s v="Function-based high-level infrastructure"/>
    <n v="2500"/>
    <n v="14536"/>
    <n v="481.44"/>
    <x v="1"/>
    <n v="393"/>
    <x v="1"/>
    <n v="8518"/>
    <s v="USD"/>
    <n v="1511244000"/>
    <x v="272"/>
    <b v="0"/>
    <b v="0"/>
    <s v="film &amp; video/animation"/>
    <x v="4"/>
    <x v="10"/>
  </r>
  <r>
    <n v="281"/>
    <s v="Drake PLC"/>
    <s v="Profound object-oriented paradigm"/>
    <n v="164500"/>
    <n v="150552"/>
    <n v="-8.4790273556231011"/>
    <x v="0"/>
    <n v="2062"/>
    <x v="1"/>
    <n v="157526"/>
    <s v="USD"/>
    <n v="1331445600"/>
    <x v="273"/>
    <b v="0"/>
    <b v="1"/>
    <s v="theater/plays"/>
    <x v="3"/>
    <x v="3"/>
  </r>
  <r>
    <n v="282"/>
    <s v="Ross, Kelly and Brown"/>
    <s v="Virtual contextually-based circuit"/>
    <n v="8400"/>
    <n v="9076"/>
    <n v="8.0476190476190474"/>
    <x v="1"/>
    <n v="133"/>
    <x v="1"/>
    <n v="8738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-81.271604938271608"/>
    <x v="0"/>
    <n v="29"/>
    <x v="3"/>
    <n v="4808.5"/>
    <s v="DKK"/>
    <n v="1464584400"/>
    <x v="148"/>
    <b v="0"/>
    <b v="0"/>
    <s v="music/rock"/>
    <x v="1"/>
    <x v="1"/>
  </r>
  <r>
    <n v="284"/>
    <s v="Tran LLC"/>
    <s v="Ameliorated fresh-thinking protocol"/>
    <n v="9800"/>
    <n v="8153"/>
    <n v="-16.80612244897959"/>
    <x v="0"/>
    <n v="132"/>
    <x v="1"/>
    <n v="8976.5"/>
    <s v="USD"/>
    <n v="1335848400"/>
    <x v="275"/>
    <b v="0"/>
    <b v="0"/>
    <s v="technology/web"/>
    <x v="2"/>
    <x v="2"/>
  </r>
  <r>
    <n v="285"/>
    <s v="Dawson, Brady and Gilbert"/>
    <s v="Front-line optimizing emulation"/>
    <n v="900"/>
    <n v="6357"/>
    <n v="606.33333333333337"/>
    <x v="1"/>
    <n v="254"/>
    <x v="1"/>
    <n v="3628.5"/>
    <s v="USD"/>
    <n v="1473483600"/>
    <x v="276"/>
    <b v="0"/>
    <b v="0"/>
    <s v="theater/plays"/>
    <x v="3"/>
    <x v="3"/>
  </r>
  <r>
    <n v="286"/>
    <s v="Obrien-Aguirre"/>
    <s v="Devolved uniform complexity"/>
    <n v="112100"/>
    <n v="19557"/>
    <n v="-82.553969669937558"/>
    <x v="3"/>
    <n v="184"/>
    <x v="1"/>
    <n v="65828.5"/>
    <s v="USD"/>
    <n v="1479880800"/>
    <x v="72"/>
    <b v="0"/>
    <b v="0"/>
    <s v="theater/plays"/>
    <x v="3"/>
    <x v="3"/>
  </r>
  <r>
    <n v="287"/>
    <s v="Ferguson PLC"/>
    <s v="Public-key intangible superstructure"/>
    <n v="6300"/>
    <n v="13213"/>
    <n v="109.73015873015872"/>
    <x v="1"/>
    <n v="176"/>
    <x v="1"/>
    <n v="9756.5"/>
    <s v="USD"/>
    <n v="1430197200"/>
    <x v="277"/>
    <b v="0"/>
    <b v="0"/>
    <s v="music/electric music"/>
    <x v="1"/>
    <x v="5"/>
  </r>
  <r>
    <n v="288"/>
    <s v="Garcia Ltd"/>
    <s v="Secured global success"/>
    <n v="5600"/>
    <n v="5476"/>
    <n v="-2.214285714285714"/>
    <x v="0"/>
    <n v="137"/>
    <x v="3"/>
    <n v="5538"/>
    <s v="DKK"/>
    <n v="1331701200"/>
    <x v="278"/>
    <b v="0"/>
    <b v="1"/>
    <s v="music/metal"/>
    <x v="1"/>
    <x v="16"/>
  </r>
  <r>
    <n v="289"/>
    <s v="Smith, Love and Smith"/>
    <s v="Grass-roots mission-critical capability"/>
    <n v="800"/>
    <n v="13474"/>
    <n v="1584.25"/>
    <x v="1"/>
    <n v="337"/>
    <x v="0"/>
    <n v="7137"/>
    <s v="CAD"/>
    <n v="1438578000"/>
    <x v="71"/>
    <b v="0"/>
    <b v="0"/>
    <s v="theater/plays"/>
    <x v="3"/>
    <x v="3"/>
  </r>
  <r>
    <n v="290"/>
    <s v="Wilson, Hall and Osborne"/>
    <s v="Advanced global data-warehouse"/>
    <n v="168600"/>
    <n v="91722"/>
    <n v="-45.597864768683273"/>
    <x v="0"/>
    <n v="908"/>
    <x v="1"/>
    <n v="130161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356.61111111111114"/>
    <x v="1"/>
    <n v="107"/>
    <x v="1"/>
    <n v="5009.5"/>
    <s v="USD"/>
    <n v="1318654800"/>
    <x v="280"/>
    <b v="1"/>
    <b v="0"/>
    <s v="technology/web"/>
    <x v="2"/>
    <x v="2"/>
  </r>
  <r>
    <n v="292"/>
    <s v="Ho-Harris"/>
    <s v="Versatile cohesive encoding"/>
    <n v="7300"/>
    <n v="717"/>
    <n v="-90.178082191780817"/>
    <x v="0"/>
    <n v="10"/>
    <x v="1"/>
    <n v="4008.5"/>
    <s v="USD"/>
    <n v="1331874000"/>
    <x v="281"/>
    <b v="0"/>
    <b v="0"/>
    <s v="food/food trucks"/>
    <x v="0"/>
    <x v="0"/>
  </r>
  <r>
    <n v="293"/>
    <s v="Ross Group"/>
    <s v="Organized executive solution"/>
    <n v="6500"/>
    <n v="1065"/>
    <n v="-83.615384615384613"/>
    <x v="3"/>
    <n v="32"/>
    <x v="6"/>
    <n v="3782.5"/>
    <s v="EUR"/>
    <n v="1286254800"/>
    <x v="282"/>
    <b v="0"/>
    <b v="0"/>
    <s v="theater/plays"/>
    <x v="3"/>
    <x v="3"/>
  </r>
  <r>
    <n v="294"/>
    <s v="Turner-Davis"/>
    <s v="Automated local emulation"/>
    <n v="600"/>
    <n v="8038"/>
    <n v="1239.6666666666667"/>
    <x v="1"/>
    <n v="183"/>
    <x v="1"/>
    <n v="4319"/>
    <s v="USD"/>
    <n v="15405300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-64.349922239502334"/>
    <x v="0"/>
    <n v="1910"/>
    <x v="5"/>
    <n v="130834.5"/>
    <s v="CHF"/>
    <n v="1381813200"/>
    <x v="284"/>
    <b v="0"/>
    <b v="0"/>
    <s v="theater/plays"/>
    <x v="3"/>
    <x v="3"/>
  </r>
  <r>
    <n v="296"/>
    <s v="Smith-Hess"/>
    <s v="Grass-roots real-time Local Area Network"/>
    <n v="6100"/>
    <n v="3352"/>
    <n v="-45.049180327868854"/>
    <x v="0"/>
    <n v="38"/>
    <x v="2"/>
    <n v="4726"/>
    <s v="AUD"/>
    <n v="1548655200"/>
    <x v="285"/>
    <b v="0"/>
    <b v="0"/>
    <s v="theater/plays"/>
    <x v="3"/>
    <x v="3"/>
  </r>
  <r>
    <n v="297"/>
    <s v="Brown, Herring and Bass"/>
    <s v="Organized client-driven capacity"/>
    <n v="7200"/>
    <n v="6785"/>
    <n v="-5.7638888888888893"/>
    <x v="0"/>
    <n v="104"/>
    <x v="2"/>
    <n v="6992.5"/>
    <s v="AUD"/>
    <n v="1389679200"/>
    <x v="286"/>
    <b v="0"/>
    <b v="1"/>
    <s v="theater/plays"/>
    <x v="3"/>
    <x v="3"/>
  </r>
  <r>
    <n v="298"/>
    <s v="Chase, Garcia and Johnson"/>
    <s v="Adaptive intangible database"/>
    <n v="3500"/>
    <n v="5037"/>
    <n v="43.914285714285718"/>
    <x v="1"/>
    <n v="72"/>
    <x v="1"/>
    <n v="4268.5"/>
    <s v="USD"/>
    <n v="1456466400"/>
    <x v="287"/>
    <b v="0"/>
    <b v="1"/>
    <s v="music/rock"/>
    <x v="1"/>
    <x v="1"/>
  </r>
  <r>
    <n v="299"/>
    <s v="Ramsey and Sons"/>
    <s v="Grass-roots contextually-based algorithm"/>
    <n v="3800"/>
    <n v="1954"/>
    <n v="-48.578947368421055"/>
    <x v="0"/>
    <n v="49"/>
    <x v="1"/>
    <n v="2877"/>
    <s v="USD"/>
    <n v="1456984800"/>
    <x v="288"/>
    <b v="0"/>
    <b v="0"/>
    <s v="food/food trucks"/>
    <x v="0"/>
    <x v="0"/>
  </r>
  <r>
    <n v="300"/>
    <s v="Cooke PLC"/>
    <s v="Focused executive core"/>
    <n v="100"/>
    <n v="5"/>
    <n v="-95"/>
    <x v="0"/>
    <n v="1"/>
    <x v="3"/>
    <n v="52.5"/>
    <s v="DKK"/>
    <n v="1504069200"/>
    <x v="289"/>
    <b v="0"/>
    <b v="1"/>
    <s v="publishing/nonfiction"/>
    <x v="5"/>
    <x v="9"/>
  </r>
  <r>
    <n v="301"/>
    <s v="Wong-Walker"/>
    <s v="Multi-channeled disintermediate policy"/>
    <n v="900"/>
    <n v="12102"/>
    <n v="1244.6666666666667"/>
    <x v="1"/>
    <n v="295"/>
    <x v="1"/>
    <n v="6501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-68.155059132720112"/>
    <x v="0"/>
    <n v="245"/>
    <x v="1"/>
    <n v="50167"/>
    <s v="USD"/>
    <n v="1535864400"/>
    <x v="18"/>
    <b v="0"/>
    <b v="0"/>
    <s v="theater/plays"/>
    <x v="3"/>
    <x v="3"/>
  </r>
  <r>
    <n v="303"/>
    <s v="Guerrero, Flores and Jenkins"/>
    <s v="Networked optimal architecture"/>
    <n v="3400"/>
    <n v="2809"/>
    <n v="-17.382352941176471"/>
    <x v="0"/>
    <n v="32"/>
    <x v="1"/>
    <n v="3104.5"/>
    <s v="USD"/>
    <n v="1452146400"/>
    <x v="291"/>
    <b v="0"/>
    <b v="0"/>
    <s v="music/indie rock"/>
    <x v="1"/>
    <x v="7"/>
  </r>
  <r>
    <n v="304"/>
    <s v="Peterson PLC"/>
    <s v="User-friendly discrete benchmark"/>
    <n v="2100"/>
    <n v="11469"/>
    <n v="446.14285714285717"/>
    <x v="1"/>
    <n v="142"/>
    <x v="1"/>
    <n v="6784.5"/>
    <s v="USD"/>
    <n v="1470546000"/>
    <x v="292"/>
    <b v="0"/>
    <b v="0"/>
    <s v="film &amp; video/documentary"/>
    <x v="4"/>
    <x v="4"/>
  </r>
  <r>
    <n v="305"/>
    <s v="Townsend Ltd"/>
    <s v="Grass-roots actuating policy"/>
    <n v="2800"/>
    <n v="8014"/>
    <n v="186.21428571428572"/>
    <x v="1"/>
    <n v="85"/>
    <x v="1"/>
    <n v="5407"/>
    <s v="USD"/>
    <n v="1458363600"/>
    <x v="293"/>
    <b v="0"/>
    <b v="0"/>
    <s v="theater/plays"/>
    <x v="3"/>
    <x v="3"/>
  </r>
  <r>
    <n v="306"/>
    <s v="Rush, Reed and Hall"/>
    <s v="Enterprise-wide 3rdgeneration knowledge user"/>
    <n v="6500"/>
    <n v="514"/>
    <n v="-92.092307692307699"/>
    <x v="0"/>
    <n v="7"/>
    <x v="1"/>
    <n v="3507"/>
    <s v="USD"/>
    <n v="1500008400"/>
    <x v="294"/>
    <b v="0"/>
    <b v="1"/>
    <s v="theater/plays"/>
    <x v="3"/>
    <x v="3"/>
  </r>
  <r>
    <n v="307"/>
    <s v="Salazar-Dodson"/>
    <s v="Face-to-face zero tolerance moderator"/>
    <n v="32900"/>
    <n v="43473"/>
    <n v="32.136778115501521"/>
    <x v="1"/>
    <n v="659"/>
    <x v="3"/>
    <n v="38186.5"/>
    <s v="DKK"/>
    <n v="1338958800"/>
    <x v="295"/>
    <b v="0"/>
    <b v="1"/>
    <s v="publishing/fiction"/>
    <x v="5"/>
    <x v="13"/>
  </r>
  <r>
    <n v="308"/>
    <s v="Davis Ltd"/>
    <s v="Grass-roots optimizing projection"/>
    <n v="118200"/>
    <n v="87560"/>
    <n v="-25.922165820642977"/>
    <x v="0"/>
    <n v="803"/>
    <x v="1"/>
    <n v="102880"/>
    <s v="USD"/>
    <n v="1303102800"/>
    <x v="296"/>
    <b v="0"/>
    <b v="0"/>
    <s v="theater/plays"/>
    <x v="3"/>
    <x v="3"/>
  </r>
  <r>
    <n v="309"/>
    <s v="Harris-Perry"/>
    <s v="User-centric 6thgeneration attitude"/>
    <n v="4100"/>
    <n v="3087"/>
    <n v="-24.707317073170731"/>
    <x v="3"/>
    <n v="75"/>
    <x v="1"/>
    <n v="3593.5"/>
    <s v="USD"/>
    <n v="1316581200"/>
    <x v="297"/>
    <b v="0"/>
    <b v="1"/>
    <s v="music/indie rock"/>
    <x v="1"/>
    <x v="7"/>
  </r>
  <r>
    <n v="310"/>
    <s v="Velazquez, Hunt and Ortiz"/>
    <s v="Switchable zero tolerance website"/>
    <n v="7800"/>
    <n v="1586"/>
    <n v="-79.666666666666657"/>
    <x v="0"/>
    <n v="16"/>
    <x v="1"/>
    <n v="4693"/>
    <s v="USD"/>
    <n v="1270789200"/>
    <x v="298"/>
    <b v="0"/>
    <b v="0"/>
    <s v="games/video games"/>
    <x v="6"/>
    <x v="11"/>
  </r>
  <r>
    <n v="311"/>
    <s v="Flores PLC"/>
    <s v="Focused real-time help-desk"/>
    <n v="6300"/>
    <n v="12812"/>
    <n v="103.36507936507937"/>
    <x v="1"/>
    <n v="121"/>
    <x v="1"/>
    <n v="9556"/>
    <s v="USD"/>
    <n v="1297836000"/>
    <x v="299"/>
    <b v="0"/>
    <b v="0"/>
    <s v="theater/plays"/>
    <x v="3"/>
    <x v="3"/>
  </r>
  <r>
    <n v="312"/>
    <s v="Martinez LLC"/>
    <s v="Robust impactful approach"/>
    <n v="59100"/>
    <n v="183345"/>
    <n v="210.2284263959391"/>
    <x v="1"/>
    <n v="3742"/>
    <x v="1"/>
    <n v="121222.5"/>
    <s v="USD"/>
    <n v="1382677200"/>
    <x v="300"/>
    <b v="0"/>
    <b v="0"/>
    <s v="theater/plays"/>
    <x v="3"/>
    <x v="3"/>
  </r>
  <r>
    <n v="313"/>
    <s v="Miller-Irwin"/>
    <s v="Secured maximized policy"/>
    <n v="2200"/>
    <n v="8697"/>
    <n v="295.31818181818181"/>
    <x v="1"/>
    <n v="223"/>
    <x v="1"/>
    <n v="5448.5"/>
    <s v="USD"/>
    <n v="1330322400"/>
    <x v="301"/>
    <b v="0"/>
    <b v="0"/>
    <s v="music/rock"/>
    <x v="1"/>
    <x v="1"/>
  </r>
  <r>
    <n v="314"/>
    <s v="Sanchez-Morgan"/>
    <s v="Realigned upward-trending strategy"/>
    <n v="1400"/>
    <n v="4126"/>
    <n v="194.71428571428569"/>
    <x v="1"/>
    <n v="133"/>
    <x v="1"/>
    <n v="2763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-66.10526315789474"/>
    <x v="0"/>
    <n v="31"/>
    <x v="1"/>
    <n v="6360"/>
    <s v="USD"/>
    <n v="1400907600"/>
    <x v="302"/>
    <b v="0"/>
    <b v="0"/>
    <s v="theater/plays"/>
    <x v="3"/>
    <x v="3"/>
  </r>
  <r>
    <n v="316"/>
    <s v="Martin-Marshall"/>
    <s v="Configurable demand-driven matrix"/>
    <n v="9600"/>
    <n v="6401"/>
    <n v="-33.322916666666671"/>
    <x v="0"/>
    <n v="108"/>
    <x v="6"/>
    <n v="8000.5"/>
    <s v="EUR"/>
    <n v="1574143200"/>
    <x v="303"/>
    <b v="0"/>
    <b v="1"/>
    <s v="food/food trucks"/>
    <x v="0"/>
    <x v="0"/>
  </r>
  <r>
    <n v="317"/>
    <s v="Summers PLC"/>
    <s v="Cross-group coherent hierarchy"/>
    <n v="6600"/>
    <n v="1269"/>
    <n v="-80.77272727272728"/>
    <x v="0"/>
    <n v="30"/>
    <x v="1"/>
    <n v="3934.5"/>
    <s v="USD"/>
    <n v="1494738000"/>
    <x v="304"/>
    <b v="0"/>
    <b v="0"/>
    <s v="theater/plays"/>
    <x v="3"/>
    <x v="3"/>
  </r>
  <r>
    <n v="318"/>
    <s v="Young, Hart and Ryan"/>
    <s v="Decentralized demand-driven open system"/>
    <n v="5700"/>
    <n v="903"/>
    <n v="-84.15789473684211"/>
    <x v="0"/>
    <n v="17"/>
    <x v="1"/>
    <n v="3301.5"/>
    <s v="USD"/>
    <n v="1392357600"/>
    <x v="305"/>
    <b v="0"/>
    <b v="0"/>
    <s v="music/rock"/>
    <x v="1"/>
    <x v="1"/>
  </r>
  <r>
    <n v="319"/>
    <s v="Mills Group"/>
    <s v="Advanced empowering matrix"/>
    <n v="8400"/>
    <n v="3251"/>
    <n v="-61.297619047619044"/>
    <x v="3"/>
    <n v="64"/>
    <x v="1"/>
    <n v="5825.5"/>
    <s v="USD"/>
    <n v="1281589200"/>
    <x v="306"/>
    <b v="0"/>
    <b v="0"/>
    <s v="technology/web"/>
    <x v="2"/>
    <x v="2"/>
  </r>
  <r>
    <n v="320"/>
    <s v="Sandoval-Powell"/>
    <s v="Phased holistic implementation"/>
    <n v="84400"/>
    <n v="8092"/>
    <n v="-90.412322274881518"/>
    <x v="0"/>
    <n v="80"/>
    <x v="1"/>
    <n v="46246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-5.8556338028169019"/>
    <x v="0"/>
    <n v="2468"/>
    <x v="1"/>
    <n v="165411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66.562340966921113"/>
    <x v="1"/>
    <n v="5168"/>
    <x v="1"/>
    <n v="157138.5"/>
    <s v="USD"/>
    <n v="1290664800"/>
    <x v="309"/>
    <b v="0"/>
    <b v="0"/>
    <s v="theater/plays"/>
    <x v="3"/>
    <x v="3"/>
  </r>
  <r>
    <n v="323"/>
    <s v="Cole, Smith and Wood"/>
    <s v="Integrated zero-defect help-desk"/>
    <n v="8900"/>
    <n v="2148"/>
    <n v="-75.86516853932585"/>
    <x v="0"/>
    <n v="26"/>
    <x v="4"/>
    <n v="5524"/>
    <s v="GBP"/>
    <n v="1395896400"/>
    <x v="310"/>
    <b v="0"/>
    <b v="0"/>
    <s v="film &amp; video/documentary"/>
    <x v="4"/>
    <x v="4"/>
  </r>
  <r>
    <n v="324"/>
    <s v="Harris, Hall and Harris"/>
    <s v="Inverse analyzing matrices"/>
    <n v="7100"/>
    <n v="11648"/>
    <n v="64.056338028169009"/>
    <x v="1"/>
    <n v="307"/>
    <x v="1"/>
    <n v="9374"/>
    <s v="USD"/>
    <n v="1434862800"/>
    <x v="311"/>
    <b v="0"/>
    <b v="1"/>
    <s v="theater/plays"/>
    <x v="3"/>
    <x v="3"/>
  </r>
  <r>
    <n v="325"/>
    <s v="Saunders Group"/>
    <s v="Programmable systemic implementation"/>
    <n v="6500"/>
    <n v="5897"/>
    <n v="-9.2769230769230777"/>
    <x v="0"/>
    <n v="73"/>
    <x v="1"/>
    <n v="6198.5"/>
    <s v="USD"/>
    <n v="1529125200"/>
    <x v="312"/>
    <b v="0"/>
    <b v="1"/>
    <s v="theater/plays"/>
    <x v="3"/>
    <x v="3"/>
  </r>
  <r>
    <n v="326"/>
    <s v="Pham, Avila and Nash"/>
    <s v="Multi-channeled next generation architecture"/>
    <n v="7200"/>
    <n v="3326"/>
    <n v="-53.80555555555555"/>
    <x v="0"/>
    <n v="128"/>
    <x v="1"/>
    <n v="5263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-61.461538461538453"/>
    <x v="0"/>
    <n v="33"/>
    <x v="1"/>
    <n v="1801"/>
    <s v="USD"/>
    <n v="1566968400"/>
    <x v="314"/>
    <b v="0"/>
    <b v="1"/>
    <s v="theater/plays"/>
    <x v="3"/>
    <x v="3"/>
  </r>
  <r>
    <n v="328"/>
    <s v="Young PLC"/>
    <s v="Innovative well-modulated functionalities"/>
    <n v="98700"/>
    <n v="131826"/>
    <n v="33.562310030395139"/>
    <x v="1"/>
    <n v="2441"/>
    <x v="1"/>
    <n v="115263"/>
    <s v="USD"/>
    <n v="1543557600"/>
    <x v="315"/>
    <b v="0"/>
    <b v="0"/>
    <s v="music/rock"/>
    <x v="1"/>
    <x v="1"/>
  </r>
  <r>
    <n v="329"/>
    <s v="Willis and Sons"/>
    <s v="Fundamental incremental database"/>
    <n v="93800"/>
    <n v="21477"/>
    <n v="-77.103411513859271"/>
    <x v="2"/>
    <n v="211"/>
    <x v="1"/>
    <n v="57638.5"/>
    <s v="USD"/>
    <n v="1481522400"/>
    <x v="316"/>
    <b v="0"/>
    <b v="0"/>
    <s v="games/video games"/>
    <x v="6"/>
    <x v="11"/>
  </r>
  <r>
    <n v="330"/>
    <s v="Thompson-Bates"/>
    <s v="Expanded encompassing open architecture"/>
    <n v="33700"/>
    <n v="62330"/>
    <n v="84.955489614243319"/>
    <x v="1"/>
    <n v="1385"/>
    <x v="4"/>
    <n v="48015"/>
    <s v="GBP"/>
    <n v="1512712800"/>
    <x v="317"/>
    <b v="0"/>
    <b v="0"/>
    <s v="film &amp; video/documentary"/>
    <x v="4"/>
    <x v="4"/>
  </r>
  <r>
    <n v="331"/>
    <s v="Rose-Silva"/>
    <s v="Intuitive static portal"/>
    <n v="3300"/>
    <n v="14643"/>
    <n v="343.72727272727275"/>
    <x v="1"/>
    <n v="190"/>
    <x v="1"/>
    <n v="8971.5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99.980676328502412"/>
    <x v="1"/>
    <n v="470"/>
    <x v="1"/>
    <n v="31048"/>
    <s v="USD"/>
    <n v="1364446800"/>
    <x v="319"/>
    <b v="0"/>
    <b v="0"/>
    <s v="technology/wearables"/>
    <x v="2"/>
    <x v="8"/>
  </r>
  <r>
    <n v="333"/>
    <s v="Carlson, Dixon and Jones"/>
    <s v="Persistent well-modulated synergy"/>
    <n v="9600"/>
    <n v="11900"/>
    <n v="23.958333333333336"/>
    <x v="1"/>
    <n v="253"/>
    <x v="1"/>
    <n v="10750"/>
    <s v="USD"/>
    <n v="1542693600"/>
    <x v="320"/>
    <b v="0"/>
    <b v="0"/>
    <s v="theater/plays"/>
    <x v="3"/>
    <x v="3"/>
  </r>
  <r>
    <n v="334"/>
    <s v="Mcgee Group"/>
    <s v="Assimilated discrete algorithm"/>
    <n v="66200"/>
    <n v="123538"/>
    <n v="86.61329305135952"/>
    <x v="1"/>
    <n v="1113"/>
    <x v="1"/>
    <n v="94869"/>
    <s v="USD"/>
    <n v="1515564000"/>
    <x v="321"/>
    <b v="0"/>
    <b v="0"/>
    <s v="music/rock"/>
    <x v="1"/>
    <x v="1"/>
  </r>
  <r>
    <n v="335"/>
    <s v="Jordan-Acosta"/>
    <s v="Operative uniform hub"/>
    <n v="173800"/>
    <n v="198628"/>
    <n v="14.285385500575373"/>
    <x v="1"/>
    <n v="2283"/>
    <x v="1"/>
    <n v="186214"/>
    <s v="USD"/>
    <n v="1573797600"/>
    <x v="322"/>
    <b v="0"/>
    <b v="0"/>
    <s v="music/rock"/>
    <x v="1"/>
    <x v="1"/>
  </r>
  <r>
    <n v="336"/>
    <s v="Nunez Inc"/>
    <s v="Customizable intangible capability"/>
    <n v="70700"/>
    <n v="68602"/>
    <n v="-2.9674681753889676"/>
    <x v="0"/>
    <n v="1072"/>
    <x v="1"/>
    <n v="69651"/>
    <s v="USD"/>
    <n v="1292392800"/>
    <x v="323"/>
    <b v="0"/>
    <b v="1"/>
    <s v="music/rock"/>
    <x v="1"/>
    <x v="1"/>
  </r>
  <r>
    <n v="337"/>
    <s v="Hayden Ltd"/>
    <s v="Innovative didactic analyzer"/>
    <n v="94500"/>
    <n v="116064"/>
    <n v="22.81904761904762"/>
    <x v="1"/>
    <n v="1095"/>
    <x v="1"/>
    <n v="105282"/>
    <s v="USD"/>
    <n v="1573452000"/>
    <x v="324"/>
    <b v="0"/>
    <b v="0"/>
    <s v="theater/plays"/>
    <x v="3"/>
    <x v="3"/>
  </r>
  <r>
    <n v="338"/>
    <s v="Gonzalez-Burton"/>
    <s v="Decentralized intangible encoding"/>
    <n v="69800"/>
    <n v="125042"/>
    <n v="79.143266475644708"/>
    <x v="1"/>
    <n v="1690"/>
    <x v="1"/>
    <n v="97421"/>
    <s v="USD"/>
    <n v="1317790800"/>
    <x v="325"/>
    <b v="0"/>
    <b v="0"/>
    <s v="theater/plays"/>
    <x v="3"/>
    <x v="3"/>
  </r>
  <r>
    <n v="339"/>
    <s v="Lewis, Taylor and Rivers"/>
    <s v="Front-line transitional algorithm"/>
    <n v="136300"/>
    <n v="108974"/>
    <n v="-20.048422597212031"/>
    <x v="3"/>
    <n v="1297"/>
    <x v="0"/>
    <n v="122637"/>
    <s v="CAD"/>
    <n v="1501650000"/>
    <x v="326"/>
    <b v="0"/>
    <b v="0"/>
    <s v="theater/plays"/>
    <x v="3"/>
    <x v="3"/>
  </r>
  <r>
    <n v="340"/>
    <s v="Butler, Henry and Espinoza"/>
    <s v="Switchable didactic matrices"/>
    <n v="37100"/>
    <n v="34964"/>
    <n v="-5.7574123989218329"/>
    <x v="0"/>
    <n v="393"/>
    <x v="1"/>
    <n v="36032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-15.330708661417322"/>
    <x v="0"/>
    <n v="1257"/>
    <x v="1"/>
    <n v="105538.5"/>
    <s v="USD"/>
    <n v="1440738000"/>
    <x v="328"/>
    <b v="0"/>
    <b v="0"/>
    <s v="music/indie rock"/>
    <x v="1"/>
    <x v="7"/>
  </r>
  <r>
    <n v="342"/>
    <s v="Gibson-Hernandez"/>
    <s v="Visionary foreground middleware"/>
    <n v="47900"/>
    <n v="31864"/>
    <n v="-33.478079331941544"/>
    <x v="0"/>
    <n v="328"/>
    <x v="1"/>
    <n v="39882"/>
    <s v="USD"/>
    <n v="1374296400"/>
    <x v="329"/>
    <b v="0"/>
    <b v="0"/>
    <s v="theater/plays"/>
    <x v="3"/>
    <x v="3"/>
  </r>
  <r>
    <n v="343"/>
    <s v="Spencer-Weber"/>
    <s v="Optional zero-defect task-force"/>
    <n v="9000"/>
    <n v="4853"/>
    <n v="-46.077777777777776"/>
    <x v="0"/>
    <n v="147"/>
    <x v="1"/>
    <n v="6926.5"/>
    <s v="USD"/>
    <n v="1384840800"/>
    <x v="151"/>
    <b v="0"/>
    <b v="0"/>
    <s v="theater/plays"/>
    <x v="3"/>
    <x v="3"/>
  </r>
  <r>
    <n v="344"/>
    <s v="Berger, Johnson and Marshall"/>
    <s v="Devolved exuding emulation"/>
    <n v="197600"/>
    <n v="82959"/>
    <n v="-58.016700404858298"/>
    <x v="0"/>
    <n v="830"/>
    <x v="1"/>
    <n v="140279.5"/>
    <s v="USD"/>
    <n v="1516600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-85.305203045685275"/>
    <x v="0"/>
    <n v="331"/>
    <x v="4"/>
    <n v="90379.5"/>
    <s v="GBP"/>
    <n v="1436418000"/>
    <x v="331"/>
    <b v="0"/>
    <b v="0"/>
    <s v="film &amp; video/drama"/>
    <x v="4"/>
    <x v="6"/>
  </r>
  <r>
    <n v="346"/>
    <s v="Little-Marsh"/>
    <s v="Virtual attitude-oriented migration"/>
    <n v="8000"/>
    <n v="2758"/>
    <n v="-65.525000000000006"/>
    <x v="0"/>
    <n v="25"/>
    <x v="1"/>
    <n v="5379"/>
    <s v="USD"/>
    <n v="1503550800"/>
    <x v="332"/>
    <b v="0"/>
    <b v="1"/>
    <s v="music/indie rock"/>
    <x v="1"/>
    <x v="7"/>
  </r>
  <r>
    <n v="347"/>
    <s v="Petersen and Sons"/>
    <s v="Open-source full-range portal"/>
    <n v="900"/>
    <n v="12607"/>
    <n v="1300.7777777777778"/>
    <x v="1"/>
    <n v="191"/>
    <x v="1"/>
    <n v="6753.5"/>
    <s v="USD"/>
    <n v="1423634400"/>
    <x v="333"/>
    <b v="0"/>
    <b v="0"/>
    <s v="technology/web"/>
    <x v="2"/>
    <x v="2"/>
  </r>
  <r>
    <n v="348"/>
    <s v="Hensley Ltd"/>
    <s v="Versatile cohesive open system"/>
    <n v="199000"/>
    <n v="142823"/>
    <n v="-28.229648241206029"/>
    <x v="0"/>
    <n v="3483"/>
    <x v="1"/>
    <n v="170911.5"/>
    <s v="USD"/>
    <n v="1487224800"/>
    <x v="334"/>
    <b v="0"/>
    <b v="0"/>
    <s v="food/food trucks"/>
    <x v="0"/>
    <x v="0"/>
  </r>
  <r>
    <n v="349"/>
    <s v="Navarro and Sons"/>
    <s v="Multi-layered bottom-line frame"/>
    <n v="180800"/>
    <n v="95958"/>
    <n v="-46.92588495575221"/>
    <x v="0"/>
    <n v="923"/>
    <x v="1"/>
    <n v="138379"/>
    <s v="USD"/>
    <n v="1500008400"/>
    <x v="335"/>
    <b v="0"/>
    <b v="0"/>
    <s v="theater/plays"/>
    <x v="3"/>
    <x v="3"/>
  </r>
  <r>
    <n v="350"/>
    <s v="Shannon Ltd"/>
    <s v="Pre-emptive neutral capacity"/>
    <n v="100"/>
    <n v="5"/>
    <n v="-95"/>
    <x v="0"/>
    <n v="1"/>
    <x v="1"/>
    <n v="52.5"/>
    <s v="USD"/>
    <n v="1432098000"/>
    <x v="336"/>
    <b v="0"/>
    <b v="1"/>
    <s v="music/jazz"/>
    <x v="1"/>
    <x v="17"/>
  </r>
  <r>
    <n v="351"/>
    <s v="Young LLC"/>
    <s v="Universal maximized methodology"/>
    <n v="74100"/>
    <n v="94631"/>
    <n v="27.707152496626179"/>
    <x v="1"/>
    <n v="2013"/>
    <x v="1"/>
    <n v="84365.5"/>
    <s v="USD"/>
    <n v="1440392400"/>
    <x v="337"/>
    <b v="0"/>
    <b v="0"/>
    <s v="music/rock"/>
    <x v="1"/>
    <x v="1"/>
  </r>
  <r>
    <n v="352"/>
    <s v="Adams, Willis and Sanchez"/>
    <s v="Expanded hybrid hardware"/>
    <n v="2800"/>
    <n v="977"/>
    <n v="-65.107142857142847"/>
    <x v="0"/>
    <n v="33"/>
    <x v="0"/>
    <n v="1888.5"/>
    <s v="CAD"/>
    <n v="1446876000"/>
    <x v="338"/>
    <b v="0"/>
    <b v="0"/>
    <s v="theater/plays"/>
    <x v="3"/>
    <x v="3"/>
  </r>
  <r>
    <n v="353"/>
    <s v="Mills-Roy"/>
    <s v="Profit-focused multi-tasking access"/>
    <n v="33600"/>
    <n v="137961"/>
    <n v="310.59821428571428"/>
    <x v="1"/>
    <n v="1703"/>
    <x v="1"/>
    <n v="85780.5"/>
    <s v="USD"/>
    <n v="1562302800"/>
    <x v="339"/>
    <b v="0"/>
    <b v="0"/>
    <s v="theater/plays"/>
    <x v="3"/>
    <x v="3"/>
  </r>
  <r>
    <n v="354"/>
    <s v="Brown Group"/>
    <s v="Profit-focused transitional capability"/>
    <n v="6100"/>
    <n v="7548"/>
    <n v="23.737704918032787"/>
    <x v="1"/>
    <n v="80"/>
    <x v="3"/>
    <n v="6824"/>
    <s v="DKK"/>
    <n v="1378184400"/>
    <x v="340"/>
    <b v="0"/>
    <b v="0"/>
    <s v="film &amp; video/documentary"/>
    <x v="4"/>
    <x v="4"/>
  </r>
  <r>
    <n v="355"/>
    <s v="Burns-Burnett"/>
    <s v="Front-line scalable definition"/>
    <n v="3800"/>
    <n v="2241"/>
    <n v="-41.026315789473685"/>
    <x v="2"/>
    <n v="86"/>
    <x v="1"/>
    <n v="3020.5"/>
    <s v="USD"/>
    <n v="1485064800"/>
    <x v="341"/>
    <b v="0"/>
    <b v="0"/>
    <s v="technology/wearables"/>
    <x v="2"/>
    <x v="8"/>
  </r>
  <r>
    <n v="356"/>
    <s v="Glass, Nunez and Mcdonald"/>
    <s v="Open-source systematic protocol"/>
    <n v="9300"/>
    <n v="3431"/>
    <n v="-63.107526881720432"/>
    <x v="0"/>
    <n v="40"/>
    <x v="6"/>
    <n v="6365.5"/>
    <s v="EUR"/>
    <n v="1326520800"/>
    <x v="342"/>
    <b v="0"/>
    <b v="0"/>
    <s v="theater/plays"/>
    <x v="3"/>
    <x v="3"/>
  </r>
  <r>
    <n v="357"/>
    <s v="Perez, Davis and Wilson"/>
    <s v="Implemented tangible algorithm"/>
    <n v="2300"/>
    <n v="4253"/>
    <n v="84.913043478260875"/>
    <x v="1"/>
    <n v="41"/>
    <x v="1"/>
    <n v="3276.5"/>
    <s v="USD"/>
    <n v="1441256400"/>
    <x v="343"/>
    <b v="0"/>
    <b v="0"/>
    <s v="games/video games"/>
    <x v="6"/>
    <x v="11"/>
  </r>
  <r>
    <n v="358"/>
    <s v="Diaz-Garcia"/>
    <s v="Profit-focused 3rdgeneration circuit"/>
    <n v="9700"/>
    <n v="1146"/>
    <n v="-88.185567010309271"/>
    <x v="0"/>
    <n v="23"/>
    <x v="0"/>
    <n v="5423"/>
    <s v="CAD"/>
    <n v="1533877200"/>
    <x v="344"/>
    <b v="1"/>
    <b v="0"/>
    <s v="photography/photography books"/>
    <x v="7"/>
    <x v="14"/>
  </r>
  <r>
    <n v="359"/>
    <s v="Salazar-Moon"/>
    <s v="Compatible needs-based architecture"/>
    <n v="4000"/>
    <n v="11948"/>
    <n v="198.70000000000002"/>
    <x v="1"/>
    <n v="187"/>
    <x v="1"/>
    <n v="7974"/>
    <s v="USD"/>
    <n v="1314421200"/>
    <x v="127"/>
    <b v="0"/>
    <b v="0"/>
    <s v="film &amp; video/animation"/>
    <x v="4"/>
    <x v="10"/>
  </r>
  <r>
    <n v="360"/>
    <s v="Larsen-Chung"/>
    <s v="Right-sized zero tolerance migration"/>
    <n v="59700"/>
    <n v="135132"/>
    <n v="126.35175879396985"/>
    <x v="1"/>
    <n v="2875"/>
    <x v="4"/>
    <n v="97416"/>
    <s v="GBP"/>
    <n v="1293861600"/>
    <x v="345"/>
    <b v="0"/>
    <b v="1"/>
    <s v="theater/plays"/>
    <x v="3"/>
    <x v="3"/>
  </r>
  <r>
    <n v="361"/>
    <s v="Anderson and Sons"/>
    <s v="Quality-focused reciprocal structure"/>
    <n v="5500"/>
    <n v="9546"/>
    <n v="73.563636363636363"/>
    <x v="1"/>
    <n v="88"/>
    <x v="1"/>
    <n v="7523"/>
    <s v="USD"/>
    <n v="1507352400"/>
    <x v="346"/>
    <b v="0"/>
    <b v="0"/>
    <s v="theater/plays"/>
    <x v="3"/>
    <x v="3"/>
  </r>
  <r>
    <n v="362"/>
    <s v="Lawrence Group"/>
    <s v="Automated actuating conglomeration"/>
    <n v="3700"/>
    <n v="13755"/>
    <n v="271.75675675675677"/>
    <x v="1"/>
    <n v="191"/>
    <x v="1"/>
    <n v="8727.5"/>
    <s v="USD"/>
    <n v="1296108000"/>
    <x v="347"/>
    <b v="0"/>
    <b v="0"/>
    <s v="music/rock"/>
    <x v="1"/>
    <x v="1"/>
  </r>
  <r>
    <n v="363"/>
    <s v="Gray-Davis"/>
    <s v="Re-contextualized local initiative"/>
    <n v="5200"/>
    <n v="8330"/>
    <n v="60.192307692307686"/>
    <x v="1"/>
    <n v="139"/>
    <x v="1"/>
    <n v="6765"/>
    <s v="USD"/>
    <n v="1324965600"/>
    <x v="348"/>
    <b v="0"/>
    <b v="0"/>
    <s v="music/rock"/>
    <x v="1"/>
    <x v="1"/>
  </r>
  <r>
    <n v="364"/>
    <s v="Ramirez-Myers"/>
    <s v="Switchable intangible definition"/>
    <n v="900"/>
    <n v="14547"/>
    <n v="1516.3333333333335"/>
    <x v="1"/>
    <n v="186"/>
    <x v="1"/>
    <n v="7723.5"/>
    <s v="USD"/>
    <n v="1520229600"/>
    <x v="349"/>
    <b v="0"/>
    <b v="0"/>
    <s v="music/indie rock"/>
    <x v="1"/>
    <x v="7"/>
  </r>
  <r>
    <n v="365"/>
    <s v="Lucas, Hall and Bonilla"/>
    <s v="Networked bottom-line initiative"/>
    <n v="1600"/>
    <n v="11735"/>
    <n v="633.4375"/>
    <x v="1"/>
    <n v="112"/>
    <x v="2"/>
    <n v="6667.5"/>
    <s v="AUD"/>
    <n v="1482991200"/>
    <x v="350"/>
    <b v="0"/>
    <b v="0"/>
    <s v="theater/plays"/>
    <x v="3"/>
    <x v="3"/>
  </r>
  <r>
    <n v="366"/>
    <s v="Williams, Perez and Villegas"/>
    <s v="Robust directional system engine"/>
    <n v="1800"/>
    <n v="10658"/>
    <n v="492.11111111111114"/>
    <x v="1"/>
    <n v="101"/>
    <x v="1"/>
    <n v="6229"/>
    <s v="USD"/>
    <n v="1294034400"/>
    <x v="351"/>
    <b v="0"/>
    <b v="1"/>
    <s v="theater/plays"/>
    <x v="3"/>
    <x v="3"/>
  </r>
  <r>
    <n v="367"/>
    <s v="Brooks, Jones and Ingram"/>
    <s v="Triple-buffered explicit methodology"/>
    <n v="9900"/>
    <n v="1870"/>
    <n v="-81.111111111111114"/>
    <x v="0"/>
    <n v="75"/>
    <x v="1"/>
    <n v="5885"/>
    <s v="USD"/>
    <n v="1413608400"/>
    <x v="33"/>
    <b v="0"/>
    <b v="1"/>
    <s v="theater/plays"/>
    <x v="3"/>
    <x v="3"/>
  </r>
  <r>
    <n v="368"/>
    <s v="Whitaker, Wallace and Daniels"/>
    <s v="Reactive directional capacity"/>
    <n v="5200"/>
    <n v="14394"/>
    <n v="176.80769230769232"/>
    <x v="1"/>
    <n v="206"/>
    <x v="4"/>
    <n v="9797"/>
    <s v="GBP"/>
    <n v="1286946000"/>
    <x v="352"/>
    <b v="0"/>
    <b v="1"/>
    <s v="film &amp; video/documentary"/>
    <x v="4"/>
    <x v="4"/>
  </r>
  <r>
    <n v="369"/>
    <s v="Smith-Gonzalez"/>
    <s v="Polarized needs-based approach"/>
    <n v="5400"/>
    <n v="14743"/>
    <n v="173.01851851851853"/>
    <x v="1"/>
    <n v="154"/>
    <x v="1"/>
    <n v="10071.5"/>
    <s v="USD"/>
    <n v="1359871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59.363312555654502"/>
    <x v="1"/>
    <n v="5966"/>
    <x v="1"/>
    <n v="145632.5"/>
    <s v="USD"/>
    <n v="1555304400"/>
    <x v="354"/>
    <b v="0"/>
    <b v="0"/>
    <s v="theater/plays"/>
    <x v="3"/>
    <x v="3"/>
  </r>
  <r>
    <n v="371"/>
    <s v="Nolan, Smith and Sanchez"/>
    <s v="Multi-channeled logistical matrices"/>
    <n v="189200"/>
    <n v="128410"/>
    <n v="-32.130021141649053"/>
    <x v="0"/>
    <n v="2176"/>
    <x v="1"/>
    <n v="158805"/>
    <s v="USD"/>
    <n v="1423375200"/>
    <x v="355"/>
    <b v="0"/>
    <b v="0"/>
    <s v="theater/plays"/>
    <x v="3"/>
    <x v="3"/>
  </r>
  <r>
    <n v="372"/>
    <s v="Green-Carr"/>
    <s v="Pre-emptive bifurcated artificial intelligence"/>
    <n v="900"/>
    <n v="14324"/>
    <n v="1491.5555555555554"/>
    <x v="1"/>
    <n v="169"/>
    <x v="1"/>
    <n v="7612"/>
    <s v="USD"/>
    <n v="1420696800"/>
    <x v="356"/>
    <b v="0"/>
    <b v="1"/>
    <s v="film &amp; video/documentary"/>
    <x v="4"/>
    <x v="4"/>
  </r>
  <r>
    <n v="373"/>
    <s v="Brown-Parker"/>
    <s v="Down-sized coherent toolset"/>
    <n v="22500"/>
    <n v="164291"/>
    <n v="630.18222222222221"/>
    <x v="1"/>
    <n v="2106"/>
    <x v="1"/>
    <n v="93395.5"/>
    <s v="USD"/>
    <n v="1502946000"/>
    <x v="357"/>
    <b v="0"/>
    <b v="0"/>
    <s v="theater/plays"/>
    <x v="3"/>
    <x v="3"/>
  </r>
  <r>
    <n v="374"/>
    <s v="Marshall Inc"/>
    <s v="Open-source multi-tasking data-warehouse"/>
    <n v="167400"/>
    <n v="22073"/>
    <n v="-86.814217443249703"/>
    <x v="0"/>
    <n v="441"/>
    <x v="1"/>
    <n v="94736.5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-45.222222222222221"/>
    <x v="0"/>
    <n v="25"/>
    <x v="1"/>
    <n v="2089.5"/>
    <s v="USD"/>
    <n v="1444971600"/>
    <x v="359"/>
    <b v="0"/>
    <b v="0"/>
    <s v="music/indie rock"/>
    <x v="1"/>
    <x v="7"/>
  </r>
  <r>
    <n v="376"/>
    <s v="Perry PLC"/>
    <s v="Mandatory uniform matrix"/>
    <n v="3400"/>
    <n v="12275"/>
    <n v="261.02941176470591"/>
    <x v="1"/>
    <n v="131"/>
    <x v="1"/>
    <n v="7837.5"/>
    <s v="USD"/>
    <n v="1404622800"/>
    <x v="360"/>
    <b v="0"/>
    <b v="0"/>
    <s v="music/rock"/>
    <x v="1"/>
    <x v="1"/>
  </r>
  <r>
    <n v="377"/>
    <s v="Klein, Stark and Livingston"/>
    <s v="Phased methodical initiative"/>
    <n v="49700"/>
    <n v="5098"/>
    <n v="-89.74245472837022"/>
    <x v="0"/>
    <n v="127"/>
    <x v="1"/>
    <n v="27399"/>
    <s v="USD"/>
    <n v="1571720400"/>
    <x v="361"/>
    <b v="0"/>
    <b v="0"/>
    <s v="theater/plays"/>
    <x v="3"/>
    <x v="3"/>
  </r>
  <r>
    <n v="378"/>
    <s v="Fleming-Oliver"/>
    <s v="Managed stable function"/>
    <n v="178200"/>
    <n v="24882"/>
    <n v="-86.037037037037038"/>
    <x v="0"/>
    <n v="355"/>
    <x v="1"/>
    <n v="101541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-59.55555555555555"/>
    <x v="0"/>
    <n v="44"/>
    <x v="4"/>
    <n v="5056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60.319999999999993"/>
    <x v="1"/>
    <n v="84"/>
    <x v="1"/>
    <n v="3254"/>
    <s v="USD"/>
    <n v="1371963600"/>
    <x v="364"/>
    <b v="0"/>
    <b v="0"/>
    <s v="theater/plays"/>
    <x v="3"/>
    <x v="3"/>
  </r>
  <r>
    <n v="381"/>
    <s v="Michael, Anderson and Vincent"/>
    <s v="Cross-group global moratorium"/>
    <n v="5300"/>
    <n v="9749"/>
    <n v="83.943396226415089"/>
    <x v="1"/>
    <n v="155"/>
    <x v="1"/>
    <n v="7524.5"/>
    <s v="USD"/>
    <n v="1433739600"/>
    <x v="365"/>
    <b v="0"/>
    <b v="0"/>
    <s v="theater/plays"/>
    <x v="3"/>
    <x v="3"/>
  </r>
  <r>
    <n v="382"/>
    <s v="King Ltd"/>
    <s v="Visionary systemic process improvement"/>
    <n v="9100"/>
    <n v="5803"/>
    <n v="-36.230769230769234"/>
    <x v="0"/>
    <n v="67"/>
    <x v="1"/>
    <n v="7451.5"/>
    <s v="USD"/>
    <n v="1508130000"/>
    <x v="366"/>
    <b v="0"/>
    <b v="0"/>
    <s v="photography/photography books"/>
    <x v="7"/>
    <x v="14"/>
  </r>
  <r>
    <n v="383"/>
    <s v="Baker Ltd"/>
    <s v="Progressive intangible flexibility"/>
    <n v="6300"/>
    <n v="14199"/>
    <n v="125.38095238095237"/>
    <x v="1"/>
    <n v="189"/>
    <x v="1"/>
    <n v="10249.5"/>
    <s v="USD"/>
    <n v="1550037600"/>
    <x v="285"/>
    <b v="0"/>
    <b v="1"/>
    <s v="food/food trucks"/>
    <x v="0"/>
    <x v="0"/>
  </r>
  <r>
    <n v="384"/>
    <s v="Baker, Collins and Smith"/>
    <s v="Reactive real-time software"/>
    <n v="114400"/>
    <n v="196779"/>
    <n v="72.009615384615387"/>
    <x v="1"/>
    <n v="4799"/>
    <x v="1"/>
    <n v="155589.5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46.167095115681235"/>
    <x v="1"/>
    <n v="1137"/>
    <x v="1"/>
    <n v="47879.5"/>
    <s v="USD"/>
    <n v="15538356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-23.57638376383764"/>
    <x v="0"/>
    <n v="1068"/>
    <x v="1"/>
    <n v="119527"/>
    <s v="USD"/>
    <n v="1277528400"/>
    <x v="369"/>
    <b v="0"/>
    <b v="0"/>
    <s v="theater/plays"/>
    <x v="3"/>
    <x v="3"/>
  </r>
  <r>
    <n v="387"/>
    <s v="Flores-Lambert"/>
    <s v="Triple-buffered logistical frame"/>
    <n v="109000"/>
    <n v="42795"/>
    <n v="-60.738532110091747"/>
    <x v="0"/>
    <n v="424"/>
    <x v="1"/>
    <n v="75897.5"/>
    <s v="USD"/>
    <n v="1339477200"/>
    <x v="370"/>
    <b v="0"/>
    <b v="0"/>
    <s v="technology/wearables"/>
    <x v="2"/>
    <x v="8"/>
  </r>
  <r>
    <n v="388"/>
    <s v="Cruz Ltd"/>
    <s v="Exclusive dynamic adapter"/>
    <n v="114800"/>
    <n v="12938"/>
    <n v="-88.729965156794421"/>
    <x v="3"/>
    <n v="145"/>
    <x v="5"/>
    <n v="63869"/>
    <s v="CHF"/>
    <n v="1325656800"/>
    <x v="371"/>
    <b v="0"/>
    <b v="0"/>
    <s v="music/indie rock"/>
    <x v="1"/>
    <x v="7"/>
  </r>
  <r>
    <n v="389"/>
    <s v="Knox-Garner"/>
    <s v="Automated systemic hierarchy"/>
    <n v="83000"/>
    <n v="101352"/>
    <n v="22.110843373493978"/>
    <x v="1"/>
    <n v="1152"/>
    <x v="1"/>
    <n v="92176"/>
    <s v="USD"/>
    <n v="1288242000"/>
    <x v="372"/>
    <b v="0"/>
    <b v="0"/>
    <s v="theater/plays"/>
    <x v="3"/>
    <x v="3"/>
  </r>
  <r>
    <n v="390"/>
    <s v="Davis-Allen"/>
    <s v="Digitized eco-centric core"/>
    <n v="2400"/>
    <n v="4477"/>
    <n v="86.541666666666657"/>
    <x v="1"/>
    <n v="50"/>
    <x v="1"/>
    <n v="3438.5"/>
    <s v="USD"/>
    <n v="1379048400"/>
    <x v="373"/>
    <b v="0"/>
    <b v="0"/>
    <s v="photography/photography books"/>
    <x v="7"/>
    <x v="14"/>
  </r>
  <r>
    <n v="391"/>
    <s v="Miller-Patel"/>
    <s v="Mandatory uniform strategy"/>
    <n v="60400"/>
    <n v="4393"/>
    <n v="-92.726821192052981"/>
    <x v="0"/>
    <n v="151"/>
    <x v="1"/>
    <n v="32396.5"/>
    <s v="USD"/>
    <n v="13896792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-34.357628765792029"/>
    <x v="0"/>
    <n v="1608"/>
    <x v="1"/>
    <n v="85223"/>
    <s v="USD"/>
    <n v="12942936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128.96178343949046"/>
    <x v="1"/>
    <n v="3059"/>
    <x v="0"/>
    <n v="103294"/>
    <s v="CAD"/>
    <n v="1500267600"/>
    <x v="376"/>
    <b v="0"/>
    <b v="0"/>
    <s v="music/jazz"/>
    <x v="1"/>
    <x v="17"/>
  </r>
  <r>
    <n v="394"/>
    <s v="Noble-Bailey"/>
    <s v="Customizable dynamic info-mediaries"/>
    <n v="800"/>
    <n v="3755"/>
    <n v="369.375"/>
    <x v="1"/>
    <n v="34"/>
    <x v="1"/>
    <n v="2277.5"/>
    <s v="USD"/>
    <n v="1375074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30.112676056338028"/>
    <x v="1"/>
    <n v="220"/>
    <x v="1"/>
    <n v="8169"/>
    <s v="USD"/>
    <n v="1323324000"/>
    <x v="378"/>
    <b v="1"/>
    <b v="0"/>
    <s v="theater/plays"/>
    <x v="3"/>
    <x v="3"/>
  </r>
  <r>
    <n v="396"/>
    <s v="Holmes PLC"/>
    <s v="Digitized local info-mediaries"/>
    <n v="46100"/>
    <n v="77012"/>
    <n v="67.054229934924081"/>
    <x v="1"/>
    <n v="1604"/>
    <x v="2"/>
    <n v="61556"/>
    <s v="AUD"/>
    <n v="1538715600"/>
    <x v="379"/>
    <b v="0"/>
    <b v="0"/>
    <s v="film &amp; video/drama"/>
    <x v="4"/>
    <x v="6"/>
  </r>
  <r>
    <n v="397"/>
    <s v="Jones-Martin"/>
    <s v="Virtual systematic monitoring"/>
    <n v="8100"/>
    <n v="14083"/>
    <n v="73.864197530864189"/>
    <x v="1"/>
    <n v="454"/>
    <x v="1"/>
    <n v="11091.5"/>
    <s v="USD"/>
    <n v="1369285200"/>
    <x v="380"/>
    <b v="0"/>
    <b v="0"/>
    <s v="music/rock"/>
    <x v="1"/>
    <x v="1"/>
  </r>
  <r>
    <n v="398"/>
    <s v="Myers LLC"/>
    <s v="Reactive bottom-line open architecture"/>
    <n v="1700"/>
    <n v="12202"/>
    <n v="617.76470588235293"/>
    <x v="1"/>
    <n v="123"/>
    <x v="6"/>
    <n v="6951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-36.149023638232272"/>
    <x v="0"/>
    <n v="941"/>
    <x v="1"/>
    <n v="79713.5"/>
    <s v="USD"/>
    <n v="1296626400"/>
    <x v="381"/>
    <b v="0"/>
    <b v="0"/>
    <s v="music/indie rock"/>
    <x v="1"/>
    <x v="7"/>
  </r>
  <r>
    <n v="400"/>
    <s v="Bell PLC"/>
    <s v="Ergonomic eco-centric open architecture"/>
    <n v="100"/>
    <n v="2"/>
    <n v="-98"/>
    <x v="0"/>
    <n v="1"/>
    <x v="1"/>
    <n v="51"/>
    <s v="USD"/>
    <n v="1376629200"/>
    <x v="382"/>
    <b v="0"/>
    <b v="1"/>
    <s v="photography/photography books"/>
    <x v="7"/>
    <x v="14"/>
  </r>
  <r>
    <n v="401"/>
    <s v="Smith-Schmidt"/>
    <s v="Inverse radical hierarchy"/>
    <n v="900"/>
    <n v="13772"/>
    <n v="1430.2222222222222"/>
    <x v="1"/>
    <n v="299"/>
    <x v="1"/>
    <n v="7336"/>
    <s v="USD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-59.643835616438359"/>
    <x v="0"/>
    <n v="40"/>
    <x v="1"/>
    <n v="5123"/>
    <s v="USD"/>
    <n v="1325829600"/>
    <x v="384"/>
    <b v="0"/>
    <b v="1"/>
    <s v="film &amp; video/shorts"/>
    <x v="4"/>
    <x v="12"/>
  </r>
  <r>
    <n v="403"/>
    <s v="Leonard-Mcclain"/>
    <s v="Virtual foreground throughput"/>
    <n v="195800"/>
    <n v="168820"/>
    <n v="-13.779366700715014"/>
    <x v="0"/>
    <n v="3015"/>
    <x v="0"/>
    <n v="182310"/>
    <s v="CAD"/>
    <n v="1273640400"/>
    <x v="385"/>
    <b v="0"/>
    <b v="1"/>
    <s v="theater/plays"/>
    <x v="3"/>
    <x v="3"/>
  </r>
  <r>
    <n v="404"/>
    <s v="Bailey-Boyer"/>
    <s v="Visionary exuding Internet solution"/>
    <n v="48900"/>
    <n v="154321"/>
    <n v="215.58486707566465"/>
    <x v="1"/>
    <n v="2237"/>
    <x v="1"/>
    <n v="101610.5"/>
    <s v="USD"/>
    <n v="1510639200"/>
    <x v="386"/>
    <b v="0"/>
    <b v="0"/>
    <s v="theater/plays"/>
    <x v="3"/>
    <x v="3"/>
  </r>
  <r>
    <n v="405"/>
    <s v="Lee LLC"/>
    <s v="Synchronized secondary analyzer"/>
    <n v="29600"/>
    <n v="26527"/>
    <n v="-10.381756756756756"/>
    <x v="0"/>
    <n v="435"/>
    <x v="1"/>
    <n v="28063.5"/>
    <s v="USD"/>
    <n v="1528088400"/>
    <x v="387"/>
    <b v="0"/>
    <b v="0"/>
    <s v="theater/plays"/>
    <x v="3"/>
    <x v="3"/>
  </r>
  <r>
    <n v="406"/>
    <s v="Lyons Inc"/>
    <s v="Balanced attitude-oriented parallelism"/>
    <n v="39300"/>
    <n v="71583"/>
    <n v="82.145038167938935"/>
    <x v="1"/>
    <n v="645"/>
    <x v="1"/>
    <n v="55441.5"/>
    <s v="USD"/>
    <n v="1359525600"/>
    <x v="388"/>
    <b v="1"/>
    <b v="0"/>
    <s v="film &amp; video/documentary"/>
    <x v="4"/>
    <x v="4"/>
  </r>
  <r>
    <n v="407"/>
    <s v="Herrera-Wilson"/>
    <s v="Organized bandwidth-monitored core"/>
    <n v="3400"/>
    <n v="12100"/>
    <n v="255.88235294117646"/>
    <x v="1"/>
    <n v="484"/>
    <x v="3"/>
    <n v="7750"/>
    <s v="DKK"/>
    <n v="1570942800"/>
    <x v="389"/>
    <b v="0"/>
    <b v="0"/>
    <s v="theater/plays"/>
    <x v="3"/>
    <x v="3"/>
  </r>
  <r>
    <n v="408"/>
    <s v="Mahoney, Adams and Lucas"/>
    <s v="Cloned leadingedge utilization"/>
    <n v="9200"/>
    <n v="12129"/>
    <n v="31.836956521739129"/>
    <x v="1"/>
    <n v="154"/>
    <x v="0"/>
    <n v="10664.5"/>
    <s v="CAD"/>
    <n v="1466398800"/>
    <x v="390"/>
    <b v="0"/>
    <b v="0"/>
    <s v="film &amp; video/documentary"/>
    <x v="4"/>
    <x v="4"/>
  </r>
  <r>
    <n v="409"/>
    <s v="Stewart LLC"/>
    <s v="Secured asymmetric projection"/>
    <n v="135600"/>
    <n v="62804"/>
    <n v="-53.684365781710916"/>
    <x v="0"/>
    <n v="714"/>
    <x v="1"/>
    <n v="99202"/>
    <s v="USD"/>
    <n v="1492491600"/>
    <x v="391"/>
    <b v="0"/>
    <b v="0"/>
    <s v="music/rock"/>
    <x v="1"/>
    <x v="1"/>
  </r>
  <r>
    <n v="410"/>
    <s v="Mcmillan Group"/>
    <s v="Advanced cohesive Graphic Interface"/>
    <n v="153700"/>
    <n v="55536"/>
    <n v="-63.867273910214706"/>
    <x v="2"/>
    <n v="1111"/>
    <x v="1"/>
    <n v="104618"/>
    <s v="USD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4.6282051282051286"/>
    <x v="1"/>
    <n v="82"/>
    <x v="1"/>
    <n v="7980.5"/>
    <s v="USD"/>
    <n v="1496034000"/>
    <x v="392"/>
    <b v="0"/>
    <b v="0"/>
    <s v="theater/plays"/>
    <x v="3"/>
    <x v="3"/>
  </r>
  <r>
    <n v="412"/>
    <s v="Rodriguez-Scott"/>
    <s v="Realigned zero tolerance software"/>
    <n v="2100"/>
    <n v="14046"/>
    <n v="568.85714285714289"/>
    <x v="1"/>
    <n v="134"/>
    <x v="1"/>
    <n v="8073"/>
    <s v="USD"/>
    <n v="1388728800"/>
    <x v="393"/>
    <b v="0"/>
    <b v="0"/>
    <s v="publishing/fiction"/>
    <x v="5"/>
    <x v="13"/>
  </r>
  <r>
    <n v="413"/>
    <s v="Rush-Bowers"/>
    <s v="Persevering analyzing extranet"/>
    <n v="189500"/>
    <n v="117628"/>
    <n v="-37.927176781002636"/>
    <x v="2"/>
    <n v="1089"/>
    <x v="1"/>
    <n v="153564"/>
    <s v="USD"/>
    <n v="15432984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-15.300212539851222"/>
    <x v="0"/>
    <n v="5497"/>
    <x v="1"/>
    <n v="173802.5"/>
    <s v="USD"/>
    <n v="1271739600"/>
    <x v="395"/>
    <b v="0"/>
    <b v="1"/>
    <s v="food/food trucks"/>
    <x v="0"/>
    <x v="0"/>
  </r>
  <r>
    <n v="415"/>
    <s v="Anderson-Pham"/>
    <s v="Intuitive needs-based monitoring"/>
    <n v="113500"/>
    <n v="12552"/>
    <n v="-88.9409691629956"/>
    <x v="0"/>
    <n v="418"/>
    <x v="1"/>
    <n v="63026"/>
    <s v="USD"/>
    <n v="1326434400"/>
    <x v="396"/>
    <b v="0"/>
    <b v="0"/>
    <s v="theater/plays"/>
    <x v="3"/>
    <x v="3"/>
  </r>
  <r>
    <n v="416"/>
    <s v="Stewart-Coleman"/>
    <s v="Customer-focused disintermediate toolset"/>
    <n v="134600"/>
    <n v="59007"/>
    <n v="-56.161218424962854"/>
    <x v="0"/>
    <n v="1439"/>
    <x v="1"/>
    <n v="96803.5"/>
    <s v="USD"/>
    <n v="1295244000"/>
    <x v="397"/>
    <b v="0"/>
    <b v="1"/>
    <s v="film &amp; video/documentary"/>
    <x v="4"/>
    <x v="4"/>
  </r>
  <r>
    <n v="417"/>
    <s v="Bradshaw, Smith and Ryan"/>
    <s v="Upgradable 24/7 emulation"/>
    <n v="1700"/>
    <n v="943"/>
    <n v="-44.529411764705884"/>
    <x v="0"/>
    <n v="15"/>
    <x v="1"/>
    <n v="1321.5"/>
    <s v="USD"/>
    <n v="1541221200"/>
    <x v="398"/>
    <b v="0"/>
    <b v="0"/>
    <s v="theater/plays"/>
    <x v="3"/>
    <x v="3"/>
  </r>
  <r>
    <n v="418"/>
    <s v="Jackson PLC"/>
    <s v="Quality-focused client-server core"/>
    <n v="163700"/>
    <n v="93963"/>
    <n v="-42.600488698839342"/>
    <x v="0"/>
    <n v="1999"/>
    <x v="0"/>
    <n v="128831.5"/>
    <s v="CAD"/>
    <n v="1336280400"/>
    <x v="399"/>
    <b v="0"/>
    <b v="0"/>
    <s v="film &amp; video/documentary"/>
    <x v="4"/>
    <x v="4"/>
  </r>
  <r>
    <n v="419"/>
    <s v="Ware-Arias"/>
    <s v="Upgradable maximized protocol"/>
    <n v="113800"/>
    <n v="140469"/>
    <n v="23.434973637961335"/>
    <x v="1"/>
    <n v="5203"/>
    <x v="1"/>
    <n v="127134.5"/>
    <s v="USD"/>
    <n v="1324533600"/>
    <x v="348"/>
    <b v="0"/>
    <b v="0"/>
    <s v="technology/web"/>
    <x v="2"/>
    <x v="2"/>
  </r>
  <r>
    <n v="420"/>
    <s v="Blair, Reyes and Woods"/>
    <s v="Cross-platform interactive synergy"/>
    <n v="5000"/>
    <n v="6423"/>
    <n v="28.46"/>
    <x v="1"/>
    <n v="94"/>
    <x v="1"/>
    <n v="5711.5"/>
    <s v="USD"/>
    <n v="1498366800"/>
    <x v="400"/>
    <b v="0"/>
    <b v="0"/>
    <s v="theater/plays"/>
    <x v="3"/>
    <x v="3"/>
  </r>
  <r>
    <n v="421"/>
    <s v="Thomas-Lopez"/>
    <s v="User-centric fault-tolerant archive"/>
    <n v="9400"/>
    <n v="6015"/>
    <n v="-36.01063829787234"/>
    <x v="0"/>
    <n v="118"/>
    <x v="1"/>
    <n v="7707.5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27.298850574712645"/>
    <x v="1"/>
    <n v="205"/>
    <x v="1"/>
    <n v="9887.5"/>
    <s v="USD"/>
    <n v="1271480400"/>
    <x v="402"/>
    <b v="0"/>
    <b v="1"/>
    <s v="theater/plays"/>
    <x v="3"/>
    <x v="3"/>
  </r>
  <r>
    <n v="423"/>
    <s v="Jones-Riddle"/>
    <s v="Self-enabling real-time definition"/>
    <n v="147800"/>
    <n v="15723"/>
    <n v="-89.361975642760484"/>
    <x v="0"/>
    <n v="162"/>
    <x v="1"/>
    <n v="81761.5"/>
    <s v="USD"/>
    <n v="1316667600"/>
    <x v="403"/>
    <b v="0"/>
    <b v="1"/>
    <s v="food/food trucks"/>
    <x v="0"/>
    <x v="0"/>
  </r>
  <r>
    <n v="424"/>
    <s v="Schmidt-Gomez"/>
    <s v="User-centric impactful projection"/>
    <n v="5100"/>
    <n v="2064"/>
    <n v="-59.529411764705884"/>
    <x v="0"/>
    <n v="83"/>
    <x v="1"/>
    <n v="3582"/>
    <s v="USD"/>
    <n v="1524027600"/>
    <x v="404"/>
    <b v="0"/>
    <b v="0"/>
    <s v="music/indie rock"/>
    <x v="1"/>
    <x v="7"/>
  </r>
  <r>
    <n v="425"/>
    <s v="Sullivan, Davis and Booth"/>
    <s v="Vision-oriented actuating hardware"/>
    <n v="2700"/>
    <n v="7767"/>
    <n v="187.66666666666666"/>
    <x v="1"/>
    <n v="92"/>
    <x v="1"/>
    <n v="5233.5"/>
    <s v="USD"/>
    <n v="1438059600"/>
    <x v="405"/>
    <b v="0"/>
    <b v="0"/>
    <s v="photography/photography books"/>
    <x v="7"/>
    <x v="14"/>
  </r>
  <r>
    <n v="426"/>
    <s v="Edwards-Kane"/>
    <s v="Virtual leadingedge framework"/>
    <n v="1800"/>
    <n v="10313"/>
    <n v="472.94444444444446"/>
    <x v="1"/>
    <n v="219"/>
    <x v="1"/>
    <n v="6056.5"/>
    <s v="USD"/>
    <n v="1361944800"/>
    <x v="406"/>
    <b v="0"/>
    <b v="0"/>
    <s v="theater/plays"/>
    <x v="3"/>
    <x v="3"/>
  </r>
  <r>
    <n v="427"/>
    <s v="Hicks, Wall and Webb"/>
    <s v="Managed discrete framework"/>
    <n v="174500"/>
    <n v="197018"/>
    <n v="12.90429799426934"/>
    <x v="1"/>
    <n v="2526"/>
    <x v="1"/>
    <n v="185759"/>
    <s v="USD"/>
    <n v="1410584400"/>
    <x v="407"/>
    <b v="0"/>
    <b v="1"/>
    <s v="theater/plays"/>
    <x v="3"/>
    <x v="3"/>
  </r>
  <r>
    <n v="428"/>
    <s v="Mayer-Richmond"/>
    <s v="Progressive zero-defect capability"/>
    <n v="101400"/>
    <n v="47037"/>
    <n v="-53.612426035502956"/>
    <x v="0"/>
    <n v="747"/>
    <x v="1"/>
    <n v="74218.5"/>
    <s v="USD"/>
    <n v="1297404000"/>
    <x v="408"/>
    <b v="0"/>
    <b v="0"/>
    <s v="film &amp; video/animation"/>
    <x v="4"/>
    <x v="10"/>
  </r>
  <r>
    <n v="429"/>
    <s v="Robles Ltd"/>
    <s v="Right-sized demand-driven adapter"/>
    <n v="191000"/>
    <n v="173191"/>
    <n v="-9.3240837696335088"/>
    <x v="3"/>
    <n v="2138"/>
    <x v="1"/>
    <n v="182095.5"/>
    <s v="USD"/>
    <n v="1392012000"/>
    <x v="409"/>
    <b v="0"/>
    <b v="1"/>
    <s v="photography/photography books"/>
    <x v="7"/>
    <x v="14"/>
  </r>
  <r>
    <n v="430"/>
    <s v="Cochran Ltd"/>
    <s v="Re-engineered attitude-oriented frame"/>
    <n v="8100"/>
    <n v="5487"/>
    <n v="-32.25925925925926"/>
    <x v="0"/>
    <n v="84"/>
    <x v="1"/>
    <n v="6793.5"/>
    <s v="USD"/>
    <n v="1569733200"/>
    <x v="410"/>
    <b v="0"/>
    <b v="0"/>
    <s v="theater/plays"/>
    <x v="3"/>
    <x v="3"/>
  </r>
  <r>
    <n v="431"/>
    <s v="Rosales LLC"/>
    <s v="Compatible multimedia utilization"/>
    <n v="5100"/>
    <n v="9817"/>
    <n v="92.490196078431381"/>
    <x v="1"/>
    <n v="94"/>
    <x v="1"/>
    <n v="7458.5"/>
    <s v="USD"/>
    <n v="1529643600"/>
    <x v="312"/>
    <b v="1"/>
    <b v="0"/>
    <s v="theater/plays"/>
    <x v="3"/>
    <x v="3"/>
  </r>
  <r>
    <n v="432"/>
    <s v="Harper-Bryan"/>
    <s v="Re-contextualized dedicated hardware"/>
    <n v="7700"/>
    <n v="6369"/>
    <n v="-17.285714285714285"/>
    <x v="0"/>
    <n v="91"/>
    <x v="1"/>
    <n v="7034.5"/>
    <s v="USD"/>
    <n v="1399006800"/>
    <x v="411"/>
    <b v="0"/>
    <b v="0"/>
    <s v="theater/plays"/>
    <x v="3"/>
    <x v="3"/>
  </r>
  <r>
    <n v="433"/>
    <s v="Potter, Harper and Everett"/>
    <s v="Decentralized composite paradigm"/>
    <n v="121400"/>
    <n v="65755"/>
    <n v="-45.836079077429979"/>
    <x v="0"/>
    <n v="792"/>
    <x v="1"/>
    <n v="93577.5"/>
    <s v="USD"/>
    <n v="1385359200"/>
    <x v="412"/>
    <b v="0"/>
    <b v="1"/>
    <s v="film &amp; video/documentary"/>
    <x v="4"/>
    <x v="4"/>
  </r>
  <r>
    <n v="434"/>
    <s v="Floyd-Sims"/>
    <s v="Cloned transitional hierarchy"/>
    <n v="5400"/>
    <n v="903"/>
    <n v="-83.277777777777771"/>
    <x v="3"/>
    <n v="10"/>
    <x v="0"/>
    <n v="3151.5"/>
    <s v="CAD"/>
    <n v="1480572000"/>
    <x v="413"/>
    <b v="1"/>
    <b v="0"/>
    <s v="theater/plays"/>
    <x v="3"/>
    <x v="3"/>
  </r>
  <r>
    <n v="435"/>
    <s v="Spence, Jackson and Kelly"/>
    <s v="Advanced discrete leverage"/>
    <n v="152400"/>
    <n v="178120"/>
    <n v="16.876640419947506"/>
    <x v="1"/>
    <n v="1713"/>
    <x v="6"/>
    <n v="165260"/>
    <s v="EUR"/>
    <n v="1418623200"/>
    <x v="414"/>
    <b v="0"/>
    <b v="1"/>
    <s v="theater/plays"/>
    <x v="3"/>
    <x v="3"/>
  </r>
  <r>
    <n v="436"/>
    <s v="King-Nguyen"/>
    <s v="Open-source incremental throughput"/>
    <n v="1300"/>
    <n v="13678"/>
    <n v="952.15384615384619"/>
    <x v="1"/>
    <n v="249"/>
    <x v="1"/>
    <n v="7489"/>
    <s v="USD"/>
    <n v="1555736400"/>
    <x v="354"/>
    <b v="0"/>
    <b v="0"/>
    <s v="music/jazz"/>
    <x v="1"/>
    <x v="17"/>
  </r>
  <r>
    <n v="437"/>
    <s v="Hansen Group"/>
    <s v="Centralized regional interface"/>
    <n v="8100"/>
    <n v="9969"/>
    <n v="23.074074074074076"/>
    <x v="1"/>
    <n v="192"/>
    <x v="1"/>
    <n v="9034.5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78.638554216867476"/>
    <x v="1"/>
    <n v="247"/>
    <x v="1"/>
    <n v="11563.5"/>
    <s v="USD"/>
    <n v="1362376800"/>
    <x v="416"/>
    <b v="0"/>
    <b v="0"/>
    <s v="theater/plays"/>
    <x v="3"/>
    <x v="3"/>
  </r>
  <r>
    <n v="439"/>
    <s v="Cummings Inc"/>
    <s v="Digitized transitional monitoring"/>
    <n v="28400"/>
    <n v="100900"/>
    <n v="255.28169014084506"/>
    <x v="1"/>
    <n v="2293"/>
    <x v="1"/>
    <n v="64650"/>
    <s v="USD"/>
    <n v="1478408400"/>
    <x v="417"/>
    <b v="0"/>
    <b v="0"/>
    <s v="film &amp; video/science fiction"/>
    <x v="4"/>
    <x v="22"/>
  </r>
  <r>
    <n v="440"/>
    <s v="Miller-Poole"/>
    <s v="Networked optimal adapter"/>
    <n v="102500"/>
    <n v="165954"/>
    <n v="61.906341463414641"/>
    <x v="1"/>
    <n v="3131"/>
    <x v="1"/>
    <n v="134227"/>
    <s v="USD"/>
    <n v="1498798800"/>
    <x v="418"/>
    <b v="0"/>
    <b v="0"/>
    <s v="film &amp; video/television"/>
    <x v="4"/>
    <x v="19"/>
  </r>
  <r>
    <n v="441"/>
    <s v="Rodriguez-West"/>
    <s v="Automated optimal function"/>
    <n v="7000"/>
    <n v="1744"/>
    <n v="-75.085714285714289"/>
    <x v="0"/>
    <n v="32"/>
    <x v="1"/>
    <n v="4372"/>
    <s v="USD"/>
    <n v="13354164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98.722222222222229"/>
    <x v="1"/>
    <n v="143"/>
    <x v="6"/>
    <n v="8065.5"/>
    <s v="EUR"/>
    <n v="1504328400"/>
    <x v="420"/>
    <b v="0"/>
    <b v="0"/>
    <s v="theater/plays"/>
    <x v="3"/>
    <x v="3"/>
  </r>
  <r>
    <n v="443"/>
    <s v="Clark-Bowman"/>
    <s v="Stand-alone user-facing service-desk"/>
    <n v="9300"/>
    <n v="3232"/>
    <n v="-65.247311827956992"/>
    <x v="3"/>
    <n v="90"/>
    <x v="1"/>
    <n v="6266"/>
    <s v="USD"/>
    <n v="1285822800"/>
    <x v="421"/>
    <b v="0"/>
    <b v="0"/>
    <s v="theater/plays"/>
    <x v="3"/>
    <x v="3"/>
  </r>
  <r>
    <n v="444"/>
    <s v="Hensley Ltd"/>
    <s v="Versatile global attitude"/>
    <n v="6200"/>
    <n v="10938"/>
    <n v="76.41935483870968"/>
    <x v="1"/>
    <n v="296"/>
    <x v="1"/>
    <n v="8569"/>
    <s v="USD"/>
    <n v="1311483600"/>
    <x v="422"/>
    <b v="0"/>
    <b v="1"/>
    <s v="music/indie rock"/>
    <x v="1"/>
    <x v="7"/>
  </r>
  <r>
    <n v="445"/>
    <s v="Anderson-Pearson"/>
    <s v="Intuitive demand-driven Local Area Network"/>
    <n v="2100"/>
    <n v="10739"/>
    <n v="411.38095238095235"/>
    <x v="1"/>
    <n v="170"/>
    <x v="1"/>
    <n v="6419.5"/>
    <s v="USD"/>
    <n v="1291356000"/>
    <x v="423"/>
    <b v="0"/>
    <b v="1"/>
    <s v="theater/plays"/>
    <x v="3"/>
    <x v="3"/>
  </r>
  <r>
    <n v="446"/>
    <s v="Martin, Martin and Solis"/>
    <s v="Assimilated uniform methodology"/>
    <n v="6800"/>
    <n v="5579"/>
    <n v="-17.955882352941178"/>
    <x v="0"/>
    <n v="186"/>
    <x v="1"/>
    <n v="6189.5"/>
    <s v="USD"/>
    <n v="13558104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-75.673969072164951"/>
    <x v="3"/>
    <n v="439"/>
    <x v="4"/>
    <n v="96477"/>
    <s v="GBP"/>
    <n v="15136632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-49.517241379310342"/>
    <x v="0"/>
    <n v="605"/>
    <x v="1"/>
    <n v="67642"/>
    <s v="USD"/>
    <n v="1365915600"/>
    <x v="426"/>
    <b v="0"/>
    <b v="1"/>
    <s v="games/video games"/>
    <x v="6"/>
    <x v="11"/>
  </r>
  <r>
    <n v="449"/>
    <s v="Cuevas-Morales"/>
    <s v="Public-key coherent ability"/>
    <n v="900"/>
    <n v="8703"/>
    <n v="867"/>
    <x v="1"/>
    <n v="86"/>
    <x v="3"/>
    <n v="4801.5"/>
    <s v="DKK"/>
    <n v="1551852000"/>
    <x v="427"/>
    <b v="0"/>
    <b v="0"/>
    <s v="games/video games"/>
    <x v="6"/>
    <x v="11"/>
  </r>
  <r>
    <n v="450"/>
    <s v="Delgado-Hatfield"/>
    <s v="Up-sized composite success"/>
    <n v="100"/>
    <n v="4"/>
    <n v="-96"/>
    <x v="0"/>
    <n v="1"/>
    <x v="0"/>
    <n v="52"/>
    <s v="CAD"/>
    <n v="1540098000"/>
    <x v="428"/>
    <b v="0"/>
    <b v="0"/>
    <s v="film &amp; video/animation"/>
    <x v="4"/>
    <x v="10"/>
  </r>
  <r>
    <n v="451"/>
    <s v="Padilla-Porter"/>
    <s v="Innovative exuding matrix"/>
    <n v="148400"/>
    <n v="182302"/>
    <n v="22.845013477088948"/>
    <x v="1"/>
    <n v="6286"/>
    <x v="1"/>
    <n v="165351"/>
    <s v="USD"/>
    <n v="1500440400"/>
    <x v="429"/>
    <b v="0"/>
    <b v="0"/>
    <s v="music/rock"/>
    <x v="1"/>
    <x v="1"/>
  </r>
  <r>
    <n v="452"/>
    <s v="Morris Group"/>
    <s v="Realigned impactful artificial intelligence"/>
    <n v="4800"/>
    <n v="3045"/>
    <n v="-36.5625"/>
    <x v="0"/>
    <n v="31"/>
    <x v="1"/>
    <n v="3922.5"/>
    <s v="USD"/>
    <n v="1278392400"/>
    <x v="430"/>
    <b v="0"/>
    <b v="0"/>
    <s v="film &amp; video/drama"/>
    <x v="4"/>
    <x v="6"/>
  </r>
  <r>
    <n v="453"/>
    <s v="Saunders Ltd"/>
    <s v="Multi-layered multi-tasking secured line"/>
    <n v="182400"/>
    <n v="102749"/>
    <n v="-43.668311403508767"/>
    <x v="0"/>
    <n v="1181"/>
    <x v="1"/>
    <n v="142574.5"/>
    <s v="USD"/>
    <n v="1480572000"/>
    <x v="431"/>
    <b v="0"/>
    <b v="0"/>
    <s v="film &amp; video/science fiction"/>
    <x v="4"/>
    <x v="22"/>
  </r>
  <r>
    <n v="454"/>
    <s v="Woods Inc"/>
    <s v="Upgradable upward-trending portal"/>
    <n v="4000"/>
    <n v="1763"/>
    <n v="-55.925000000000004"/>
    <x v="0"/>
    <n v="39"/>
    <x v="1"/>
    <n v="2881.5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8.372532188841202"/>
    <x v="1"/>
    <n v="3727"/>
    <x v="1"/>
    <n v="127202"/>
    <s v="USD"/>
    <n v="13167540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4.1243169398907105"/>
    <x v="1"/>
    <n v="1605"/>
    <x v="1"/>
    <n v="149419"/>
    <s v="USD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-73.36"/>
    <x v="0"/>
    <n v="46"/>
    <x v="1"/>
    <n v="3166"/>
    <s v="USD"/>
    <n v="1476421200"/>
    <x v="435"/>
    <b v="0"/>
    <b v="0"/>
    <s v="theater/plays"/>
    <x v="3"/>
    <x v="3"/>
  </r>
  <r>
    <n v="458"/>
    <s v="Wise, Thompson and Allen"/>
    <s v="Pre-emptive neutral portal"/>
    <n v="33800"/>
    <n v="118706"/>
    <n v="251.20118343195264"/>
    <x v="1"/>
    <n v="2120"/>
    <x v="1"/>
    <n v="76253"/>
    <s v="USD"/>
    <n v="1269752400"/>
    <x v="436"/>
    <b v="0"/>
    <b v="0"/>
    <s v="theater/plays"/>
    <x v="3"/>
    <x v="3"/>
  </r>
  <r>
    <n v="459"/>
    <s v="Lane, Ryan and Chapman"/>
    <s v="Switchable demand-driven help-desk"/>
    <n v="6300"/>
    <n v="5674"/>
    <n v="-9.9365079365079367"/>
    <x v="0"/>
    <n v="105"/>
    <x v="1"/>
    <n v="5987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71.625"/>
    <x v="1"/>
    <n v="50"/>
    <x v="1"/>
    <n v="3259.5"/>
    <s v="USD"/>
    <n v="1281330000"/>
    <x v="438"/>
    <b v="0"/>
    <b v="0"/>
    <s v="theater/plays"/>
    <x v="3"/>
    <x v="3"/>
  </r>
  <r>
    <n v="461"/>
    <s v="Terry-Salinas"/>
    <s v="Networked secondary structure"/>
    <n v="98800"/>
    <n v="139354"/>
    <n v="41.046558704453439"/>
    <x v="1"/>
    <n v="2080"/>
    <x v="1"/>
    <n v="119077"/>
    <s v="USD"/>
    <n v="1398661200"/>
    <x v="439"/>
    <b v="0"/>
    <b v="0"/>
    <s v="film &amp; video/drama"/>
    <x v="4"/>
    <x v="6"/>
  </r>
  <r>
    <n v="462"/>
    <s v="Wang-Rodriguez"/>
    <s v="Total multimedia website"/>
    <n v="188800"/>
    <n v="57734"/>
    <n v="-69.420550847457633"/>
    <x v="0"/>
    <n v="535"/>
    <x v="1"/>
    <n v="123267"/>
    <s v="USD"/>
    <n v="1359525600"/>
    <x v="440"/>
    <b v="0"/>
    <b v="0"/>
    <s v="games/mobile games"/>
    <x v="6"/>
    <x v="20"/>
  </r>
  <r>
    <n v="463"/>
    <s v="Mckee-Hill"/>
    <s v="Cross-platform upward-trending parallelism"/>
    <n v="134300"/>
    <n v="145265"/>
    <n v="8.1645569620253173"/>
    <x v="1"/>
    <n v="2105"/>
    <x v="1"/>
    <n v="139782.5"/>
    <s v="USD"/>
    <n v="1388469600"/>
    <x v="441"/>
    <b v="0"/>
    <b v="0"/>
    <s v="film &amp; video/animation"/>
    <x v="4"/>
    <x v="10"/>
  </r>
  <r>
    <n v="464"/>
    <s v="Gomez LLC"/>
    <s v="Pre-emptive mission-critical hardware"/>
    <n v="71200"/>
    <n v="95020"/>
    <n v="33.455056179775283"/>
    <x v="1"/>
    <n v="2436"/>
    <x v="1"/>
    <n v="83110"/>
    <s v="USD"/>
    <n v="1518328800"/>
    <x v="442"/>
    <b v="0"/>
    <b v="0"/>
    <s v="theater/plays"/>
    <x v="3"/>
    <x v="3"/>
  </r>
  <r>
    <n v="465"/>
    <s v="Gonzalez-Robbins"/>
    <s v="Up-sized responsive protocol"/>
    <n v="4700"/>
    <n v="8829"/>
    <n v="87.851063829787236"/>
    <x v="1"/>
    <n v="80"/>
    <x v="1"/>
    <n v="6764.5"/>
    <s v="USD"/>
    <n v="1517032800"/>
    <x v="443"/>
    <b v="0"/>
    <b v="0"/>
    <s v="publishing/translations"/>
    <x v="5"/>
    <x v="18"/>
  </r>
  <r>
    <n v="466"/>
    <s v="Obrien and Sons"/>
    <s v="Pre-emptive transitional frame"/>
    <n v="1200"/>
    <n v="3984"/>
    <n v="231.99999999999997"/>
    <x v="1"/>
    <n v="42"/>
    <x v="1"/>
    <n v="2592"/>
    <s v="USD"/>
    <n v="1368594000"/>
    <x v="444"/>
    <b v="0"/>
    <b v="1"/>
    <s v="technology/wearables"/>
    <x v="2"/>
    <x v="8"/>
  </r>
  <r>
    <n v="467"/>
    <s v="Shaw Ltd"/>
    <s v="Profit-focused content-based application"/>
    <n v="1400"/>
    <n v="8053"/>
    <n v="475.21428571428572"/>
    <x v="1"/>
    <n v="139"/>
    <x v="0"/>
    <n v="4726.5"/>
    <s v="CAD"/>
    <n v="1448258400"/>
    <x v="445"/>
    <b v="0"/>
    <b v="1"/>
    <s v="technology/web"/>
    <x v="2"/>
    <x v="2"/>
  </r>
  <r>
    <n v="468"/>
    <s v="Hughes Inc"/>
    <s v="Streamlined neutral analyzer"/>
    <n v="4000"/>
    <n v="1620"/>
    <n v="-59.5"/>
    <x v="0"/>
    <n v="16"/>
    <x v="1"/>
    <n v="2810"/>
    <s v="USD"/>
    <n v="1555218000"/>
    <x v="368"/>
    <b v="0"/>
    <b v="0"/>
    <s v="theater/plays"/>
    <x v="3"/>
    <x v="3"/>
  </r>
  <r>
    <n v="469"/>
    <s v="Olsen-Ryan"/>
    <s v="Assimilated neutral utilization"/>
    <n v="5600"/>
    <n v="10328"/>
    <n v="84.428571428571431"/>
    <x v="1"/>
    <n v="159"/>
    <x v="1"/>
    <n v="7964"/>
    <s v="USD"/>
    <n v="1431925200"/>
    <x v="446"/>
    <b v="0"/>
    <b v="0"/>
    <s v="film &amp; video/drama"/>
    <x v="4"/>
    <x v="6"/>
  </r>
  <r>
    <n v="470"/>
    <s v="Grimes, Holland and Sloan"/>
    <s v="Extended dedicated archive"/>
    <n v="3600"/>
    <n v="10289"/>
    <n v="185.80555555555554"/>
    <x v="1"/>
    <n v="381"/>
    <x v="1"/>
    <n v="6944.5"/>
    <s v="USD"/>
    <n v="1481522400"/>
    <x v="447"/>
    <b v="0"/>
    <b v="0"/>
    <s v="technology/wearables"/>
    <x v="2"/>
    <x v="8"/>
  </r>
  <r>
    <n v="471"/>
    <s v="Perry and Sons"/>
    <s v="Configurable static help-desk"/>
    <n v="3100"/>
    <n v="9889"/>
    <n v="219"/>
    <x v="1"/>
    <n v="194"/>
    <x v="4"/>
    <n v="6494.5"/>
    <s v="GBP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-60.765929778933682"/>
    <x v="0"/>
    <n v="575"/>
    <x v="1"/>
    <n v="107071"/>
    <s v="USD"/>
    <n v="1552280400"/>
    <x v="178"/>
    <b v="0"/>
    <b v="0"/>
    <s v="music/rock"/>
    <x v="1"/>
    <x v="1"/>
  </r>
  <r>
    <n v="473"/>
    <s v="Richardson Inc"/>
    <s v="Assimilated fault-tolerant capacity"/>
    <n v="5000"/>
    <n v="8907"/>
    <n v="78.14"/>
    <x v="1"/>
    <n v="106"/>
    <x v="1"/>
    <n v="6953.5"/>
    <s v="USD"/>
    <n v="1529989200"/>
    <x v="449"/>
    <b v="0"/>
    <b v="0"/>
    <s v="music/electric music"/>
    <x v="1"/>
    <x v="5"/>
  </r>
  <r>
    <n v="474"/>
    <s v="Santos-Young"/>
    <s v="Enhanced neutral ability"/>
    <n v="4000"/>
    <n v="14606"/>
    <n v="265.14999999999998"/>
    <x v="1"/>
    <n v="142"/>
    <x v="1"/>
    <n v="9303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3.945945945945946"/>
    <x v="1"/>
    <n v="211"/>
    <x v="1"/>
    <n v="7916"/>
    <s v="USD"/>
    <n v="13721364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-70.171279373368151"/>
    <x v="0"/>
    <n v="1120"/>
    <x v="1"/>
    <n v="124311"/>
    <s v="USD"/>
    <n v="1533877200"/>
    <x v="452"/>
    <b v="0"/>
    <b v="0"/>
    <s v="publishing/fiction"/>
    <x v="5"/>
    <x v="13"/>
  </r>
  <r>
    <n v="477"/>
    <s v="Hogan, Porter and Rivera"/>
    <s v="Organic object-oriented core"/>
    <n v="8500"/>
    <n v="4613"/>
    <n v="-45.729411764705887"/>
    <x v="0"/>
    <n v="113"/>
    <x v="1"/>
    <n v="6556.5"/>
    <s v="USD"/>
    <n v="1309064400"/>
    <x v="453"/>
    <b v="0"/>
    <b v="0"/>
    <s v="film &amp; video/science fiction"/>
    <x v="4"/>
    <x v="22"/>
  </r>
  <r>
    <n v="478"/>
    <s v="Lyons LLC"/>
    <s v="Balanced impactful circuit"/>
    <n v="68800"/>
    <n v="162603"/>
    <n v="136.34156976744185"/>
    <x v="1"/>
    <n v="2756"/>
    <x v="1"/>
    <n v="115701.5"/>
    <s v="USD"/>
    <n v="1425877200"/>
    <x v="454"/>
    <b v="0"/>
    <b v="0"/>
    <s v="technology/wearables"/>
    <x v="2"/>
    <x v="8"/>
  </r>
  <r>
    <n v="479"/>
    <s v="Long-Greene"/>
    <s v="Future-proofed heuristic encryption"/>
    <n v="2400"/>
    <n v="12310"/>
    <n v="412.91666666666663"/>
    <x v="1"/>
    <n v="173"/>
    <x v="4"/>
    <n v="7355"/>
    <s v="GBP"/>
    <n v="1501304400"/>
    <x v="455"/>
    <b v="0"/>
    <b v="0"/>
    <s v="food/food trucks"/>
    <x v="0"/>
    <x v="0"/>
  </r>
  <r>
    <n v="480"/>
    <s v="Robles-Hudson"/>
    <s v="Balanced bifurcated leverage"/>
    <n v="8600"/>
    <n v="8656"/>
    <n v="0.65116279069767447"/>
    <x v="1"/>
    <n v="87"/>
    <x v="1"/>
    <n v="8628"/>
    <s v="USD"/>
    <n v="1268287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-18.651576805696845"/>
    <x v="0"/>
    <n v="1538"/>
    <x v="1"/>
    <n v="178265.5"/>
    <s v="USD"/>
    <n v="1412139600"/>
    <x v="457"/>
    <b v="0"/>
    <b v="1"/>
    <s v="theater/plays"/>
    <x v="3"/>
    <x v="3"/>
  </r>
  <r>
    <n v="482"/>
    <s v="Martin, Russell and Baker"/>
    <s v="Focused solution-oriented instruction set"/>
    <n v="4200"/>
    <n v="689"/>
    <n v="-83.595238095238102"/>
    <x v="0"/>
    <n v="9"/>
    <x v="1"/>
    <n v="2444.5"/>
    <s v="USD"/>
    <n v="1330063200"/>
    <x v="458"/>
    <b v="0"/>
    <b v="1"/>
    <s v="publishing/fiction"/>
    <x v="5"/>
    <x v="13"/>
  </r>
  <r>
    <n v="483"/>
    <s v="Rice-Parker"/>
    <s v="Down-sized actuating infrastructure"/>
    <n v="91400"/>
    <n v="48236"/>
    <n v="-47.225382932166305"/>
    <x v="0"/>
    <n v="554"/>
    <x v="1"/>
    <n v="69818"/>
    <s v="USD"/>
    <n v="1576130400"/>
    <x v="459"/>
    <b v="0"/>
    <b v="0"/>
    <s v="theater/plays"/>
    <x v="3"/>
    <x v="3"/>
  </r>
  <r>
    <n v="484"/>
    <s v="Landry Inc"/>
    <s v="Synergistic cohesive adapter"/>
    <n v="29600"/>
    <n v="77021"/>
    <n v="160.20608108108107"/>
    <x v="1"/>
    <n v="1572"/>
    <x v="4"/>
    <n v="53310.5"/>
    <s v="GBP"/>
    <n v="1407128400"/>
    <x v="460"/>
    <b v="0"/>
    <b v="1"/>
    <s v="food/food trucks"/>
    <x v="0"/>
    <x v="0"/>
  </r>
  <r>
    <n v="485"/>
    <s v="Richards-Davis"/>
    <s v="Quality-focused mission-critical structure"/>
    <n v="90600"/>
    <n v="27844"/>
    <n v="-69.267108167770417"/>
    <x v="0"/>
    <n v="648"/>
    <x v="4"/>
    <n v="59222"/>
    <s v="GBP"/>
    <n v="1560142800"/>
    <x v="461"/>
    <b v="0"/>
    <b v="0"/>
    <s v="theater/plays"/>
    <x v="3"/>
    <x v="3"/>
  </r>
  <r>
    <n v="486"/>
    <s v="Davis, Cox and Fox"/>
    <s v="Compatible exuding Graphical User Interface"/>
    <n v="5200"/>
    <n v="702"/>
    <n v="-86.5"/>
    <x v="0"/>
    <n v="21"/>
    <x v="4"/>
    <n v="2951"/>
    <s v="GBP"/>
    <n v="1520575200"/>
    <x v="462"/>
    <b v="0"/>
    <b v="1"/>
    <s v="publishing/translations"/>
    <x v="5"/>
    <x v="18"/>
  </r>
  <r>
    <n v="487"/>
    <s v="Smith-Wallace"/>
    <s v="Monitored 24/7 time-frame"/>
    <n v="110300"/>
    <n v="197024"/>
    <n v="78.625566636446052"/>
    <x v="1"/>
    <n v="2346"/>
    <x v="1"/>
    <n v="153662"/>
    <s v="USD"/>
    <n v="1492664400"/>
    <x v="463"/>
    <b v="0"/>
    <b v="0"/>
    <s v="theater/plays"/>
    <x v="3"/>
    <x v="3"/>
  </r>
  <r>
    <n v="488"/>
    <s v="Cordova, Shaw and Wang"/>
    <s v="Virtual secondary open architecture"/>
    <n v="5300"/>
    <n v="11663"/>
    <n v="120.05660377358491"/>
    <x v="1"/>
    <n v="115"/>
    <x v="1"/>
    <n v="8481.5"/>
    <s v="USD"/>
    <n v="1454479200"/>
    <x v="464"/>
    <b v="0"/>
    <b v="0"/>
    <s v="theater/plays"/>
    <x v="3"/>
    <x v="3"/>
  </r>
  <r>
    <n v="489"/>
    <s v="Clark Inc"/>
    <s v="Down-sized mobile time-frame"/>
    <n v="9200"/>
    <n v="9339"/>
    <n v="1.5108695652173911"/>
    <x v="1"/>
    <n v="85"/>
    <x v="6"/>
    <n v="9269.5"/>
    <s v="EUR"/>
    <n v="1281934800"/>
    <x v="465"/>
    <b v="0"/>
    <b v="0"/>
    <s v="technology/wearables"/>
    <x v="2"/>
    <x v="8"/>
  </r>
  <r>
    <n v="490"/>
    <s v="Young and Sons"/>
    <s v="Innovative disintermediate encryption"/>
    <n v="2400"/>
    <n v="4596"/>
    <n v="91.5"/>
    <x v="1"/>
    <n v="144"/>
    <x v="1"/>
    <n v="3498"/>
    <s v="USD"/>
    <n v="1573970400"/>
    <x v="466"/>
    <b v="0"/>
    <b v="0"/>
    <s v="journalism/audio"/>
    <x v="8"/>
    <x v="23"/>
  </r>
  <r>
    <n v="491"/>
    <s v="Henson PLC"/>
    <s v="Universal contextually-based knowledgebase"/>
    <n v="56800"/>
    <n v="173437"/>
    <n v="205.34683098591549"/>
    <x v="1"/>
    <n v="2443"/>
    <x v="1"/>
    <n v="115118.5"/>
    <s v="USD"/>
    <n v="1372654800"/>
    <x v="467"/>
    <b v="0"/>
    <b v="1"/>
    <s v="food/food trucks"/>
    <x v="0"/>
    <x v="0"/>
  </r>
  <r>
    <n v="492"/>
    <s v="Garcia Group"/>
    <s v="Persevering interactive matrix"/>
    <n v="191000"/>
    <n v="45831"/>
    <n v="-76.004712041884815"/>
    <x v="3"/>
    <n v="595"/>
    <x v="1"/>
    <n v="118415.5"/>
    <s v="USD"/>
    <n v="1275886800"/>
    <x v="468"/>
    <b v="1"/>
    <b v="1"/>
    <s v="film &amp; video/shorts"/>
    <x v="4"/>
    <x v="12"/>
  </r>
  <r>
    <n v="493"/>
    <s v="Adams, Walker and Wong"/>
    <s v="Seamless background framework"/>
    <n v="900"/>
    <n v="6514"/>
    <n v="623.77777777777771"/>
    <x v="1"/>
    <n v="64"/>
    <x v="1"/>
    <n v="3707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447.36"/>
    <x v="1"/>
    <n v="268"/>
    <x v="1"/>
    <n v="8092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314.5"/>
    <x v="1"/>
    <n v="195"/>
    <x v="3"/>
    <n v="8232"/>
    <s v="DKK"/>
    <n v="1402376400"/>
    <x v="471"/>
    <b v="0"/>
    <b v="0"/>
    <s v="theater/plays"/>
    <x v="3"/>
    <x v="3"/>
  </r>
  <r>
    <n v="496"/>
    <s v="Morales Group"/>
    <s v="Optimized bi-directional extranet"/>
    <n v="183800"/>
    <n v="1667"/>
    <n v="-99.093035908596306"/>
    <x v="0"/>
    <n v="54"/>
    <x v="1"/>
    <n v="92733.5"/>
    <s v="USD"/>
    <n v="1495342800"/>
    <x v="472"/>
    <b v="0"/>
    <b v="0"/>
    <s v="film &amp; video/animation"/>
    <x v="4"/>
    <x v="10"/>
  </r>
  <r>
    <n v="497"/>
    <s v="Lucero Group"/>
    <s v="Intuitive actuating benchmark"/>
    <n v="9800"/>
    <n v="3349"/>
    <n v="-65.826530612244895"/>
    <x v="0"/>
    <n v="120"/>
    <x v="1"/>
    <n v="6574.5"/>
    <s v="USD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-76.051189245087897"/>
    <x v="0"/>
    <n v="579"/>
    <x v="3"/>
    <n v="119858.5"/>
    <s v="DKK"/>
    <n v="1420092000"/>
    <x v="474"/>
    <b v="0"/>
    <b v="0"/>
    <s v="technology/web"/>
    <x v="2"/>
    <x v="2"/>
  </r>
  <r>
    <n v="499"/>
    <s v="Hunt Group"/>
    <s v="Reverse-engineered executive emulation"/>
    <n v="163800"/>
    <n v="78743"/>
    <n v="-51.927350427350426"/>
    <x v="0"/>
    <n v="2072"/>
    <x v="1"/>
    <n v="121271.5"/>
    <s v="USD"/>
    <n v="1458018000"/>
    <x v="475"/>
    <b v="0"/>
    <b v="1"/>
    <s v="film &amp; video/documentary"/>
    <x v="4"/>
    <x v="4"/>
  </r>
  <r>
    <n v="500"/>
    <s v="Valdez Ltd"/>
    <s v="Team-oriented clear-thinking matrix"/>
    <n v="100"/>
    <n v="0"/>
    <n v="-100"/>
    <x v="0"/>
    <n v="0"/>
    <x v="1"/>
    <n v="50"/>
    <s v="USD"/>
    <n v="1367384400"/>
    <x v="380"/>
    <b v="0"/>
    <b v="1"/>
    <s v="theater/plays"/>
    <x v="3"/>
    <x v="3"/>
  </r>
  <r>
    <n v="501"/>
    <s v="Mccann-Le"/>
    <s v="Focused coherent methodology"/>
    <n v="153600"/>
    <n v="107743"/>
    <n v="-29.854817708333332"/>
    <x v="0"/>
    <n v="1796"/>
    <x v="1"/>
    <n v="130671.5"/>
    <s v="USD"/>
    <n v="1363064400"/>
    <x v="353"/>
    <b v="0"/>
    <b v="0"/>
    <s v="film &amp; video/documentary"/>
    <x v="4"/>
    <x v="4"/>
  </r>
  <r>
    <n v="502"/>
    <s v="Johnson Inc"/>
    <s v="Reduced context-sensitive complexity"/>
    <n v="1300"/>
    <n v="6889"/>
    <n v="429.92307692307696"/>
    <x v="1"/>
    <n v="186"/>
    <x v="2"/>
    <n v="4094.5"/>
    <s v="AUD"/>
    <n v="1343365200"/>
    <x v="476"/>
    <b v="0"/>
    <b v="1"/>
    <s v="games/video games"/>
    <x v="6"/>
    <x v="11"/>
  </r>
  <r>
    <n v="503"/>
    <s v="Collins LLC"/>
    <s v="Decentralized 4thgeneration time-frame"/>
    <n v="25500"/>
    <n v="45983"/>
    <n v="80.325490196078434"/>
    <x v="1"/>
    <n v="460"/>
    <x v="1"/>
    <n v="35741.5"/>
    <s v="USD"/>
    <n v="1435726800"/>
    <x v="477"/>
    <b v="0"/>
    <b v="0"/>
    <s v="film &amp; video/drama"/>
    <x v="4"/>
    <x v="6"/>
  </r>
  <r>
    <n v="504"/>
    <s v="Smith-Miller"/>
    <s v="De-engineered cohesive moderator"/>
    <n v="7500"/>
    <n v="6924"/>
    <n v="-7.68"/>
    <x v="0"/>
    <n v="62"/>
    <x v="6"/>
    <n v="7212"/>
    <s v="EUR"/>
    <n v="1431925200"/>
    <x v="478"/>
    <b v="0"/>
    <b v="0"/>
    <s v="music/rock"/>
    <x v="1"/>
    <x v="1"/>
  </r>
  <r>
    <n v="505"/>
    <s v="Jensen-Vargas"/>
    <s v="Ameliorated explicit parallelism"/>
    <n v="89900"/>
    <n v="12497"/>
    <n v="-86.09899888765294"/>
    <x v="0"/>
    <n v="347"/>
    <x v="1"/>
    <n v="51198.5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827.07777777777767"/>
    <x v="1"/>
    <n v="2528"/>
    <x v="1"/>
    <n v="92437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-60.142857142857139"/>
    <x v="0"/>
    <n v="19"/>
    <x v="1"/>
    <n v="1468.5"/>
    <s v="USD"/>
    <n v="1365483600"/>
    <x v="481"/>
    <b v="0"/>
    <b v="1"/>
    <s v="technology/web"/>
    <x v="2"/>
    <x v="2"/>
  </r>
  <r>
    <n v="508"/>
    <s v="Roberts Group"/>
    <s v="Up-sized radical pricing structure"/>
    <n v="172700"/>
    <n v="193820"/>
    <n v="12.229299363057326"/>
    <x v="1"/>
    <n v="3657"/>
    <x v="1"/>
    <n v="183260"/>
    <s v="USD"/>
    <n v="1532840400"/>
    <x v="482"/>
    <b v="0"/>
    <b v="0"/>
    <s v="theater/plays"/>
    <x v="3"/>
    <x v="3"/>
  </r>
  <r>
    <n v="509"/>
    <s v="White LLC"/>
    <s v="Robust zero-defect project"/>
    <n v="168500"/>
    <n v="119510"/>
    <n v="-29.074183976261125"/>
    <x v="0"/>
    <n v="1258"/>
    <x v="1"/>
    <n v="144005"/>
    <s v="USD"/>
    <n v="1336194000"/>
    <x v="483"/>
    <b v="0"/>
    <b v="0"/>
    <s v="theater/plays"/>
    <x v="3"/>
    <x v="3"/>
  </r>
  <r>
    <n v="510"/>
    <s v="Best, Miller and Thomas"/>
    <s v="Re-engineered mobile task-force"/>
    <n v="7800"/>
    <n v="9289"/>
    <n v="19.089743589743591"/>
    <x v="1"/>
    <n v="131"/>
    <x v="2"/>
    <n v="8544.5"/>
    <s v="AUD"/>
    <n v="1527742800"/>
    <x v="484"/>
    <b v="0"/>
    <b v="0"/>
    <s v="film &amp; video/drama"/>
    <x v="4"/>
    <x v="6"/>
  </r>
  <r>
    <n v="511"/>
    <s v="Smith-Mullins"/>
    <s v="User-centric intangible neural-net"/>
    <n v="147800"/>
    <n v="35498"/>
    <n v="-75.982408660351837"/>
    <x v="0"/>
    <n v="362"/>
    <x v="1"/>
    <n v="91649"/>
    <s v="USD"/>
    <n v="1564030800"/>
    <x v="265"/>
    <b v="0"/>
    <b v="0"/>
    <s v="theater/plays"/>
    <x v="3"/>
    <x v="3"/>
  </r>
  <r>
    <n v="512"/>
    <s v="Williams-Walsh"/>
    <s v="Organized explicit core"/>
    <n v="9100"/>
    <n v="12678"/>
    <n v="39.318681318681321"/>
    <x v="1"/>
    <n v="239"/>
    <x v="1"/>
    <n v="10889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-60.722891566265055"/>
    <x v="3"/>
    <n v="35"/>
    <x v="1"/>
    <n v="5780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-77.560922855082907"/>
    <x v="3"/>
    <n v="528"/>
    <x v="5"/>
    <n v="84911.5"/>
    <s v="CHF"/>
    <n v="1386309600"/>
    <x v="412"/>
    <b v="0"/>
    <b v="1"/>
    <s v="music/rock"/>
    <x v="1"/>
    <x v="1"/>
  </r>
  <r>
    <n v="515"/>
    <s v="Cox LLC"/>
    <s v="Phased 24hour flexibility"/>
    <n v="8600"/>
    <n v="4797"/>
    <n v="-44.220930232558139"/>
    <x v="0"/>
    <n v="133"/>
    <x v="0"/>
    <n v="6698.5"/>
    <s v="CAD"/>
    <n v="1324620000"/>
    <x v="487"/>
    <b v="0"/>
    <b v="1"/>
    <s v="theater/plays"/>
    <x v="3"/>
    <x v="3"/>
  </r>
  <r>
    <n v="516"/>
    <s v="Morales-Odonnell"/>
    <s v="Exclusive 5thgeneration structure"/>
    <n v="125400"/>
    <n v="53324"/>
    <n v="-57.476874003189792"/>
    <x v="0"/>
    <n v="846"/>
    <x v="1"/>
    <n v="89362"/>
    <s v="USD"/>
    <n v="1281070800"/>
    <x v="488"/>
    <b v="0"/>
    <b v="0"/>
    <s v="publishing/nonfiction"/>
    <x v="5"/>
    <x v="9"/>
  </r>
  <r>
    <n v="517"/>
    <s v="Ramirez LLC"/>
    <s v="Multi-tiered maximized orchestration"/>
    <n v="5900"/>
    <n v="6608"/>
    <n v="12"/>
    <x v="1"/>
    <n v="78"/>
    <x v="1"/>
    <n v="6254"/>
    <s v="USD"/>
    <n v="1493960400"/>
    <x v="489"/>
    <b v="0"/>
    <b v="0"/>
    <s v="food/food trucks"/>
    <x v="0"/>
    <x v="0"/>
  </r>
  <r>
    <n v="518"/>
    <s v="Ramirez Group"/>
    <s v="Open-architected uniform instruction set"/>
    <n v="8800"/>
    <n v="622"/>
    <n v="-92.931818181818187"/>
    <x v="0"/>
    <n v="10"/>
    <x v="1"/>
    <n v="4711"/>
    <s v="USD"/>
    <n v="1519365600"/>
    <x v="442"/>
    <b v="0"/>
    <b v="1"/>
    <s v="film &amp; video/animation"/>
    <x v="4"/>
    <x v="10"/>
  </r>
  <r>
    <n v="519"/>
    <s v="Marsh-Coleman"/>
    <s v="Exclusive asymmetric analyzer"/>
    <n v="177700"/>
    <n v="180802"/>
    <n v="1.7456387169386605"/>
    <x v="1"/>
    <n v="1773"/>
    <x v="1"/>
    <n v="179251"/>
    <s v="USD"/>
    <n v="1420696800"/>
    <x v="437"/>
    <b v="0"/>
    <b v="1"/>
    <s v="music/rock"/>
    <x v="1"/>
    <x v="1"/>
  </r>
  <r>
    <n v="520"/>
    <s v="Frederick, Jenkins and Collins"/>
    <s v="Organic radical collaboration"/>
    <n v="800"/>
    <n v="3406"/>
    <n v="325.75"/>
    <x v="1"/>
    <n v="32"/>
    <x v="1"/>
    <n v="2103"/>
    <s v="USD"/>
    <n v="1555650000"/>
    <x v="490"/>
    <b v="0"/>
    <b v="0"/>
    <s v="theater/plays"/>
    <x v="3"/>
    <x v="3"/>
  </r>
  <r>
    <n v="521"/>
    <s v="Wilson Ltd"/>
    <s v="Function-based multi-state software"/>
    <n v="7600"/>
    <n v="11061"/>
    <n v="45.539473684210527"/>
    <x v="1"/>
    <n v="369"/>
    <x v="1"/>
    <n v="9330.5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-67.546534653465358"/>
    <x v="0"/>
    <n v="191"/>
    <x v="1"/>
    <n v="33444.5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600.33333333333326"/>
    <x v="1"/>
    <n v="89"/>
    <x v="1"/>
    <n v="3601.5"/>
    <s v="USD"/>
    <n v="1267682400"/>
    <x v="492"/>
    <b v="0"/>
    <b v="0"/>
    <s v="film &amp; video/shorts"/>
    <x v="4"/>
    <x v="12"/>
  </r>
  <r>
    <n v="524"/>
    <s v="Johnson-Contreras"/>
    <s v="Diverse scalable superstructure"/>
    <n v="96700"/>
    <n v="81136"/>
    <n v="-16.095139607032056"/>
    <x v="0"/>
    <n v="1979"/>
    <x v="1"/>
    <n v="88918"/>
    <s v="USD"/>
    <n v="1272258000"/>
    <x v="493"/>
    <b v="0"/>
    <b v="0"/>
    <s v="theater/plays"/>
    <x v="3"/>
    <x v="3"/>
  </r>
  <r>
    <n v="525"/>
    <s v="Greene, Lloyd and Sims"/>
    <s v="Balanced leadingedge data-warehouse"/>
    <n v="2100"/>
    <n v="1768"/>
    <n v="-15.80952380952381"/>
    <x v="0"/>
    <n v="63"/>
    <x v="1"/>
    <n v="1934"/>
    <s v="USD"/>
    <n v="12904920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55.951807228915662"/>
    <x v="1"/>
    <n v="147"/>
    <x v="1"/>
    <n v="10622"/>
    <s v="USD"/>
    <n v="1451109600"/>
    <x v="495"/>
    <b v="0"/>
    <b v="1"/>
    <s v="theater/plays"/>
    <x v="3"/>
    <x v="3"/>
  </r>
  <r>
    <n v="527"/>
    <s v="Rosario-Smith"/>
    <s v="Enterprise-wide intermediate portal"/>
    <n v="189200"/>
    <n v="188480"/>
    <n v="-0.38054968287526425"/>
    <x v="0"/>
    <n v="6080"/>
    <x v="0"/>
    <n v="188840"/>
    <s v="CAD"/>
    <n v="1454652000"/>
    <x v="496"/>
    <b v="0"/>
    <b v="0"/>
    <s v="film &amp; video/animation"/>
    <x v="4"/>
    <x v="10"/>
  </r>
  <r>
    <n v="528"/>
    <s v="Avila, Ford and Welch"/>
    <s v="Focused leadingedge matrix"/>
    <n v="9000"/>
    <n v="7227"/>
    <n v="-19.7"/>
    <x v="0"/>
    <n v="80"/>
    <x v="4"/>
    <n v="8113.5"/>
    <s v="GBP"/>
    <n v="1385186400"/>
    <x v="497"/>
    <b v="0"/>
    <b v="0"/>
    <s v="music/indie rock"/>
    <x v="1"/>
    <x v="7"/>
  </r>
  <r>
    <n v="529"/>
    <s v="Gallegos Inc"/>
    <s v="Seamless logistical encryption"/>
    <n v="5100"/>
    <n v="574"/>
    <n v="-88.745098039215691"/>
    <x v="0"/>
    <n v="9"/>
    <x v="1"/>
    <n v="2837"/>
    <s v="USD"/>
    <n v="13996980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-8.2590476190476192"/>
    <x v="0"/>
    <n v="1784"/>
    <x v="1"/>
    <n v="100664"/>
    <s v="USD"/>
    <n v="1283230800"/>
    <x v="498"/>
    <b v="0"/>
    <b v="1"/>
    <s v="publishing/fiction"/>
    <x v="5"/>
    <x v="13"/>
  </r>
  <r>
    <n v="531"/>
    <s v="Berry-Richardson"/>
    <s v="Automated zero tolerance implementation"/>
    <n v="186700"/>
    <n v="178338"/>
    <n v="-4.4788430637386183"/>
    <x v="2"/>
    <n v="3640"/>
    <x v="5"/>
    <n v="182519"/>
    <s v="CHF"/>
    <n v="1384149600"/>
    <x v="499"/>
    <b v="0"/>
    <b v="0"/>
    <s v="games/video games"/>
    <x v="6"/>
    <x v="11"/>
  </r>
  <r>
    <n v="532"/>
    <s v="Cordova-Torres"/>
    <s v="Pre-emptive grid-enabled contingency"/>
    <n v="1600"/>
    <n v="8046"/>
    <n v="402.87499999999994"/>
    <x v="1"/>
    <n v="126"/>
    <x v="0"/>
    <n v="4823"/>
    <s v="CAD"/>
    <n v="1516860000"/>
    <x v="500"/>
    <b v="0"/>
    <b v="0"/>
    <s v="theater/plays"/>
    <x v="3"/>
    <x v="3"/>
  </r>
  <r>
    <n v="533"/>
    <s v="Holt, Bernard and Johnson"/>
    <s v="Multi-lateral didactic encoding"/>
    <n v="115600"/>
    <n v="184086"/>
    <n v="59.243944636678201"/>
    <x v="1"/>
    <n v="2218"/>
    <x v="4"/>
    <n v="149843"/>
    <s v="GBP"/>
    <n v="13746420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-84.977553310886648"/>
    <x v="0"/>
    <n v="243"/>
    <x v="1"/>
    <n v="51242.5"/>
    <s v="USD"/>
    <n v="1534482000"/>
    <x v="501"/>
    <b v="0"/>
    <b v="1"/>
    <s v="film &amp; video/drama"/>
    <x v="4"/>
    <x v="6"/>
  </r>
  <r>
    <n v="535"/>
    <s v="Garrison LLC"/>
    <s v="Profit-focused 24/7 data-warehouse"/>
    <n v="2600"/>
    <n v="12533"/>
    <n v="382.03846153846155"/>
    <x v="1"/>
    <n v="202"/>
    <x v="6"/>
    <n v="7566.5"/>
    <s v="EUR"/>
    <n v="1528434000"/>
    <x v="502"/>
    <b v="0"/>
    <b v="1"/>
    <s v="theater/plays"/>
    <x v="3"/>
    <x v="3"/>
  </r>
  <r>
    <n v="536"/>
    <s v="Shannon-Olson"/>
    <s v="Enhanced methodical middleware"/>
    <n v="9800"/>
    <n v="14697"/>
    <n v="49.969387755102041"/>
    <x v="1"/>
    <n v="140"/>
    <x v="6"/>
    <n v="12248.5"/>
    <s v="EUR"/>
    <n v="1282626000"/>
    <x v="52"/>
    <b v="0"/>
    <b v="0"/>
    <s v="publishing/fiction"/>
    <x v="5"/>
    <x v="13"/>
  </r>
  <r>
    <n v="537"/>
    <s v="Murillo-Mcfarland"/>
    <s v="Synchronized client-driven projection"/>
    <n v="84400"/>
    <n v="98935"/>
    <n v="17.221563981042653"/>
    <x v="1"/>
    <n v="1052"/>
    <x v="3"/>
    <n v="91667.5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-62.304031725049569"/>
    <x v="0"/>
    <n v="1296"/>
    <x v="1"/>
    <n v="104167"/>
    <s v="USD"/>
    <n v="1379826000"/>
    <x v="504"/>
    <b v="0"/>
    <b v="0"/>
    <s v="games/mobile games"/>
    <x v="6"/>
    <x v="20"/>
  </r>
  <r>
    <n v="539"/>
    <s v="Thomas, Welch and Santana"/>
    <s v="Assimilated exuding toolset"/>
    <n v="9800"/>
    <n v="7120"/>
    <n v="-27.346938775510203"/>
    <x v="0"/>
    <n v="77"/>
    <x v="1"/>
    <n v="8460"/>
    <s v="USD"/>
    <n v="1561957200"/>
    <x v="505"/>
    <b v="0"/>
    <b v="1"/>
    <s v="food/food trucks"/>
    <x v="0"/>
    <x v="0"/>
  </r>
  <r>
    <n v="540"/>
    <s v="Brown-Pena"/>
    <s v="Front-line client-server secured line"/>
    <n v="5300"/>
    <n v="14097"/>
    <n v="165.98113207547169"/>
    <x v="1"/>
    <n v="247"/>
    <x v="1"/>
    <n v="9698.5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-75.794382022471908"/>
    <x v="0"/>
    <n v="395"/>
    <x v="6"/>
    <n v="110543"/>
    <s v="EUR"/>
    <n v="1433912400"/>
    <x v="507"/>
    <b v="0"/>
    <b v="0"/>
    <s v="games/mobile games"/>
    <x v="6"/>
    <x v="20"/>
  </r>
  <r>
    <n v="542"/>
    <s v="Harrison-Bridges"/>
    <s v="Profit-focused exuding moderator"/>
    <n v="77000"/>
    <n v="1930"/>
    <n v="-97.493506493506501"/>
    <x v="0"/>
    <n v="49"/>
    <x v="4"/>
    <n v="39465"/>
    <s v="GBP"/>
    <n v="1453442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-83.670200235571258"/>
    <x v="0"/>
    <n v="180"/>
    <x v="1"/>
    <n v="49382"/>
    <s v="USD"/>
    <n v="1378875600"/>
    <x v="509"/>
    <b v="0"/>
    <b v="0"/>
    <s v="games/video games"/>
    <x v="6"/>
    <x v="11"/>
  </r>
  <r>
    <n v="544"/>
    <s v="Taylor Inc"/>
    <s v="Public-key 3rdgeneration system engine"/>
    <n v="2800"/>
    <n v="7742"/>
    <n v="176.5"/>
    <x v="1"/>
    <n v="84"/>
    <x v="1"/>
    <n v="5271"/>
    <s v="USD"/>
    <n v="1452232800"/>
    <x v="510"/>
    <b v="0"/>
    <b v="0"/>
    <s v="music/rock"/>
    <x v="1"/>
    <x v="1"/>
  </r>
  <r>
    <n v="545"/>
    <s v="Deleon and Sons"/>
    <s v="Organized value-added access"/>
    <n v="184800"/>
    <n v="164109"/>
    <n v="-11.196428571428571"/>
    <x v="0"/>
    <n v="2690"/>
    <x v="1"/>
    <n v="174454.5"/>
    <s v="USD"/>
    <n v="1577253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63.571428571428569"/>
    <x v="1"/>
    <n v="88"/>
    <x v="1"/>
    <n v="5535"/>
    <s v="USD"/>
    <n v="1537160400"/>
    <x v="512"/>
    <b v="0"/>
    <b v="1"/>
    <s v="theater/plays"/>
    <x v="3"/>
    <x v="3"/>
  </r>
  <r>
    <n v="547"/>
    <s v="Hardin-Dixon"/>
    <s v="Focused solution-oriented matrix"/>
    <n v="1300"/>
    <n v="12597"/>
    <n v="869"/>
    <x v="1"/>
    <n v="156"/>
    <x v="1"/>
    <n v="6948.5"/>
    <s v="USD"/>
    <n v="1422165600"/>
    <x v="513"/>
    <b v="0"/>
    <b v="0"/>
    <s v="film &amp; video/drama"/>
    <x v="4"/>
    <x v="6"/>
  </r>
  <r>
    <n v="548"/>
    <s v="York-Pitts"/>
    <s v="Monitored discrete toolset"/>
    <n v="66100"/>
    <n v="179074"/>
    <n v="170.91376701966715"/>
    <x v="1"/>
    <n v="2985"/>
    <x v="1"/>
    <n v="122587"/>
    <s v="USD"/>
    <n v="1459486800"/>
    <x v="514"/>
    <b v="0"/>
    <b v="0"/>
    <s v="theater/plays"/>
    <x v="3"/>
    <x v="3"/>
  </r>
  <r>
    <n v="549"/>
    <s v="Jarvis and Sons"/>
    <s v="Business-focused intermediate system engine"/>
    <n v="29500"/>
    <n v="83843"/>
    <n v="184.21355932203389"/>
    <x v="1"/>
    <n v="762"/>
    <x v="1"/>
    <n v="56671.5"/>
    <s v="USD"/>
    <n v="1369717200"/>
    <x v="515"/>
    <b v="0"/>
    <b v="0"/>
    <s v="technology/wearables"/>
    <x v="2"/>
    <x v="8"/>
  </r>
  <r>
    <n v="550"/>
    <s v="Morrison-Henderson"/>
    <s v="De-engineered disintermediate encoding"/>
    <n v="100"/>
    <n v="4"/>
    <n v="-96"/>
    <x v="3"/>
    <n v="1"/>
    <x v="5"/>
    <n v="52"/>
    <s v="CHF"/>
    <n v="1330495200"/>
    <x v="516"/>
    <b v="0"/>
    <b v="0"/>
    <s v="music/indie rock"/>
    <x v="1"/>
    <x v="7"/>
  </r>
  <r>
    <n v="551"/>
    <s v="Martin-James"/>
    <s v="Streamlined upward-trending analyzer"/>
    <n v="180100"/>
    <n v="105598"/>
    <n v="-41.3670183231538"/>
    <x v="0"/>
    <n v="2779"/>
    <x v="2"/>
    <n v="142849"/>
    <s v="AUD"/>
    <n v="1419055200"/>
    <x v="517"/>
    <b v="0"/>
    <b v="1"/>
    <s v="technology/web"/>
    <x v="2"/>
    <x v="2"/>
  </r>
  <r>
    <n v="552"/>
    <s v="Mercer, Solomon and Singleton"/>
    <s v="Distributed human-resource policy"/>
    <n v="9000"/>
    <n v="8866"/>
    <n v="-1.4888888888888889"/>
    <x v="0"/>
    <n v="92"/>
    <x v="1"/>
    <n v="8933"/>
    <s v="USD"/>
    <n v="14801400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-56.024618991793673"/>
    <x v="0"/>
    <n v="1028"/>
    <x v="1"/>
    <n v="122811"/>
    <s v="USD"/>
    <n v="1293948000"/>
    <x v="519"/>
    <b v="0"/>
    <b v="0"/>
    <s v="music/rock"/>
    <x v="1"/>
    <x v="1"/>
  </r>
  <r>
    <n v="554"/>
    <s v="Ritter PLC"/>
    <s v="Multi-channeled upward-trending application"/>
    <n v="9500"/>
    <n v="14408"/>
    <n v="51.663157894736841"/>
    <x v="1"/>
    <n v="554"/>
    <x v="0"/>
    <n v="11954"/>
    <s v="CAD"/>
    <n v="1482127200"/>
    <x v="520"/>
    <b v="0"/>
    <b v="0"/>
    <s v="music/indie rock"/>
    <x v="1"/>
    <x v="7"/>
  </r>
  <r>
    <n v="555"/>
    <s v="Anderson Group"/>
    <s v="Organic maximized database"/>
    <n v="6300"/>
    <n v="14089"/>
    <n v="123.63492063492063"/>
    <x v="1"/>
    <n v="135"/>
    <x v="3"/>
    <n v="10194.5"/>
    <s v="DKK"/>
    <n v="1396414800"/>
    <x v="219"/>
    <b v="0"/>
    <b v="0"/>
    <s v="music/rock"/>
    <x v="1"/>
    <x v="1"/>
  </r>
  <r>
    <n v="556"/>
    <s v="Smith and Sons"/>
    <s v="Grass-roots 24/7 attitude"/>
    <n v="5200"/>
    <n v="12467"/>
    <n v="139.75"/>
    <x v="1"/>
    <n v="122"/>
    <x v="1"/>
    <n v="8833.5"/>
    <s v="USD"/>
    <n v="1315285200"/>
    <x v="521"/>
    <b v="0"/>
    <b v="1"/>
    <s v="publishing/translations"/>
    <x v="5"/>
    <x v="18"/>
  </r>
  <r>
    <n v="557"/>
    <s v="Lam-Hamilton"/>
    <s v="Team-oriented global strategy"/>
    <n v="6000"/>
    <n v="11960"/>
    <n v="99.333333333333329"/>
    <x v="1"/>
    <n v="221"/>
    <x v="1"/>
    <n v="8980"/>
    <s v="USD"/>
    <n v="1443762000"/>
    <x v="522"/>
    <b v="0"/>
    <b v="1"/>
    <s v="film &amp; video/science fiction"/>
    <x v="4"/>
    <x v="22"/>
  </r>
  <r>
    <n v="558"/>
    <s v="Ho Ltd"/>
    <s v="Enhanced client-driven capacity"/>
    <n v="5800"/>
    <n v="7966"/>
    <n v="37.344827586206897"/>
    <x v="1"/>
    <n v="126"/>
    <x v="1"/>
    <n v="6883"/>
    <s v="USD"/>
    <n v="1456293600"/>
    <x v="523"/>
    <b v="0"/>
    <b v="0"/>
    <s v="theater/plays"/>
    <x v="3"/>
    <x v="3"/>
  </r>
  <r>
    <n v="559"/>
    <s v="Brown, Estrada and Jensen"/>
    <s v="Exclusive systematic productivity"/>
    <n v="105300"/>
    <n v="106321"/>
    <n v="0.96961063627730293"/>
    <x v="1"/>
    <n v="1022"/>
    <x v="1"/>
    <n v="105810.5"/>
    <s v="USD"/>
    <n v="1470114000"/>
    <x v="524"/>
    <b v="0"/>
    <b v="0"/>
    <s v="theater/plays"/>
    <x v="3"/>
    <x v="3"/>
  </r>
  <r>
    <n v="560"/>
    <s v="Hunt LLC"/>
    <s v="Re-engineered radical policy"/>
    <n v="20000"/>
    <n v="158832"/>
    <n v="694.16"/>
    <x v="1"/>
    <n v="3177"/>
    <x v="1"/>
    <n v="89416"/>
    <s v="USD"/>
    <n v="1321596000"/>
    <x v="348"/>
    <b v="0"/>
    <b v="0"/>
    <s v="film &amp; video/animation"/>
    <x v="4"/>
    <x v="10"/>
  </r>
  <r>
    <n v="561"/>
    <s v="Fowler-Smith"/>
    <s v="Down-sized logistical adapter"/>
    <n v="3000"/>
    <n v="11091"/>
    <n v="269.7"/>
    <x v="1"/>
    <n v="198"/>
    <x v="5"/>
    <n v="7045.5"/>
    <s v="CHF"/>
    <n v="1318827600"/>
    <x v="280"/>
    <b v="0"/>
    <b v="0"/>
    <s v="theater/plays"/>
    <x v="3"/>
    <x v="3"/>
  </r>
  <r>
    <n v="562"/>
    <s v="Blair Inc"/>
    <s v="Configurable bandwidth-monitored throughput"/>
    <n v="9900"/>
    <n v="1269"/>
    <n v="-87.181818181818187"/>
    <x v="0"/>
    <n v="26"/>
    <x v="5"/>
    <n v="5584.5"/>
    <s v="CHF"/>
    <n v="1552366800"/>
    <x v="525"/>
    <b v="0"/>
    <b v="0"/>
    <s v="music/rock"/>
    <x v="1"/>
    <x v="1"/>
  </r>
  <r>
    <n v="563"/>
    <s v="Kelley, Stanton and Sanchez"/>
    <s v="Optional tangible pricing structure"/>
    <n v="3700"/>
    <n v="5107"/>
    <n v="38.027027027027025"/>
    <x v="1"/>
    <n v="85"/>
    <x v="2"/>
    <n v="4403.5"/>
    <s v="AUD"/>
    <n v="1542088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-16.186721991701244"/>
    <x v="0"/>
    <n v="1790"/>
    <x v="1"/>
    <n v="155046.5"/>
    <s v="USD"/>
    <n v="1426395600"/>
    <x v="527"/>
    <b v="0"/>
    <b v="0"/>
    <s v="theater/plays"/>
    <x v="3"/>
    <x v="3"/>
  </r>
  <r>
    <n v="565"/>
    <s v="Joseph LLC"/>
    <s v="Decentralized logistical collaboration"/>
    <n v="94900"/>
    <n v="194166"/>
    <n v="104.60063224446785"/>
    <x v="1"/>
    <n v="3596"/>
    <x v="1"/>
    <n v="144533"/>
    <s v="USD"/>
    <n v="1321336800"/>
    <x v="528"/>
    <b v="0"/>
    <b v="0"/>
    <s v="theater/plays"/>
    <x v="3"/>
    <x v="3"/>
  </r>
  <r>
    <n v="566"/>
    <s v="Webb-Smith"/>
    <s v="Advanced content-based installation"/>
    <n v="9300"/>
    <n v="4124"/>
    <n v="-55.655913978494617"/>
    <x v="0"/>
    <n v="37"/>
    <x v="1"/>
    <n v="6712"/>
    <s v="USD"/>
    <n v="1456293600"/>
    <x v="529"/>
    <b v="0"/>
    <b v="1"/>
    <s v="music/electric music"/>
    <x v="1"/>
    <x v="5"/>
  </r>
  <r>
    <n v="567"/>
    <s v="Johns PLC"/>
    <s v="Distributed high-level open architecture"/>
    <n v="6800"/>
    <n v="14865"/>
    <n v="118.60294117647059"/>
    <x v="1"/>
    <n v="244"/>
    <x v="1"/>
    <n v="10832.5"/>
    <s v="USD"/>
    <n v="1404968400"/>
    <x v="360"/>
    <b v="0"/>
    <b v="0"/>
    <s v="music/rock"/>
    <x v="1"/>
    <x v="1"/>
  </r>
  <r>
    <n v="568"/>
    <s v="Hardin-Foley"/>
    <s v="Synergized zero tolerance help-desk"/>
    <n v="72400"/>
    <n v="134688"/>
    <n v="86.033149171270722"/>
    <x v="1"/>
    <n v="5180"/>
    <x v="1"/>
    <n v="103544"/>
    <s v="USD"/>
    <n v="1279170000"/>
    <x v="254"/>
    <b v="0"/>
    <b v="0"/>
    <s v="theater/plays"/>
    <x v="3"/>
    <x v="3"/>
  </r>
  <r>
    <n v="569"/>
    <s v="Fischer, Fowler and Arnold"/>
    <s v="Extended multi-tasking definition"/>
    <n v="20100"/>
    <n v="47705"/>
    <n v="137.33830845771143"/>
    <x v="1"/>
    <n v="589"/>
    <x v="6"/>
    <n v="33902.5"/>
    <s v="EUR"/>
    <n v="1294725600"/>
    <x v="530"/>
    <b v="0"/>
    <b v="0"/>
    <s v="film &amp; video/animation"/>
    <x v="4"/>
    <x v="10"/>
  </r>
  <r>
    <n v="570"/>
    <s v="Martinez-Juarez"/>
    <s v="Realigned uniform knowledge user"/>
    <n v="31200"/>
    <n v="95364"/>
    <n v="205.65384615384613"/>
    <x v="1"/>
    <n v="2725"/>
    <x v="1"/>
    <n v="63282"/>
    <s v="USD"/>
    <n v="1419055200"/>
    <x v="531"/>
    <b v="0"/>
    <b v="1"/>
    <s v="music/rock"/>
    <x v="1"/>
    <x v="1"/>
  </r>
  <r>
    <n v="571"/>
    <s v="Wilson and Sons"/>
    <s v="Monitored grid-enabled model"/>
    <n v="3500"/>
    <n v="3295"/>
    <n v="-5.8571428571428577"/>
    <x v="0"/>
    <n v="35"/>
    <x v="6"/>
    <n v="3397.5"/>
    <s v="EUR"/>
    <n v="1434690000"/>
    <x v="532"/>
    <b v="0"/>
    <b v="0"/>
    <s v="film &amp; video/shorts"/>
    <x v="4"/>
    <x v="12"/>
  </r>
  <r>
    <n v="572"/>
    <s v="Clements Group"/>
    <s v="Assimilated actuating policy"/>
    <n v="9000"/>
    <n v="4896"/>
    <n v="-45.6"/>
    <x v="3"/>
    <n v="94"/>
    <x v="1"/>
    <n v="6948"/>
    <s v="USD"/>
    <n v="1443416400"/>
    <x v="533"/>
    <b v="0"/>
    <b v="1"/>
    <s v="music/rock"/>
    <x v="1"/>
    <x v="1"/>
  </r>
  <r>
    <n v="573"/>
    <s v="Valenzuela-Cook"/>
    <s v="Total incremental productivity"/>
    <n v="6700"/>
    <n v="7496"/>
    <n v="11.880597014925373"/>
    <x v="1"/>
    <n v="300"/>
    <x v="1"/>
    <n v="7098"/>
    <s v="USD"/>
    <n v="1399006800"/>
    <x v="534"/>
    <b v="0"/>
    <b v="0"/>
    <s v="journalism/audio"/>
    <x v="8"/>
    <x v="23"/>
  </r>
  <r>
    <n v="574"/>
    <s v="Parker, Haley and Foster"/>
    <s v="Adaptive local task-force"/>
    <n v="2700"/>
    <n v="9967"/>
    <n v="269.14814814814815"/>
    <x v="1"/>
    <n v="144"/>
    <x v="1"/>
    <n v="6333.5"/>
    <s v="USD"/>
    <n v="1575698400"/>
    <x v="535"/>
    <b v="0"/>
    <b v="1"/>
    <s v="food/food trucks"/>
    <x v="0"/>
    <x v="0"/>
  </r>
  <r>
    <n v="575"/>
    <s v="Fuentes LLC"/>
    <s v="Universal zero-defect concept"/>
    <n v="83300"/>
    <n v="52421"/>
    <n v="-37.06962785114046"/>
    <x v="0"/>
    <n v="558"/>
    <x v="1"/>
    <n v="67860.5"/>
    <s v="USD"/>
    <n v="1400562000"/>
    <x v="536"/>
    <b v="0"/>
    <b v="1"/>
    <s v="theater/plays"/>
    <x v="3"/>
    <x v="3"/>
  </r>
  <r>
    <n v="576"/>
    <s v="Moran and Sons"/>
    <s v="Object-based bottom-line superstructure"/>
    <n v="9700"/>
    <n v="6298"/>
    <n v="-35.072164948453612"/>
    <x v="0"/>
    <n v="64"/>
    <x v="1"/>
    <n v="7999"/>
    <s v="USD"/>
    <n v="1509512400"/>
    <x v="537"/>
    <b v="0"/>
    <b v="0"/>
    <s v="theater/plays"/>
    <x v="3"/>
    <x v="3"/>
  </r>
  <r>
    <n v="577"/>
    <s v="Stevens Inc"/>
    <s v="Adaptive 24hour projection"/>
    <n v="8200"/>
    <n v="1546"/>
    <n v="-81.146341463414643"/>
    <x v="3"/>
    <n v="37"/>
    <x v="1"/>
    <n v="4873"/>
    <s v="USD"/>
    <n v="1299823200"/>
    <x v="538"/>
    <b v="0"/>
    <b v="0"/>
    <s v="music/jazz"/>
    <x v="1"/>
    <x v="17"/>
  </r>
  <r>
    <n v="578"/>
    <s v="Martinez-Johnson"/>
    <s v="Sharable radical toolset"/>
    <n v="96500"/>
    <n v="16168"/>
    <n v="-83.245595854922286"/>
    <x v="0"/>
    <n v="245"/>
    <x v="1"/>
    <n v="56334"/>
    <s v="USD"/>
    <n v="1322719200"/>
    <x v="539"/>
    <b v="0"/>
    <b v="0"/>
    <s v="film &amp; video/science fiction"/>
    <x v="4"/>
    <x v="22"/>
  </r>
  <r>
    <n v="579"/>
    <s v="Franklin Inc"/>
    <s v="Focused multimedia knowledgebase"/>
    <n v="6200"/>
    <n v="6269"/>
    <n v="1.1129032258064517"/>
    <x v="1"/>
    <n v="87"/>
    <x v="1"/>
    <n v="6234.5"/>
    <s v="USD"/>
    <n v="1312693200"/>
    <x v="540"/>
    <b v="0"/>
    <b v="0"/>
    <s v="music/jazz"/>
    <x v="1"/>
    <x v="17"/>
  </r>
  <r>
    <n v="580"/>
    <s v="Perez PLC"/>
    <s v="Seamless 6thgeneration extranet"/>
    <n v="43800"/>
    <n v="149578"/>
    <n v="241.50228310502283"/>
    <x v="1"/>
    <n v="3116"/>
    <x v="1"/>
    <n v="96689"/>
    <s v="USD"/>
    <n v="1393394400"/>
    <x v="541"/>
    <b v="0"/>
    <b v="0"/>
    <s v="theater/plays"/>
    <x v="3"/>
    <x v="3"/>
  </r>
  <r>
    <n v="581"/>
    <s v="Sanchez, Cross and Savage"/>
    <s v="Sharable mobile knowledgebase"/>
    <n v="6000"/>
    <n v="3841"/>
    <n v="-35.983333333333334"/>
    <x v="0"/>
    <n v="71"/>
    <x v="1"/>
    <n v="4920.5"/>
    <s v="USD"/>
    <n v="1304053200"/>
    <x v="542"/>
    <b v="0"/>
    <b v="0"/>
    <s v="technology/web"/>
    <x v="2"/>
    <x v="2"/>
  </r>
  <r>
    <n v="582"/>
    <s v="Pineda Ltd"/>
    <s v="Cross-group global system engine"/>
    <n v="8700"/>
    <n v="4531"/>
    <n v="-47.919540229885058"/>
    <x v="0"/>
    <n v="42"/>
    <x v="1"/>
    <n v="6615.5"/>
    <s v="USD"/>
    <n v="1433912400"/>
    <x v="543"/>
    <b v="0"/>
    <b v="1"/>
    <s v="games/video games"/>
    <x v="6"/>
    <x v="11"/>
  </r>
  <r>
    <n v="583"/>
    <s v="Powell and Sons"/>
    <s v="Centralized clear-thinking conglomeration"/>
    <n v="18900"/>
    <n v="60934"/>
    <n v="222.40211640211643"/>
    <x v="1"/>
    <n v="909"/>
    <x v="1"/>
    <n v="39917"/>
    <s v="USD"/>
    <n v="13297176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9.508101851851851"/>
    <x v="1"/>
    <n v="1613"/>
    <x v="1"/>
    <n v="94827.5"/>
    <s v="USD"/>
    <n v="1335330000"/>
    <x v="545"/>
    <b v="0"/>
    <b v="0"/>
    <s v="technology/web"/>
    <x v="2"/>
    <x v="2"/>
  </r>
  <r>
    <n v="585"/>
    <s v="Pugh LLC"/>
    <s v="Reactive analyzing function"/>
    <n v="8900"/>
    <n v="13065"/>
    <n v="46.797752808988761"/>
    <x v="1"/>
    <n v="136"/>
    <x v="1"/>
    <n v="10982.5"/>
    <s v="USD"/>
    <n v="1268888400"/>
    <x v="546"/>
    <b v="0"/>
    <b v="0"/>
    <s v="publishing/translations"/>
    <x v="5"/>
    <x v="18"/>
  </r>
  <r>
    <n v="586"/>
    <s v="Rowe-Wong"/>
    <s v="Robust hybrid budgetary management"/>
    <n v="700"/>
    <n v="6654"/>
    <n v="850.57142857142856"/>
    <x v="1"/>
    <n v="130"/>
    <x v="1"/>
    <n v="3677"/>
    <s v="USD"/>
    <n v="1289973600"/>
    <x v="547"/>
    <b v="0"/>
    <b v="0"/>
    <s v="music/rock"/>
    <x v="1"/>
    <x v="1"/>
  </r>
  <r>
    <n v="587"/>
    <s v="Williams-Santos"/>
    <s v="Open-source analyzing monitoring"/>
    <n v="9400"/>
    <n v="6852"/>
    <n v="-27.106382978723403"/>
    <x v="0"/>
    <n v="156"/>
    <x v="0"/>
    <n v="8126"/>
    <s v="CAD"/>
    <n v="1547877600"/>
    <x v="548"/>
    <b v="0"/>
    <b v="1"/>
    <s v="food/food trucks"/>
    <x v="0"/>
    <x v="0"/>
  </r>
  <r>
    <n v="588"/>
    <s v="Weber Inc"/>
    <s v="Up-sized discrete firmware"/>
    <n v="157600"/>
    <n v="124517"/>
    <n v="-20.991751269035532"/>
    <x v="0"/>
    <n v="1368"/>
    <x v="4"/>
    <n v="141058.5"/>
    <s v="GBP"/>
    <n v="1269493200"/>
    <x v="298"/>
    <b v="0"/>
    <b v="0"/>
    <s v="theater/plays"/>
    <x v="3"/>
    <x v="3"/>
  </r>
  <r>
    <n v="589"/>
    <s v="Avery, Brown and Parker"/>
    <s v="Exclusive intangible extranet"/>
    <n v="7900"/>
    <n v="5113"/>
    <n v="-35.278481012658233"/>
    <x v="0"/>
    <n v="102"/>
    <x v="1"/>
    <n v="6506.5"/>
    <s v="USD"/>
    <n v="1436072400"/>
    <x v="549"/>
    <b v="0"/>
    <b v="0"/>
    <s v="film &amp; video/documentary"/>
    <x v="4"/>
    <x v="4"/>
  </r>
  <r>
    <n v="590"/>
    <s v="Cox Group"/>
    <s v="Synergized analyzing process improvement"/>
    <n v="7100"/>
    <n v="5824"/>
    <n v="-17.971830985915492"/>
    <x v="0"/>
    <n v="86"/>
    <x v="2"/>
    <n v="6462"/>
    <s v="AUD"/>
    <n v="1419141600"/>
    <x v="550"/>
    <b v="0"/>
    <b v="0"/>
    <s v="publishing/radio &amp; podcasts"/>
    <x v="5"/>
    <x v="15"/>
  </r>
  <r>
    <n v="591"/>
    <s v="Jensen LLC"/>
    <s v="Realigned dedicated system engine"/>
    <n v="600"/>
    <n v="6226"/>
    <n v="937.66666666666674"/>
    <x v="1"/>
    <n v="102"/>
    <x v="1"/>
    <n v="3413"/>
    <s v="USD"/>
    <n v="1279083600"/>
    <x v="551"/>
    <b v="0"/>
    <b v="0"/>
    <s v="games/video games"/>
    <x v="6"/>
    <x v="11"/>
  </r>
  <r>
    <n v="592"/>
    <s v="Brown Inc"/>
    <s v="Object-based bandwidth-monitored concept"/>
    <n v="156800"/>
    <n v="20243"/>
    <n v="-87.089923469387756"/>
    <x v="0"/>
    <n v="253"/>
    <x v="1"/>
    <n v="88521.5"/>
    <s v="USD"/>
    <n v="1401426000"/>
    <x v="552"/>
    <b v="0"/>
    <b v="0"/>
    <s v="theater/plays"/>
    <x v="3"/>
    <x v="3"/>
  </r>
  <r>
    <n v="593"/>
    <s v="Hale-Hayes"/>
    <s v="Ameliorated client-driven open system"/>
    <n v="121600"/>
    <n v="188288"/>
    <n v="54.84210526315789"/>
    <x v="1"/>
    <n v="4006"/>
    <x v="1"/>
    <n v="154944"/>
    <s v="USD"/>
    <n v="13958100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-92.900826446280988"/>
    <x v="0"/>
    <n v="157"/>
    <x v="1"/>
    <n v="84233.5"/>
    <s v="USD"/>
    <n v="1467003600"/>
    <x v="553"/>
    <b v="0"/>
    <b v="1"/>
    <s v="theater/plays"/>
    <x v="3"/>
    <x v="3"/>
  </r>
  <r>
    <n v="595"/>
    <s v="Harris-Jennings"/>
    <s v="Customizable intermediate data-warehouse"/>
    <n v="70300"/>
    <n v="146595"/>
    <n v="108.52773826458038"/>
    <x v="1"/>
    <n v="1629"/>
    <x v="1"/>
    <n v="108447.5"/>
    <s v="USD"/>
    <n v="1268715600"/>
    <x v="554"/>
    <b v="0"/>
    <b v="1"/>
    <s v="theater/plays"/>
    <x v="3"/>
    <x v="3"/>
  </r>
  <r>
    <n v="596"/>
    <s v="Becker-Scott"/>
    <s v="Managed optimizing archive"/>
    <n v="7900"/>
    <n v="7875"/>
    <n v="-0.31645569620253167"/>
    <x v="0"/>
    <n v="183"/>
    <x v="1"/>
    <n v="7887.5"/>
    <s v="USD"/>
    <n v="1457157600"/>
    <x v="496"/>
    <b v="0"/>
    <b v="1"/>
    <s v="film &amp; video/drama"/>
    <x v="4"/>
    <x v="6"/>
  </r>
  <r>
    <n v="597"/>
    <s v="Todd, Freeman and Henry"/>
    <s v="Diverse systematic projection"/>
    <n v="73800"/>
    <n v="148779"/>
    <n v="101.59756097560975"/>
    <x v="1"/>
    <n v="2188"/>
    <x v="1"/>
    <n v="111289.5"/>
    <s v="USD"/>
    <n v="1573970400"/>
    <x v="555"/>
    <b v="0"/>
    <b v="0"/>
    <s v="theater/plays"/>
    <x v="3"/>
    <x v="3"/>
  </r>
  <r>
    <n v="598"/>
    <s v="Martinez, Garza and Young"/>
    <s v="Up-sized web-enabled info-mediaries"/>
    <n v="108500"/>
    <n v="175868"/>
    <n v="62.090322580645164"/>
    <x v="1"/>
    <n v="2409"/>
    <x v="6"/>
    <n v="142184"/>
    <s v="EUR"/>
    <n v="1276578000"/>
    <x v="556"/>
    <b v="0"/>
    <b v="0"/>
    <s v="music/rock"/>
    <x v="1"/>
    <x v="1"/>
  </r>
  <r>
    <n v="599"/>
    <s v="Smith-Ramos"/>
    <s v="Persevering optimizing Graphical User Interface"/>
    <n v="140300"/>
    <n v="5112"/>
    <n v="-96.35637918745546"/>
    <x v="0"/>
    <n v="82"/>
    <x v="3"/>
    <n v="72706"/>
    <s v="DKK"/>
    <n v="1423720800"/>
    <x v="557"/>
    <b v="0"/>
    <b v="0"/>
    <s v="film &amp; video/documentary"/>
    <x v="4"/>
    <x v="4"/>
  </r>
  <r>
    <n v="600"/>
    <s v="Brown-George"/>
    <s v="Cross-platform tertiary array"/>
    <n v="100"/>
    <n v="5"/>
    <n v="-95"/>
    <x v="0"/>
    <n v="1"/>
    <x v="4"/>
    <n v="52.5"/>
    <s v="GBP"/>
    <n v="1375160400"/>
    <x v="558"/>
    <b v="0"/>
    <b v="0"/>
    <s v="food/food trucks"/>
    <x v="0"/>
    <x v="0"/>
  </r>
  <r>
    <n v="601"/>
    <s v="Waters and Sons"/>
    <s v="Inverse neutral structure"/>
    <n v="6300"/>
    <n v="13018"/>
    <n v="106.63492063492063"/>
    <x v="1"/>
    <n v="194"/>
    <x v="1"/>
    <n v="9659"/>
    <s v="USD"/>
    <n v="1401426000"/>
    <x v="559"/>
    <b v="1"/>
    <b v="0"/>
    <s v="technology/wearables"/>
    <x v="2"/>
    <x v="8"/>
  </r>
  <r>
    <n v="602"/>
    <s v="Brown Ltd"/>
    <s v="Quality-focused system-worthy support"/>
    <n v="71100"/>
    <n v="91176"/>
    <n v="28.236286919831223"/>
    <x v="1"/>
    <n v="1140"/>
    <x v="1"/>
    <n v="81138"/>
    <s v="USD"/>
    <n v="1433480400"/>
    <x v="560"/>
    <b v="0"/>
    <b v="0"/>
    <s v="theater/plays"/>
    <x v="3"/>
    <x v="3"/>
  </r>
  <r>
    <n v="603"/>
    <s v="Christian, Yates and Greer"/>
    <s v="Vision-oriented 5thgeneration array"/>
    <n v="5300"/>
    <n v="6342"/>
    <n v="19.660377358490567"/>
    <x v="1"/>
    <n v="102"/>
    <x v="1"/>
    <n v="5821"/>
    <s v="USD"/>
    <n v="1555563600"/>
    <x v="561"/>
    <b v="0"/>
    <b v="0"/>
    <s v="theater/plays"/>
    <x v="3"/>
    <x v="3"/>
  </r>
  <r>
    <n v="604"/>
    <s v="Cole, Hernandez and Rodriguez"/>
    <s v="Cross-platform logistical circuit"/>
    <n v="88700"/>
    <n v="151438"/>
    <n v="70.730552423900789"/>
    <x v="1"/>
    <n v="2857"/>
    <x v="1"/>
    <n v="120069"/>
    <s v="USD"/>
    <n v="1295676000"/>
    <x v="562"/>
    <b v="0"/>
    <b v="0"/>
    <s v="theater/plays"/>
    <x v="3"/>
    <x v="3"/>
  </r>
  <r>
    <n v="605"/>
    <s v="Ortiz, Valenzuela and Collins"/>
    <s v="Profound solution-oriented matrix"/>
    <n v="3300"/>
    <n v="6178"/>
    <n v="87.212121212121204"/>
    <x v="1"/>
    <n v="107"/>
    <x v="1"/>
    <n v="4739"/>
    <s v="USD"/>
    <n v="1443848400"/>
    <x v="563"/>
    <b v="0"/>
    <b v="0"/>
    <s v="publishing/nonfiction"/>
    <x v="5"/>
    <x v="9"/>
  </r>
  <r>
    <n v="606"/>
    <s v="Valencia PLC"/>
    <s v="Extended asynchronous initiative"/>
    <n v="3400"/>
    <n v="6405"/>
    <n v="88.382352941176464"/>
    <x v="1"/>
    <n v="160"/>
    <x v="4"/>
    <n v="4902.5"/>
    <s v="GBP"/>
    <n v="1457330400"/>
    <x v="529"/>
    <b v="0"/>
    <b v="0"/>
    <s v="music/rock"/>
    <x v="1"/>
    <x v="1"/>
  </r>
  <r>
    <n v="607"/>
    <s v="Gordon, Mendez and Johnson"/>
    <s v="Fundamental needs-based frame"/>
    <n v="137600"/>
    <n v="180667"/>
    <n v="31.298691860465116"/>
    <x v="1"/>
    <n v="2230"/>
    <x v="1"/>
    <n v="159133.5"/>
    <s v="USD"/>
    <n v="1395550800"/>
    <x v="564"/>
    <b v="0"/>
    <b v="0"/>
    <s v="food/food trucks"/>
    <x v="0"/>
    <x v="0"/>
  </r>
  <r>
    <n v="608"/>
    <s v="Johnson Group"/>
    <s v="Compatible full-range leverage"/>
    <n v="3900"/>
    <n v="11075"/>
    <n v="183.97435897435898"/>
    <x v="1"/>
    <n v="316"/>
    <x v="1"/>
    <n v="7487.5"/>
    <s v="USD"/>
    <n v="1551852000"/>
    <x v="565"/>
    <b v="0"/>
    <b v="1"/>
    <s v="music/jazz"/>
    <x v="1"/>
    <x v="17"/>
  </r>
  <r>
    <n v="609"/>
    <s v="Rose-Fuller"/>
    <s v="Upgradable holistic system engine"/>
    <n v="10000"/>
    <n v="12042"/>
    <n v="20.419999999999998"/>
    <x v="1"/>
    <n v="117"/>
    <x v="1"/>
    <n v="11021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319.05607476635515"/>
    <x v="1"/>
    <n v="6406"/>
    <x v="1"/>
    <n v="111078"/>
    <s v="USD"/>
    <n v="1355637600"/>
    <x v="567"/>
    <b v="0"/>
    <b v="0"/>
    <s v="theater/plays"/>
    <x v="3"/>
    <x v="3"/>
  </r>
  <r>
    <n v="611"/>
    <s v="Brady, Cortez and Rodriguez"/>
    <s v="Multi-lateral maximized core"/>
    <n v="8200"/>
    <n v="1136"/>
    <n v="-86.146341463414629"/>
    <x v="3"/>
    <n v="15"/>
    <x v="1"/>
    <n v="4668"/>
    <s v="USD"/>
    <n v="1374728400"/>
    <x v="568"/>
    <b v="0"/>
    <b v="0"/>
    <s v="theater/plays"/>
    <x v="3"/>
    <x v="3"/>
  </r>
  <r>
    <n v="612"/>
    <s v="Wang, Nguyen and Horton"/>
    <s v="Innovative holistic hub"/>
    <n v="6200"/>
    <n v="8645"/>
    <n v="39.435483870967744"/>
    <x v="1"/>
    <n v="192"/>
    <x v="1"/>
    <n v="7422.5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74"/>
    <x v="1"/>
    <n v="26"/>
    <x v="0"/>
    <n v="1507"/>
    <s v="CAD"/>
    <n v="1503723600"/>
    <x v="570"/>
    <b v="0"/>
    <b v="0"/>
    <s v="theater/plays"/>
    <x v="3"/>
    <x v="3"/>
  </r>
  <r>
    <n v="614"/>
    <s v="Barnett and Sons"/>
    <s v="Business-focused dynamic info-mediaries"/>
    <n v="26500"/>
    <n v="41205"/>
    <n v="55.490566037735846"/>
    <x v="1"/>
    <n v="723"/>
    <x v="1"/>
    <n v="33852.5"/>
    <s v="USD"/>
    <n v="1484114400"/>
    <x v="571"/>
    <b v="0"/>
    <b v="0"/>
    <s v="theater/plays"/>
    <x v="3"/>
    <x v="3"/>
  </r>
  <r>
    <n v="615"/>
    <s v="Petersen-Rodriguez"/>
    <s v="Digitized clear-thinking installation"/>
    <n v="8500"/>
    <n v="14488"/>
    <n v="70.447058823529403"/>
    <x v="1"/>
    <n v="170"/>
    <x v="6"/>
    <n v="11494"/>
    <s v="EUR"/>
    <n v="1461906000"/>
    <x v="572"/>
    <b v="0"/>
    <b v="0"/>
    <s v="theater/plays"/>
    <x v="3"/>
    <x v="3"/>
  </r>
  <r>
    <n v="616"/>
    <s v="Burnett-Mora"/>
    <s v="Quality-focused 24/7 superstructure"/>
    <n v="6400"/>
    <n v="12129"/>
    <n v="89.515625"/>
    <x v="1"/>
    <n v="238"/>
    <x v="4"/>
    <n v="9264.5"/>
    <s v="GBP"/>
    <n v="1379653200"/>
    <x v="573"/>
    <b v="0"/>
    <b v="1"/>
    <s v="music/indie rock"/>
    <x v="1"/>
    <x v="7"/>
  </r>
  <r>
    <n v="617"/>
    <s v="King LLC"/>
    <s v="Multi-channeled local intranet"/>
    <n v="1400"/>
    <n v="3496"/>
    <n v="149.71428571428572"/>
    <x v="1"/>
    <n v="55"/>
    <x v="1"/>
    <n v="2448"/>
    <s v="USD"/>
    <n v="1401858000"/>
    <x v="471"/>
    <b v="0"/>
    <b v="0"/>
    <s v="theater/plays"/>
    <x v="3"/>
    <x v="3"/>
  </r>
  <r>
    <n v="618"/>
    <s v="Miller Ltd"/>
    <s v="Open-architected mobile emulation"/>
    <n v="198600"/>
    <n v="97037"/>
    <n v="-51.139476334340387"/>
    <x v="0"/>
    <n v="1198"/>
    <x v="1"/>
    <n v="147818.5"/>
    <s v="USD"/>
    <n v="1367470800"/>
    <x v="574"/>
    <b v="0"/>
    <b v="0"/>
    <s v="publishing/nonfiction"/>
    <x v="5"/>
    <x v="9"/>
  </r>
  <r>
    <n v="619"/>
    <s v="Case LLC"/>
    <s v="Ameliorated foreground methodology"/>
    <n v="195900"/>
    <n v="55757"/>
    <n v="-71.538029606942317"/>
    <x v="0"/>
    <n v="648"/>
    <x v="1"/>
    <n v="125828.5"/>
    <s v="USD"/>
    <n v="1304658000"/>
    <x v="575"/>
    <b v="1"/>
    <b v="1"/>
    <s v="theater/plays"/>
    <x v="3"/>
    <x v="3"/>
  </r>
  <r>
    <n v="620"/>
    <s v="Swanson, Wilson and Baker"/>
    <s v="Synergized well-modulated project"/>
    <n v="4300"/>
    <n v="11525"/>
    <n v="168.02325581395351"/>
    <x v="1"/>
    <n v="128"/>
    <x v="2"/>
    <n v="7912.5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519.80078125"/>
    <x v="1"/>
    <n v="2144"/>
    <x v="1"/>
    <n v="92134.5"/>
    <s v="USD"/>
    <n v="1473742800"/>
    <x v="577"/>
    <b v="0"/>
    <b v="0"/>
    <s v="theater/plays"/>
    <x v="3"/>
    <x v="3"/>
  </r>
  <r>
    <n v="622"/>
    <s v="Smith-Smith"/>
    <s v="Total leadingedge neural-net"/>
    <n v="189000"/>
    <n v="5916"/>
    <n v="-96.869841269841274"/>
    <x v="0"/>
    <n v="64"/>
    <x v="1"/>
    <n v="97458"/>
    <s v="USD"/>
    <n v="1523768400"/>
    <x v="578"/>
    <b v="0"/>
    <b v="0"/>
    <s v="music/indie rock"/>
    <x v="1"/>
    <x v="7"/>
  </r>
  <r>
    <n v="623"/>
    <s v="Smith, Scott and Rodriguez"/>
    <s v="Organic actuating protocol"/>
    <n v="94300"/>
    <n v="150806"/>
    <n v="59.921527041357372"/>
    <x v="1"/>
    <n v="2693"/>
    <x v="4"/>
    <n v="122553"/>
    <s v="GBP"/>
    <n v="1437022800"/>
    <x v="477"/>
    <b v="0"/>
    <b v="0"/>
    <s v="theater/plays"/>
    <x v="3"/>
    <x v="3"/>
  </r>
  <r>
    <n v="624"/>
    <s v="White, Robertson and Roberts"/>
    <s v="Down-sized national software"/>
    <n v="5100"/>
    <n v="14249"/>
    <n v="179.39215686274511"/>
    <x v="1"/>
    <n v="432"/>
    <x v="1"/>
    <n v="9674.5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-22.626666666666669"/>
    <x v="0"/>
    <n v="62"/>
    <x v="1"/>
    <n v="6651.5"/>
    <s v="USD"/>
    <n v="15801048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106.328125"/>
    <x v="1"/>
    <n v="189"/>
    <x v="1"/>
    <n v="9802.5"/>
    <s v="USD"/>
    <n v="1285650000"/>
    <x v="581"/>
    <b v="0"/>
    <b v="1"/>
    <s v="theater/plays"/>
    <x v="3"/>
    <x v="3"/>
  </r>
  <r>
    <n v="627"/>
    <s v="Martin, Lee and Armstrong"/>
    <s v="Open-architected incremental ability"/>
    <n v="1600"/>
    <n v="11108"/>
    <n v="594.25"/>
    <x v="1"/>
    <n v="154"/>
    <x v="4"/>
    <n v="6354"/>
    <s v="GBP"/>
    <n v="1276664400"/>
    <x v="582"/>
    <b v="1"/>
    <b v="0"/>
    <s v="food/food trucks"/>
    <x v="0"/>
    <x v="0"/>
  </r>
  <r>
    <n v="628"/>
    <s v="Dunn, Moreno and Green"/>
    <s v="Intuitive object-oriented task-force"/>
    <n v="1900"/>
    <n v="2884"/>
    <n v="51.789473684210527"/>
    <x v="1"/>
    <n v="96"/>
    <x v="1"/>
    <n v="2392"/>
    <s v="USD"/>
    <n v="1286168400"/>
    <x v="581"/>
    <b v="0"/>
    <b v="0"/>
    <s v="music/indie rock"/>
    <x v="1"/>
    <x v="7"/>
  </r>
  <r>
    <n v="629"/>
    <s v="Jackson, Martinez and Ray"/>
    <s v="Multi-tiered executive toolset"/>
    <n v="85900"/>
    <n v="55476"/>
    <n v="-35.417927823050057"/>
    <x v="0"/>
    <n v="750"/>
    <x v="1"/>
    <n v="70688"/>
    <s v="USD"/>
    <n v="1467781200"/>
    <x v="583"/>
    <b v="0"/>
    <b v="1"/>
    <s v="theater/plays"/>
    <x v="3"/>
    <x v="3"/>
  </r>
  <r>
    <n v="630"/>
    <s v="Patterson-Johnson"/>
    <s v="Grass-roots directional workforce"/>
    <n v="9500"/>
    <n v="5973"/>
    <n v="-37.126315789473686"/>
    <x v="3"/>
    <n v="87"/>
    <x v="1"/>
    <n v="7736.5"/>
    <s v="USD"/>
    <n v="1556686800"/>
    <x v="584"/>
    <b v="0"/>
    <b v="1"/>
    <s v="theater/plays"/>
    <x v="3"/>
    <x v="3"/>
  </r>
  <r>
    <n v="631"/>
    <s v="Carlson-Hernandez"/>
    <s v="Quality-focused real-time solution"/>
    <n v="59200"/>
    <n v="183756"/>
    <n v="210.39864864864865"/>
    <x v="1"/>
    <n v="3063"/>
    <x v="1"/>
    <n v="121478"/>
    <s v="USD"/>
    <n v="1553576400"/>
    <x v="585"/>
    <b v="0"/>
    <b v="0"/>
    <s v="theater/plays"/>
    <x v="3"/>
    <x v="3"/>
  </r>
  <r>
    <n v="632"/>
    <s v="Parker PLC"/>
    <s v="Reduced interactive matrix"/>
    <n v="72100"/>
    <n v="30902"/>
    <n v="-57.140083217753123"/>
    <x v="2"/>
    <n v="278"/>
    <x v="1"/>
    <n v="51501"/>
    <s v="USD"/>
    <n v="1414904400"/>
    <x v="586"/>
    <b v="0"/>
    <b v="0"/>
    <s v="theater/plays"/>
    <x v="3"/>
    <x v="3"/>
  </r>
  <r>
    <n v="633"/>
    <s v="Yu and Sons"/>
    <s v="Adaptive context-sensitive architecture"/>
    <n v="6700"/>
    <n v="5569"/>
    <n v="-16.880597014925371"/>
    <x v="0"/>
    <n v="105"/>
    <x v="1"/>
    <n v="6134.5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-21.468697123519458"/>
    <x v="3"/>
    <n v="1658"/>
    <x v="1"/>
    <n v="105512"/>
    <s v="USD"/>
    <n v="1490418000"/>
    <x v="588"/>
    <b v="0"/>
    <b v="0"/>
    <s v="film &amp; video/television"/>
    <x v="4"/>
    <x v="19"/>
  </r>
  <r>
    <n v="635"/>
    <s v="Mack Ltd"/>
    <s v="Reactive regional access"/>
    <n v="139000"/>
    <n v="158590"/>
    <n v="14.093525179856115"/>
    <x v="1"/>
    <n v="2266"/>
    <x v="1"/>
    <n v="148795"/>
    <s v="USD"/>
    <n v="1360389600"/>
    <x v="589"/>
    <b v="0"/>
    <b v="0"/>
    <s v="film &amp; video/television"/>
    <x v="4"/>
    <x v="19"/>
  </r>
  <r>
    <n v="636"/>
    <s v="Lamb-Sanders"/>
    <s v="Stand-alone reciprocal frame"/>
    <n v="197700"/>
    <n v="127591"/>
    <n v="-35.462316641375821"/>
    <x v="0"/>
    <n v="2604"/>
    <x v="3"/>
    <n v="162645.5"/>
    <s v="DKK"/>
    <n v="1326866400"/>
    <x v="590"/>
    <b v="0"/>
    <b v="1"/>
    <s v="film &amp; video/animation"/>
    <x v="4"/>
    <x v="10"/>
  </r>
  <r>
    <n v="637"/>
    <s v="Williams-Ramirez"/>
    <s v="Open-architected 24/7 throughput"/>
    <n v="8500"/>
    <n v="6750"/>
    <n v="-20.588235294117645"/>
    <x v="0"/>
    <n v="65"/>
    <x v="1"/>
    <n v="7625"/>
    <s v="USD"/>
    <n v="1479103200"/>
    <x v="591"/>
    <b v="0"/>
    <b v="0"/>
    <s v="theater/plays"/>
    <x v="3"/>
    <x v="3"/>
  </r>
  <r>
    <n v="638"/>
    <s v="Weaver Ltd"/>
    <s v="Monitored 24/7 approach"/>
    <n v="81600"/>
    <n v="9318"/>
    <n v="-88.580882352941188"/>
    <x v="0"/>
    <n v="94"/>
    <x v="1"/>
    <n v="45459"/>
    <s v="USD"/>
    <n v="1280206800"/>
    <x v="592"/>
    <b v="0"/>
    <b v="1"/>
    <s v="theater/plays"/>
    <x v="3"/>
    <x v="3"/>
  </r>
  <r>
    <n v="639"/>
    <s v="Barnes-Williams"/>
    <s v="Upgradable explicit forecast"/>
    <n v="8600"/>
    <n v="4832"/>
    <n v="-43.813953488372093"/>
    <x v="2"/>
    <n v="45"/>
    <x v="1"/>
    <n v="6716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-83.498330550918197"/>
    <x v="0"/>
    <n v="257"/>
    <x v="1"/>
    <n v="69784.5"/>
    <s v="USD"/>
    <n v="14530968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9.968085106382979"/>
    <x v="1"/>
    <n v="194"/>
    <x v="5"/>
    <n v="10338.5"/>
    <s v="CHF"/>
    <n v="1487570400"/>
    <x v="594"/>
    <b v="0"/>
    <b v="0"/>
    <s v="theater/plays"/>
    <x v="3"/>
    <x v="3"/>
  </r>
  <r>
    <n v="642"/>
    <s v="Ramos, Moreno and Lewis"/>
    <s v="Extended multi-state knowledge user"/>
    <n v="9200"/>
    <n v="13382"/>
    <n v="45.456521739130437"/>
    <x v="1"/>
    <n v="129"/>
    <x v="0"/>
    <n v="11291"/>
    <s v="CAD"/>
    <n v="1545026400"/>
    <x v="595"/>
    <b v="0"/>
    <b v="0"/>
    <s v="technology/wearables"/>
    <x v="2"/>
    <x v="8"/>
  </r>
  <r>
    <n v="643"/>
    <s v="Harris Inc"/>
    <s v="Future-proofed modular groupware"/>
    <n v="14900"/>
    <n v="32986"/>
    <n v="121.38255033557046"/>
    <x v="1"/>
    <n v="375"/>
    <x v="1"/>
    <n v="23943"/>
    <s v="USD"/>
    <n v="1488348000"/>
    <x v="596"/>
    <b v="0"/>
    <b v="0"/>
    <s v="theater/plays"/>
    <x v="3"/>
    <x v="3"/>
  </r>
  <r>
    <n v="644"/>
    <s v="Peters-Nelson"/>
    <s v="Distributed real-time algorithm"/>
    <n v="169400"/>
    <n v="81984"/>
    <n v="-51.603305785123965"/>
    <x v="0"/>
    <n v="2928"/>
    <x v="0"/>
    <n v="125692"/>
    <s v="CAD"/>
    <n v="1545112800"/>
    <x v="597"/>
    <b v="0"/>
    <b v="0"/>
    <s v="theater/plays"/>
    <x v="3"/>
    <x v="3"/>
  </r>
  <r>
    <n v="645"/>
    <s v="Ferguson, Murphy and Bright"/>
    <s v="Multi-lateral heuristic throughput"/>
    <n v="192100"/>
    <n v="178483"/>
    <n v="-7.0884955752212386"/>
    <x v="0"/>
    <n v="4697"/>
    <x v="1"/>
    <n v="185291.5"/>
    <s v="USD"/>
    <n v="1537938000"/>
    <x v="598"/>
    <b v="0"/>
    <b v="1"/>
    <s v="music/rock"/>
    <x v="1"/>
    <x v="1"/>
  </r>
  <r>
    <n v="646"/>
    <s v="Robinson Group"/>
    <s v="Switchable reciprocal middleware"/>
    <n v="98700"/>
    <n v="87448"/>
    <n v="-11.400202634245188"/>
    <x v="0"/>
    <n v="2915"/>
    <x v="1"/>
    <n v="93074"/>
    <s v="USD"/>
    <n v="1363150800"/>
    <x v="599"/>
    <b v="0"/>
    <b v="0"/>
    <s v="games/video games"/>
    <x v="6"/>
    <x v="11"/>
  </r>
  <r>
    <n v="647"/>
    <s v="Jordan-Wolfe"/>
    <s v="Inverse multimedia Graphic Interface"/>
    <n v="4500"/>
    <n v="1863"/>
    <n v="-58.599999999999994"/>
    <x v="0"/>
    <n v="18"/>
    <x v="1"/>
    <n v="3181.5"/>
    <s v="USD"/>
    <n v="1523250000"/>
    <x v="600"/>
    <b v="0"/>
    <b v="0"/>
    <s v="publishing/translations"/>
    <x v="5"/>
    <x v="18"/>
  </r>
  <r>
    <n v="648"/>
    <s v="Vargas-Cox"/>
    <s v="Vision-oriented local contingency"/>
    <n v="98600"/>
    <n v="62174"/>
    <n v="-36.943204868154154"/>
    <x v="3"/>
    <n v="723"/>
    <x v="1"/>
    <n v="80387"/>
    <s v="USD"/>
    <n v="1499317200"/>
    <x v="601"/>
    <b v="1"/>
    <b v="0"/>
    <s v="food/food trucks"/>
    <x v="0"/>
    <x v="0"/>
  </r>
  <r>
    <n v="649"/>
    <s v="Yang and Sons"/>
    <s v="Reactive 6thgeneration hub"/>
    <n v="121700"/>
    <n v="59003"/>
    <n v="-51.517666392769101"/>
    <x v="0"/>
    <n v="602"/>
    <x v="5"/>
    <n v="90351.5"/>
    <s v="CHF"/>
    <n v="1287550800"/>
    <x v="602"/>
    <b v="1"/>
    <b v="1"/>
    <s v="theater/plays"/>
    <x v="3"/>
    <x v="3"/>
  </r>
  <r>
    <n v="650"/>
    <s v="Wilson, Wilson and Mathis"/>
    <s v="Optional asymmetric success"/>
    <n v="100"/>
    <n v="2"/>
    <n v="-98"/>
    <x v="0"/>
    <n v="1"/>
    <x v="1"/>
    <n v="51"/>
    <s v="USD"/>
    <n v="1404795600"/>
    <x v="603"/>
    <b v="0"/>
    <b v="0"/>
    <s v="music/jazz"/>
    <x v="1"/>
    <x v="17"/>
  </r>
  <r>
    <n v="651"/>
    <s v="Wang, Koch and Weaver"/>
    <s v="Digitized analyzing capacity"/>
    <n v="196700"/>
    <n v="174039"/>
    <n v="-11.520589730554143"/>
    <x v="0"/>
    <n v="3868"/>
    <x v="6"/>
    <n v="185369.5"/>
    <s v="EUR"/>
    <n v="1393048800"/>
    <x v="604"/>
    <b v="0"/>
    <b v="0"/>
    <s v="film &amp; video/shorts"/>
    <x v="4"/>
    <x v="12"/>
  </r>
  <r>
    <n v="652"/>
    <s v="Cisneros Ltd"/>
    <s v="Vision-oriented regional hub"/>
    <n v="10000"/>
    <n v="12684"/>
    <n v="26.840000000000003"/>
    <x v="1"/>
    <n v="409"/>
    <x v="1"/>
    <n v="11342"/>
    <s v="USD"/>
    <n v="1470373200"/>
    <x v="292"/>
    <b v="0"/>
    <b v="0"/>
    <s v="technology/web"/>
    <x v="2"/>
    <x v="2"/>
  </r>
  <r>
    <n v="653"/>
    <s v="Williams-Jones"/>
    <s v="Monitored incremental info-mediaries"/>
    <n v="600"/>
    <n v="14033"/>
    <n v="2238.833333333333"/>
    <x v="1"/>
    <n v="234"/>
    <x v="1"/>
    <n v="7316.5"/>
    <s v="USD"/>
    <n v="1460091600"/>
    <x v="605"/>
    <b v="0"/>
    <b v="0"/>
    <s v="technology/web"/>
    <x v="2"/>
    <x v="2"/>
  </r>
  <r>
    <n v="654"/>
    <s v="Roberts, Hinton and Williams"/>
    <s v="Programmable static middleware"/>
    <n v="35000"/>
    <n v="177936"/>
    <n v="408.38857142857148"/>
    <x v="1"/>
    <n v="3016"/>
    <x v="1"/>
    <n v="106468"/>
    <s v="USD"/>
    <n v="1440392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91.478260869565219"/>
    <x v="1"/>
    <n v="264"/>
    <x v="1"/>
    <n v="10056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-57.87246621621621"/>
    <x v="0"/>
    <n v="504"/>
    <x v="2"/>
    <n v="84139.5"/>
    <s v="AUD"/>
    <n v="1514440800"/>
    <x v="608"/>
    <b v="0"/>
    <b v="0"/>
    <s v="food/food trucks"/>
    <x v="0"/>
    <x v="0"/>
  </r>
  <r>
    <n v="657"/>
    <s v="Russo, Kim and Mccoy"/>
    <s v="Balanced optimal hardware"/>
    <n v="10000"/>
    <n v="824"/>
    <n v="-91.759999999999991"/>
    <x v="0"/>
    <n v="14"/>
    <x v="1"/>
    <n v="5412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-39.935361216730037"/>
    <x v="3"/>
    <n v="390"/>
    <x v="1"/>
    <n v="42097"/>
    <s v="USD"/>
    <n v="1440910800"/>
    <x v="610"/>
    <b v="0"/>
    <b v="0"/>
    <s v="music/rock"/>
    <x v="1"/>
    <x v="1"/>
  </r>
  <r>
    <n v="659"/>
    <s v="Bailey and Sons"/>
    <s v="Grass-roots dynamic emulation"/>
    <n v="120700"/>
    <n v="57010"/>
    <n v="-52.767191383595687"/>
    <x v="0"/>
    <n v="750"/>
    <x v="4"/>
    <n v="88855"/>
    <s v="GBP"/>
    <n v="1296108000"/>
    <x v="611"/>
    <b v="0"/>
    <b v="0"/>
    <s v="film &amp; video/documentary"/>
    <x v="4"/>
    <x v="4"/>
  </r>
  <r>
    <n v="660"/>
    <s v="Jensen-Brown"/>
    <s v="Fundamental disintermediate matrix"/>
    <n v="9100"/>
    <n v="7438"/>
    <n v="-18.263736263736263"/>
    <x v="0"/>
    <n v="77"/>
    <x v="1"/>
    <n v="8269"/>
    <s v="USD"/>
    <n v="1440133200"/>
    <x v="612"/>
    <b v="1"/>
    <b v="0"/>
    <s v="theater/plays"/>
    <x v="3"/>
    <x v="3"/>
  </r>
  <r>
    <n v="661"/>
    <s v="Smith Group"/>
    <s v="Right-sized secondary challenge"/>
    <n v="106800"/>
    <n v="57872"/>
    <n v="-45.812734082397007"/>
    <x v="0"/>
    <n v="752"/>
    <x v="3"/>
    <n v="82336"/>
    <s v="DKK"/>
    <n v="1332910800"/>
    <x v="613"/>
    <b v="0"/>
    <b v="0"/>
    <s v="music/jazz"/>
    <x v="1"/>
    <x v="17"/>
  </r>
  <r>
    <n v="662"/>
    <s v="Murphy-Farrell"/>
    <s v="Implemented exuding software"/>
    <n v="9100"/>
    <n v="8906"/>
    <n v="-2.1318681318681318"/>
    <x v="0"/>
    <n v="131"/>
    <x v="1"/>
    <n v="9003"/>
    <s v="USD"/>
    <n v="1544335200"/>
    <x v="614"/>
    <b v="0"/>
    <b v="0"/>
    <s v="theater/plays"/>
    <x v="3"/>
    <x v="3"/>
  </r>
  <r>
    <n v="663"/>
    <s v="Everett-Wolfe"/>
    <s v="Total optimizing software"/>
    <n v="10000"/>
    <n v="7724"/>
    <n v="-22.759999999999998"/>
    <x v="0"/>
    <n v="87"/>
    <x v="1"/>
    <n v="8862"/>
    <s v="USD"/>
    <n v="1286427600"/>
    <x v="615"/>
    <b v="0"/>
    <b v="0"/>
    <s v="theater/plays"/>
    <x v="3"/>
    <x v="3"/>
  </r>
  <r>
    <n v="664"/>
    <s v="Young PLC"/>
    <s v="Optional maximized attitude"/>
    <n v="79400"/>
    <n v="26571"/>
    <n v="-66.535264483627202"/>
    <x v="0"/>
    <n v="1063"/>
    <x v="1"/>
    <n v="52985.5"/>
    <s v="USD"/>
    <n v="1329717600"/>
    <x v="616"/>
    <b v="0"/>
    <b v="0"/>
    <s v="music/jazz"/>
    <x v="1"/>
    <x v="17"/>
  </r>
  <r>
    <n v="665"/>
    <s v="Park-Goodman"/>
    <s v="Customer-focused impactful extranet"/>
    <n v="5100"/>
    <n v="12219"/>
    <n v="139.58823529411765"/>
    <x v="1"/>
    <n v="272"/>
    <x v="1"/>
    <n v="8659.5"/>
    <s v="USD"/>
    <n v="1310187600"/>
    <x v="453"/>
    <b v="0"/>
    <b v="1"/>
    <s v="film &amp; video/documentary"/>
    <x v="4"/>
    <x v="4"/>
  </r>
  <r>
    <n v="666"/>
    <s v="York, Barr and Grant"/>
    <s v="Cloned bottom-line success"/>
    <n v="3100"/>
    <n v="1985"/>
    <n v="-35.967741935483872"/>
    <x v="3"/>
    <n v="25"/>
    <x v="1"/>
    <n v="2542.5"/>
    <s v="USD"/>
    <n v="1377838800"/>
    <x v="617"/>
    <b v="0"/>
    <b v="1"/>
    <s v="theater/plays"/>
    <x v="3"/>
    <x v="3"/>
  </r>
  <r>
    <n v="667"/>
    <s v="Little Ltd"/>
    <s v="Decentralized bandwidth-monitored ability"/>
    <n v="6900"/>
    <n v="12155"/>
    <n v="76.159420289855078"/>
    <x v="1"/>
    <n v="419"/>
    <x v="1"/>
    <n v="9527.5"/>
    <s v="USD"/>
    <n v="1410325200"/>
    <x v="618"/>
    <b v="0"/>
    <b v="0"/>
    <s v="journalism/audio"/>
    <x v="8"/>
    <x v="23"/>
  </r>
  <r>
    <n v="668"/>
    <s v="Brown and Sons"/>
    <s v="Programmable leadingedge budgetary management"/>
    <n v="27500"/>
    <n v="5593"/>
    <n v="-79.661818181818177"/>
    <x v="0"/>
    <n v="76"/>
    <x v="1"/>
    <n v="16546.5"/>
    <s v="USD"/>
    <n v="1343797200"/>
    <x v="619"/>
    <b v="0"/>
    <b v="0"/>
    <s v="theater/plays"/>
    <x v="3"/>
    <x v="3"/>
  </r>
  <r>
    <n v="669"/>
    <s v="Payne, Garrett and Thomas"/>
    <s v="Upgradable bi-directional concept"/>
    <n v="48800"/>
    <n v="175020"/>
    <n v="258.64754098360658"/>
    <x v="1"/>
    <n v="1621"/>
    <x v="6"/>
    <n v="111910"/>
    <s v="EUR"/>
    <n v="1498453200"/>
    <x v="620"/>
    <b v="0"/>
    <b v="0"/>
    <s v="theater/plays"/>
    <x v="3"/>
    <x v="3"/>
  </r>
  <r>
    <n v="670"/>
    <s v="Robinson Group"/>
    <s v="Re-contextualized homogeneous flexibility"/>
    <n v="16200"/>
    <n v="75955"/>
    <n v="368.85802469135803"/>
    <x v="1"/>
    <n v="1101"/>
    <x v="1"/>
    <n v="46077.5"/>
    <s v="USD"/>
    <n v="1456380000"/>
    <x v="621"/>
    <b v="0"/>
    <b v="0"/>
    <s v="music/indie rock"/>
    <x v="1"/>
    <x v="7"/>
  </r>
  <r>
    <n v="671"/>
    <s v="Robinson-Kelly"/>
    <s v="Monitored bi-directional standardization"/>
    <n v="97600"/>
    <n v="119127"/>
    <n v="22.056352459016392"/>
    <x v="1"/>
    <n v="1073"/>
    <x v="1"/>
    <n v="108363.5"/>
    <s v="USD"/>
    <n v="1280552400"/>
    <x v="622"/>
    <b v="0"/>
    <b v="1"/>
    <s v="theater/plays"/>
    <x v="3"/>
    <x v="3"/>
  </r>
  <r>
    <n v="672"/>
    <s v="Kelly-Colon"/>
    <s v="Stand-alone grid-enabled leverage"/>
    <n v="197900"/>
    <n v="110689"/>
    <n v="-44.068216270843863"/>
    <x v="0"/>
    <n v="4428"/>
    <x v="2"/>
    <n v="154294.5"/>
    <s v="AUD"/>
    <n v="1521608400"/>
    <x v="623"/>
    <b v="0"/>
    <b v="0"/>
    <s v="theater/plays"/>
    <x v="3"/>
    <x v="3"/>
  </r>
  <r>
    <n v="673"/>
    <s v="Turner, Scott and Gentry"/>
    <s v="Assimilated regional groupware"/>
    <n v="5600"/>
    <n v="2445"/>
    <n v="-56.339285714285715"/>
    <x v="0"/>
    <n v="58"/>
    <x v="6"/>
    <n v="4022.5"/>
    <s v="EUR"/>
    <n v="1460696400"/>
    <x v="624"/>
    <b v="0"/>
    <b v="0"/>
    <s v="music/indie rock"/>
    <x v="1"/>
    <x v="7"/>
  </r>
  <r>
    <n v="674"/>
    <s v="Sanchez Ltd"/>
    <s v="Up-sized 24hour instruction set"/>
    <n v="170700"/>
    <n v="57250"/>
    <n v="-66.461628588166377"/>
    <x v="3"/>
    <n v="1218"/>
    <x v="1"/>
    <n v="113975"/>
    <s v="USD"/>
    <n v="1313730000"/>
    <x v="625"/>
    <b v="0"/>
    <b v="0"/>
    <s v="photography/photography books"/>
    <x v="7"/>
    <x v="14"/>
  </r>
  <r>
    <n v="675"/>
    <s v="Giles-Smith"/>
    <s v="Right-sized web-enabled intranet"/>
    <n v="9700"/>
    <n v="11929"/>
    <n v="22.979381443298969"/>
    <x v="1"/>
    <n v="331"/>
    <x v="1"/>
    <n v="10814.5"/>
    <s v="USD"/>
    <n v="1568178000"/>
    <x v="626"/>
    <b v="0"/>
    <b v="0"/>
    <s v="journalism/audio"/>
    <x v="8"/>
    <x v="23"/>
  </r>
  <r>
    <n v="676"/>
    <s v="Thompson-Moreno"/>
    <s v="Expanded needs-based orchestration"/>
    <n v="62300"/>
    <n v="118214"/>
    <n v="89.749598715890855"/>
    <x v="1"/>
    <n v="1170"/>
    <x v="1"/>
    <n v="90257"/>
    <s v="USD"/>
    <n v="1348635600"/>
    <x v="627"/>
    <b v="0"/>
    <b v="0"/>
    <s v="photography/photography books"/>
    <x v="7"/>
    <x v="14"/>
  </r>
  <r>
    <n v="677"/>
    <s v="Murphy-Fox"/>
    <s v="Organic system-worthy orchestration"/>
    <n v="5300"/>
    <n v="4432"/>
    <n v="-16.377358490566039"/>
    <x v="0"/>
    <n v="111"/>
    <x v="1"/>
    <n v="4866"/>
    <s v="USD"/>
    <n v="1468126800"/>
    <x v="491"/>
    <b v="0"/>
    <b v="0"/>
    <s v="publishing/fiction"/>
    <x v="5"/>
    <x v="13"/>
  </r>
  <r>
    <n v="678"/>
    <s v="Rodriguez-Patterson"/>
    <s v="Inverse static standardization"/>
    <n v="99500"/>
    <n v="17879"/>
    <n v="-82.031155778894473"/>
    <x v="3"/>
    <n v="215"/>
    <x v="1"/>
    <n v="58689.5"/>
    <s v="USD"/>
    <n v="1547877600"/>
    <x v="628"/>
    <b v="0"/>
    <b v="0"/>
    <s v="film &amp; video/drama"/>
    <x v="4"/>
    <x v="6"/>
  </r>
  <r>
    <n v="679"/>
    <s v="Davis Ltd"/>
    <s v="Synchronized motivating solution"/>
    <n v="1400"/>
    <n v="14511"/>
    <n v="936.5"/>
    <x v="1"/>
    <n v="363"/>
    <x v="1"/>
    <n v="7955.5"/>
    <s v="USD"/>
    <n v="1571374800"/>
    <x v="629"/>
    <b v="0"/>
    <b v="1"/>
    <s v="food/food trucks"/>
    <x v="0"/>
    <x v="0"/>
  </r>
  <r>
    <n v="680"/>
    <s v="Nelson-Valdez"/>
    <s v="Open-source 4thgeneration open system"/>
    <n v="145600"/>
    <n v="141822"/>
    <n v="-2.5947802197802199"/>
    <x v="0"/>
    <n v="2955"/>
    <x v="1"/>
    <n v="143711"/>
    <s v="USD"/>
    <n v="1576303200"/>
    <x v="630"/>
    <b v="0"/>
    <b v="1"/>
    <s v="games/mobile games"/>
    <x v="6"/>
    <x v="20"/>
  </r>
  <r>
    <n v="681"/>
    <s v="Kelly PLC"/>
    <s v="Decentralized context-sensitive superstructure"/>
    <n v="184100"/>
    <n v="159037"/>
    <n v="-13.613796849538296"/>
    <x v="0"/>
    <n v="1657"/>
    <x v="1"/>
    <n v="171568.5"/>
    <s v="USD"/>
    <n v="1324447200"/>
    <x v="631"/>
    <b v="0"/>
    <b v="0"/>
    <s v="theater/plays"/>
    <x v="3"/>
    <x v="3"/>
  </r>
  <r>
    <n v="682"/>
    <s v="Nguyen and Sons"/>
    <s v="Compatible 5thgeneration concept"/>
    <n v="5400"/>
    <n v="8109"/>
    <n v="50.166666666666671"/>
    <x v="1"/>
    <n v="103"/>
    <x v="1"/>
    <n v="6754.5"/>
    <s v="USD"/>
    <n v="1386741600"/>
    <x v="632"/>
    <b v="0"/>
    <b v="0"/>
    <s v="theater/plays"/>
    <x v="3"/>
    <x v="3"/>
  </r>
  <r>
    <n v="683"/>
    <s v="Jones PLC"/>
    <s v="Virtual systemic intranet"/>
    <n v="2300"/>
    <n v="8244"/>
    <n v="258.43478260869563"/>
    <x v="1"/>
    <n v="147"/>
    <x v="1"/>
    <n v="5272"/>
    <s v="USD"/>
    <n v="1537074000"/>
    <x v="633"/>
    <b v="0"/>
    <b v="0"/>
    <s v="theater/plays"/>
    <x v="3"/>
    <x v="3"/>
  </r>
  <r>
    <n v="684"/>
    <s v="Gilmore LLC"/>
    <s v="Optimized systemic algorithm"/>
    <n v="1400"/>
    <n v="7600"/>
    <n v="442.85714285714289"/>
    <x v="1"/>
    <n v="110"/>
    <x v="0"/>
    <n v="4500"/>
    <s v="CAD"/>
    <n v="1277787600"/>
    <x v="634"/>
    <b v="0"/>
    <b v="0"/>
    <s v="publishing/nonfiction"/>
    <x v="5"/>
    <x v="9"/>
  </r>
  <r>
    <n v="685"/>
    <s v="Lee-Cobb"/>
    <s v="Customizable homogeneous firmware"/>
    <n v="140000"/>
    <n v="94501"/>
    <n v="-32.499285714285712"/>
    <x v="0"/>
    <n v="926"/>
    <x v="0"/>
    <n v="117250.5"/>
    <s v="CAD"/>
    <n v="1440306000"/>
    <x v="415"/>
    <b v="0"/>
    <b v="0"/>
    <s v="theater/plays"/>
    <x v="3"/>
    <x v="3"/>
  </r>
  <r>
    <n v="686"/>
    <s v="Jones, Wiley and Robbins"/>
    <s v="Front-line cohesive extranet"/>
    <n v="7500"/>
    <n v="14381"/>
    <n v="91.74666666666667"/>
    <x v="1"/>
    <n v="134"/>
    <x v="1"/>
    <n v="10940.5"/>
    <s v="USD"/>
    <n v="1522126800"/>
    <x v="635"/>
    <b v="0"/>
    <b v="0"/>
    <s v="technology/wearables"/>
    <x v="2"/>
    <x v="8"/>
  </r>
  <r>
    <n v="687"/>
    <s v="Martin, Gates and Holt"/>
    <s v="Distributed holistic neural-net"/>
    <n v="1500"/>
    <n v="13980"/>
    <n v="832"/>
    <x v="1"/>
    <n v="269"/>
    <x v="1"/>
    <n v="7740"/>
    <s v="USD"/>
    <n v="1489298400"/>
    <x v="607"/>
    <b v="0"/>
    <b v="0"/>
    <s v="theater/plays"/>
    <x v="3"/>
    <x v="3"/>
  </r>
  <r>
    <n v="688"/>
    <s v="Bowen, Davies and Burns"/>
    <s v="Devolved client-server monitoring"/>
    <n v="2900"/>
    <n v="12449"/>
    <n v="329.27586206896552"/>
    <x v="1"/>
    <n v="175"/>
    <x v="1"/>
    <n v="7674.5"/>
    <s v="USD"/>
    <n v="1547100000"/>
    <x v="636"/>
    <b v="0"/>
    <b v="1"/>
    <s v="film &amp; video/television"/>
    <x v="4"/>
    <x v="19"/>
  </r>
  <r>
    <n v="689"/>
    <s v="Nguyen Inc"/>
    <s v="Seamless directional capacity"/>
    <n v="7300"/>
    <n v="7348"/>
    <n v="0.65753424657534254"/>
    <x v="1"/>
    <n v="69"/>
    <x v="1"/>
    <n v="7324"/>
    <s v="USD"/>
    <n v="1383022800"/>
    <x v="637"/>
    <b v="0"/>
    <b v="0"/>
    <s v="technology/web"/>
    <x v="2"/>
    <x v="2"/>
  </r>
  <r>
    <n v="690"/>
    <s v="Walsh-Watts"/>
    <s v="Polarized actuating implementation"/>
    <n v="3600"/>
    <n v="8158"/>
    <n v="126.61111111111111"/>
    <x v="1"/>
    <n v="190"/>
    <x v="1"/>
    <n v="5879"/>
    <s v="USD"/>
    <n v="1322373600"/>
    <x v="638"/>
    <b v="0"/>
    <b v="1"/>
    <s v="film &amp; video/documentary"/>
    <x v="4"/>
    <x v="4"/>
  </r>
  <r>
    <n v="691"/>
    <s v="Ray, Li and Li"/>
    <s v="Front-line disintermediate hub"/>
    <n v="5000"/>
    <n v="7119"/>
    <n v="42.38"/>
    <x v="1"/>
    <n v="237"/>
    <x v="1"/>
    <n v="6059.5"/>
    <s v="USD"/>
    <n v="1349240400"/>
    <x v="639"/>
    <b v="1"/>
    <b v="1"/>
    <s v="film &amp; video/documentary"/>
    <x v="4"/>
    <x v="4"/>
  </r>
  <r>
    <n v="692"/>
    <s v="Murray Ltd"/>
    <s v="Decentralized 4thgeneration challenge"/>
    <n v="6000"/>
    <n v="5438"/>
    <n v="-9.3666666666666654"/>
    <x v="0"/>
    <n v="77"/>
    <x v="4"/>
    <n v="5719"/>
    <s v="GBP"/>
    <n v="1562648400"/>
    <x v="640"/>
    <b v="0"/>
    <b v="0"/>
    <s v="music/rock"/>
    <x v="1"/>
    <x v="1"/>
  </r>
  <r>
    <n v="693"/>
    <s v="Bradford-Silva"/>
    <s v="Reverse-engineered composite hierarchy"/>
    <n v="180400"/>
    <n v="115396"/>
    <n v="-36.033259423503324"/>
    <x v="0"/>
    <n v="1748"/>
    <x v="1"/>
    <n v="147898"/>
    <s v="USD"/>
    <n v="1508216400"/>
    <x v="641"/>
    <b v="0"/>
    <b v="0"/>
    <s v="theater/plays"/>
    <x v="3"/>
    <x v="3"/>
  </r>
  <r>
    <n v="694"/>
    <s v="Mora-Bradley"/>
    <s v="Programmable tangible ability"/>
    <n v="9100"/>
    <n v="7656"/>
    <n v="-15.868131868131869"/>
    <x v="0"/>
    <n v="79"/>
    <x v="1"/>
    <n v="8378"/>
    <s v="USD"/>
    <n v="1511762400"/>
    <x v="642"/>
    <b v="0"/>
    <b v="0"/>
    <s v="theater/plays"/>
    <x v="3"/>
    <x v="3"/>
  </r>
  <r>
    <n v="695"/>
    <s v="Cardenas, Thompson and Carey"/>
    <s v="Configurable full-range emulation"/>
    <n v="9200"/>
    <n v="12322"/>
    <n v="33.934782608695649"/>
    <x v="1"/>
    <n v="196"/>
    <x v="6"/>
    <n v="10761"/>
    <s v="EUR"/>
    <n v="1447480800"/>
    <x v="445"/>
    <b v="1"/>
    <b v="0"/>
    <s v="music/rock"/>
    <x v="1"/>
    <x v="1"/>
  </r>
  <r>
    <n v="696"/>
    <s v="Lopez, Reid and Johnson"/>
    <s v="Total real-time hardware"/>
    <n v="164100"/>
    <n v="96888"/>
    <n v="-40.957952468007313"/>
    <x v="0"/>
    <n v="889"/>
    <x v="1"/>
    <n v="130494"/>
    <s v="USD"/>
    <n v="1429506000"/>
    <x v="116"/>
    <b v="0"/>
    <b v="1"/>
    <s v="theater/plays"/>
    <x v="3"/>
    <x v="3"/>
  </r>
  <r>
    <n v="697"/>
    <s v="Fox-Williams"/>
    <s v="Profound system-worthy functionalities"/>
    <n v="128900"/>
    <n v="196960"/>
    <n v="52.800620636152054"/>
    <x v="1"/>
    <n v="7295"/>
    <x v="1"/>
    <n v="162930"/>
    <s v="USD"/>
    <n v="1522472400"/>
    <x v="643"/>
    <b v="0"/>
    <b v="0"/>
    <s v="music/electric music"/>
    <x v="1"/>
    <x v="5"/>
  </r>
  <r>
    <n v="698"/>
    <s v="Taylor, Wood and Taylor"/>
    <s v="Cloned hybrid focus group"/>
    <n v="42100"/>
    <n v="188057"/>
    <n v="346.69121140142516"/>
    <x v="1"/>
    <n v="2893"/>
    <x v="0"/>
    <n v="115078.5"/>
    <s v="CAD"/>
    <n v="1322114400"/>
    <x v="644"/>
    <b v="0"/>
    <b v="0"/>
    <s v="technology/wearables"/>
    <x v="2"/>
    <x v="8"/>
  </r>
  <r>
    <n v="699"/>
    <s v="King Inc"/>
    <s v="Ergonomic dedicated focus group"/>
    <n v="7400"/>
    <n v="6245"/>
    <n v="-15.608108108108107"/>
    <x v="0"/>
    <n v="56"/>
    <x v="1"/>
    <n v="6822.5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-97"/>
    <x v="0"/>
    <n v="1"/>
    <x v="1"/>
    <n v="51.5"/>
    <s v="USD"/>
    <n v="1264399200"/>
    <x v="646"/>
    <b v="0"/>
    <b v="0"/>
    <s v="technology/wearables"/>
    <x v="2"/>
    <x v="8"/>
  </r>
  <r>
    <n v="701"/>
    <s v="Mcclain LLC"/>
    <s v="Open-source multi-tasking methodology"/>
    <n v="52000"/>
    <n v="91014"/>
    <n v="75.026923076923083"/>
    <x v="1"/>
    <n v="820"/>
    <x v="1"/>
    <n v="71507"/>
    <s v="USD"/>
    <n v="1301202000"/>
    <x v="647"/>
    <b v="1"/>
    <b v="0"/>
    <s v="theater/plays"/>
    <x v="3"/>
    <x v="3"/>
  </r>
  <r>
    <n v="702"/>
    <s v="Sims-Gross"/>
    <s v="Object-based attitude-oriented analyzer"/>
    <n v="8700"/>
    <n v="4710"/>
    <n v="-45.862068965517238"/>
    <x v="0"/>
    <n v="83"/>
    <x v="1"/>
    <n v="6705"/>
    <s v="USD"/>
    <n v="1374469200"/>
    <x v="467"/>
    <b v="0"/>
    <b v="0"/>
    <s v="technology/wearables"/>
    <x v="2"/>
    <x v="8"/>
  </r>
  <r>
    <n v="703"/>
    <s v="Perez Group"/>
    <s v="Cross-platform tertiary hub"/>
    <n v="63400"/>
    <n v="197728"/>
    <n v="211.87381703470032"/>
    <x v="1"/>
    <n v="2038"/>
    <x v="1"/>
    <n v="130564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22.7816091954023"/>
    <x v="1"/>
    <n v="116"/>
    <x v="1"/>
    <n v="9691"/>
    <s v="USD"/>
    <n v="1467608400"/>
    <x v="649"/>
    <b v="0"/>
    <b v="0"/>
    <s v="film &amp; video/animation"/>
    <x v="4"/>
    <x v="10"/>
  </r>
  <r>
    <n v="705"/>
    <s v="Ford LLC"/>
    <s v="Centralized tangible success"/>
    <n v="169700"/>
    <n v="168048"/>
    <n v="-0.97348261638185019"/>
    <x v="0"/>
    <n v="2025"/>
    <x v="4"/>
    <n v="168874"/>
    <s v="GBP"/>
    <n v="1386741600"/>
    <x v="650"/>
    <b v="0"/>
    <b v="0"/>
    <s v="publishing/nonfiction"/>
    <x v="5"/>
    <x v="9"/>
  </r>
  <r>
    <n v="706"/>
    <s v="Moreno Ltd"/>
    <s v="Customer-focused multimedia methodology"/>
    <n v="108400"/>
    <n v="138586"/>
    <n v="27.846863468634687"/>
    <x v="1"/>
    <n v="1345"/>
    <x v="2"/>
    <n v="123493"/>
    <s v="AUD"/>
    <n v="1546754400"/>
    <x v="651"/>
    <b v="0"/>
    <b v="1"/>
    <s v="technology/web"/>
    <x v="2"/>
    <x v="2"/>
  </r>
  <r>
    <n v="707"/>
    <s v="Moore, Cook and Wright"/>
    <s v="Visionary maximized Local Area Network"/>
    <n v="7300"/>
    <n v="11579"/>
    <n v="58.61643835616438"/>
    <x v="1"/>
    <n v="168"/>
    <x v="1"/>
    <n v="9439.5"/>
    <s v="USD"/>
    <n v="1544248800"/>
    <x v="652"/>
    <b v="0"/>
    <b v="0"/>
    <s v="film &amp; video/drama"/>
    <x v="4"/>
    <x v="6"/>
  </r>
  <r>
    <n v="708"/>
    <s v="Ortega LLC"/>
    <s v="Secured bifurcated intranet"/>
    <n v="1700"/>
    <n v="12020"/>
    <n v="607.05882352941171"/>
    <x v="1"/>
    <n v="137"/>
    <x v="5"/>
    <n v="6860"/>
    <s v="CHF"/>
    <n v="1495429200"/>
    <x v="653"/>
    <b v="0"/>
    <b v="0"/>
    <s v="theater/plays"/>
    <x v="3"/>
    <x v="3"/>
  </r>
  <r>
    <n v="709"/>
    <s v="Silva, Walker and Martin"/>
    <s v="Grass-roots 4thgeneration product"/>
    <n v="9800"/>
    <n v="13954"/>
    <n v="42.387755102040813"/>
    <x v="1"/>
    <n v="186"/>
    <x v="6"/>
    <n v="11877"/>
    <s v="EUR"/>
    <n v="1334811600"/>
    <x v="654"/>
    <b v="0"/>
    <b v="0"/>
    <s v="theater/plays"/>
    <x v="3"/>
    <x v="3"/>
  </r>
  <r>
    <n v="710"/>
    <s v="Huynh, Gallegos and Mills"/>
    <s v="Reduced next generation info-mediaries"/>
    <n v="4300"/>
    <n v="6358"/>
    <n v="47.860465116279073"/>
    <x v="1"/>
    <n v="125"/>
    <x v="1"/>
    <n v="5329"/>
    <s v="USD"/>
    <n v="1531544400"/>
    <x v="655"/>
    <b v="0"/>
    <b v="1"/>
    <s v="theater/plays"/>
    <x v="3"/>
    <x v="3"/>
  </r>
  <r>
    <n v="711"/>
    <s v="Anderson LLC"/>
    <s v="Customizable full-range artificial intelligence"/>
    <n v="6200"/>
    <n v="1260"/>
    <n v="-79.677419354838705"/>
    <x v="0"/>
    <n v="14"/>
    <x v="6"/>
    <n v="3730"/>
    <s v="EUR"/>
    <n v="1453615200"/>
    <x v="656"/>
    <b v="1"/>
    <b v="1"/>
    <s v="theater/plays"/>
    <x v="3"/>
    <x v="3"/>
  </r>
  <r>
    <n v="712"/>
    <s v="Garza-Bryant"/>
    <s v="Programmable leadingedge contingency"/>
    <n v="800"/>
    <n v="14725"/>
    <n v="1740.625"/>
    <x v="1"/>
    <n v="202"/>
    <x v="1"/>
    <n v="7762.5"/>
    <s v="USD"/>
    <n v="1467954000"/>
    <x v="657"/>
    <b v="0"/>
    <b v="0"/>
    <s v="theater/plays"/>
    <x v="3"/>
    <x v="3"/>
  </r>
  <r>
    <n v="713"/>
    <s v="Mays LLC"/>
    <s v="Multi-layered global groupware"/>
    <n v="6900"/>
    <n v="11174"/>
    <n v="61.94202898550725"/>
    <x v="1"/>
    <n v="103"/>
    <x v="1"/>
    <n v="9037"/>
    <s v="USD"/>
    <n v="14718420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372.82077922077923"/>
    <x v="1"/>
    <n v="1785"/>
    <x v="1"/>
    <n v="110268"/>
    <s v="USD"/>
    <n v="1408424400"/>
    <x v="658"/>
    <b v="0"/>
    <b v="0"/>
    <s v="music/rock"/>
    <x v="1"/>
    <x v="1"/>
  </r>
  <r>
    <n v="715"/>
    <s v="Fischer, Torres and Walker"/>
    <s v="Expanded even-keeled portal"/>
    <n v="118000"/>
    <n v="28870"/>
    <n v="-75.533898305084747"/>
    <x v="0"/>
    <n v="656"/>
    <x v="1"/>
    <n v="73435"/>
    <s v="USD"/>
    <n v="1281157200"/>
    <x v="438"/>
    <b v="0"/>
    <b v="0"/>
    <s v="games/mobile games"/>
    <x v="6"/>
    <x v="20"/>
  </r>
  <r>
    <n v="716"/>
    <s v="Tapia, Kramer and Hicks"/>
    <s v="Advanced modular moderator"/>
    <n v="2000"/>
    <n v="10353"/>
    <n v="417.65"/>
    <x v="1"/>
    <n v="157"/>
    <x v="1"/>
    <n v="6176.5"/>
    <s v="USD"/>
    <n v="13734324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147.64285714285714"/>
    <x v="1"/>
    <n v="555"/>
    <x v="1"/>
    <n v="9734"/>
    <s v="USD"/>
    <n v="1313989200"/>
    <x v="660"/>
    <b v="0"/>
    <b v="0"/>
    <s v="film &amp; video/documentary"/>
    <x v="4"/>
    <x v="4"/>
  </r>
  <r>
    <n v="718"/>
    <s v="Reyes PLC"/>
    <s v="Expanded optimal pricing structure"/>
    <n v="8300"/>
    <n v="8317"/>
    <n v="0.20481927710843373"/>
    <x v="1"/>
    <n v="297"/>
    <x v="1"/>
    <n v="8308.5"/>
    <s v="USD"/>
    <n v="1371445200"/>
    <x v="661"/>
    <b v="0"/>
    <b v="0"/>
    <s v="technology/wearables"/>
    <x v="2"/>
    <x v="8"/>
  </r>
  <r>
    <n v="719"/>
    <s v="Pace, Simpson and Watkins"/>
    <s v="Down-sized uniform ability"/>
    <n v="6900"/>
    <n v="10557"/>
    <n v="53"/>
    <x v="1"/>
    <n v="123"/>
    <x v="1"/>
    <n v="8728.5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-62.908045977011497"/>
    <x v="3"/>
    <n v="38"/>
    <x v="3"/>
    <n v="5963.5"/>
    <s v="DKK"/>
    <n v="1519192800"/>
    <x v="236"/>
    <b v="0"/>
    <b v="1"/>
    <s v="theater/plays"/>
    <x v="3"/>
    <x v="3"/>
  </r>
  <r>
    <n v="721"/>
    <s v="Dominguez-Owens"/>
    <s v="Open-architected systematic intranet"/>
    <n v="123600"/>
    <n v="5429"/>
    <n v="-95.60760517799352"/>
    <x v="3"/>
    <n v="60"/>
    <x v="1"/>
    <n v="64514.5"/>
    <s v="USD"/>
    <n v="1522818000"/>
    <x v="663"/>
    <b v="0"/>
    <b v="0"/>
    <s v="music/rock"/>
    <x v="1"/>
    <x v="1"/>
  </r>
  <r>
    <n v="722"/>
    <s v="Thomas-Simmons"/>
    <s v="Proactive 24hour frame"/>
    <n v="48500"/>
    <n v="75906"/>
    <n v="56.507216494845359"/>
    <x v="1"/>
    <n v="3036"/>
    <x v="1"/>
    <n v="62203"/>
    <s v="USD"/>
    <n v="1509948000"/>
    <x v="202"/>
    <b v="0"/>
    <b v="0"/>
    <s v="film &amp; video/documentary"/>
    <x v="4"/>
    <x v="4"/>
  </r>
  <r>
    <n v="723"/>
    <s v="Beck-Knight"/>
    <s v="Exclusive fresh-thinking model"/>
    <n v="4900"/>
    <n v="13250"/>
    <n v="170.40816326530611"/>
    <x v="1"/>
    <n v="144"/>
    <x v="2"/>
    <n v="9075"/>
    <s v="AUD"/>
    <n v="1456898400"/>
    <x v="664"/>
    <b v="0"/>
    <b v="0"/>
    <s v="theater/plays"/>
    <x v="3"/>
    <x v="3"/>
  </r>
  <r>
    <n v="724"/>
    <s v="Mccoy Ltd"/>
    <s v="Business-focused encompassing intranet"/>
    <n v="8400"/>
    <n v="11261"/>
    <n v="34.05952380952381"/>
    <x v="1"/>
    <n v="121"/>
    <x v="4"/>
    <n v="9830.5"/>
    <s v="GBP"/>
    <n v="1413954000"/>
    <x v="665"/>
    <b v="0"/>
    <b v="1"/>
    <s v="theater/plays"/>
    <x v="3"/>
    <x v="3"/>
  </r>
  <r>
    <n v="725"/>
    <s v="Dawson-Tyler"/>
    <s v="Optional 6thgeneration access"/>
    <n v="193200"/>
    <n v="97369"/>
    <n v="-49.601966873706004"/>
    <x v="0"/>
    <n v="1596"/>
    <x v="1"/>
    <n v="145284.5"/>
    <s v="USD"/>
    <n v="1416031200"/>
    <x v="666"/>
    <b v="0"/>
    <b v="0"/>
    <s v="games/mobile games"/>
    <x v="6"/>
    <x v="20"/>
  </r>
  <r>
    <n v="726"/>
    <s v="Johns-Thomas"/>
    <s v="Realigned web-enabled functionalities"/>
    <n v="54300"/>
    <n v="48227"/>
    <n v="-11.184162062615101"/>
    <x v="3"/>
    <n v="524"/>
    <x v="1"/>
    <n v="51263.5"/>
    <s v="USD"/>
    <n v="1287982800"/>
    <x v="602"/>
    <b v="0"/>
    <b v="1"/>
    <s v="theater/plays"/>
    <x v="3"/>
    <x v="3"/>
  </r>
  <r>
    <n v="727"/>
    <s v="Quinn, Cruz and Schmidt"/>
    <s v="Enterprise-wide multimedia software"/>
    <n v="8900"/>
    <n v="14685"/>
    <n v="65"/>
    <x v="1"/>
    <n v="181"/>
    <x v="1"/>
    <n v="11792.5"/>
    <s v="USD"/>
    <n v="1547964000"/>
    <x v="667"/>
    <b v="0"/>
    <b v="0"/>
    <s v="technology/web"/>
    <x v="2"/>
    <x v="2"/>
  </r>
  <r>
    <n v="728"/>
    <s v="Stewart Inc"/>
    <s v="Versatile mission-critical knowledgebase"/>
    <n v="4200"/>
    <n v="735"/>
    <n v="-82.5"/>
    <x v="0"/>
    <n v="10"/>
    <x v="1"/>
    <n v="2467.5"/>
    <s v="USD"/>
    <n v="1464152400"/>
    <x v="668"/>
    <b v="0"/>
    <b v="0"/>
    <s v="theater/plays"/>
    <x v="3"/>
    <x v="3"/>
  </r>
  <r>
    <n v="729"/>
    <s v="Moore Group"/>
    <s v="Multi-lateral object-oriented open system"/>
    <n v="5600"/>
    <n v="10397"/>
    <n v="85.660714285714292"/>
    <x v="1"/>
    <n v="122"/>
    <x v="1"/>
    <n v="7998.5"/>
    <s v="USD"/>
    <n v="1359957600"/>
    <x v="669"/>
    <b v="0"/>
    <b v="0"/>
    <s v="film &amp; video/drama"/>
    <x v="4"/>
    <x v="6"/>
  </r>
  <r>
    <n v="730"/>
    <s v="Carson PLC"/>
    <s v="Visionary system-worthy attitude"/>
    <n v="28800"/>
    <n v="118847"/>
    <n v="312.66319444444446"/>
    <x v="1"/>
    <n v="1071"/>
    <x v="0"/>
    <n v="73823.5"/>
    <s v="CAD"/>
    <n v="1432357200"/>
    <x v="670"/>
    <b v="0"/>
    <b v="0"/>
    <s v="technology/wearables"/>
    <x v="2"/>
    <x v="8"/>
  </r>
  <r>
    <n v="731"/>
    <s v="Cruz, Hall and Mason"/>
    <s v="Synergized content-based hierarchy"/>
    <n v="8000"/>
    <n v="7220"/>
    <n v="-9.75"/>
    <x v="3"/>
    <n v="219"/>
    <x v="1"/>
    <n v="7610"/>
    <s v="USD"/>
    <n v="1500786000"/>
    <x v="601"/>
    <b v="0"/>
    <b v="0"/>
    <s v="technology/web"/>
    <x v="2"/>
    <x v="2"/>
  </r>
  <r>
    <n v="732"/>
    <s v="Glass, Baker and Jones"/>
    <s v="Business-focused 24hour access"/>
    <n v="117000"/>
    <n v="107622"/>
    <n v="-8.0153846153846153"/>
    <x v="0"/>
    <n v="1121"/>
    <x v="1"/>
    <n v="112311"/>
    <s v="USD"/>
    <n v="1490158800"/>
    <x v="671"/>
    <b v="0"/>
    <b v="1"/>
    <s v="music/rock"/>
    <x v="1"/>
    <x v="1"/>
  </r>
  <r>
    <n v="733"/>
    <s v="Marquez-Kerr"/>
    <s v="Automated hybrid orchestration"/>
    <n v="15800"/>
    <n v="83267"/>
    <n v="427.00632911392404"/>
    <x v="1"/>
    <n v="980"/>
    <x v="1"/>
    <n v="49533.5"/>
    <s v="USD"/>
    <n v="1406178000"/>
    <x v="672"/>
    <b v="0"/>
    <b v="0"/>
    <s v="music/metal"/>
    <x v="1"/>
    <x v="16"/>
  </r>
  <r>
    <n v="734"/>
    <s v="Stone PLC"/>
    <s v="Exclusive 5thgeneration leverage"/>
    <n v="4200"/>
    <n v="13404"/>
    <n v="219.14285714285714"/>
    <x v="1"/>
    <n v="536"/>
    <x v="1"/>
    <n v="8802"/>
    <s v="USD"/>
    <n v="1485583200"/>
    <x v="673"/>
    <b v="0"/>
    <b v="1"/>
    <s v="theater/plays"/>
    <x v="3"/>
    <x v="3"/>
  </r>
  <r>
    <n v="735"/>
    <s v="Caldwell PLC"/>
    <s v="Grass-roots zero administration alliance"/>
    <n v="37100"/>
    <n v="131404"/>
    <n v="254.18867924528303"/>
    <x v="1"/>
    <n v="1991"/>
    <x v="1"/>
    <n v="84252"/>
    <s v="USD"/>
    <n v="1459314000"/>
    <x v="674"/>
    <b v="0"/>
    <b v="0"/>
    <s v="photography/photography books"/>
    <x v="7"/>
    <x v="14"/>
  </r>
  <r>
    <n v="736"/>
    <s v="Silva-Hawkins"/>
    <s v="Proactive heuristic orchestration"/>
    <n v="7700"/>
    <n v="2533"/>
    <n v="-67.103896103896105"/>
    <x v="3"/>
    <n v="29"/>
    <x v="1"/>
    <n v="5116.5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35.891891891891895"/>
    <x v="1"/>
    <n v="180"/>
    <x v="1"/>
    <n v="4364"/>
    <s v="USD"/>
    <n v="1478844000"/>
    <x v="676"/>
    <b v="0"/>
    <b v="0"/>
    <s v="music/indie rock"/>
    <x v="1"/>
    <x v="7"/>
  </r>
  <r>
    <n v="738"/>
    <s v="Garcia Group"/>
    <s v="Extended zero administration software"/>
    <n v="74700"/>
    <n v="1557"/>
    <n v="-97.915662650602414"/>
    <x v="0"/>
    <n v="15"/>
    <x v="1"/>
    <n v="38128.5"/>
    <s v="USD"/>
    <n v="1416117600"/>
    <x v="677"/>
    <b v="0"/>
    <b v="1"/>
    <s v="theater/plays"/>
    <x v="3"/>
    <x v="3"/>
  </r>
  <r>
    <n v="739"/>
    <s v="Meyer-Avila"/>
    <s v="Multi-tiered discrete support"/>
    <n v="10000"/>
    <n v="6100"/>
    <n v="-39"/>
    <x v="0"/>
    <n v="191"/>
    <x v="1"/>
    <n v="8050"/>
    <s v="USD"/>
    <n v="1340946000"/>
    <x v="678"/>
    <b v="0"/>
    <b v="0"/>
    <s v="music/indie rock"/>
    <x v="1"/>
    <x v="7"/>
  </r>
  <r>
    <n v="740"/>
    <s v="Nelson, Smith and Graham"/>
    <s v="Phased system-worthy conglomeration"/>
    <n v="5300"/>
    <n v="1592"/>
    <n v="-69.962264150943398"/>
    <x v="0"/>
    <n v="16"/>
    <x v="1"/>
    <n v="3446"/>
    <s v="USD"/>
    <n v="1486101600"/>
    <x v="679"/>
    <b v="0"/>
    <b v="0"/>
    <s v="theater/plays"/>
    <x v="3"/>
    <x v="3"/>
  </r>
  <r>
    <n v="741"/>
    <s v="Garcia Ltd"/>
    <s v="Balanced mobile alliance"/>
    <n v="1200"/>
    <n v="14150"/>
    <n v="1079.1666666666665"/>
    <x v="1"/>
    <n v="130"/>
    <x v="1"/>
    <n v="7675"/>
    <s v="USD"/>
    <n v="1274590800"/>
    <x v="680"/>
    <b v="0"/>
    <b v="0"/>
    <s v="theater/plays"/>
    <x v="3"/>
    <x v="3"/>
  </r>
  <r>
    <n v="742"/>
    <s v="West-Stevens"/>
    <s v="Reactive solution-oriented groupware"/>
    <n v="1200"/>
    <n v="13513"/>
    <n v="1026.0833333333335"/>
    <x v="1"/>
    <n v="122"/>
    <x v="1"/>
    <n v="7356.5"/>
    <s v="USD"/>
    <n v="1263880800"/>
    <x v="681"/>
    <b v="0"/>
    <b v="0"/>
    <s v="music/electric music"/>
    <x v="1"/>
    <x v="5"/>
  </r>
  <r>
    <n v="743"/>
    <s v="Clark-Conrad"/>
    <s v="Exclusive bandwidth-monitored orchestration"/>
    <n v="3900"/>
    <n v="504"/>
    <n v="-87.07692307692308"/>
    <x v="0"/>
    <n v="17"/>
    <x v="1"/>
    <n v="2202"/>
    <s v="USD"/>
    <n v="1445403600"/>
    <x v="682"/>
    <b v="0"/>
    <b v="1"/>
    <s v="theater/plays"/>
    <x v="3"/>
    <x v="3"/>
  </r>
  <r>
    <n v="744"/>
    <s v="Fitzgerald Group"/>
    <s v="Intuitive exuding initiative"/>
    <n v="2000"/>
    <n v="14240"/>
    <n v="612"/>
    <x v="1"/>
    <n v="140"/>
    <x v="1"/>
    <n v="8120"/>
    <s v="USD"/>
    <n v="1533877200"/>
    <x v="683"/>
    <b v="0"/>
    <b v="1"/>
    <s v="theater/plays"/>
    <x v="3"/>
    <x v="3"/>
  </r>
  <r>
    <n v="745"/>
    <s v="Hill, Mccann and Moore"/>
    <s v="Streamlined needs-based knowledge user"/>
    <n v="6900"/>
    <n v="2091"/>
    <n v="-69.695652173913047"/>
    <x v="0"/>
    <n v="34"/>
    <x v="1"/>
    <n v="4495.5"/>
    <s v="USD"/>
    <n v="1275195600"/>
    <x v="684"/>
    <b v="0"/>
    <b v="0"/>
    <s v="technology/wearables"/>
    <x v="2"/>
    <x v="8"/>
  </r>
  <r>
    <n v="746"/>
    <s v="Edwards LLC"/>
    <s v="Automated system-worthy structure"/>
    <n v="55800"/>
    <n v="118580"/>
    <n v="112.5089605734767"/>
    <x v="1"/>
    <n v="3388"/>
    <x v="1"/>
    <n v="87190"/>
    <s v="USD"/>
    <n v="1318136400"/>
    <x v="685"/>
    <b v="0"/>
    <b v="0"/>
    <s v="technology/web"/>
    <x v="2"/>
    <x v="2"/>
  </r>
  <r>
    <n v="747"/>
    <s v="Greer and Sons"/>
    <s v="Secured clear-thinking intranet"/>
    <n v="4900"/>
    <n v="11214"/>
    <n v="128.85714285714286"/>
    <x v="1"/>
    <n v="280"/>
    <x v="1"/>
    <n v="8057"/>
    <s v="USD"/>
    <n v="1283403600"/>
    <x v="488"/>
    <b v="0"/>
    <b v="0"/>
    <s v="theater/plays"/>
    <x v="3"/>
    <x v="3"/>
  </r>
  <r>
    <n v="748"/>
    <s v="Martinez PLC"/>
    <s v="Cloned actuating architecture"/>
    <n v="194900"/>
    <n v="68137"/>
    <n v="-65.040020523345305"/>
    <x v="3"/>
    <n v="614"/>
    <x v="1"/>
    <n v="131518.5"/>
    <s v="USD"/>
    <n v="1267423200"/>
    <x v="686"/>
    <b v="0"/>
    <b v="1"/>
    <s v="film &amp; video/animation"/>
    <x v="4"/>
    <x v="10"/>
  </r>
  <r>
    <n v="749"/>
    <s v="Hunter-Logan"/>
    <s v="Down-sized needs-based task-force"/>
    <n v="8600"/>
    <n v="13527"/>
    <n v="57.290697674418603"/>
    <x v="1"/>
    <n v="366"/>
    <x v="6"/>
    <n v="11063.5"/>
    <s v="EUR"/>
    <n v="1412744400"/>
    <x v="687"/>
    <b v="0"/>
    <b v="1"/>
    <s v="technology/wearables"/>
    <x v="2"/>
    <x v="8"/>
  </r>
  <r>
    <n v="750"/>
    <s v="Ramos and Sons"/>
    <s v="Extended responsive Internet solution"/>
    <n v="100"/>
    <n v="1"/>
    <n v="-99"/>
    <x v="0"/>
    <n v="1"/>
    <x v="4"/>
    <n v="50.5"/>
    <s v="GBP"/>
    <n v="1277960400"/>
    <x v="688"/>
    <b v="0"/>
    <b v="0"/>
    <s v="music/electric music"/>
    <x v="1"/>
    <x v="5"/>
  </r>
  <r>
    <n v="751"/>
    <s v="Lane-Barber"/>
    <s v="Universal value-added moderator"/>
    <n v="3600"/>
    <n v="8363"/>
    <n v="132.30555555555557"/>
    <x v="1"/>
    <n v="270"/>
    <x v="1"/>
    <n v="5981.5"/>
    <s v="USD"/>
    <n v="1458190800"/>
    <x v="689"/>
    <b v="1"/>
    <b v="1"/>
    <s v="publishing/nonfiction"/>
    <x v="5"/>
    <x v="9"/>
  </r>
  <r>
    <n v="752"/>
    <s v="Lowery Group"/>
    <s v="Sharable motivating emulation"/>
    <n v="5800"/>
    <n v="5362"/>
    <n v="-7.5517241379310347"/>
    <x v="3"/>
    <n v="114"/>
    <x v="1"/>
    <n v="5581"/>
    <s v="USD"/>
    <n v="1280984400"/>
    <x v="690"/>
    <b v="0"/>
    <b v="1"/>
    <s v="theater/plays"/>
    <x v="3"/>
    <x v="3"/>
  </r>
  <r>
    <n v="753"/>
    <s v="Guerrero-Griffin"/>
    <s v="Networked web-enabled product"/>
    <n v="4700"/>
    <n v="12065"/>
    <n v="156.70212765957447"/>
    <x v="1"/>
    <n v="137"/>
    <x v="1"/>
    <n v="8382.5"/>
    <s v="USD"/>
    <n v="1274590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68.470170454545453"/>
    <x v="1"/>
    <n v="3205"/>
    <x v="1"/>
    <n v="94501.5"/>
    <s v="USD"/>
    <n v="1351400400"/>
    <x v="424"/>
    <b v="0"/>
    <b v="0"/>
    <s v="theater/plays"/>
    <x v="3"/>
    <x v="3"/>
  </r>
  <r>
    <n v="755"/>
    <s v="Chen, Pollard and Clarke"/>
    <s v="Stand-alone multi-state project"/>
    <n v="4500"/>
    <n v="7496"/>
    <n v="66.577777777777783"/>
    <x v="1"/>
    <n v="288"/>
    <x v="3"/>
    <n v="5998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672.07692307692309"/>
    <x v="1"/>
    <n v="148"/>
    <x v="1"/>
    <n v="5668.5"/>
    <s v="USD"/>
    <n v="1421733600"/>
    <x v="692"/>
    <b v="0"/>
    <b v="0"/>
    <s v="theater/plays"/>
    <x v="3"/>
    <x v="3"/>
  </r>
  <r>
    <n v="757"/>
    <s v="Callahan-Gilbert"/>
    <s v="Profit-focused motivating function"/>
    <n v="1400"/>
    <n v="5696"/>
    <n v="306.85714285714283"/>
    <x v="1"/>
    <n v="114"/>
    <x v="1"/>
    <n v="3548"/>
    <s v="USD"/>
    <n v="1305176400"/>
    <x v="693"/>
    <b v="0"/>
    <b v="0"/>
    <s v="film &amp; video/drama"/>
    <x v="4"/>
    <x v="6"/>
  </r>
  <r>
    <n v="758"/>
    <s v="Logan-Miranda"/>
    <s v="Proactive systemic firmware"/>
    <n v="29600"/>
    <n v="167005"/>
    <n v="464.20608108108115"/>
    <x v="1"/>
    <n v="1518"/>
    <x v="0"/>
    <n v="98302.5"/>
    <s v="CAD"/>
    <n v="1414126800"/>
    <x v="694"/>
    <b v="0"/>
    <b v="0"/>
    <s v="music/rock"/>
    <x v="1"/>
    <x v="1"/>
  </r>
  <r>
    <n v="759"/>
    <s v="Rodriguez PLC"/>
    <s v="Grass-roots upward-trending installation"/>
    <n v="167500"/>
    <n v="114615"/>
    <n v="-31.573134328358211"/>
    <x v="0"/>
    <n v="1274"/>
    <x v="1"/>
    <n v="141057.5"/>
    <s v="USD"/>
    <n v="1517810400"/>
    <x v="236"/>
    <b v="0"/>
    <b v="0"/>
    <s v="music/electric music"/>
    <x v="1"/>
    <x v="5"/>
  </r>
  <r>
    <n v="760"/>
    <s v="Smith-Kennedy"/>
    <s v="Virtual heuristic hub"/>
    <n v="48300"/>
    <n v="16592"/>
    <n v="-65.648033126293996"/>
    <x v="0"/>
    <n v="210"/>
    <x v="6"/>
    <n v="32446"/>
    <s v="EUR"/>
    <n v="1564635600"/>
    <x v="695"/>
    <b v="0"/>
    <b v="1"/>
    <s v="games/video games"/>
    <x v="6"/>
    <x v="11"/>
  </r>
  <r>
    <n v="761"/>
    <s v="Mitchell-Lee"/>
    <s v="Customizable leadingedge model"/>
    <n v="2200"/>
    <n v="14420"/>
    <n v="555.4545454545455"/>
    <x v="1"/>
    <n v="166"/>
    <x v="1"/>
    <n v="8310"/>
    <s v="USD"/>
    <n v="1500699600"/>
    <x v="696"/>
    <b v="0"/>
    <b v="0"/>
    <s v="music/rock"/>
    <x v="1"/>
    <x v="1"/>
  </r>
  <r>
    <n v="762"/>
    <s v="Davis Ltd"/>
    <s v="Upgradable uniform service-desk"/>
    <n v="3500"/>
    <n v="6204"/>
    <n v="77.257142857142853"/>
    <x v="1"/>
    <n v="100"/>
    <x v="2"/>
    <n v="4852"/>
    <s v="AUD"/>
    <n v="1354082400"/>
    <x v="697"/>
    <b v="0"/>
    <b v="0"/>
    <s v="music/jazz"/>
    <x v="1"/>
    <x v="17"/>
  </r>
  <r>
    <n v="763"/>
    <s v="Rowland PLC"/>
    <s v="Inverse client-driven product"/>
    <n v="5600"/>
    <n v="6338"/>
    <n v="13.178571428571429"/>
    <x v="1"/>
    <n v="235"/>
    <x v="1"/>
    <n v="5969"/>
    <s v="USD"/>
    <n v="1336453200"/>
    <x v="698"/>
    <b v="0"/>
    <b v="1"/>
    <s v="theater/plays"/>
    <x v="3"/>
    <x v="3"/>
  </r>
  <r>
    <n v="764"/>
    <s v="Shaffer-Mason"/>
    <s v="Managed bandwidth-monitored system engine"/>
    <n v="1100"/>
    <n v="8010"/>
    <n v="628.18181818181824"/>
    <x v="1"/>
    <n v="148"/>
    <x v="1"/>
    <n v="4555"/>
    <s v="USD"/>
    <n v="1305262800"/>
    <x v="699"/>
    <b v="0"/>
    <b v="0"/>
    <s v="music/rock"/>
    <x v="1"/>
    <x v="1"/>
  </r>
  <r>
    <n v="765"/>
    <s v="Matthews LLC"/>
    <s v="Advanced transitional help-desk"/>
    <n v="3900"/>
    <n v="8125"/>
    <n v="108.33333333333333"/>
    <x v="1"/>
    <n v="198"/>
    <x v="1"/>
    <n v="6012.5"/>
    <s v="USD"/>
    <n v="1492232400"/>
    <x v="489"/>
    <b v="1"/>
    <b v="1"/>
    <s v="music/indie rock"/>
    <x v="1"/>
    <x v="7"/>
  </r>
  <r>
    <n v="766"/>
    <s v="Montgomery-Castro"/>
    <s v="De-engineered disintermediate encryption"/>
    <n v="43800"/>
    <n v="13653"/>
    <n v="-68.828767123287676"/>
    <x v="0"/>
    <n v="248"/>
    <x v="2"/>
    <n v="28726.5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-43.032921810699584"/>
    <x v="0"/>
    <n v="513"/>
    <x v="1"/>
    <n v="76286"/>
    <s v="USD"/>
    <n v="1444107600"/>
    <x v="700"/>
    <b v="0"/>
    <b v="0"/>
    <s v="publishing/translations"/>
    <x v="5"/>
    <x v="18"/>
  </r>
  <r>
    <n v="768"/>
    <s v="Ramirez-Calderon"/>
    <s v="Fundamental zero tolerance alliance"/>
    <n v="4800"/>
    <n v="11088"/>
    <n v="131"/>
    <x v="1"/>
    <n v="150"/>
    <x v="1"/>
    <n v="7944"/>
    <s v="USD"/>
    <n v="1386741600"/>
    <x v="701"/>
    <b v="0"/>
    <b v="0"/>
    <s v="theater/plays"/>
    <x v="3"/>
    <x v="3"/>
  </r>
  <r>
    <n v="769"/>
    <s v="Johnson-Morales"/>
    <s v="Devolved 24hour forecast"/>
    <n v="125600"/>
    <n v="109106"/>
    <n v="-13.132165605095542"/>
    <x v="0"/>
    <n v="3410"/>
    <x v="1"/>
    <n v="117353"/>
    <s v="USD"/>
    <n v="1376542800"/>
    <x v="340"/>
    <b v="0"/>
    <b v="0"/>
    <s v="games/video games"/>
    <x v="6"/>
    <x v="11"/>
  </r>
  <r>
    <n v="770"/>
    <s v="Mathis-Rodriguez"/>
    <s v="User-centric attitude-oriented intranet"/>
    <n v="4300"/>
    <n v="11642"/>
    <n v="170.74418604651163"/>
    <x v="1"/>
    <n v="216"/>
    <x v="6"/>
    <n v="7971"/>
    <s v="EUR"/>
    <n v="1397451600"/>
    <x v="702"/>
    <b v="0"/>
    <b v="1"/>
    <s v="theater/plays"/>
    <x v="3"/>
    <x v="3"/>
  </r>
  <r>
    <n v="771"/>
    <s v="Smith, Mack and Williams"/>
    <s v="Self-enabling 5thgeneration paradigm"/>
    <n v="5600"/>
    <n v="2769"/>
    <n v="-50.553571428571431"/>
    <x v="3"/>
    <n v="26"/>
    <x v="1"/>
    <n v="4184.5"/>
    <s v="USD"/>
    <n v="1548482400"/>
    <x v="703"/>
    <b v="0"/>
    <b v="0"/>
    <s v="theater/plays"/>
    <x v="3"/>
    <x v="3"/>
  </r>
  <r>
    <n v="772"/>
    <s v="Johnson-Pace"/>
    <s v="Persistent 3rdgeneration moratorium"/>
    <n v="149600"/>
    <n v="169586"/>
    <n v="13.359625668449199"/>
    <x v="1"/>
    <n v="5139"/>
    <x v="1"/>
    <n v="159593"/>
    <s v="USD"/>
    <n v="1549692000"/>
    <x v="704"/>
    <b v="0"/>
    <b v="0"/>
    <s v="music/indie rock"/>
    <x v="1"/>
    <x v="7"/>
  </r>
  <r>
    <n v="773"/>
    <s v="Meza, Kirby and Patel"/>
    <s v="Cross-platform empowering project"/>
    <n v="53100"/>
    <n v="101185"/>
    <n v="90.555555555555557"/>
    <x v="1"/>
    <n v="2353"/>
    <x v="1"/>
    <n v="77142.5"/>
    <s v="USD"/>
    <n v="1492059600"/>
    <x v="705"/>
    <b v="0"/>
    <b v="0"/>
    <s v="theater/plays"/>
    <x v="3"/>
    <x v="3"/>
  </r>
  <r>
    <n v="774"/>
    <s v="Gonzalez-Snow"/>
    <s v="Polarized user-facing interface"/>
    <n v="5000"/>
    <n v="6775"/>
    <n v="35.5"/>
    <x v="1"/>
    <n v="78"/>
    <x v="6"/>
    <n v="5887.5"/>
    <s v="EUR"/>
    <n v="1463979600"/>
    <x v="706"/>
    <b v="0"/>
    <b v="0"/>
    <s v="technology/web"/>
    <x v="2"/>
    <x v="2"/>
  </r>
  <r>
    <n v="775"/>
    <s v="Murphy LLC"/>
    <s v="Customer-focused non-volatile framework"/>
    <n v="9400"/>
    <n v="968"/>
    <n v="-89.702127659574472"/>
    <x v="0"/>
    <n v="10"/>
    <x v="1"/>
    <n v="5184"/>
    <s v="USD"/>
    <n v="1415253600"/>
    <x v="707"/>
    <b v="0"/>
    <b v="0"/>
    <s v="music/rock"/>
    <x v="1"/>
    <x v="1"/>
  </r>
  <r>
    <n v="776"/>
    <s v="Taylor-Rowe"/>
    <s v="Synchronized multimedia frame"/>
    <n v="110800"/>
    <n v="72623"/>
    <n v="-34.455776173285194"/>
    <x v="0"/>
    <n v="2201"/>
    <x v="1"/>
    <n v="91711.5"/>
    <s v="USD"/>
    <n v="1562216400"/>
    <x v="708"/>
    <b v="0"/>
    <b v="0"/>
    <s v="theater/plays"/>
    <x v="3"/>
    <x v="3"/>
  </r>
  <r>
    <n v="777"/>
    <s v="Henderson Ltd"/>
    <s v="Open-architected stable algorithm"/>
    <n v="93800"/>
    <n v="45987"/>
    <n v="-50.973347547974413"/>
    <x v="0"/>
    <n v="676"/>
    <x v="1"/>
    <n v="69893.5"/>
    <s v="USD"/>
    <n v="1316754000"/>
    <x v="709"/>
    <b v="0"/>
    <b v="0"/>
    <s v="theater/plays"/>
    <x v="3"/>
    <x v="3"/>
  </r>
  <r>
    <n v="778"/>
    <s v="Moss-Guzman"/>
    <s v="Cross-platform optimizing website"/>
    <n v="1300"/>
    <n v="10243"/>
    <n v="687.92307692307691"/>
    <x v="1"/>
    <n v="174"/>
    <x v="5"/>
    <n v="5771.5"/>
    <s v="CHF"/>
    <n v="1313211600"/>
    <x v="710"/>
    <b v="0"/>
    <b v="0"/>
    <s v="film &amp; video/animation"/>
    <x v="4"/>
    <x v="10"/>
  </r>
  <r>
    <n v="779"/>
    <s v="Webb Group"/>
    <s v="Public-key actuating projection"/>
    <n v="108700"/>
    <n v="87293"/>
    <n v="-19.693652253909843"/>
    <x v="0"/>
    <n v="831"/>
    <x v="1"/>
    <n v="97996.5"/>
    <s v="USD"/>
    <n v="1439528400"/>
    <x v="711"/>
    <b v="0"/>
    <b v="1"/>
    <s v="theater/plays"/>
    <x v="3"/>
    <x v="3"/>
  </r>
  <r>
    <n v="780"/>
    <s v="Brooks-Rodriguez"/>
    <s v="Implemented intangible instruction set"/>
    <n v="5100"/>
    <n v="5421"/>
    <n v="6.2941176470588234"/>
    <x v="1"/>
    <n v="164"/>
    <x v="1"/>
    <n v="5260.5"/>
    <s v="USD"/>
    <n v="1469163600"/>
    <x v="712"/>
    <b v="0"/>
    <b v="1"/>
    <s v="film &amp; video/drama"/>
    <x v="4"/>
    <x v="6"/>
  </r>
  <r>
    <n v="781"/>
    <s v="Thomas Ltd"/>
    <s v="Cross-group interactive architecture"/>
    <n v="8700"/>
    <n v="4414"/>
    <n v="-49.264367816091955"/>
    <x v="3"/>
    <n v="56"/>
    <x v="5"/>
    <n v="6557"/>
    <s v="CHF"/>
    <n v="1288501200"/>
    <x v="70"/>
    <b v="0"/>
    <b v="0"/>
    <s v="theater/plays"/>
    <x v="3"/>
    <x v="3"/>
  </r>
  <r>
    <n v="782"/>
    <s v="Williams and Sons"/>
    <s v="Centralized asymmetric framework"/>
    <n v="5100"/>
    <n v="10981"/>
    <n v="115.31372549019608"/>
    <x v="1"/>
    <n v="161"/>
    <x v="1"/>
    <n v="8040.5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41.229729729729733"/>
    <x v="1"/>
    <n v="138"/>
    <x v="1"/>
    <n v="8925.5"/>
    <s v="USD"/>
    <n v="1387260000"/>
    <x v="714"/>
    <b v="0"/>
    <b v="0"/>
    <s v="music/rock"/>
    <x v="1"/>
    <x v="1"/>
  </r>
  <r>
    <n v="784"/>
    <s v="Byrd Group"/>
    <s v="Profound fault-tolerant model"/>
    <n v="88900"/>
    <n v="102535"/>
    <n v="15.337457817772778"/>
    <x v="1"/>
    <n v="3308"/>
    <x v="1"/>
    <n v="95717.5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93.119402985074629"/>
    <x v="1"/>
    <n v="127"/>
    <x v="2"/>
    <n v="9819.5"/>
    <s v="AUD"/>
    <n v="1556341200"/>
    <x v="716"/>
    <b v="0"/>
    <b v="1"/>
    <s v="film &amp; video/animation"/>
    <x v="4"/>
    <x v="10"/>
  </r>
  <r>
    <n v="786"/>
    <s v="Smith-Brown"/>
    <s v="Object-based content-based ability"/>
    <n v="1500"/>
    <n v="10946"/>
    <n v="629.73333333333335"/>
    <x v="1"/>
    <n v="207"/>
    <x v="6"/>
    <n v="6223"/>
    <s v="EUR"/>
    <n v="1522126800"/>
    <x v="717"/>
    <b v="0"/>
    <b v="1"/>
    <s v="music/jazz"/>
    <x v="1"/>
    <x v="17"/>
  </r>
  <r>
    <n v="787"/>
    <s v="Vance-Glover"/>
    <s v="Progressive coherent secured line"/>
    <n v="61200"/>
    <n v="60994"/>
    <n v="-0.33660130718954245"/>
    <x v="0"/>
    <n v="859"/>
    <x v="0"/>
    <n v="61097"/>
    <s v="CAD"/>
    <n v="1305954000"/>
    <x v="718"/>
    <b v="0"/>
    <b v="0"/>
    <s v="music/rock"/>
    <x v="1"/>
    <x v="1"/>
  </r>
  <r>
    <n v="788"/>
    <s v="Joyce PLC"/>
    <s v="Synchronized directional capability"/>
    <n v="3600"/>
    <n v="3174"/>
    <n v="-11.833333333333334"/>
    <x v="2"/>
    <n v="31"/>
    <x v="1"/>
    <n v="3387"/>
    <s v="USD"/>
    <n v="1350709200"/>
    <x v="719"/>
    <b v="0"/>
    <b v="0"/>
    <s v="film &amp; video/animation"/>
    <x v="4"/>
    <x v="10"/>
  </r>
  <r>
    <n v="789"/>
    <s v="Kennedy-Miller"/>
    <s v="Cross-platform composite migration"/>
    <n v="9000"/>
    <n v="3351"/>
    <n v="-62.766666666666673"/>
    <x v="0"/>
    <n v="45"/>
    <x v="1"/>
    <n v="6175.5"/>
    <s v="USD"/>
    <n v="1401166800"/>
    <x v="115"/>
    <b v="0"/>
    <b v="0"/>
    <s v="theater/plays"/>
    <x v="3"/>
    <x v="3"/>
  </r>
  <r>
    <n v="790"/>
    <s v="White-Obrien"/>
    <s v="Operative local pricing structure"/>
    <n v="185900"/>
    <n v="56774"/>
    <n v="-69.459924690693924"/>
    <x v="3"/>
    <n v="1113"/>
    <x v="1"/>
    <n v="121337"/>
    <s v="USD"/>
    <n v="1266127200"/>
    <x v="720"/>
    <b v="0"/>
    <b v="0"/>
    <s v="theater/plays"/>
    <x v="3"/>
    <x v="3"/>
  </r>
  <r>
    <n v="791"/>
    <s v="Stafford, Hess and Raymond"/>
    <s v="Optional web-enabled extranet"/>
    <n v="2100"/>
    <n v="540"/>
    <n v="-74.285714285714292"/>
    <x v="0"/>
    <n v="6"/>
    <x v="1"/>
    <n v="1320"/>
    <s v="USD"/>
    <n v="1481436000"/>
    <x v="721"/>
    <b v="0"/>
    <b v="0"/>
    <s v="food/food trucks"/>
    <x v="0"/>
    <x v="0"/>
  </r>
  <r>
    <n v="792"/>
    <s v="Jordan, Schneider and Hall"/>
    <s v="Reduced 6thgeneration intranet"/>
    <n v="2000"/>
    <n v="680"/>
    <n v="-66"/>
    <x v="0"/>
    <n v="7"/>
    <x v="1"/>
    <n v="1340"/>
    <s v="USD"/>
    <n v="1372222800"/>
    <x v="722"/>
    <b v="0"/>
    <b v="1"/>
    <s v="theater/plays"/>
    <x v="3"/>
    <x v="3"/>
  </r>
  <r>
    <n v="793"/>
    <s v="Rodriguez, Cox and Rodriguez"/>
    <s v="Networked disintermediate leverage"/>
    <n v="1100"/>
    <n v="13045"/>
    <n v="1085.909090909091"/>
    <x v="1"/>
    <n v="181"/>
    <x v="5"/>
    <n v="7072.5"/>
    <s v="CHF"/>
    <n v="1372136400"/>
    <x v="451"/>
    <b v="0"/>
    <b v="0"/>
    <s v="publishing/nonfiction"/>
    <x v="5"/>
    <x v="9"/>
  </r>
  <r>
    <n v="794"/>
    <s v="Welch Inc"/>
    <s v="Optional optimal website"/>
    <n v="6600"/>
    <n v="8276"/>
    <n v="25.393939393939398"/>
    <x v="1"/>
    <n v="110"/>
    <x v="1"/>
    <n v="7438"/>
    <s v="USD"/>
    <n v="1513922400"/>
    <x v="642"/>
    <b v="0"/>
    <b v="0"/>
    <s v="music/rock"/>
    <x v="1"/>
    <x v="1"/>
  </r>
  <r>
    <n v="795"/>
    <s v="Vasquez Inc"/>
    <s v="Stand-alone asynchronous functionalities"/>
    <n v="7100"/>
    <n v="1022"/>
    <n v="-85.605633802816911"/>
    <x v="0"/>
    <n v="31"/>
    <x v="1"/>
    <n v="4061"/>
    <s v="USD"/>
    <n v="1477976400"/>
    <x v="723"/>
    <b v="0"/>
    <b v="0"/>
    <s v="film &amp; video/drama"/>
    <x v="4"/>
    <x v="6"/>
  </r>
  <r>
    <n v="796"/>
    <s v="Freeman-Ferguson"/>
    <s v="Profound full-range open system"/>
    <n v="7800"/>
    <n v="4275"/>
    <n v="-45.192307692307693"/>
    <x v="0"/>
    <n v="78"/>
    <x v="1"/>
    <n v="6037.5"/>
    <s v="USD"/>
    <n v="1407474000"/>
    <x v="724"/>
    <b v="0"/>
    <b v="1"/>
    <s v="games/mobile games"/>
    <x v="6"/>
    <x v="20"/>
  </r>
  <r>
    <n v="797"/>
    <s v="Houston, Moore and Rogers"/>
    <s v="Optional tangible utilization"/>
    <n v="7600"/>
    <n v="8332"/>
    <n v="9.6315789473684212"/>
    <x v="1"/>
    <n v="185"/>
    <x v="1"/>
    <n v="7966"/>
    <s v="USD"/>
    <n v="1546149600"/>
    <x v="725"/>
    <b v="0"/>
    <b v="0"/>
    <s v="technology/web"/>
    <x v="2"/>
    <x v="2"/>
  </r>
  <r>
    <n v="798"/>
    <s v="Small-Fuentes"/>
    <s v="Seamless maximized product"/>
    <n v="3400"/>
    <n v="6408"/>
    <n v="88.470588235294116"/>
    <x v="1"/>
    <n v="121"/>
    <x v="1"/>
    <n v="4904"/>
    <s v="USD"/>
    <n v="1338440400"/>
    <x v="726"/>
    <b v="0"/>
    <b v="1"/>
    <s v="theater/plays"/>
    <x v="3"/>
    <x v="3"/>
  </r>
  <r>
    <n v="799"/>
    <s v="Reid-Day"/>
    <s v="Devolved tertiary time-frame"/>
    <n v="84500"/>
    <n v="73522"/>
    <n v="-12.991715976331362"/>
    <x v="0"/>
    <n v="1225"/>
    <x v="4"/>
    <n v="79011"/>
    <s v="GBP"/>
    <n v="1454133600"/>
    <x v="727"/>
    <b v="0"/>
    <b v="0"/>
    <s v="theater/plays"/>
    <x v="3"/>
    <x v="3"/>
  </r>
  <r>
    <n v="800"/>
    <s v="Wallace LLC"/>
    <s v="Centralized regional function"/>
    <n v="100"/>
    <n v="1"/>
    <n v="-99"/>
    <x v="0"/>
    <n v="1"/>
    <x v="5"/>
    <n v="50.5"/>
    <s v="CHF"/>
    <n v="1434085200"/>
    <x v="560"/>
    <b v="0"/>
    <b v="0"/>
    <s v="music/rock"/>
    <x v="1"/>
    <x v="1"/>
  </r>
  <r>
    <n v="801"/>
    <s v="Olson-Bishop"/>
    <s v="User-friendly high-level initiative"/>
    <n v="2300"/>
    <n v="4667"/>
    <n v="102.91304347826087"/>
    <x v="1"/>
    <n v="106"/>
    <x v="1"/>
    <n v="3483.5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97.032258064516128"/>
    <x v="1"/>
    <n v="142"/>
    <x v="1"/>
    <n v="9208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7.0000000000000009"/>
    <x v="1"/>
    <n v="233"/>
    <x v="1"/>
    <n v="6313.5"/>
    <s v="USD"/>
    <n v="1548568800"/>
    <x v="35"/>
    <b v="0"/>
    <b v="0"/>
    <s v="theater/plays"/>
    <x v="3"/>
    <x v="3"/>
  </r>
  <r>
    <n v="804"/>
    <s v="English-Mccullough"/>
    <s v="Business-focused discrete software"/>
    <n v="2600"/>
    <n v="6987"/>
    <n v="168.73076923076923"/>
    <x v="1"/>
    <n v="218"/>
    <x v="1"/>
    <n v="4793.5"/>
    <s v="USD"/>
    <n v="1514872800"/>
    <x v="729"/>
    <b v="0"/>
    <b v="0"/>
    <s v="music/rock"/>
    <x v="1"/>
    <x v="1"/>
  </r>
  <r>
    <n v="805"/>
    <s v="Smith-Nguyen"/>
    <s v="Advanced intermediate Graphic Interface"/>
    <n v="9700"/>
    <n v="4932"/>
    <n v="-49.154639175257728"/>
    <x v="0"/>
    <n v="67"/>
    <x v="2"/>
    <n v="7316"/>
    <s v="AUD"/>
    <n v="1416031200"/>
    <x v="241"/>
    <b v="0"/>
    <b v="0"/>
    <s v="film &amp; video/documentary"/>
    <x v="4"/>
    <x v="4"/>
  </r>
  <r>
    <n v="806"/>
    <s v="Harmon-Madden"/>
    <s v="Adaptive holistic hub"/>
    <n v="700"/>
    <n v="8262"/>
    <n v="1080.2857142857142"/>
    <x v="1"/>
    <n v="76"/>
    <x v="1"/>
    <n v="4481"/>
    <s v="USD"/>
    <n v="1330927200"/>
    <x v="730"/>
    <b v="0"/>
    <b v="1"/>
    <s v="film &amp; video/drama"/>
    <x v="4"/>
    <x v="6"/>
  </r>
  <r>
    <n v="807"/>
    <s v="Walker-Taylor"/>
    <s v="Automated uniform concept"/>
    <n v="700"/>
    <n v="1848"/>
    <n v="164"/>
    <x v="1"/>
    <n v="43"/>
    <x v="1"/>
    <n v="1274"/>
    <s v="USD"/>
    <n v="1571115600"/>
    <x v="322"/>
    <b v="0"/>
    <b v="1"/>
    <s v="theater/plays"/>
    <x v="3"/>
    <x v="3"/>
  </r>
  <r>
    <n v="808"/>
    <s v="Harris, Medina and Mitchell"/>
    <s v="Enhanced regional flexibility"/>
    <n v="5200"/>
    <n v="1583"/>
    <n v="-69.557692307692307"/>
    <x v="0"/>
    <n v="19"/>
    <x v="1"/>
    <n v="3391.5"/>
    <s v="USD"/>
    <n v="1463461200"/>
    <x v="731"/>
    <b v="0"/>
    <b v="0"/>
    <s v="food/food trucks"/>
    <x v="0"/>
    <x v="0"/>
  </r>
  <r>
    <n v="809"/>
    <s v="Williams and Sons"/>
    <s v="Public-key bottom-line algorithm"/>
    <n v="140800"/>
    <n v="88536"/>
    <n v="-37.119318181818187"/>
    <x v="0"/>
    <n v="2108"/>
    <x v="5"/>
    <n v="114668"/>
    <s v="CHF"/>
    <n v="13449204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93.125"/>
    <x v="1"/>
    <n v="221"/>
    <x v="1"/>
    <n v="9380"/>
    <s v="USD"/>
    <n v="1511848800"/>
    <x v="157"/>
    <b v="0"/>
    <b v="1"/>
    <s v="theater/plays"/>
    <x v="3"/>
    <x v="3"/>
  </r>
  <r>
    <n v="811"/>
    <s v="Page, Holt and Mack"/>
    <s v="Fundamental methodical emulation"/>
    <n v="92500"/>
    <n v="71320"/>
    <n v="-22.897297297297296"/>
    <x v="0"/>
    <n v="679"/>
    <x v="1"/>
    <n v="81910"/>
    <s v="USD"/>
    <n v="1452319200"/>
    <x v="733"/>
    <b v="0"/>
    <b v="1"/>
    <s v="games/video games"/>
    <x v="6"/>
    <x v="11"/>
  </r>
  <r>
    <n v="812"/>
    <s v="Landry Group"/>
    <s v="Expanded value-added hardware"/>
    <n v="59700"/>
    <n v="134640"/>
    <n v="125.52763819095478"/>
    <x v="1"/>
    <n v="2805"/>
    <x v="0"/>
    <n v="97170"/>
    <s v="CAD"/>
    <n v="1523854800"/>
    <x v="734"/>
    <b v="0"/>
    <b v="0"/>
    <s v="publishing/nonfiction"/>
    <x v="5"/>
    <x v="9"/>
  </r>
  <r>
    <n v="813"/>
    <s v="Buckley Group"/>
    <s v="Diverse high-level attitude"/>
    <n v="3200"/>
    <n v="7661"/>
    <n v="139.40625"/>
    <x v="1"/>
    <n v="68"/>
    <x v="1"/>
    <n v="5430.5"/>
    <s v="USD"/>
    <n v="1346043600"/>
    <x v="735"/>
    <b v="0"/>
    <b v="0"/>
    <s v="games/video games"/>
    <x v="6"/>
    <x v="11"/>
  </r>
  <r>
    <n v="814"/>
    <s v="Vincent PLC"/>
    <s v="Visionary 24hour analyzer"/>
    <n v="3200"/>
    <n v="2950"/>
    <n v="-7.8125"/>
    <x v="0"/>
    <n v="36"/>
    <x v="3"/>
    <n v="3075"/>
    <s v="DKK"/>
    <n v="1464325200"/>
    <x v="736"/>
    <b v="0"/>
    <b v="1"/>
    <s v="music/rock"/>
    <x v="1"/>
    <x v="1"/>
  </r>
  <r>
    <n v="815"/>
    <s v="Watson-Douglas"/>
    <s v="Centralized bandwidth-monitored leverage"/>
    <n v="9000"/>
    <n v="11721"/>
    <n v="30.233333333333334"/>
    <x v="1"/>
    <n v="183"/>
    <x v="0"/>
    <n v="10360.5"/>
    <s v="CAD"/>
    <n v="1511935200"/>
    <x v="737"/>
    <b v="0"/>
    <b v="0"/>
    <s v="music/rock"/>
    <x v="1"/>
    <x v="1"/>
  </r>
  <r>
    <n v="816"/>
    <s v="Jones, Casey and Jones"/>
    <s v="Ergonomic mission-critical moratorium"/>
    <n v="2300"/>
    <n v="14150"/>
    <n v="515.21739130434787"/>
    <x v="1"/>
    <n v="133"/>
    <x v="1"/>
    <n v="8225"/>
    <s v="USD"/>
    <n v="1392012000"/>
    <x v="738"/>
    <b v="1"/>
    <b v="1"/>
    <s v="theater/plays"/>
    <x v="3"/>
    <x v="3"/>
  </r>
  <r>
    <n v="817"/>
    <s v="Alvarez-Bauer"/>
    <s v="Front-line intermediate moderator"/>
    <n v="51300"/>
    <n v="189192"/>
    <n v="268.79532163742692"/>
    <x v="1"/>
    <n v="2489"/>
    <x v="6"/>
    <n v="120246"/>
    <s v="EUR"/>
    <n v="1556946000"/>
    <x v="739"/>
    <b v="0"/>
    <b v="1"/>
    <s v="publishing/nonfiction"/>
    <x v="5"/>
    <x v="9"/>
  </r>
  <r>
    <n v="818"/>
    <s v="Martinez LLC"/>
    <s v="Automated local secured line"/>
    <n v="700"/>
    <n v="7664"/>
    <n v="994.85714285714289"/>
    <x v="1"/>
    <n v="69"/>
    <x v="1"/>
    <n v="4182"/>
    <s v="USD"/>
    <n v="1548050400"/>
    <x v="740"/>
    <b v="0"/>
    <b v="1"/>
    <s v="theater/plays"/>
    <x v="3"/>
    <x v="3"/>
  </r>
  <r>
    <n v="819"/>
    <s v="Buck-Khan"/>
    <s v="Integrated bandwidth-monitored alliance"/>
    <n v="8900"/>
    <n v="4509"/>
    <n v="-49.337078651685395"/>
    <x v="0"/>
    <n v="47"/>
    <x v="1"/>
    <n v="6704.5"/>
    <s v="USD"/>
    <n v="1353736800"/>
    <x v="697"/>
    <b v="1"/>
    <b v="0"/>
    <s v="games/video games"/>
    <x v="6"/>
    <x v="11"/>
  </r>
  <r>
    <n v="820"/>
    <s v="Valdez, Williams and Meyer"/>
    <s v="Cross-group heuristic forecast"/>
    <n v="1500"/>
    <n v="12009"/>
    <n v="700.6"/>
    <x v="1"/>
    <n v="279"/>
    <x v="4"/>
    <n v="6754.5"/>
    <s v="GBP"/>
    <n v="1532840400"/>
    <x v="741"/>
    <b v="0"/>
    <b v="1"/>
    <s v="music/rock"/>
    <x v="1"/>
    <x v="1"/>
  </r>
  <r>
    <n v="821"/>
    <s v="Alvarez-Andrews"/>
    <s v="Extended impactful secured line"/>
    <n v="4900"/>
    <n v="14273"/>
    <n v="191.28571428571428"/>
    <x v="1"/>
    <n v="210"/>
    <x v="1"/>
    <n v="9586.5"/>
    <s v="USD"/>
    <n v="1488261600"/>
    <x v="742"/>
    <b v="0"/>
    <b v="0"/>
    <s v="film &amp; video/documentary"/>
    <x v="4"/>
    <x v="4"/>
  </r>
  <r>
    <n v="822"/>
    <s v="Stewart and Sons"/>
    <s v="Distributed optimizing protocol"/>
    <n v="54000"/>
    <n v="188982"/>
    <n v="249.96666666666667"/>
    <x v="1"/>
    <n v="2100"/>
    <x v="1"/>
    <n v="121491"/>
    <s v="USD"/>
    <n v="1393567200"/>
    <x v="743"/>
    <b v="0"/>
    <b v="0"/>
    <s v="music/rock"/>
    <x v="1"/>
    <x v="1"/>
  </r>
  <r>
    <n v="823"/>
    <s v="Dyer Inc"/>
    <s v="Secured well-modulated system engine"/>
    <n v="4100"/>
    <n v="14640"/>
    <n v="257.07317073170731"/>
    <x v="1"/>
    <n v="252"/>
    <x v="1"/>
    <n v="9370"/>
    <s v="USD"/>
    <n v="1410325200"/>
    <x v="744"/>
    <b v="1"/>
    <b v="1"/>
    <s v="music/rock"/>
    <x v="1"/>
    <x v="1"/>
  </r>
  <r>
    <n v="824"/>
    <s v="Anderson, Williams and Cox"/>
    <s v="Streamlined national benchmark"/>
    <n v="85000"/>
    <n v="107516"/>
    <n v="26.489411764705885"/>
    <x v="1"/>
    <n v="1280"/>
    <x v="1"/>
    <n v="96258"/>
    <s v="USD"/>
    <n v="1276923600"/>
    <x v="269"/>
    <b v="0"/>
    <b v="1"/>
    <s v="publishing/nonfiction"/>
    <x v="5"/>
    <x v="9"/>
  </r>
  <r>
    <n v="825"/>
    <s v="Solomon PLC"/>
    <s v="Open-architected 24/7 infrastructure"/>
    <n v="3600"/>
    <n v="13950"/>
    <n v="287.5"/>
    <x v="1"/>
    <n v="157"/>
    <x v="4"/>
    <n v="8775"/>
    <s v="GBP"/>
    <n v="15009588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357.03571428571428"/>
    <x v="1"/>
    <n v="194"/>
    <x v="1"/>
    <n v="7798.5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166.69565217391303"/>
    <x v="1"/>
    <n v="82"/>
    <x v="2"/>
    <n v="4217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-31"/>
    <x v="0"/>
    <n v="70"/>
    <x v="1"/>
    <n v="5999.5"/>
    <s v="USD"/>
    <n v="1535432400"/>
    <x v="503"/>
    <b v="0"/>
    <b v="0"/>
    <s v="theater/plays"/>
    <x v="3"/>
    <x v="3"/>
  </r>
  <r>
    <n v="829"/>
    <s v="Baker-Higgins"/>
    <s v="Vision-oriented scalable portal"/>
    <n v="9600"/>
    <n v="4929"/>
    <n v="-48.65625"/>
    <x v="0"/>
    <n v="154"/>
    <x v="1"/>
    <n v="7264.5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-98.828947368421055"/>
    <x v="0"/>
    <n v="22"/>
    <x v="1"/>
    <n v="61512"/>
    <s v="USD"/>
    <n v="1514959200"/>
    <x v="330"/>
    <b v="0"/>
    <b v="0"/>
    <s v="theater/plays"/>
    <x v="3"/>
    <x v="3"/>
  </r>
  <r>
    <n v="831"/>
    <s v="Ward PLC"/>
    <s v="Front-line bottom-line Graphic Interface"/>
    <n v="97100"/>
    <n v="105817"/>
    <n v="8.9773429454170959"/>
    <x v="1"/>
    <n v="4233"/>
    <x v="1"/>
    <n v="101458.5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215.17592592592592"/>
    <x v="1"/>
    <n v="1297"/>
    <x v="3"/>
    <n v="89678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57.691176470588232"/>
    <x v="1"/>
    <n v="165"/>
    <x v="3"/>
    <n v="8761.5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53.808219178082197"/>
    <x v="1"/>
    <n v="119"/>
    <x v="1"/>
    <n v="9264"/>
    <s v="USD"/>
    <n v="1371963600"/>
    <x v="451"/>
    <b v="0"/>
    <b v="0"/>
    <s v="theater/plays"/>
    <x v="3"/>
    <x v="3"/>
  </r>
  <r>
    <n v="835"/>
    <s v="Hodges, Smith and Kelly"/>
    <s v="Future-proofed 24hour model"/>
    <n v="86200"/>
    <n v="77355"/>
    <n v="-10.261020881670534"/>
    <x v="0"/>
    <n v="1758"/>
    <x v="1"/>
    <n v="81777.5"/>
    <s v="USD"/>
    <n v="1425103200"/>
    <x v="752"/>
    <b v="0"/>
    <b v="0"/>
    <s v="technology/web"/>
    <x v="2"/>
    <x v="2"/>
  </r>
  <r>
    <n v="836"/>
    <s v="Macias Inc"/>
    <s v="Optimized didactic intranet"/>
    <n v="8100"/>
    <n v="6086"/>
    <n v="-24.8641975308642"/>
    <x v="0"/>
    <n v="94"/>
    <x v="1"/>
    <n v="7093"/>
    <s v="USD"/>
    <n v="1265349600"/>
    <x v="753"/>
    <b v="0"/>
    <b v="0"/>
    <s v="music/indie rock"/>
    <x v="1"/>
    <x v="7"/>
  </r>
  <r>
    <n v="837"/>
    <s v="Cook-Ortiz"/>
    <s v="Right-sized dedicated standardization"/>
    <n v="17700"/>
    <n v="150960"/>
    <n v="752.88135593220341"/>
    <x v="1"/>
    <n v="1797"/>
    <x v="1"/>
    <n v="84330"/>
    <s v="USD"/>
    <n v="1301202000"/>
    <x v="754"/>
    <b v="0"/>
    <b v="0"/>
    <s v="music/jazz"/>
    <x v="1"/>
    <x v="17"/>
  </r>
  <r>
    <n v="838"/>
    <s v="Jordan-Fischer"/>
    <s v="Vision-oriented high-level extranet"/>
    <n v="6400"/>
    <n v="8890"/>
    <n v="38.90625"/>
    <x v="1"/>
    <n v="261"/>
    <x v="1"/>
    <n v="7645"/>
    <s v="USD"/>
    <n v="1538024400"/>
    <x v="755"/>
    <b v="0"/>
    <b v="0"/>
    <s v="theater/plays"/>
    <x v="3"/>
    <x v="3"/>
  </r>
  <r>
    <n v="839"/>
    <s v="Pierce-Ramirez"/>
    <s v="Organized scalable initiative"/>
    <n v="7700"/>
    <n v="14644"/>
    <n v="90.181818181818187"/>
    <x v="1"/>
    <n v="157"/>
    <x v="1"/>
    <n v="11172"/>
    <s v="USD"/>
    <n v="1395032400"/>
    <x v="756"/>
    <b v="0"/>
    <b v="1"/>
    <s v="film &amp; video/documentary"/>
    <x v="4"/>
    <x v="4"/>
  </r>
  <r>
    <n v="840"/>
    <s v="Howell and Sons"/>
    <s v="Enhanced regional moderator"/>
    <n v="116300"/>
    <n v="116583"/>
    <n v="0.24333619948409285"/>
    <x v="1"/>
    <n v="3533"/>
    <x v="1"/>
    <n v="116441.5"/>
    <s v="USD"/>
    <n v="1405486800"/>
    <x v="757"/>
    <b v="0"/>
    <b v="1"/>
    <s v="theater/plays"/>
    <x v="3"/>
    <x v="3"/>
  </r>
  <r>
    <n v="841"/>
    <s v="Garcia, Dunn and Richardson"/>
    <s v="Automated even-keeled emulation"/>
    <n v="9100"/>
    <n v="12991"/>
    <n v="42.758241758241759"/>
    <x v="1"/>
    <n v="155"/>
    <x v="1"/>
    <n v="11045.5"/>
    <s v="USD"/>
    <n v="1455861600"/>
    <x v="758"/>
    <b v="0"/>
    <b v="0"/>
    <s v="technology/web"/>
    <x v="2"/>
    <x v="2"/>
  </r>
  <r>
    <n v="842"/>
    <s v="Lawson and Sons"/>
    <s v="Reverse-engineered multi-tasking product"/>
    <n v="1500"/>
    <n v="8447"/>
    <n v="463.13333333333333"/>
    <x v="1"/>
    <n v="132"/>
    <x v="6"/>
    <n v="4973.5"/>
    <s v="EUR"/>
    <n v="1529038800"/>
    <x v="759"/>
    <b v="0"/>
    <b v="0"/>
    <s v="technology/wearables"/>
    <x v="2"/>
    <x v="8"/>
  </r>
  <r>
    <n v="843"/>
    <s v="Porter-Hicks"/>
    <s v="De-engineered next generation parallelism"/>
    <n v="8800"/>
    <n v="2703"/>
    <n v="-69.284090909090907"/>
    <x v="0"/>
    <n v="33"/>
    <x v="1"/>
    <n v="5751.5"/>
    <s v="USD"/>
    <n v="1535259600"/>
    <x v="760"/>
    <b v="0"/>
    <b v="0"/>
    <s v="photography/photography books"/>
    <x v="7"/>
    <x v="14"/>
  </r>
  <r>
    <n v="844"/>
    <s v="Rodriguez-Hansen"/>
    <s v="Intuitive cohesive groupware"/>
    <n v="8800"/>
    <n v="8747"/>
    <n v="-0.60227272727272729"/>
    <x v="3"/>
    <n v="94"/>
    <x v="1"/>
    <n v="8773.5"/>
    <s v="USD"/>
    <n v="1327212000"/>
    <x v="761"/>
    <b v="0"/>
    <b v="0"/>
    <s v="film &amp; video/documentary"/>
    <x v="4"/>
    <x v="4"/>
  </r>
  <r>
    <n v="845"/>
    <s v="Williams LLC"/>
    <s v="Up-sized high-level access"/>
    <n v="69900"/>
    <n v="138087"/>
    <n v="97.549356223175963"/>
    <x v="1"/>
    <n v="1354"/>
    <x v="4"/>
    <n v="103993.5"/>
    <s v="GBP"/>
    <n v="1526360400"/>
    <x v="78"/>
    <b v="0"/>
    <b v="0"/>
    <s v="technology/web"/>
    <x v="2"/>
    <x v="2"/>
  </r>
  <r>
    <n v="846"/>
    <s v="Cooper, Stanley and Bryant"/>
    <s v="Phased empowering success"/>
    <n v="1000"/>
    <n v="5085"/>
    <n v="408.5"/>
    <x v="1"/>
    <n v="48"/>
    <x v="1"/>
    <n v="3042.5"/>
    <s v="USD"/>
    <n v="1532149200"/>
    <x v="762"/>
    <b v="1"/>
    <b v="1"/>
    <s v="technology/web"/>
    <x v="2"/>
    <x v="2"/>
  </r>
  <r>
    <n v="847"/>
    <s v="Miller, Glenn and Adams"/>
    <s v="Distributed actuating project"/>
    <n v="4700"/>
    <n v="11174"/>
    <n v="137.74468085106383"/>
    <x v="1"/>
    <n v="110"/>
    <x v="1"/>
    <n v="7937"/>
    <s v="USD"/>
    <n v="1515304800"/>
    <x v="763"/>
    <b v="0"/>
    <b v="0"/>
    <s v="food/food trucks"/>
    <x v="0"/>
    <x v="0"/>
  </r>
  <r>
    <n v="848"/>
    <s v="Cole, Salazar and Moreno"/>
    <s v="Robust motivating orchestration"/>
    <n v="3200"/>
    <n v="10831"/>
    <n v="238.46875"/>
    <x v="1"/>
    <n v="172"/>
    <x v="1"/>
    <n v="7015.5"/>
    <s v="USD"/>
    <n v="1276318800"/>
    <x v="764"/>
    <b v="0"/>
    <b v="0"/>
    <s v="film &amp; video/drama"/>
    <x v="4"/>
    <x v="6"/>
  </r>
  <r>
    <n v="849"/>
    <s v="Jones-Ryan"/>
    <s v="Vision-oriented uniform instruction set"/>
    <n v="6700"/>
    <n v="8917"/>
    <n v="33.089552238805972"/>
    <x v="1"/>
    <n v="307"/>
    <x v="1"/>
    <n v="7808.5"/>
    <s v="USD"/>
    <n v="1328767200"/>
    <x v="765"/>
    <b v="0"/>
    <b v="1"/>
    <s v="music/indie rock"/>
    <x v="1"/>
    <x v="7"/>
  </r>
  <r>
    <n v="850"/>
    <s v="Hood, Perez and Meadows"/>
    <s v="Cross-group upward-trending hierarchy"/>
    <n v="100"/>
    <n v="1"/>
    <n v="-99"/>
    <x v="0"/>
    <n v="1"/>
    <x v="1"/>
    <n v="50.5"/>
    <s v="USD"/>
    <n v="1321682400"/>
    <x v="539"/>
    <b v="1"/>
    <b v="0"/>
    <s v="music/rock"/>
    <x v="1"/>
    <x v="1"/>
  </r>
  <r>
    <n v="851"/>
    <s v="Bright and Sons"/>
    <s v="Object-based needs-based info-mediaries"/>
    <n v="6000"/>
    <n v="12468"/>
    <n v="107.80000000000001"/>
    <x v="1"/>
    <n v="160"/>
    <x v="1"/>
    <n v="9234"/>
    <s v="USD"/>
    <n v="1335934800"/>
    <x v="766"/>
    <b v="0"/>
    <b v="0"/>
    <s v="music/electric music"/>
    <x v="1"/>
    <x v="5"/>
  </r>
  <r>
    <n v="852"/>
    <s v="Brady Ltd"/>
    <s v="Open-source reciprocal standardization"/>
    <n v="4900"/>
    <n v="2505"/>
    <n v="-48.877551020408163"/>
    <x v="0"/>
    <n v="31"/>
    <x v="1"/>
    <n v="3702.5"/>
    <s v="USD"/>
    <n v="1310792400"/>
    <x v="422"/>
    <b v="0"/>
    <b v="1"/>
    <s v="games/video games"/>
    <x v="6"/>
    <x v="11"/>
  </r>
  <r>
    <n v="853"/>
    <s v="Collier LLC"/>
    <s v="Secured well-modulated projection"/>
    <n v="17100"/>
    <n v="111502"/>
    <n v="552.05847953216369"/>
    <x v="1"/>
    <n v="1467"/>
    <x v="0"/>
    <n v="64301"/>
    <s v="CAD"/>
    <n v="1308546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3.630994152046782"/>
    <x v="1"/>
    <n v="2662"/>
    <x v="0"/>
    <n v="182654.5"/>
    <s v="CAD"/>
    <n v="1574056800"/>
    <x v="768"/>
    <b v="0"/>
    <b v="0"/>
    <s v="publishing/fiction"/>
    <x v="5"/>
    <x v="13"/>
  </r>
  <r>
    <n v="855"/>
    <s v="Moses-Terry"/>
    <s v="Horizontal clear-thinking framework"/>
    <n v="23400"/>
    <n v="23956"/>
    <n v="2.3760683760683761"/>
    <x v="1"/>
    <n v="452"/>
    <x v="2"/>
    <n v="23678"/>
    <s v="AUD"/>
    <n v="1308373200"/>
    <x v="214"/>
    <b v="0"/>
    <b v="0"/>
    <s v="theater/plays"/>
    <x v="3"/>
    <x v="3"/>
  </r>
  <r>
    <n v="856"/>
    <s v="Williams and Sons"/>
    <s v="Profound composite core"/>
    <n v="2400"/>
    <n v="8558"/>
    <n v="256.58333333333331"/>
    <x v="1"/>
    <n v="158"/>
    <x v="1"/>
    <n v="5479"/>
    <s v="USD"/>
    <n v="1335243600"/>
    <x v="769"/>
    <b v="0"/>
    <b v="0"/>
    <s v="food/food trucks"/>
    <x v="0"/>
    <x v="0"/>
  </r>
  <r>
    <n v="857"/>
    <s v="Miranda, Gray and Hale"/>
    <s v="Programmable disintermediate matrices"/>
    <n v="5300"/>
    <n v="7413"/>
    <n v="39.867924528301884"/>
    <x v="1"/>
    <n v="225"/>
    <x v="5"/>
    <n v="6356.5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-30.55"/>
    <x v="0"/>
    <n v="35"/>
    <x v="1"/>
    <n v="3389"/>
    <s v="USD"/>
    <n v="1524286800"/>
    <x v="771"/>
    <b v="1"/>
    <b v="0"/>
    <s v="food/food trucks"/>
    <x v="0"/>
    <x v="0"/>
  </r>
  <r>
    <n v="859"/>
    <s v="Martinez Ltd"/>
    <s v="Multi-layered upward-trending groupware"/>
    <n v="7300"/>
    <n v="2594"/>
    <n v="-64.465753424657535"/>
    <x v="0"/>
    <n v="63"/>
    <x v="1"/>
    <n v="4947"/>
    <s v="USD"/>
    <n v="1362117600"/>
    <x v="250"/>
    <b v="0"/>
    <b v="1"/>
    <s v="theater/plays"/>
    <x v="3"/>
    <x v="3"/>
  </r>
  <r>
    <n v="860"/>
    <s v="Lee PLC"/>
    <s v="Re-contextualized leadingedge firmware"/>
    <n v="2000"/>
    <n v="5033"/>
    <n v="151.65"/>
    <x v="1"/>
    <n v="65"/>
    <x v="1"/>
    <n v="3516.5"/>
    <s v="USD"/>
    <n v="1550556000"/>
    <x v="772"/>
    <b v="0"/>
    <b v="1"/>
    <s v="technology/wearables"/>
    <x v="2"/>
    <x v="8"/>
  </r>
  <r>
    <n v="861"/>
    <s v="Young, Ramsey and Powell"/>
    <s v="Devolved disintermediate analyzer"/>
    <n v="8800"/>
    <n v="9317"/>
    <n v="5.875"/>
    <x v="1"/>
    <n v="163"/>
    <x v="1"/>
    <n v="9058.5"/>
    <s v="USD"/>
    <n v="1269147600"/>
    <x v="773"/>
    <b v="0"/>
    <b v="0"/>
    <s v="theater/plays"/>
    <x v="3"/>
    <x v="3"/>
  </r>
  <r>
    <n v="862"/>
    <s v="Lewis and Sons"/>
    <s v="Profound disintermediate open system"/>
    <n v="3500"/>
    <n v="6560"/>
    <n v="87.428571428571431"/>
    <x v="1"/>
    <n v="85"/>
    <x v="1"/>
    <n v="5030"/>
    <s v="USD"/>
    <n v="1312174800"/>
    <x v="774"/>
    <b v="0"/>
    <b v="0"/>
    <s v="theater/plays"/>
    <x v="3"/>
    <x v="3"/>
  </r>
  <r>
    <n v="863"/>
    <s v="Davis-Johnson"/>
    <s v="Automated reciprocal protocol"/>
    <n v="1400"/>
    <n v="5415"/>
    <n v="286.78571428571428"/>
    <x v="1"/>
    <n v="217"/>
    <x v="1"/>
    <n v="3407.5"/>
    <s v="USD"/>
    <n v="1434517200"/>
    <x v="331"/>
    <b v="0"/>
    <b v="1"/>
    <s v="film &amp; video/television"/>
    <x v="4"/>
    <x v="19"/>
  </r>
  <r>
    <n v="864"/>
    <s v="Stevenson-Thompson"/>
    <s v="Automated static workforce"/>
    <n v="4200"/>
    <n v="14577"/>
    <n v="247.07142857142856"/>
    <x v="1"/>
    <n v="150"/>
    <x v="1"/>
    <n v="9388.5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85.820987654320987"/>
    <x v="1"/>
    <n v="3272"/>
    <x v="1"/>
    <n v="115757.5"/>
    <s v="USD"/>
    <n v="1410757200"/>
    <x v="776"/>
    <b v="0"/>
    <b v="0"/>
    <s v="theater/plays"/>
    <x v="3"/>
    <x v="3"/>
  </r>
  <r>
    <n v="866"/>
    <s v="Jackson-Brown"/>
    <s v="Versatile 5thgeneration matrices"/>
    <n v="182800"/>
    <n v="79045"/>
    <n v="-56.758752735229756"/>
    <x v="3"/>
    <n v="898"/>
    <x v="1"/>
    <n v="130922.5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62.4375"/>
    <x v="1"/>
    <n v="300"/>
    <x v="1"/>
    <n v="6298.5"/>
    <s v="USD"/>
    <n v="1539061200"/>
    <x v="778"/>
    <b v="0"/>
    <b v="0"/>
    <s v="food/food trucks"/>
    <x v="0"/>
    <x v="0"/>
  </r>
  <r>
    <n v="868"/>
    <s v="Wood, Buckley and Meza"/>
    <s v="Front-line web-enabled installation"/>
    <n v="7000"/>
    <n v="12939"/>
    <n v="84.842857142857142"/>
    <x v="1"/>
    <n v="126"/>
    <x v="1"/>
    <n v="9969.5"/>
    <s v="USD"/>
    <n v="1381554000"/>
    <x v="779"/>
    <b v="0"/>
    <b v="0"/>
    <s v="theater/plays"/>
    <x v="3"/>
    <x v="3"/>
  </r>
  <r>
    <n v="869"/>
    <s v="Brown-Williams"/>
    <s v="Multi-channeled responsive product"/>
    <n v="161900"/>
    <n v="38376"/>
    <n v="-76.296479308214941"/>
    <x v="0"/>
    <n v="526"/>
    <x v="1"/>
    <n v="100138"/>
    <s v="USD"/>
    <n v="1277096400"/>
    <x v="780"/>
    <b v="0"/>
    <b v="0"/>
    <s v="film &amp; video/drama"/>
    <x v="4"/>
    <x v="6"/>
  </r>
  <r>
    <n v="870"/>
    <s v="Hansen-Austin"/>
    <s v="Adaptive demand-driven encryption"/>
    <n v="7700"/>
    <n v="6920"/>
    <n v="-10.129870129870131"/>
    <x v="0"/>
    <n v="121"/>
    <x v="1"/>
    <n v="7310"/>
    <s v="USD"/>
    <n v="1440392400"/>
    <x v="781"/>
    <b v="0"/>
    <b v="0"/>
    <s v="theater/plays"/>
    <x v="3"/>
    <x v="3"/>
  </r>
  <r>
    <n v="871"/>
    <s v="Santana-George"/>
    <s v="Re-engineered client-driven knowledge user"/>
    <n v="71500"/>
    <n v="194912"/>
    <n v="172.60419580419583"/>
    <x v="1"/>
    <n v="2320"/>
    <x v="1"/>
    <n v="133206"/>
    <s v="USD"/>
    <n v="1509512400"/>
    <x v="782"/>
    <b v="0"/>
    <b v="1"/>
    <s v="theater/plays"/>
    <x v="3"/>
    <x v="3"/>
  </r>
  <r>
    <n v="872"/>
    <s v="Davis LLC"/>
    <s v="Compatible logistical paradigm"/>
    <n v="4700"/>
    <n v="7992"/>
    <n v="70.042553191489361"/>
    <x v="1"/>
    <n v="81"/>
    <x v="2"/>
    <n v="6346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88.285035629453674"/>
    <x v="1"/>
    <n v="1887"/>
    <x v="1"/>
    <n v="60684"/>
    <s v="USD"/>
    <n v="1389160800"/>
    <x v="393"/>
    <b v="0"/>
    <b v="0"/>
    <s v="photography/photography books"/>
    <x v="7"/>
    <x v="14"/>
  </r>
  <r>
    <n v="874"/>
    <s v="Chung-Nguyen"/>
    <s v="Managed discrete parallelism"/>
    <n v="40200"/>
    <n v="139468"/>
    <n v="246.93532338308458"/>
    <x v="1"/>
    <n v="4358"/>
    <x v="1"/>
    <n v="89834"/>
    <s v="USD"/>
    <n v="1271998800"/>
    <x v="784"/>
    <b v="0"/>
    <b v="1"/>
    <s v="photography/photography books"/>
    <x v="7"/>
    <x v="14"/>
  </r>
  <r>
    <n v="875"/>
    <s v="Mueller-Harmon"/>
    <s v="Implemented tangible approach"/>
    <n v="7900"/>
    <n v="5465"/>
    <n v="-30.822784810126581"/>
    <x v="0"/>
    <n v="67"/>
    <x v="1"/>
    <n v="6682.5"/>
    <s v="USD"/>
    <n v="1294898400"/>
    <x v="785"/>
    <b v="0"/>
    <b v="0"/>
    <s v="music/rock"/>
    <x v="1"/>
    <x v="1"/>
  </r>
  <r>
    <n v="876"/>
    <s v="Dixon, Perez and Banks"/>
    <s v="Re-engineered encompassing definition"/>
    <n v="8300"/>
    <n v="2111"/>
    <n v="-74.566265060240966"/>
    <x v="0"/>
    <n v="57"/>
    <x v="0"/>
    <n v="5205.5"/>
    <s v="CAD"/>
    <n v="15599700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-22.599022004889978"/>
    <x v="0"/>
    <n v="1229"/>
    <x v="1"/>
    <n v="145114"/>
    <s v="USD"/>
    <n v="1469509200"/>
    <x v="786"/>
    <b v="0"/>
    <b v="0"/>
    <s v="food/food trucks"/>
    <x v="0"/>
    <x v="0"/>
  </r>
  <r>
    <n v="878"/>
    <s v="Lutz Group"/>
    <s v="Enterprise-wide foreground paradigm"/>
    <n v="2700"/>
    <n v="1012"/>
    <n v="-62.518518518518519"/>
    <x v="0"/>
    <n v="12"/>
    <x v="6"/>
    <n v="1856"/>
    <s v="EUR"/>
    <n v="1579068000"/>
    <x v="787"/>
    <b v="0"/>
    <b v="0"/>
    <s v="music/metal"/>
    <x v="1"/>
    <x v="16"/>
  </r>
  <r>
    <n v="879"/>
    <s v="Ortiz Inc"/>
    <s v="Stand-alone incremental parallelism"/>
    <n v="1000"/>
    <n v="5438"/>
    <n v="443.79999999999995"/>
    <x v="1"/>
    <n v="53"/>
    <x v="1"/>
    <n v="3219"/>
    <s v="USD"/>
    <n v="14877432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128.52189349112427"/>
    <x v="1"/>
    <n v="2414"/>
    <x v="1"/>
    <n v="138800.5"/>
    <s v="USD"/>
    <n v="1563685200"/>
    <x v="788"/>
    <b v="0"/>
    <b v="0"/>
    <s v="music/electric music"/>
    <x v="1"/>
    <x v="5"/>
  </r>
  <r>
    <n v="881"/>
    <s v="Charles Inc"/>
    <s v="Implemented object-oriented synergy"/>
    <n v="81300"/>
    <n v="31665"/>
    <n v="-61.051660516605168"/>
    <x v="0"/>
    <n v="452"/>
    <x v="1"/>
    <n v="56482.5"/>
    <s v="USD"/>
    <n v="1436418000"/>
    <x v="789"/>
    <b v="0"/>
    <b v="1"/>
    <s v="theater/plays"/>
    <x v="3"/>
    <x v="3"/>
  </r>
  <r>
    <n v="882"/>
    <s v="White-Rosario"/>
    <s v="Balanced demand-driven definition"/>
    <n v="800"/>
    <n v="2960"/>
    <n v="270"/>
    <x v="1"/>
    <n v="80"/>
    <x v="1"/>
    <n v="1880"/>
    <s v="USD"/>
    <n v="1421820000"/>
    <x v="790"/>
    <b v="0"/>
    <b v="0"/>
    <s v="theater/plays"/>
    <x v="3"/>
    <x v="3"/>
  </r>
  <r>
    <n v="883"/>
    <s v="Simmons-Villarreal"/>
    <s v="Customer-focused mobile Graphic Interface"/>
    <n v="3400"/>
    <n v="8089"/>
    <n v="137.91176470588235"/>
    <x v="1"/>
    <n v="193"/>
    <x v="1"/>
    <n v="5744.5"/>
    <s v="USD"/>
    <n v="1274763600"/>
    <x v="791"/>
    <b v="0"/>
    <b v="0"/>
    <s v="film &amp; video/shorts"/>
    <x v="4"/>
    <x v="12"/>
  </r>
  <r>
    <n v="884"/>
    <s v="Strickland Group"/>
    <s v="Horizontal secondary interface"/>
    <n v="170800"/>
    <n v="109374"/>
    <n v="-35.963700234192039"/>
    <x v="0"/>
    <n v="1886"/>
    <x v="1"/>
    <n v="140087"/>
    <s v="USD"/>
    <n v="1399179600"/>
    <x v="792"/>
    <b v="0"/>
    <b v="1"/>
    <s v="theater/plays"/>
    <x v="3"/>
    <x v="3"/>
  </r>
  <r>
    <n v="885"/>
    <s v="Lynch Ltd"/>
    <s v="Virtual analyzing collaboration"/>
    <n v="1800"/>
    <n v="2129"/>
    <n v="18.277777777777779"/>
    <x v="1"/>
    <n v="52"/>
    <x v="1"/>
    <n v="1964.5"/>
    <s v="USD"/>
    <n v="1275800400"/>
    <x v="556"/>
    <b v="0"/>
    <b v="0"/>
    <s v="theater/plays"/>
    <x v="3"/>
    <x v="3"/>
  </r>
  <r>
    <n v="886"/>
    <s v="Sanders LLC"/>
    <s v="Multi-tiered explicit focus group"/>
    <n v="150600"/>
    <n v="127745"/>
    <n v="-15.175962815405047"/>
    <x v="0"/>
    <n v="1825"/>
    <x v="1"/>
    <n v="139172.5"/>
    <s v="USD"/>
    <n v="1282798800"/>
    <x v="488"/>
    <b v="0"/>
    <b v="0"/>
    <s v="music/indie rock"/>
    <x v="1"/>
    <x v="7"/>
  </r>
  <r>
    <n v="887"/>
    <s v="Cooper LLC"/>
    <s v="Multi-layered systematic knowledgebase"/>
    <n v="7800"/>
    <n v="2289"/>
    <n v="-70.65384615384616"/>
    <x v="0"/>
    <n v="31"/>
    <x v="1"/>
    <n v="5044.5"/>
    <s v="USD"/>
    <n v="1437109200"/>
    <x v="232"/>
    <b v="0"/>
    <b v="1"/>
    <s v="theater/plays"/>
    <x v="3"/>
    <x v="3"/>
  </r>
  <r>
    <n v="888"/>
    <s v="Palmer Ltd"/>
    <s v="Reverse-engineered uniform knowledge user"/>
    <n v="5800"/>
    <n v="12174"/>
    <n v="109.89655172413792"/>
    <x v="1"/>
    <n v="290"/>
    <x v="1"/>
    <n v="8987"/>
    <s v="USD"/>
    <n v="1491886800"/>
    <x v="793"/>
    <b v="0"/>
    <b v="0"/>
    <s v="theater/plays"/>
    <x v="3"/>
    <x v="3"/>
  </r>
  <r>
    <n v="889"/>
    <s v="Santos Group"/>
    <s v="Secured dynamic capacity"/>
    <n v="5600"/>
    <n v="9508"/>
    <n v="69.785714285714278"/>
    <x v="1"/>
    <n v="122"/>
    <x v="1"/>
    <n v="7554"/>
    <s v="USD"/>
    <n v="13946004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5.95907738095238"/>
    <x v="1"/>
    <n v="1470"/>
    <x v="1"/>
    <n v="145124.5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158.6"/>
    <x v="1"/>
    <n v="165"/>
    <x v="0"/>
    <n v="5379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130.58333333333334"/>
    <x v="1"/>
    <n v="182"/>
    <x v="1"/>
    <n v="9917.5"/>
    <s v="USD"/>
    <n v="1274418000"/>
    <x v="796"/>
    <b v="0"/>
    <b v="0"/>
    <s v="publishing/translations"/>
    <x v="5"/>
    <x v="18"/>
  </r>
  <r>
    <n v="893"/>
    <s v="Collins-Martinez"/>
    <s v="Progressive grid-enabled website"/>
    <n v="8400"/>
    <n v="10770"/>
    <n v="28.214285714285715"/>
    <x v="1"/>
    <n v="199"/>
    <x v="6"/>
    <n v="9585"/>
    <s v="EUR"/>
    <n v="1434344400"/>
    <x v="797"/>
    <b v="0"/>
    <b v="1"/>
    <s v="film &amp; video/documentary"/>
    <x v="4"/>
    <x v="4"/>
  </r>
  <r>
    <n v="894"/>
    <s v="Barrett Inc"/>
    <s v="Organic cohesive neural-net"/>
    <n v="1700"/>
    <n v="3208"/>
    <n v="88.705882352941174"/>
    <x v="1"/>
    <n v="56"/>
    <x v="4"/>
    <n v="2454"/>
    <s v="GBP"/>
    <n v="1373518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-93.048811013767207"/>
    <x v="0"/>
    <n v="107"/>
    <x v="1"/>
    <n v="85454"/>
    <s v="USD"/>
    <n v="1517637600"/>
    <x v="799"/>
    <b v="0"/>
    <b v="0"/>
    <s v="theater/plays"/>
    <x v="3"/>
    <x v="3"/>
  </r>
  <r>
    <n v="896"/>
    <s v="Wright-Bryant"/>
    <s v="Reverse-engineered client-server extranet"/>
    <n v="19800"/>
    <n v="153338"/>
    <n v="674.43434343434342"/>
    <x v="1"/>
    <n v="1460"/>
    <x v="2"/>
    <n v="86569"/>
    <s v="AUD"/>
    <n v="1310619600"/>
    <x v="800"/>
    <b v="0"/>
    <b v="1"/>
    <s v="food/food trucks"/>
    <x v="0"/>
    <x v="0"/>
  </r>
  <r>
    <n v="897"/>
    <s v="Berry-Cannon"/>
    <s v="Organized discrete encoding"/>
    <n v="8800"/>
    <n v="2437"/>
    <n v="-72.306818181818173"/>
    <x v="0"/>
    <n v="27"/>
    <x v="1"/>
    <n v="5618.5"/>
    <s v="USD"/>
    <n v="1556427600"/>
    <x v="368"/>
    <b v="0"/>
    <b v="0"/>
    <s v="theater/plays"/>
    <x v="3"/>
    <x v="3"/>
  </r>
  <r>
    <n v="898"/>
    <s v="Davis-Gonzalez"/>
    <s v="Balanced regional flexibility"/>
    <n v="179100"/>
    <n v="93991"/>
    <n v="-47.520379676158569"/>
    <x v="0"/>
    <n v="1221"/>
    <x v="1"/>
    <n v="136545.5"/>
    <s v="USD"/>
    <n v="1576476000"/>
    <x v="801"/>
    <b v="0"/>
    <b v="0"/>
    <s v="film &amp; video/documentary"/>
    <x v="4"/>
    <x v="4"/>
  </r>
  <r>
    <n v="899"/>
    <s v="Best-Young"/>
    <s v="Implemented multimedia time-frame"/>
    <n v="3100"/>
    <n v="12620"/>
    <n v="307.09677419354836"/>
    <x v="1"/>
    <n v="123"/>
    <x v="5"/>
    <n v="7860"/>
    <s v="CHF"/>
    <n v="1381122000"/>
    <x v="802"/>
    <b v="0"/>
    <b v="0"/>
    <s v="music/jazz"/>
    <x v="1"/>
    <x v="17"/>
  </r>
  <r>
    <n v="900"/>
    <s v="Powers, Smith and Deleon"/>
    <s v="Enhanced uniform service-desk"/>
    <n v="100"/>
    <n v="2"/>
    <n v="-98"/>
    <x v="0"/>
    <n v="1"/>
    <x v="1"/>
    <n v="51"/>
    <s v="USD"/>
    <n v="1411102800"/>
    <x v="803"/>
    <b v="0"/>
    <b v="1"/>
    <s v="technology/web"/>
    <x v="2"/>
    <x v="2"/>
  </r>
  <r>
    <n v="901"/>
    <s v="Hogan Group"/>
    <s v="Versatile bottom-line definition"/>
    <n v="5600"/>
    <n v="8746"/>
    <n v="56.178571428571431"/>
    <x v="1"/>
    <n v="159"/>
    <x v="1"/>
    <n v="7173"/>
    <s v="USD"/>
    <n v="1531803600"/>
    <x v="482"/>
    <b v="0"/>
    <b v="1"/>
    <s v="music/rock"/>
    <x v="1"/>
    <x v="1"/>
  </r>
  <r>
    <n v="902"/>
    <s v="Wang, Silva and Byrd"/>
    <s v="Integrated bifurcated software"/>
    <n v="1400"/>
    <n v="3534"/>
    <n v="152.42857142857142"/>
    <x v="1"/>
    <n v="110"/>
    <x v="1"/>
    <n v="2467"/>
    <s v="USD"/>
    <n v="1454133600"/>
    <x v="496"/>
    <b v="0"/>
    <b v="0"/>
    <s v="technology/web"/>
    <x v="2"/>
    <x v="2"/>
  </r>
  <r>
    <n v="903"/>
    <s v="Parker-Morris"/>
    <s v="Assimilated next generation instruction set"/>
    <n v="41000"/>
    <n v="709"/>
    <n v="-98.270731707317069"/>
    <x v="2"/>
    <n v="14"/>
    <x v="1"/>
    <n v="20854.5"/>
    <s v="USD"/>
    <n v="1336194000"/>
    <x v="804"/>
    <b v="0"/>
    <b v="1"/>
    <s v="publishing/nonfiction"/>
    <x v="5"/>
    <x v="9"/>
  </r>
  <r>
    <n v="904"/>
    <s v="Rodriguez, Johnson and Jackson"/>
    <s v="Digitized foreground array"/>
    <n v="6500"/>
    <n v="795"/>
    <n v="-87.769230769230759"/>
    <x v="0"/>
    <n v="16"/>
    <x v="1"/>
    <n v="3647.5"/>
    <s v="USD"/>
    <n v="13493268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63.987341772151893"/>
    <x v="1"/>
    <n v="236"/>
    <x v="1"/>
    <n v="10427.5"/>
    <s v="USD"/>
    <n v="1379566800"/>
    <x v="806"/>
    <b v="0"/>
    <b v="0"/>
    <s v="theater/plays"/>
    <x v="3"/>
    <x v="3"/>
  </r>
  <r>
    <n v="906"/>
    <s v="Hayes Group"/>
    <s v="Implemented even-keeled standardization"/>
    <n v="5500"/>
    <n v="8964"/>
    <n v="62.981818181818184"/>
    <x v="1"/>
    <n v="191"/>
    <x v="1"/>
    <n v="7232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-79.747252747252745"/>
    <x v="0"/>
    <n v="41"/>
    <x v="1"/>
    <n v="5471.5"/>
    <s v="USD"/>
    <n v="1303880400"/>
    <x v="808"/>
    <b v="0"/>
    <b v="0"/>
    <s v="theater/plays"/>
    <x v="3"/>
    <x v="3"/>
  </r>
  <r>
    <n v="908"/>
    <s v="Bryant-Pope"/>
    <s v="Networked intangible help-desk"/>
    <n v="38200"/>
    <n v="121950"/>
    <n v="219.24083769633506"/>
    <x v="1"/>
    <n v="3934"/>
    <x v="1"/>
    <n v="80075"/>
    <s v="USD"/>
    <n v="1335934800"/>
    <x v="104"/>
    <b v="0"/>
    <b v="0"/>
    <s v="games/video games"/>
    <x v="6"/>
    <x v="11"/>
  </r>
  <r>
    <n v="909"/>
    <s v="Gates, Li and Thompson"/>
    <s v="Synchronized attitude-oriented frame"/>
    <n v="1800"/>
    <n v="8621"/>
    <n v="378.94444444444446"/>
    <x v="1"/>
    <n v="80"/>
    <x v="0"/>
    <n v="5210.5"/>
    <s v="CAD"/>
    <n v="1528088400"/>
    <x v="809"/>
    <b v="0"/>
    <b v="1"/>
    <s v="theater/plays"/>
    <x v="3"/>
    <x v="3"/>
  </r>
  <r>
    <n v="910"/>
    <s v="King-Morris"/>
    <s v="Proactive incremental architecture"/>
    <n v="154500"/>
    <n v="30215"/>
    <n v="-80.443365695792878"/>
    <x v="3"/>
    <n v="296"/>
    <x v="1"/>
    <n v="92357.5"/>
    <s v="USD"/>
    <n v="1421906400"/>
    <x v="810"/>
    <b v="0"/>
    <b v="0"/>
    <s v="theater/plays"/>
    <x v="3"/>
    <x v="3"/>
  </r>
  <r>
    <n v="911"/>
    <s v="Carter, Cole and Curtis"/>
    <s v="Cloned responsive standardization"/>
    <n v="5800"/>
    <n v="11539"/>
    <n v="98.948275862068968"/>
    <x v="1"/>
    <n v="462"/>
    <x v="1"/>
    <n v="8669.5"/>
    <s v="USD"/>
    <n v="1568005200"/>
    <x v="811"/>
    <b v="1"/>
    <b v="0"/>
    <s v="technology/web"/>
    <x v="2"/>
    <x v="2"/>
  </r>
  <r>
    <n v="912"/>
    <s v="Sanchez-Parsons"/>
    <s v="Reduced bifurcated pricing structure"/>
    <n v="1800"/>
    <n v="14310"/>
    <n v="695"/>
    <x v="1"/>
    <n v="179"/>
    <x v="1"/>
    <n v="8055"/>
    <s v="USD"/>
    <n v="1346821200"/>
    <x v="812"/>
    <b v="1"/>
    <b v="0"/>
    <s v="film &amp; video/drama"/>
    <x v="4"/>
    <x v="6"/>
  </r>
  <r>
    <n v="913"/>
    <s v="Rivera-Pearson"/>
    <s v="Re-engineered asymmetric challenge"/>
    <n v="70200"/>
    <n v="35536"/>
    <n v="-49.378917378917379"/>
    <x v="0"/>
    <n v="523"/>
    <x v="2"/>
    <n v="52868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-42.5625"/>
    <x v="0"/>
    <n v="141"/>
    <x v="4"/>
    <n v="5038"/>
    <s v="GBP"/>
    <n v="1375592400"/>
    <x v="814"/>
    <b v="0"/>
    <b v="0"/>
    <s v="theater/plays"/>
    <x v="3"/>
    <x v="3"/>
  </r>
  <r>
    <n v="915"/>
    <s v="Riggs Group"/>
    <s v="Configurable upward-trending solution"/>
    <n v="125900"/>
    <n v="195936"/>
    <n v="55.628276409849086"/>
    <x v="1"/>
    <n v="1866"/>
    <x v="4"/>
    <n v="160918"/>
    <s v="GBP"/>
    <n v="15039828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-63.702702702702709"/>
    <x v="0"/>
    <n v="52"/>
    <x v="1"/>
    <n v="2521.5"/>
    <s v="USD"/>
    <n v="1418882400"/>
    <x v="414"/>
    <b v="0"/>
    <b v="0"/>
    <s v="photography/photography books"/>
    <x v="7"/>
    <x v="14"/>
  </r>
  <r>
    <n v="917"/>
    <s v="Cooper Inc"/>
    <s v="Polarized discrete product"/>
    <n v="3600"/>
    <n v="2097"/>
    <n v="-41.75"/>
    <x v="2"/>
    <n v="27"/>
    <x v="4"/>
    <n v="2848.5"/>
    <s v="GBP"/>
    <n v="1309237200"/>
    <x v="816"/>
    <b v="0"/>
    <b v="1"/>
    <s v="film &amp; video/shorts"/>
    <x v="4"/>
    <x v="12"/>
  </r>
  <r>
    <n v="918"/>
    <s v="Jones-Gonzalez"/>
    <s v="Seamless dynamic website"/>
    <n v="3800"/>
    <n v="9021"/>
    <n v="137.39473684210526"/>
    <x v="1"/>
    <n v="156"/>
    <x v="5"/>
    <n v="6410.5"/>
    <s v="CHF"/>
    <n v="1343365200"/>
    <x v="82"/>
    <b v="0"/>
    <b v="0"/>
    <s v="publishing/radio &amp; podcasts"/>
    <x v="5"/>
    <x v="15"/>
  </r>
  <r>
    <n v="919"/>
    <s v="Fox Ltd"/>
    <s v="Extended multimedia firmware"/>
    <n v="35600"/>
    <n v="20915"/>
    <n v="-41.25"/>
    <x v="0"/>
    <n v="225"/>
    <x v="2"/>
    <n v="28257.5"/>
    <s v="AUD"/>
    <n v="1507957200"/>
    <x v="817"/>
    <b v="0"/>
    <b v="1"/>
    <s v="theater/plays"/>
    <x v="3"/>
    <x v="3"/>
  </r>
  <r>
    <n v="920"/>
    <s v="Green, Murphy and Webb"/>
    <s v="Versatile directional project"/>
    <n v="5300"/>
    <n v="9676"/>
    <n v="82.566037735849051"/>
    <x v="1"/>
    <n v="255"/>
    <x v="1"/>
    <n v="7488"/>
    <s v="USD"/>
    <n v="1549519200"/>
    <x v="818"/>
    <b v="1"/>
    <b v="0"/>
    <s v="film &amp; video/animation"/>
    <x v="4"/>
    <x v="10"/>
  </r>
  <r>
    <n v="921"/>
    <s v="Stevenson PLC"/>
    <s v="Profound directional knowledge user"/>
    <n v="160400"/>
    <n v="1210"/>
    <n v="-99.245635910224436"/>
    <x v="0"/>
    <n v="38"/>
    <x v="1"/>
    <n v="80805"/>
    <s v="USD"/>
    <n v="1329026400"/>
    <x v="819"/>
    <b v="0"/>
    <b v="0"/>
    <s v="technology/web"/>
    <x v="2"/>
    <x v="2"/>
  </r>
  <r>
    <n v="922"/>
    <s v="Soto-Anthony"/>
    <s v="Ameliorated logistical capability"/>
    <n v="51400"/>
    <n v="90440"/>
    <n v="75.953307392996109"/>
    <x v="1"/>
    <n v="2261"/>
    <x v="1"/>
    <n v="70920"/>
    <s v="USD"/>
    <n v="1544335200"/>
    <x v="320"/>
    <b v="0"/>
    <b v="1"/>
    <s v="music/world music"/>
    <x v="1"/>
    <x v="21"/>
  </r>
  <r>
    <n v="923"/>
    <s v="Wise and Sons"/>
    <s v="Sharable discrete definition"/>
    <n v="1700"/>
    <n v="4044"/>
    <n v="137.88235294117646"/>
    <x v="1"/>
    <n v="40"/>
    <x v="1"/>
    <n v="2872"/>
    <s v="USD"/>
    <n v="1279083600"/>
    <x v="820"/>
    <b v="0"/>
    <b v="0"/>
    <s v="theater/plays"/>
    <x v="3"/>
    <x v="3"/>
  </r>
  <r>
    <n v="924"/>
    <s v="Butler-Barr"/>
    <s v="User-friendly next generation core"/>
    <n v="39400"/>
    <n v="192292"/>
    <n v="388.05076142131981"/>
    <x v="1"/>
    <n v="2289"/>
    <x v="6"/>
    <n v="115846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124.06666666666666"/>
    <x v="1"/>
    <n v="65"/>
    <x v="1"/>
    <n v="4861"/>
    <s v="USD"/>
    <n v="1506056400"/>
    <x v="822"/>
    <b v="0"/>
    <b v="0"/>
    <s v="theater/plays"/>
    <x v="3"/>
    <x v="3"/>
  </r>
  <r>
    <n v="926"/>
    <s v="Brown-Oliver"/>
    <s v="Synchronized cohesive encoding"/>
    <n v="8700"/>
    <n v="1577"/>
    <n v="-81.8735632183908"/>
    <x v="0"/>
    <n v="15"/>
    <x v="1"/>
    <n v="5138.5"/>
    <s v="USD"/>
    <n v="1463029200"/>
    <x v="823"/>
    <b v="0"/>
    <b v="0"/>
    <s v="food/food trucks"/>
    <x v="0"/>
    <x v="0"/>
  </r>
  <r>
    <n v="927"/>
    <s v="Davis-Gardner"/>
    <s v="Synergistic dynamic utilization"/>
    <n v="7200"/>
    <n v="3301"/>
    <n v="-54.152777777777786"/>
    <x v="0"/>
    <n v="37"/>
    <x v="1"/>
    <n v="5250.5"/>
    <s v="USD"/>
    <n v="1342069200"/>
    <x v="824"/>
    <b v="0"/>
    <b v="0"/>
    <s v="theater/plays"/>
    <x v="3"/>
    <x v="3"/>
  </r>
  <r>
    <n v="928"/>
    <s v="Dawson Group"/>
    <s v="Triple-buffered bi-directional model"/>
    <n v="167400"/>
    <n v="196386"/>
    <n v="17.315412186379927"/>
    <x v="1"/>
    <n v="3777"/>
    <x v="6"/>
    <n v="181893"/>
    <s v="EUR"/>
    <n v="1388296800"/>
    <x v="497"/>
    <b v="0"/>
    <b v="0"/>
    <s v="technology/web"/>
    <x v="2"/>
    <x v="2"/>
  </r>
  <r>
    <n v="929"/>
    <s v="Turner-Terrell"/>
    <s v="Polarized tertiary function"/>
    <n v="5500"/>
    <n v="11952"/>
    <n v="117.30909090909091"/>
    <x v="1"/>
    <n v="184"/>
    <x v="4"/>
    <n v="8726"/>
    <s v="GBP"/>
    <n v="1493787600"/>
    <x v="825"/>
    <b v="0"/>
    <b v="0"/>
    <s v="theater/plays"/>
    <x v="3"/>
    <x v="3"/>
  </r>
  <r>
    <n v="930"/>
    <s v="Hall, Buchanan and Benton"/>
    <s v="Configurable fault-tolerant structure"/>
    <n v="3500"/>
    <n v="3930"/>
    <n v="12.285714285714286"/>
    <x v="1"/>
    <n v="85"/>
    <x v="1"/>
    <n v="3715"/>
    <s v="USD"/>
    <n v="1424844000"/>
    <x v="826"/>
    <b v="0"/>
    <b v="1"/>
    <s v="theater/plays"/>
    <x v="3"/>
    <x v="3"/>
  </r>
  <r>
    <n v="931"/>
    <s v="Lowery, Hayden and Cruz"/>
    <s v="Digitized 24/7 budgetary management"/>
    <n v="7900"/>
    <n v="5729"/>
    <n v="-27.481012658227851"/>
    <x v="0"/>
    <n v="112"/>
    <x v="1"/>
    <n v="6814.5"/>
    <s v="USD"/>
    <n v="1403931600"/>
    <x v="827"/>
    <b v="0"/>
    <b v="1"/>
    <s v="theater/plays"/>
    <x v="3"/>
    <x v="3"/>
  </r>
  <r>
    <n v="932"/>
    <s v="Mora, Miller and Harper"/>
    <s v="Stand-alone zero tolerance algorithm"/>
    <n v="2300"/>
    <n v="4883"/>
    <n v="112.30434782608695"/>
    <x v="1"/>
    <n v="144"/>
    <x v="1"/>
    <n v="3591.5"/>
    <s v="USD"/>
    <n v="1394514000"/>
    <x v="828"/>
    <b v="0"/>
    <b v="0"/>
    <s v="music/rock"/>
    <x v="1"/>
    <x v="1"/>
  </r>
  <r>
    <n v="933"/>
    <s v="Espinoza Group"/>
    <s v="Implemented tangible support"/>
    <n v="73000"/>
    <n v="175015"/>
    <n v="139.74657534246575"/>
    <x v="1"/>
    <n v="1902"/>
    <x v="1"/>
    <n v="124007.5"/>
    <s v="USD"/>
    <n v="1365397200"/>
    <x v="829"/>
    <b v="0"/>
    <b v="0"/>
    <s v="theater/plays"/>
    <x v="3"/>
    <x v="3"/>
  </r>
  <r>
    <n v="934"/>
    <s v="Davis, Crawford and Lopez"/>
    <s v="Reactive radical framework"/>
    <n v="6200"/>
    <n v="11280"/>
    <n v="81.935483870967744"/>
    <x v="1"/>
    <n v="105"/>
    <x v="1"/>
    <n v="8740"/>
    <s v="USD"/>
    <n v="14561208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64.131147540983605"/>
    <x v="1"/>
    <n v="132"/>
    <x v="1"/>
    <n v="8056"/>
    <s v="USD"/>
    <n v="1437714000"/>
    <x v="94"/>
    <b v="0"/>
    <b v="0"/>
    <s v="theater/plays"/>
    <x v="3"/>
    <x v="3"/>
  </r>
  <r>
    <n v="936"/>
    <s v="Brown Ltd"/>
    <s v="Enhanced composite contingency"/>
    <n v="103200"/>
    <n v="1690"/>
    <n v="-98.362403100775197"/>
    <x v="0"/>
    <n v="21"/>
    <x v="1"/>
    <n v="52445"/>
    <s v="USD"/>
    <n v="1563771600"/>
    <x v="831"/>
    <b v="1"/>
    <b v="0"/>
    <s v="theater/plays"/>
    <x v="3"/>
    <x v="3"/>
  </r>
  <r>
    <n v="937"/>
    <s v="Tapia, Sandoval and Hurley"/>
    <s v="Cloned fresh-thinking model"/>
    <n v="171000"/>
    <n v="84891"/>
    <n v="-50.35614035087719"/>
    <x v="3"/>
    <n v="976"/>
    <x v="1"/>
    <n v="127945.5"/>
    <s v="USD"/>
    <n v="1448517600"/>
    <x v="832"/>
    <b v="0"/>
    <b v="0"/>
    <s v="film &amp; video/documentary"/>
    <x v="4"/>
    <x v="4"/>
  </r>
  <r>
    <n v="938"/>
    <s v="Allen Inc"/>
    <s v="Total dedicated benchmark"/>
    <n v="9200"/>
    <n v="10093"/>
    <n v="9.7065217391304337"/>
    <x v="1"/>
    <n v="96"/>
    <x v="1"/>
    <n v="9646.5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-50.782051282051277"/>
    <x v="0"/>
    <n v="67"/>
    <x v="1"/>
    <n v="5819.5"/>
    <s v="USD"/>
    <n v="1304744400"/>
    <x v="834"/>
    <b v="0"/>
    <b v="1"/>
    <s v="games/video games"/>
    <x v="6"/>
    <x v="11"/>
  </r>
  <r>
    <n v="940"/>
    <s v="Wiggins Ltd"/>
    <s v="Upgradable analyzing core"/>
    <n v="9900"/>
    <n v="6161"/>
    <n v="-37.767676767676768"/>
    <x v="2"/>
    <n v="66"/>
    <x v="0"/>
    <n v="8030.5"/>
    <s v="CAD"/>
    <n v="1354341600"/>
    <x v="835"/>
    <b v="0"/>
    <b v="0"/>
    <s v="technology/web"/>
    <x v="2"/>
    <x v="2"/>
  </r>
  <r>
    <n v="941"/>
    <s v="Luna-Horne"/>
    <s v="Profound exuding pricing structure"/>
    <n v="43000"/>
    <n v="5615"/>
    <n v="-86.941860465116278"/>
    <x v="0"/>
    <n v="78"/>
    <x v="1"/>
    <n v="24307.5"/>
    <s v="USD"/>
    <n v="1294552800"/>
    <x v="836"/>
    <b v="1"/>
    <b v="0"/>
    <s v="theater/plays"/>
    <x v="3"/>
    <x v="3"/>
  </r>
  <r>
    <n v="942"/>
    <s v="Allen Inc"/>
    <s v="Horizontal optimizing model"/>
    <n v="9600"/>
    <n v="6205"/>
    <n v="-35.364583333333336"/>
    <x v="0"/>
    <n v="67"/>
    <x v="2"/>
    <n v="7902.5"/>
    <s v="AUD"/>
    <n v="12959352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59.586666666666666"/>
    <x v="1"/>
    <n v="114"/>
    <x v="1"/>
    <n v="9734.5"/>
    <s v="USD"/>
    <n v="1411534800"/>
    <x v="837"/>
    <b v="0"/>
    <b v="0"/>
    <s v="food/food trucks"/>
    <x v="0"/>
    <x v="0"/>
  </r>
  <r>
    <n v="944"/>
    <s v="Walter Inc"/>
    <s v="Streamlined 5thgeneration intranet"/>
    <n v="10000"/>
    <n v="8142"/>
    <n v="-18.579999999999998"/>
    <x v="0"/>
    <n v="263"/>
    <x v="2"/>
    <n v="9071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-67.555232558139537"/>
    <x v="0"/>
    <n v="1691"/>
    <x v="1"/>
    <n v="113902.5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-90.085881587508126"/>
    <x v="0"/>
    <n v="181"/>
    <x v="1"/>
    <n v="84469"/>
    <s v="USD"/>
    <n v="1308200400"/>
    <x v="839"/>
    <b v="0"/>
    <b v="0"/>
    <s v="theater/plays"/>
    <x v="3"/>
    <x v="3"/>
  </r>
  <r>
    <n v="947"/>
    <s v="Smith-Powell"/>
    <s v="Upgradable clear-thinking hardware"/>
    <n v="3600"/>
    <n v="961"/>
    <n v="-73.305555555555557"/>
    <x v="0"/>
    <n v="13"/>
    <x v="1"/>
    <n v="2280.5"/>
    <s v="USD"/>
    <n v="1411707600"/>
    <x v="216"/>
    <b v="0"/>
    <b v="0"/>
    <s v="theater/plays"/>
    <x v="3"/>
    <x v="3"/>
  </r>
  <r>
    <n v="948"/>
    <s v="Smith-Hill"/>
    <s v="Integrated holistic paradigm"/>
    <n v="9400"/>
    <n v="5918"/>
    <n v="-37.042553191489361"/>
    <x v="3"/>
    <n v="160"/>
    <x v="1"/>
    <n v="7659"/>
    <s v="USD"/>
    <n v="1418364000"/>
    <x v="840"/>
    <b v="1"/>
    <b v="1"/>
    <s v="film &amp; video/documentary"/>
    <x v="4"/>
    <x v="4"/>
  </r>
  <r>
    <n v="949"/>
    <s v="Wright LLC"/>
    <s v="Seamless clear-thinking conglomeration"/>
    <n v="5900"/>
    <n v="9520"/>
    <n v="61.355932203389827"/>
    <x v="1"/>
    <n v="203"/>
    <x v="1"/>
    <n v="7710"/>
    <s v="USD"/>
    <n v="1429333200"/>
    <x v="133"/>
    <b v="0"/>
    <b v="0"/>
    <s v="technology/web"/>
    <x v="2"/>
    <x v="2"/>
  </r>
  <r>
    <n v="950"/>
    <s v="Williams, Orozco and Gomez"/>
    <s v="Persistent content-based methodology"/>
    <n v="100"/>
    <n v="5"/>
    <n v="-95"/>
    <x v="0"/>
    <n v="1"/>
    <x v="1"/>
    <n v="52.5"/>
    <s v="USD"/>
    <n v="1555390800"/>
    <x v="354"/>
    <b v="0"/>
    <b v="1"/>
    <s v="theater/plays"/>
    <x v="3"/>
    <x v="3"/>
  </r>
  <r>
    <n v="951"/>
    <s v="Peterson Ltd"/>
    <s v="Re-engineered 24hour matrix"/>
    <n v="14500"/>
    <n v="159056"/>
    <n v="996.93793103448274"/>
    <x v="1"/>
    <n v="1559"/>
    <x v="1"/>
    <n v="86778"/>
    <s v="USD"/>
    <n v="1482732000"/>
    <x v="721"/>
    <b v="0"/>
    <b v="1"/>
    <s v="music/rock"/>
    <x v="1"/>
    <x v="1"/>
  </r>
  <r>
    <n v="952"/>
    <s v="Cummings-Hayes"/>
    <s v="Virtual multi-tasking core"/>
    <n v="145500"/>
    <n v="101987"/>
    <n v="-29.905841924398622"/>
    <x v="3"/>
    <n v="2266"/>
    <x v="1"/>
    <n v="123743.5"/>
    <s v="USD"/>
    <n v="1470718800"/>
    <x v="841"/>
    <b v="0"/>
    <b v="0"/>
    <s v="film &amp; video/documentary"/>
    <x v="4"/>
    <x v="4"/>
  </r>
  <r>
    <n v="953"/>
    <s v="Boyle Ltd"/>
    <s v="Streamlined fault-tolerant conglomeration"/>
    <n v="3300"/>
    <n v="1980"/>
    <n v="-40"/>
    <x v="0"/>
    <n v="21"/>
    <x v="1"/>
    <n v="2640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267.0985915492958"/>
    <x v="1"/>
    <n v="1548"/>
    <x v="2"/>
    <n v="99492"/>
    <s v="AUD"/>
    <n v="1348290000"/>
    <x v="843"/>
    <b v="0"/>
    <b v="0"/>
    <s v="technology/web"/>
    <x v="2"/>
    <x v="2"/>
  </r>
  <r>
    <n v="955"/>
    <s v="Moss-Obrien"/>
    <s v="Function-based next generation emulation"/>
    <n v="700"/>
    <n v="7763"/>
    <n v="1009"/>
    <x v="1"/>
    <n v="80"/>
    <x v="1"/>
    <n v="4231.5"/>
    <s v="USD"/>
    <n v="1353823200"/>
    <x v="844"/>
    <b v="0"/>
    <b v="0"/>
    <s v="theater/plays"/>
    <x v="3"/>
    <x v="3"/>
  </r>
  <r>
    <n v="956"/>
    <s v="Wood Inc"/>
    <s v="Re-engineered composite focus group"/>
    <n v="187600"/>
    <n v="35698"/>
    <n v="-80.971215351812361"/>
    <x v="0"/>
    <n v="830"/>
    <x v="1"/>
    <n v="111649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26.877551020408163"/>
    <x v="1"/>
    <n v="131"/>
    <x v="1"/>
    <n v="11117"/>
    <s v="USD"/>
    <n v="1329372000"/>
    <x v="846"/>
    <b v="0"/>
    <b v="0"/>
    <s v="theater/plays"/>
    <x v="3"/>
    <x v="3"/>
  </r>
  <r>
    <n v="958"/>
    <s v="Green, Robinson and Ho"/>
    <s v="De-engineered zero-defect open system"/>
    <n v="1100"/>
    <n v="8081"/>
    <n v="634.63636363636363"/>
    <x v="1"/>
    <n v="112"/>
    <x v="1"/>
    <n v="4590.5"/>
    <s v="USD"/>
    <n v="1277096400"/>
    <x v="847"/>
    <b v="0"/>
    <b v="0"/>
    <s v="film &amp; video/animation"/>
    <x v="4"/>
    <x v="10"/>
  </r>
  <r>
    <n v="959"/>
    <s v="Black-Graham"/>
    <s v="Operative hybrid utilization"/>
    <n v="145000"/>
    <n v="6631"/>
    <n v="-95.426896551724141"/>
    <x v="0"/>
    <n v="130"/>
    <x v="1"/>
    <n v="75815.5"/>
    <s v="USD"/>
    <n v="1277701200"/>
    <x v="688"/>
    <b v="0"/>
    <b v="0"/>
    <s v="publishing/translations"/>
    <x v="5"/>
    <x v="18"/>
  </r>
  <r>
    <n v="960"/>
    <s v="Robbins Group"/>
    <s v="Function-based interactive matrix"/>
    <n v="5500"/>
    <n v="4678"/>
    <n v="-14.945454545454545"/>
    <x v="0"/>
    <n v="55"/>
    <x v="1"/>
    <n v="5089"/>
    <s v="USD"/>
    <n v="1454911200"/>
    <x v="848"/>
    <b v="0"/>
    <b v="0"/>
    <s v="technology/web"/>
    <x v="2"/>
    <x v="2"/>
  </r>
  <r>
    <n v="961"/>
    <s v="Mason, Case and May"/>
    <s v="Optimized content-based collaboration"/>
    <n v="5700"/>
    <n v="6800"/>
    <n v="19.298245614035086"/>
    <x v="1"/>
    <n v="155"/>
    <x v="1"/>
    <n v="6250"/>
    <s v="USD"/>
    <n v="12979224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196.02777777777777"/>
    <x v="1"/>
    <n v="266"/>
    <x v="1"/>
    <n v="7128.5"/>
    <s v="USD"/>
    <n v="1384408800"/>
    <x v="849"/>
    <b v="0"/>
    <b v="0"/>
    <s v="food/food trucks"/>
    <x v="0"/>
    <x v="0"/>
  </r>
  <r>
    <n v="963"/>
    <s v="Rodriguez-Robinson"/>
    <s v="Ergonomic methodical hub"/>
    <n v="5900"/>
    <n v="4997"/>
    <n v="-15.305084745762713"/>
    <x v="0"/>
    <n v="114"/>
    <x v="6"/>
    <n v="5448.5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255.7837837837838"/>
    <x v="1"/>
    <n v="155"/>
    <x v="1"/>
    <n v="8432"/>
    <s v="USD"/>
    <n v="1431320400"/>
    <x v="851"/>
    <b v="0"/>
    <b v="0"/>
    <s v="theater/plays"/>
    <x v="3"/>
    <x v="3"/>
  </r>
  <r>
    <n v="965"/>
    <s v="Nunez-King"/>
    <s v="Phased clear-thinking policy"/>
    <n v="2200"/>
    <n v="8501"/>
    <n v="286.40909090909093"/>
    <x v="1"/>
    <n v="207"/>
    <x v="4"/>
    <n v="5350.5"/>
    <s v="GBP"/>
    <n v="1264399200"/>
    <x v="852"/>
    <b v="0"/>
    <b v="0"/>
    <s v="music/rock"/>
    <x v="1"/>
    <x v="1"/>
  </r>
  <r>
    <n v="966"/>
    <s v="Davis and Sons"/>
    <s v="Seamless solution-oriented capacity"/>
    <n v="1700"/>
    <n v="13468"/>
    <n v="692.23529411764707"/>
    <x v="1"/>
    <n v="245"/>
    <x v="1"/>
    <n v="7584"/>
    <s v="USD"/>
    <n v="1497502800"/>
    <x v="853"/>
    <b v="0"/>
    <b v="0"/>
    <s v="theater/plays"/>
    <x v="3"/>
    <x v="3"/>
  </r>
  <r>
    <n v="967"/>
    <s v="Howard-Douglas"/>
    <s v="Organized human-resource attitude"/>
    <n v="88400"/>
    <n v="121138"/>
    <n v="37.033936651583709"/>
    <x v="1"/>
    <n v="1573"/>
    <x v="1"/>
    <n v="104769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238.20833333333334"/>
    <x v="1"/>
    <n v="114"/>
    <x v="1"/>
    <n v="5258.5"/>
    <s v="USD"/>
    <n v="1293861600"/>
    <x v="854"/>
    <b v="0"/>
    <b v="0"/>
    <s v="food/food trucks"/>
    <x v="0"/>
    <x v="0"/>
  </r>
  <r>
    <n v="969"/>
    <s v="Lopez-King"/>
    <s v="Multi-lateral radical solution"/>
    <n v="7900"/>
    <n v="8550"/>
    <n v="8.2278481012658222"/>
    <x v="1"/>
    <n v="93"/>
    <x v="1"/>
    <n v="8225"/>
    <s v="USD"/>
    <n v="1576994400"/>
    <x v="855"/>
    <b v="0"/>
    <b v="0"/>
    <s v="theater/plays"/>
    <x v="3"/>
    <x v="3"/>
  </r>
  <r>
    <n v="970"/>
    <s v="Glover-Nelson"/>
    <s v="Inverse context-sensitive info-mediaries"/>
    <n v="94900"/>
    <n v="57659"/>
    <n v="-39.242360379346678"/>
    <x v="0"/>
    <n v="594"/>
    <x v="1"/>
    <n v="76279.5"/>
    <s v="USD"/>
    <n v="1304917200"/>
    <x v="856"/>
    <b v="0"/>
    <b v="0"/>
    <s v="theater/plays"/>
    <x v="3"/>
    <x v="3"/>
  </r>
  <r>
    <n v="971"/>
    <s v="Garner and Sons"/>
    <s v="Versatile neutral workforce"/>
    <n v="5100"/>
    <n v="1414"/>
    <n v="-72.274509803921575"/>
    <x v="0"/>
    <n v="24"/>
    <x v="1"/>
    <n v="3257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128.39344262295083"/>
    <x v="1"/>
    <n v="1681"/>
    <x v="1"/>
    <n v="70112"/>
    <s v="USD"/>
    <n v="1401685200"/>
    <x v="858"/>
    <b v="0"/>
    <b v="1"/>
    <s v="technology/web"/>
    <x v="2"/>
    <x v="2"/>
  </r>
  <r>
    <n v="973"/>
    <s v="Herrera, Bennett and Silva"/>
    <s v="Programmable multi-state algorithm"/>
    <n v="121100"/>
    <n v="26176"/>
    <n v="-78.384805945499593"/>
    <x v="0"/>
    <n v="252"/>
    <x v="1"/>
    <n v="73638"/>
    <s v="USD"/>
    <n v="1291960800"/>
    <x v="859"/>
    <b v="0"/>
    <b v="1"/>
    <s v="theater/plays"/>
    <x v="3"/>
    <x v="3"/>
  </r>
  <r>
    <n v="974"/>
    <s v="Thomas, Clay and Mendoza"/>
    <s v="Multi-channeled reciprocal interface"/>
    <n v="800"/>
    <n v="2991"/>
    <n v="273.875"/>
    <x v="1"/>
    <n v="32"/>
    <x v="1"/>
    <n v="1895.5"/>
    <s v="USD"/>
    <n v="1368853200"/>
    <x v="860"/>
    <b v="0"/>
    <b v="0"/>
    <s v="music/indie rock"/>
    <x v="1"/>
    <x v="7"/>
  </r>
  <r>
    <n v="975"/>
    <s v="Ayala Group"/>
    <s v="Right-sized maximized migration"/>
    <n v="5400"/>
    <n v="8366"/>
    <n v="54.925925925925924"/>
    <x v="1"/>
    <n v="135"/>
    <x v="1"/>
    <n v="6883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222.14999999999998"/>
    <x v="1"/>
    <n v="140"/>
    <x v="1"/>
    <n v="8443"/>
    <s v="USD"/>
    <n v="1296194400"/>
    <x v="65"/>
    <b v="0"/>
    <b v="1"/>
    <s v="theater/plays"/>
    <x v="3"/>
    <x v="3"/>
  </r>
  <r>
    <n v="977"/>
    <s v="Johnson Group"/>
    <s v="Vision-oriented interactive solution"/>
    <n v="7000"/>
    <n v="5177"/>
    <n v="-26.042857142857144"/>
    <x v="0"/>
    <n v="67"/>
    <x v="1"/>
    <n v="6088.5"/>
    <s v="USD"/>
    <n v="15179832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764.1"/>
    <x v="1"/>
    <n v="92"/>
    <x v="1"/>
    <n v="4820.5"/>
    <s v="USD"/>
    <n v="14789304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43.262458471760795"/>
    <x v="1"/>
    <n v="1015"/>
    <x v="4"/>
    <n v="73222"/>
    <s v="GBP"/>
    <n v="1426395600"/>
    <x v="454"/>
    <b v="0"/>
    <b v="0"/>
    <s v="theater/plays"/>
    <x v="3"/>
    <x v="3"/>
  </r>
  <r>
    <n v="980"/>
    <s v="Huff-Johnson"/>
    <s v="Universal fault-tolerant orchestration"/>
    <n v="195200"/>
    <n v="78630"/>
    <n v="-59.718237704918032"/>
    <x v="0"/>
    <n v="742"/>
    <x v="1"/>
    <n v="136915"/>
    <s v="USD"/>
    <n v="1446181200"/>
    <x v="863"/>
    <b v="1"/>
    <b v="0"/>
    <s v="publishing/nonfiction"/>
    <x v="5"/>
    <x v="9"/>
  </r>
  <r>
    <n v="981"/>
    <s v="Diaz-Little"/>
    <s v="Grass-roots executive synergy"/>
    <n v="6700"/>
    <n v="11941"/>
    <n v="78.223880597014926"/>
    <x v="1"/>
    <n v="323"/>
    <x v="1"/>
    <n v="9320.5"/>
    <s v="USD"/>
    <n v="1514181600"/>
    <x v="864"/>
    <b v="0"/>
    <b v="0"/>
    <s v="technology/web"/>
    <x v="2"/>
    <x v="2"/>
  </r>
  <r>
    <n v="982"/>
    <s v="Freeman-French"/>
    <s v="Multi-layered optimal application"/>
    <n v="7200"/>
    <n v="6115"/>
    <n v="-15.069444444444443"/>
    <x v="0"/>
    <n v="75"/>
    <x v="1"/>
    <n v="6657.5"/>
    <s v="USD"/>
    <n v="1311051600"/>
    <x v="865"/>
    <b v="0"/>
    <b v="1"/>
    <s v="film &amp; video/documentary"/>
    <x v="4"/>
    <x v="4"/>
  </r>
  <r>
    <n v="983"/>
    <s v="Beck-Weber"/>
    <s v="Business-focused full-range core"/>
    <n v="129100"/>
    <n v="188404"/>
    <n v="45.936483346243222"/>
    <x v="1"/>
    <n v="2326"/>
    <x v="1"/>
    <n v="158752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52.46153846153846"/>
    <x v="1"/>
    <n v="381"/>
    <x v="1"/>
    <n v="8205"/>
    <s v="USD"/>
    <n v="1567918800"/>
    <x v="867"/>
    <b v="0"/>
    <b v="0"/>
    <s v="theater/plays"/>
    <x v="3"/>
    <x v="3"/>
  </r>
  <r>
    <n v="985"/>
    <s v="Logan-Curtis"/>
    <s v="Enhanced optimal ability"/>
    <n v="170600"/>
    <n v="114523"/>
    <n v="-32.870457209847601"/>
    <x v="0"/>
    <n v="4405"/>
    <x v="1"/>
    <n v="142561.5"/>
    <s v="USD"/>
    <n v="1386309600"/>
    <x v="868"/>
    <b v="0"/>
    <b v="1"/>
    <s v="music/rock"/>
    <x v="1"/>
    <x v="1"/>
  </r>
  <r>
    <n v="986"/>
    <s v="Chan, Washington and Callahan"/>
    <s v="Optional zero administration neural-net"/>
    <n v="7800"/>
    <n v="3144"/>
    <n v="-59.692307692307686"/>
    <x v="0"/>
    <n v="92"/>
    <x v="1"/>
    <n v="5472"/>
    <s v="USD"/>
    <n v="1301979600"/>
    <x v="296"/>
    <b v="0"/>
    <b v="0"/>
    <s v="music/rock"/>
    <x v="1"/>
    <x v="1"/>
  </r>
  <r>
    <n v="987"/>
    <s v="Wilson Group"/>
    <s v="Ameliorated foreground focus group"/>
    <n v="6200"/>
    <n v="13441"/>
    <n v="116.79032258064517"/>
    <x v="1"/>
    <n v="480"/>
    <x v="1"/>
    <n v="9820.5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-47.882978723404257"/>
    <x v="0"/>
    <n v="64"/>
    <x v="1"/>
    <n v="7149.5"/>
    <s v="USD"/>
    <n v="1478930400"/>
    <x v="274"/>
    <b v="0"/>
    <b v="0"/>
    <s v="publishing/radio &amp; podcasts"/>
    <x v="5"/>
    <x v="15"/>
  </r>
  <r>
    <n v="989"/>
    <s v="Hernandez Inc"/>
    <s v="Versatile dedicated migration"/>
    <n v="2400"/>
    <n v="11990"/>
    <n v="399.58333333333331"/>
    <x v="1"/>
    <n v="226"/>
    <x v="1"/>
    <n v="7195"/>
    <s v="USD"/>
    <n v="1555390800"/>
    <x v="354"/>
    <b v="0"/>
    <b v="0"/>
    <s v="publishing/translations"/>
    <x v="5"/>
    <x v="18"/>
  </r>
  <r>
    <n v="990"/>
    <s v="Ortiz-Roberts"/>
    <s v="Devolved foreground customer loyalty"/>
    <n v="7800"/>
    <n v="6839"/>
    <n v="-12.320512820512821"/>
    <x v="0"/>
    <n v="64"/>
    <x v="1"/>
    <n v="7319.5"/>
    <s v="USD"/>
    <n v="1456984800"/>
    <x v="870"/>
    <b v="0"/>
    <b v="1"/>
    <s v="film &amp; video/drama"/>
    <x v="4"/>
    <x v="6"/>
  </r>
  <r>
    <n v="991"/>
    <s v="Ramirez LLC"/>
    <s v="Reduced reciprocal focus group"/>
    <n v="9800"/>
    <n v="11091"/>
    <n v="13.173469387755102"/>
    <x v="1"/>
    <n v="241"/>
    <x v="1"/>
    <n v="10445.5"/>
    <s v="USD"/>
    <n v="1411621200"/>
    <x v="871"/>
    <b v="0"/>
    <b v="1"/>
    <s v="music/rock"/>
    <x v="1"/>
    <x v="1"/>
  </r>
  <r>
    <n v="992"/>
    <s v="Morrow Inc"/>
    <s v="Networked global migration"/>
    <n v="3100"/>
    <n v="13223"/>
    <n v="326.54838709677421"/>
    <x v="1"/>
    <n v="132"/>
    <x v="1"/>
    <n v="8161.5"/>
    <s v="USD"/>
    <n v="1525669200"/>
    <x v="98"/>
    <b v="0"/>
    <b v="1"/>
    <s v="film &amp; video/drama"/>
    <x v="4"/>
    <x v="6"/>
  </r>
  <r>
    <n v="993"/>
    <s v="Erickson-Rogers"/>
    <s v="De-engineered even-keeled definition"/>
    <n v="9800"/>
    <n v="7608"/>
    <n v="-22.367346938775508"/>
    <x v="3"/>
    <n v="75"/>
    <x v="6"/>
    <n v="8704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-47.503189227498225"/>
    <x v="0"/>
    <n v="842"/>
    <x v="1"/>
    <n v="107586.5"/>
    <s v="USD"/>
    <n v="1413522000"/>
    <x v="873"/>
    <b v="0"/>
    <b v="1"/>
    <s v="publishing/translations"/>
    <x v="5"/>
    <x v="18"/>
  </r>
  <r>
    <n v="995"/>
    <s v="Manning-Hamilton"/>
    <s v="Vision-oriented scalable definition"/>
    <n v="97300"/>
    <n v="153216"/>
    <n v="57.46762589928057"/>
    <x v="1"/>
    <n v="2043"/>
    <x v="1"/>
    <n v="125258"/>
    <s v="USD"/>
    <n v="1541307600"/>
    <x v="526"/>
    <b v="0"/>
    <b v="1"/>
    <s v="food/food trucks"/>
    <x v="0"/>
    <x v="0"/>
  </r>
  <r>
    <n v="996"/>
    <s v="Butler LLC"/>
    <s v="Future-proofed upward-trending migration"/>
    <n v="6600"/>
    <n v="4814"/>
    <n v="-27.060606060606062"/>
    <x v="0"/>
    <n v="112"/>
    <x v="1"/>
    <n v="5707"/>
    <s v="USD"/>
    <n v="1357106400"/>
    <x v="874"/>
    <b v="0"/>
    <b v="0"/>
    <s v="theater/plays"/>
    <x v="3"/>
    <x v="3"/>
  </r>
  <r>
    <n v="997"/>
    <s v="Ball LLC"/>
    <s v="Right-sized full-range throughput"/>
    <n v="7600"/>
    <n v="4603"/>
    <n v="-39.434210526315788"/>
    <x v="3"/>
    <n v="139"/>
    <x v="6"/>
    <n v="6101.5"/>
    <s v="EUR"/>
    <n v="1390197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-43.208708708708713"/>
    <x v="0"/>
    <n v="374"/>
    <x v="1"/>
    <n v="52211.5"/>
    <s v="USD"/>
    <n v="1265868000"/>
    <x v="876"/>
    <b v="0"/>
    <b v="1"/>
    <s v="music/indie rock"/>
    <x v="1"/>
    <x v="7"/>
  </r>
  <r>
    <n v="999"/>
    <s v="Hernandez, Norton and Kelley"/>
    <s v="Expanded eco-centric policy"/>
    <n v="111100"/>
    <n v="62819"/>
    <n v="-43.457245724572459"/>
    <x v="3"/>
    <n v="1122"/>
    <x v="1"/>
    <n v="86959.5"/>
    <s v="USD"/>
    <n v="1467176400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m/>
    <n v="-100"/>
    <x v="0"/>
    <n v="0"/>
    <s v="CA"/>
    <n v="100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940"/>
    <x v="1"/>
    <n v="158"/>
    <s v="US"/>
    <n v="7980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31.478782287822877"/>
    <x v="1"/>
    <n v="1425"/>
    <s v="AU"/>
    <n v="125461.5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-41.023809523809526"/>
    <x v="0"/>
    <n v="24"/>
    <s v="US"/>
    <n v="3338.5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-30.723684210526315"/>
    <x v="0"/>
    <n v="53"/>
    <s v="US"/>
    <n v="6432.5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73.618421052631575"/>
    <x v="1"/>
    <n v="174"/>
    <s v="DK"/>
    <n v="10397.5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-79.038461538461533"/>
    <x v="0"/>
    <n v="18"/>
    <s v="GB"/>
    <n v="3145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227.57777777777778"/>
    <x v="1"/>
    <n v="227"/>
    <s v="DK"/>
    <n v="9620.5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-80.067211625794727"/>
    <x v="2"/>
    <n v="708"/>
    <s v="DK"/>
    <n v="66023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-48.258064516129032"/>
    <x v="0"/>
    <n v="44"/>
    <s v="US"/>
    <n v="4704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166.11538461538461"/>
    <x v="1"/>
    <n v="220"/>
    <s v="US"/>
    <n v="9519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-51.904761904761912"/>
    <x v="0"/>
    <n v="27"/>
    <s v="US"/>
    <n v="4665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-10.65079365079365"/>
    <x v="0"/>
    <n v="55"/>
    <s v="US"/>
    <n v="5964.5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145.11904761904762"/>
    <x v="1"/>
    <n v="98"/>
    <s v="US"/>
    <n v="7247.5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-33.230496453900713"/>
    <x v="0"/>
    <n v="200"/>
    <s v="US"/>
    <n v="23514.5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-52.692118226600982"/>
    <x v="0"/>
    <n v="452"/>
    <s v="US"/>
    <n v="59807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549.47058823529414"/>
    <x v="1"/>
    <n v="100"/>
    <s v="US"/>
    <n v="6370.5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59.391252955082741"/>
    <x v="1"/>
    <n v="1249"/>
    <s v="US"/>
    <n v="109722.5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-33.087912087912088"/>
    <x v="3"/>
    <n v="135"/>
    <s v="US"/>
    <n v="7594.5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-51.470400000000005"/>
    <x v="0"/>
    <n v="674"/>
    <s v="US"/>
    <n v="46415.5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2.242792109256449"/>
    <x v="1"/>
    <n v="1396"/>
    <s v="US"/>
    <n v="139868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-59.007446808510636"/>
    <x v="0"/>
    <n v="558"/>
    <s v="US"/>
    <n v="66266.5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28.071065989847714"/>
    <x v="1"/>
    <n v="890"/>
    <s v="US"/>
    <n v="67395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232.04444444444445"/>
    <x v="1"/>
    <n v="142"/>
    <s v="GB"/>
    <n v="9721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2.832251082251082"/>
    <x v="1"/>
    <n v="2673"/>
    <s v="US"/>
    <n v="98328.5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116.43636363636362"/>
    <x v="1"/>
    <n v="163"/>
    <s v="US"/>
    <n v="8702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-51.800930232558137"/>
    <x v="3"/>
    <n v="1480"/>
    <s v="US"/>
    <n v="79657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-20.05"/>
    <x v="0"/>
    <n v="15"/>
    <s v="US"/>
    <n v="1799.5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5.2255351681957185"/>
    <x v="1"/>
    <n v="2220"/>
    <s v="US"/>
    <n v="134217.5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228.89978213507626"/>
    <x v="1"/>
    <n v="1606"/>
    <s v="CH"/>
    <n v="98432.5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60.611111111111114"/>
    <x v="1"/>
    <n v="129"/>
    <s v="US"/>
    <n v="11727.5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210"/>
    <x v="1"/>
    <n v="226"/>
    <s v="GB"/>
    <n v="7175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-13.192079207920793"/>
    <x v="0"/>
    <n v="2307"/>
    <s v="IT"/>
    <n v="94338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277.82071713147411"/>
    <x v="1"/>
    <n v="5419"/>
    <s v="US"/>
    <n v="119933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50.806451612903224"/>
    <x v="1"/>
    <n v="165"/>
    <s v="US"/>
    <n v="11662.5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50.301195219123507"/>
    <x v="1"/>
    <n v="1965"/>
    <s v="DK"/>
    <n v="157064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57.285714285714285"/>
    <x v="1"/>
    <n v="16"/>
    <s v="US"/>
    <n v="900.5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39.987654320987652"/>
    <x v="1"/>
    <n v="107"/>
    <s v="US"/>
    <n v="9719.5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225.32258064516131"/>
    <x v="1"/>
    <n v="134"/>
    <s v="US"/>
    <n v="6592.5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-49.222222222222221"/>
    <x v="0"/>
    <n v="88"/>
    <s v="DK"/>
    <n v="7463.5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69.068181818181813"/>
    <x v="1"/>
    <n v="198"/>
    <s v="US"/>
    <n v="11839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112.92857142857142"/>
    <x v="1"/>
    <n v="111"/>
    <s v="IT"/>
    <n v="8762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343.94444444444446"/>
    <x v="1"/>
    <n v="222"/>
    <s v="US"/>
    <n v="4895.5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85.939024390243901"/>
    <x v="1"/>
    <n v="6212"/>
    <s v="US"/>
    <n v="128958.5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558.8125"/>
    <x v="1"/>
    <n v="98"/>
    <s v="DK"/>
    <n v="6070.5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-52.315789473684212"/>
    <x v="0"/>
    <n v="48"/>
    <s v="US"/>
    <n v="7015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4.783783783783782"/>
    <x v="1"/>
    <n v="92"/>
    <s v="US"/>
    <n v="3973.5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375.26666666666671"/>
    <x v="1"/>
    <n v="149"/>
    <s v="US"/>
    <n v="4314.5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286.97297297297297"/>
    <x v="1"/>
    <n v="2431"/>
    <s v="US"/>
    <n v="81081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89.625"/>
    <x v="1"/>
    <n v="303"/>
    <s v="US"/>
    <n v="10426.5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-98"/>
    <x v="0"/>
    <n v="1"/>
    <s v="IT"/>
    <n v="51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-8.1321948134092352"/>
    <x v="0"/>
    <n v="1467"/>
    <s v="GB"/>
    <n v="151671.5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-65.847222222222229"/>
    <x v="0"/>
    <n v="75"/>
    <s v="US"/>
    <n v="4829.5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40.409090909090914"/>
    <x v="1"/>
    <n v="209"/>
    <s v="US"/>
    <n v="10578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-10.133333333333333"/>
    <x v="0"/>
    <n v="120"/>
    <s v="US"/>
    <n v="5696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77.969696969696969"/>
    <x v="1"/>
    <n v="131"/>
    <s v="US"/>
    <n v="9173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43.662500000000001"/>
    <x v="1"/>
    <n v="164"/>
    <s v="US"/>
    <n v="9746.5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115.27586206896552"/>
    <x v="1"/>
    <n v="201"/>
    <s v="US"/>
    <n v="4571.5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127.11111111111111"/>
    <x v="1"/>
    <n v="211"/>
    <s v="US"/>
    <n v="4416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175.07142857142856"/>
    <x v="1"/>
    <n v="128"/>
    <s v="US"/>
    <n v="2625.5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44.37048832271762"/>
    <x v="1"/>
    <n v="1600"/>
    <s v="CA"/>
    <n v="115098.5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-7.2540160642570282"/>
    <x v="0"/>
    <n v="2253"/>
    <s v="CA"/>
    <n v="191975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622.6"/>
    <x v="1"/>
    <n v="249"/>
    <s v="US"/>
    <n v="8226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-88.148936170212764"/>
    <x v="0"/>
    <n v="5"/>
    <s v="US"/>
    <n v="2628.5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-2.3571428571428572"/>
    <x v="0"/>
    <n v="38"/>
    <s v="US"/>
    <n v="2767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136.14754098360655"/>
    <x v="1"/>
    <n v="236"/>
    <s v="US"/>
    <n v="10252.5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-54.931034482758619"/>
    <x v="0"/>
    <n v="12"/>
    <s v="US"/>
    <n v="2103.5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62.385674931129472"/>
    <x v="1"/>
    <n v="4065"/>
    <s v="GB"/>
    <n v="95246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154.5263157894737"/>
    <x v="1"/>
    <n v="246"/>
    <s v="IT"/>
    <n v="10104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-75.936708860759495"/>
    <x v="3"/>
    <n v="17"/>
    <s v="US"/>
    <n v="4900.5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23.741406250000001"/>
    <x v="1"/>
    <n v="2475"/>
    <s v="IT"/>
    <n v="143194.5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8.0666666666666664"/>
    <x v="1"/>
    <n v="76"/>
    <s v="US"/>
    <n v="6242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570.33333333333326"/>
    <x v="1"/>
    <n v="54"/>
    <s v="US"/>
    <n v="2311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560.92857142857144"/>
    <x v="1"/>
    <n v="88"/>
    <s v="US"/>
    <n v="5326.5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22.46153846153846"/>
    <x v="1"/>
    <n v="85"/>
    <s v="GB"/>
    <n v="4338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50.577319587628864"/>
    <x v="1"/>
    <n v="170"/>
    <s v="US"/>
    <n v="12153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-21.89340927583401"/>
    <x v="0"/>
    <n v="1684"/>
    <s v="US"/>
    <n v="109446.5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-53.05263157894737"/>
    <x v="0"/>
    <n v="56"/>
    <s v="US"/>
    <n v="6980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200.8"/>
    <x v="1"/>
    <n v="330"/>
    <s v="US"/>
    <n v="9018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-30.401384083044981"/>
    <x v="0"/>
    <n v="838"/>
    <s v="US"/>
    <n v="49014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537.4545454545455"/>
    <x v="1"/>
    <n v="127"/>
    <s v="US"/>
    <n v="4056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125.33928571428572"/>
    <x v="1"/>
    <n v="411"/>
    <s v="US"/>
    <n v="27328.5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397.3000000000002"/>
    <x v="1"/>
    <n v="180"/>
    <s v="GB"/>
    <n v="7986.5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-62.409774436090224"/>
    <x v="0"/>
    <n v="1000"/>
    <s v="US"/>
    <n v="73198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32.369426751592357"/>
    <x v="1"/>
    <n v="374"/>
    <s v="US"/>
    <n v="36482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31.22448979591837"/>
    <x v="1"/>
    <n v="71"/>
    <s v="AU"/>
    <n v="5665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67.635135135135144"/>
    <x v="1"/>
    <n v="203"/>
    <s v="US"/>
    <n v="9902.5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-38.015113350125944"/>
    <x v="0"/>
    <n v="1482"/>
    <s v="AU"/>
    <n v="160770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160.75"/>
    <x v="1"/>
    <n v="113"/>
    <s v="US"/>
    <n v="8658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152.58823529411765"/>
    <x v="1"/>
    <n v="96"/>
    <s v="US"/>
    <n v="5994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-21.384615384615387"/>
    <x v="0"/>
    <n v="106"/>
    <s v="US"/>
    <n v="6966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-51.595593000648087"/>
    <x v="0"/>
    <n v="679"/>
    <s v="IT"/>
    <n v="114494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158.875"/>
    <x v="1"/>
    <n v="498"/>
    <s v="CH"/>
    <n v="35887.5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-39.451286764705884"/>
    <x v="3"/>
    <n v="610"/>
    <s v="US"/>
    <n v="87338.5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203.68965517241381"/>
    <x v="1"/>
    <n v="180"/>
    <s v="GB"/>
    <n v="5853.5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3"/>
    <x v="1"/>
    <n v="27"/>
    <s v="US"/>
    <n v="958.5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117.37876614060258"/>
    <x v="1"/>
    <n v="2331"/>
    <s v="US"/>
    <n v="110606.5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826.69230769230762"/>
    <x v="1"/>
    <n v="113"/>
    <s v="US"/>
    <n v="6673.5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-66.307770961145195"/>
    <x v="0"/>
    <n v="1220"/>
    <s v="AU"/>
    <n v="65375.5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96.723684210526315"/>
    <x v="1"/>
    <n v="164"/>
    <s v="US"/>
    <n v="11275.5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-99"/>
    <x v="0"/>
    <n v="1"/>
    <s v="US"/>
    <n v="50.5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921.44444444444446"/>
    <x v="1"/>
    <n v="164"/>
    <s v="US"/>
    <n v="5046.5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181.67567567567568"/>
    <x v="1"/>
    <n v="336"/>
    <s v="US"/>
    <n v="7061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-75.39"/>
    <x v="0"/>
    <n v="37"/>
    <s v="IT"/>
    <n v="6230.5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43.140100671140942"/>
    <x v="1"/>
    <n v="1917"/>
    <s v="US"/>
    <n v="144911.5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44.544117647058826"/>
    <x v="1"/>
    <n v="95"/>
    <s v="US"/>
    <n v="8314.5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259.12820512820514"/>
    <x v="1"/>
    <n v="147"/>
    <s v="US"/>
    <n v="8953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86.485714285714295"/>
    <x v="1"/>
    <n v="86"/>
    <s v="US"/>
    <n v="5013.5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495.26666666666665"/>
    <x v="1"/>
    <n v="83"/>
    <s v="US"/>
    <n v="5214.5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-40.78846153846154"/>
    <x v="0"/>
    <n v="60"/>
    <s v="US"/>
    <n v="4139.5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-85.037219101123597"/>
    <x v="0"/>
    <n v="296"/>
    <s v="US"/>
    <n v="81853.5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9.95602605863192"/>
    <x v="1"/>
    <n v="676"/>
    <s v="US"/>
    <n v="67526.5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168.82978723404256"/>
    <x v="1"/>
    <n v="361"/>
    <s v="AU"/>
    <n v="8667.5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276.87878787878788"/>
    <x v="1"/>
    <n v="131"/>
    <s v="US"/>
    <n v="7868.5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627.15789473684208"/>
    <x v="1"/>
    <n v="126"/>
    <s v="US"/>
    <n v="7858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-12.788242351529695"/>
    <x v="0"/>
    <n v="3304"/>
    <s v="IT"/>
    <n v="156041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-12"/>
    <x v="0"/>
    <n v="73"/>
    <s v="US"/>
    <n v="6768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73.938775510204081"/>
    <x v="1"/>
    <n v="275"/>
    <s v="US"/>
    <n v="6711.5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7.611111111111111"/>
    <x v="1"/>
    <n v="67"/>
    <s v="US"/>
    <n v="5875.5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114.96"/>
    <x v="1"/>
    <n v="154"/>
    <s v="US"/>
    <n v="7874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49.496671105193073"/>
    <x v="1"/>
    <n v="1782"/>
    <s v="US"/>
    <n v="93686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119.33995584988963"/>
    <x v="1"/>
    <n v="903"/>
    <s v="US"/>
    <n v="72330.5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-35.632309941520468"/>
    <x v="0"/>
    <n v="3387"/>
    <s v="US"/>
    <n v="112427.5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-81.377602701181758"/>
    <x v="0"/>
    <n v="662"/>
    <s v="CA"/>
    <n v="105396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267.76923076923077"/>
    <x v="1"/>
    <n v="94"/>
    <s v="IT"/>
    <n v="6081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59.905660377358494"/>
    <x v="1"/>
    <n v="180"/>
    <s v="US"/>
    <n v="6887.5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-61.366814650388456"/>
    <x v="0"/>
    <n v="774"/>
    <s v="US"/>
    <n v="124908.5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-48.57848837209302"/>
    <x v="0"/>
    <n v="672"/>
    <s v="CA"/>
    <n v="78133.5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-39.665722379603402"/>
    <x v="3"/>
    <n v="532"/>
    <s v="US"/>
    <n v="56598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-96.797306397306386"/>
    <x v="3"/>
    <n v="55"/>
    <s v="AU"/>
    <n v="76628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55.46875"/>
    <x v="1"/>
    <n v="533"/>
    <s v="DK"/>
    <n v="12262.5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0.85974499089253187"/>
    <x v="1"/>
    <n v="2443"/>
    <s v="GB"/>
    <n v="165408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6.18181818181818"/>
    <x v="1"/>
    <n v="89"/>
    <s v="US"/>
    <n v="3567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210.77777777777777"/>
    <x v="1"/>
    <n v="159"/>
    <s v="US"/>
    <n v="9242.5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-10.263316582914573"/>
    <x v="0"/>
    <n v="940"/>
    <s v="CH"/>
    <n v="94394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-28.72727272727273"/>
    <x v="0"/>
    <n v="117"/>
    <s v="US"/>
    <n v="6594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-96.713768115942031"/>
    <x v="3"/>
    <n v="58"/>
    <s v="US"/>
    <n v="42760.5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161.77777777777777"/>
    <x v="1"/>
    <n v="50"/>
    <s v="US"/>
    <n v="3256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-4"/>
    <x v="0"/>
    <n v="115"/>
    <s v="US"/>
    <n v="9408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-79.103148751357224"/>
    <x v="0"/>
    <n v="326"/>
    <s v="US"/>
    <n v="55673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123.16363636363636"/>
    <x v="1"/>
    <n v="186"/>
    <s v="US"/>
    <n v="8887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5909797822706067"/>
    <x v="1"/>
    <n v="1071"/>
    <s v="US"/>
    <n v="64811.5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130.04"/>
    <x v="1"/>
    <n v="117"/>
    <s v="US"/>
    <n v="8251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35.592592592592595"/>
    <x v="1"/>
    <n v="70"/>
    <s v="US"/>
    <n v="6361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29.099999999999998"/>
    <x v="1"/>
    <n v="135"/>
    <s v="US"/>
    <n v="10309.5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136.512"/>
    <x v="1"/>
    <n v="768"/>
    <s v="CH"/>
    <n v="42064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-82.75"/>
    <x v="3"/>
    <n v="51"/>
    <s v="US"/>
    <n v="5159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2.493975903614459"/>
    <x v="1"/>
    <n v="199"/>
    <s v="US"/>
    <n v="8818.5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21.021505376344084"/>
    <x v="1"/>
    <n v="107"/>
    <s v="US"/>
    <n v="10277.5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119.87096774193549"/>
    <x v="1"/>
    <n v="195"/>
    <s v="US"/>
    <n v="9916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-99"/>
    <x v="0"/>
    <n v="1"/>
    <s v="US"/>
    <n v="50.5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-35.833090379008745"/>
    <x v="0"/>
    <n v="1467"/>
    <s v="US"/>
    <n v="112618.5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323.06746987951811"/>
    <x v="1"/>
    <n v="3376"/>
    <s v="US"/>
    <n v="108536.5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-7.0158394931362196"/>
    <x v="0"/>
    <n v="5681"/>
    <s v="US"/>
    <n v="182756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-41.24343257443082"/>
    <x v="0"/>
    <n v="1059"/>
    <s v="US"/>
    <n v="135975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-34.977777777777781"/>
    <x v="0"/>
    <n v="1194"/>
    <s v="US"/>
    <n v="115103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-26.060439560439558"/>
    <x v="3"/>
    <n v="379"/>
    <s v="AU"/>
    <n v="31657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-47.333333333333336"/>
    <x v="0"/>
    <n v="30"/>
    <s v="AU"/>
    <n v="3206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120.95238095238095"/>
    <x v="1"/>
    <n v="41"/>
    <s v="US"/>
    <n v="3370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1506276150627614E-2"/>
    <x v="1"/>
    <n v="1821"/>
    <s v="US"/>
    <n v="191211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62.312500000000007"/>
    <x v="1"/>
    <n v="164"/>
    <s v="US"/>
    <n v="10492.5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-21.818181818181817"/>
    <x v="0"/>
    <n v="75"/>
    <s v="US"/>
    <n v="4900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49.73770491803279"/>
    <x v="1"/>
    <n v="157"/>
    <s v="CH"/>
    <n v="7617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153.25714285714284"/>
    <x v="1"/>
    <n v="246"/>
    <s v="US"/>
    <n v="6182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0.16943521594684385"/>
    <x v="1"/>
    <n v="1396"/>
    <s v="US"/>
    <n v="150627.5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21.990044247787608"/>
    <x v="1"/>
    <n v="2506"/>
    <s v="US"/>
    <n v="100339.5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37.132653061224488"/>
    <x v="1"/>
    <n v="244"/>
    <s v="US"/>
    <n v="11619.5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315.53846153846155"/>
    <x v="1"/>
    <n v="146"/>
    <s v="AU"/>
    <n v="6702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-68.69086651053864"/>
    <x v="0"/>
    <n v="955"/>
    <s v="DK"/>
    <n v="84103.5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324.08154506437768"/>
    <x v="1"/>
    <n v="1267"/>
    <s v="US"/>
    <n v="61055.5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-97.061137692716642"/>
    <x v="0"/>
    <n v="67"/>
    <s v="US"/>
    <n v="96814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-89.367346938775512"/>
    <x v="0"/>
    <n v="5"/>
    <s v="US"/>
    <n v="2710.5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-17.125"/>
    <x v="0"/>
    <n v="26"/>
    <s v="US"/>
    <n v="731.5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63.014477766287492"/>
    <x v="1"/>
    <n v="1561"/>
    <s v="US"/>
    <n v="127167.5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794.66666666666663"/>
    <x v="1"/>
    <n v="48"/>
    <s v="US"/>
    <n v="2984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-73.808498896247244"/>
    <x v="0"/>
    <n v="1130"/>
    <s v="US"/>
    <n v="114329.5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-25.165217391304346"/>
    <x v="0"/>
    <n v="782"/>
    <s v="US"/>
    <n v="100530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316.4768041237113"/>
    <x v="1"/>
    <n v="2739"/>
    <s v="US"/>
    <n v="100196.5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-3.791666666666667"/>
    <x v="0"/>
    <n v="210"/>
    <s v="US"/>
    <n v="7063.5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257.71910112359546"/>
    <x v="1"/>
    <n v="3537"/>
    <s v="CA"/>
    <n v="101842.5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208.45714285714286"/>
    <x v="1"/>
    <n v="2107"/>
    <s v="AU"/>
    <n v="114368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-38.197674418604649"/>
    <x v="0"/>
    <n v="136"/>
    <s v="US"/>
    <n v="6957.5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622.32472324723244"/>
    <x v="1"/>
    <n v="3318"/>
    <s v="DK"/>
    <n v="111425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-30.882352941176471"/>
    <x v="0"/>
    <n v="86"/>
    <s v="CA"/>
    <n v="4312.5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193.05555555555557"/>
    <x v="1"/>
    <n v="340"/>
    <s v="US"/>
    <n v="7075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-28.199999999999996"/>
    <x v="0"/>
    <n v="19"/>
    <s v="US"/>
    <n v="859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-68.065315315315317"/>
    <x v="0"/>
    <n v="886"/>
    <s v="US"/>
    <n v="58579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129.87375415282392"/>
    <x v="1"/>
    <n v="1442"/>
    <s v="CA"/>
    <n v="99292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-67.987804878048792"/>
    <x v="0"/>
    <n v="35"/>
    <s v="IT"/>
    <n v="5412.5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-76.474647151071622"/>
    <x v="3"/>
    <n v="441"/>
    <s v="US"/>
    <n v="118152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-31.405405405405407"/>
    <x v="0"/>
    <n v="24"/>
    <s v="US"/>
    <n v="3119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-62.047619047619051"/>
    <x v="0"/>
    <n v="86"/>
    <s v="IT"/>
    <n v="5794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-80.007042253521135"/>
    <x v="0"/>
    <n v="243"/>
    <s v="US"/>
    <n v="25558.5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-54.36363636363636"/>
    <x v="0"/>
    <n v="65"/>
    <s v="US"/>
    <n v="4806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22.760563380281688"/>
    <x v="1"/>
    <n v="126"/>
    <s v="US"/>
    <n v="7908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261.75316455696202"/>
    <x v="1"/>
    <n v="524"/>
    <s v="US"/>
    <n v="36478.5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-36.853658536585364"/>
    <x v="0"/>
    <n v="100"/>
    <s v="DK"/>
    <n v="6689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198.20475319926874"/>
    <x v="1"/>
    <n v="1989"/>
    <s v="US"/>
    <n v="108909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-90.441455696202539"/>
    <x v="0"/>
    <n v="168"/>
    <s v="US"/>
    <n v="34620.5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-46.222222222222221"/>
    <x v="0"/>
    <n v="13"/>
    <s v="US"/>
    <n v="1384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-98"/>
    <x v="0"/>
    <n v="1"/>
    <s v="CA"/>
    <n v="51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581.19047619047615"/>
    <x v="1"/>
    <n v="157"/>
    <s v="US"/>
    <n v="8202.5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-21.168674698795183"/>
    <x v="3"/>
    <n v="82"/>
    <s v="US"/>
    <n v="7421.5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34.407922168172348"/>
    <x v="1"/>
    <n v="4498"/>
    <s v="AU"/>
    <n v="168656.5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-96.628"/>
    <x v="0"/>
    <n v="40"/>
    <s v="US"/>
    <n v="38764.5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331.84615384615387"/>
    <x v="1"/>
    <n v="80"/>
    <s v="US"/>
    <n v="3457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-61.155555555555551"/>
    <x v="3"/>
    <n v="57"/>
    <s v="US"/>
    <n v="6248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325.7"/>
    <x v="1"/>
    <n v="43"/>
    <s v="US"/>
    <n v="2628.5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.122397155916709"/>
    <x v="1"/>
    <n v="2053"/>
    <s v="US"/>
    <n v="198005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-78.811311053984582"/>
    <x v="2"/>
    <n v="808"/>
    <s v="AU"/>
    <n v="117856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-32.574468085106382"/>
    <x v="0"/>
    <n v="226"/>
    <s v="DK"/>
    <n v="7869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-5.0766283524904212"/>
    <x v="0"/>
    <n v="1625"/>
    <s v="US"/>
    <n v="101750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51.851851851851848"/>
    <x v="1"/>
    <n v="168"/>
    <s v="US"/>
    <n v="10200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95.163822525597269"/>
    <x v="1"/>
    <n v="4289"/>
    <s v="US"/>
    <n v="129724.5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923.14285714285711"/>
    <x v="1"/>
    <n v="165"/>
    <s v="US"/>
    <n v="7862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-96.158163265306115"/>
    <x v="0"/>
    <n v="143"/>
    <s v="US"/>
    <n v="81412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55.070665571076418"/>
    <x v="1"/>
    <n v="1815"/>
    <s v="US"/>
    <n v="155210.5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-55.246522411128282"/>
    <x v="0"/>
    <n v="934"/>
    <s v="US"/>
    <n v="93655.5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115.94736842105262"/>
    <x v="1"/>
    <n v="397"/>
    <s v="GB"/>
    <n v="9004.5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232.12709832134291"/>
    <x v="1"/>
    <n v="1539"/>
    <s v="US"/>
    <n v="90098.5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-91.556962025316452"/>
    <x v="0"/>
    <n v="17"/>
    <s v="US"/>
    <n v="4283.5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-1.3744855967078189"/>
    <x v="0"/>
    <n v="2179"/>
    <s v="US"/>
    <n v="120665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37.979166666666671"/>
    <x v="1"/>
    <n v="138"/>
    <s v="US"/>
    <n v="5711.5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-6.1890034364261171"/>
    <x v="0"/>
    <n v="931"/>
    <s v="US"/>
    <n v="84598.5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303.63930885529157"/>
    <x v="1"/>
    <n v="3594"/>
    <s v="US"/>
    <n v="116592.5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160.1740412979351"/>
    <x v="1"/>
    <n v="5880"/>
    <s v="US"/>
    <n v="122099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266.63333333333333"/>
    <x v="1"/>
    <n v="112"/>
    <s v="US"/>
    <n v="6999.5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68.720853858784892"/>
    <x v="1"/>
    <n v="943"/>
    <s v="US"/>
    <n v="81825.5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9.907179115300945"/>
    <x v="1"/>
    <n v="2468"/>
    <s v="US"/>
    <n v="151626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93.689252336448604"/>
    <x v="1"/>
    <n v="2551"/>
    <s v="US"/>
    <n v="125699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320.16666666666669"/>
    <x v="1"/>
    <n v="101"/>
    <s v="US"/>
    <n v="6242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-23.291666666666664"/>
    <x v="3"/>
    <n v="67"/>
    <s v="US"/>
    <n v="6361.5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71.264705882352942"/>
    <x v="1"/>
    <n v="92"/>
    <s v="US"/>
    <n v="4611.5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57.894736842105267"/>
    <x v="1"/>
    <n v="62"/>
    <s v="US"/>
    <n v="4900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9.08"/>
    <x v="1"/>
    <n v="149"/>
    <s v="IT"/>
    <n v="7840.5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-58.267441860465119"/>
    <x v="0"/>
    <n v="92"/>
    <s v="US"/>
    <n v="6094.5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-89.055696202531635"/>
    <x v="0"/>
    <n v="57"/>
    <s v="AU"/>
    <n v="21911.5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59.376344086021504"/>
    <x v="1"/>
    <n v="329"/>
    <s v="US"/>
    <n v="12061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322.41666666666669"/>
    <x v="1"/>
    <n v="97"/>
    <s v="DK"/>
    <n v="6269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-2.28125"/>
    <x v="0"/>
    <n v="41"/>
    <s v="US"/>
    <n v="3163.5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318.78911564625849"/>
    <x v="1"/>
    <n v="1784"/>
    <s v="US"/>
    <n v="76262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916320474777448"/>
    <x v="1"/>
    <n v="1684"/>
    <s v="AU"/>
    <n v="170114.5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27.726190476190478"/>
    <x v="1"/>
    <n v="250"/>
    <s v="US"/>
    <n v="9564.5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345.21739130434781"/>
    <x v="1"/>
    <n v="238"/>
    <s v="US"/>
    <n v="6270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469.71428571428578"/>
    <x v="1"/>
    <n v="53"/>
    <s v="US"/>
    <n v="2344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409.34482758620686"/>
    <x v="1"/>
    <n v="214"/>
    <s v="US"/>
    <n v="8835.5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225.53333333333333"/>
    <x v="1"/>
    <n v="222"/>
    <s v="US"/>
    <n v="9574.5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832.61616161616166"/>
    <x v="1"/>
    <n v="1884"/>
    <s v="US"/>
    <n v="102229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111.33870967741935"/>
    <x v="1"/>
    <n v="218"/>
    <s v="AU"/>
    <n v="9651.5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173.32520325203251"/>
    <x v="1"/>
    <n v="6465"/>
    <s v="US"/>
    <n v="114797.5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-97"/>
    <x v="0"/>
    <n v="1"/>
    <s v="US"/>
    <n v="51.5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-45.91549295774648"/>
    <x v="0"/>
    <n v="101"/>
    <s v="US"/>
    <n v="5470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526.29999999999995"/>
    <x v="1"/>
    <n v="59"/>
    <s v="US"/>
    <n v="3631.5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-10.978600823045268"/>
    <x v="0"/>
    <n v="1335"/>
    <s v="CA"/>
    <n v="114830.5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84.891304347826093"/>
    <x v="1"/>
    <n v="88"/>
    <s v="US"/>
    <n v="6552.5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20.167701863354036"/>
    <x v="1"/>
    <n v="1697"/>
    <s v="US"/>
    <n v="88617.5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-76.609756097560975"/>
    <x v="0"/>
    <n v="15"/>
    <s v="GB"/>
    <n v="2529.5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46"/>
    <x v="1"/>
    <n v="92"/>
    <s v="US"/>
    <n v="7011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168.48000000000002"/>
    <x v="1"/>
    <n v="186"/>
    <s v="US"/>
    <n v="9212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497.49999999999994"/>
    <x v="1"/>
    <n v="138"/>
    <s v="US"/>
    <n v="6277.5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57.698412698412696"/>
    <x v="1"/>
    <n v="261"/>
    <s v="US"/>
    <n v="8117.5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-68.798339264531435"/>
    <x v="0"/>
    <n v="454"/>
    <s v="US"/>
    <n v="55301.5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213.41176470588238"/>
    <x v="1"/>
    <n v="107"/>
    <s v="US"/>
    <n v="3514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270.89655172413791"/>
    <x v="1"/>
    <n v="199"/>
    <s v="US"/>
    <n v="6828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262.66447368421052"/>
    <x v="1"/>
    <n v="5512"/>
    <s v="US"/>
    <n v="105487.5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23.081632653061224"/>
    <x v="1"/>
    <n v="86"/>
    <s v="US"/>
    <n v="5465.5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-23.233243967828418"/>
    <x v="0"/>
    <n v="3182"/>
    <s v="IT"/>
    <n v="98901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133.62012987012989"/>
    <x v="1"/>
    <n v="2768"/>
    <s v="AU"/>
    <n v="102755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80.533333333333331"/>
    <x v="1"/>
    <n v="48"/>
    <s v="US"/>
    <n v="2104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152.62857142857143"/>
    <x v="1"/>
    <n v="87"/>
    <s v="US"/>
    <n v="6171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-72.823461759631968"/>
    <x v="3"/>
    <n v="1890"/>
    <s v="US"/>
    <n v="110580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-98.729342875731945"/>
    <x v="2"/>
    <n v="61"/>
    <s v="US"/>
    <n v="77826.5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204.00978473581213"/>
    <x v="1"/>
    <n v="1894"/>
    <s v="US"/>
    <n v="103224.5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37.230769230769226"/>
    <x v="1"/>
    <n v="282"/>
    <s v="CA"/>
    <n v="9252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-67.791666666666657"/>
    <x v="0"/>
    <n v="15"/>
    <s v="US"/>
    <n v="1586.5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141.5128205128205"/>
    <x v="1"/>
    <n v="116"/>
    <s v="US"/>
    <n v="6659.5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-3.2"/>
    <x v="0"/>
    <n v="133"/>
    <s v="US"/>
    <n v="5412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966.42857142857144"/>
    <x v="1"/>
    <n v="83"/>
    <s v="US"/>
    <n v="4082.5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225.88888888888889"/>
    <x v="1"/>
    <n v="91"/>
    <s v="US"/>
    <n v="5749.5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70.7"/>
    <x v="1"/>
    <n v="546"/>
    <s v="US"/>
    <n v="10828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481.44"/>
    <x v="1"/>
    <n v="393"/>
    <s v="US"/>
    <n v="8518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-8.4790273556231011"/>
    <x v="0"/>
    <n v="2062"/>
    <s v="US"/>
    <n v="157526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8.0476190476190474"/>
    <x v="1"/>
    <n v="133"/>
    <s v="US"/>
    <n v="8738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-81.271604938271608"/>
    <x v="0"/>
    <n v="29"/>
    <s v="DK"/>
    <n v="4808.5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-16.80612244897959"/>
    <x v="0"/>
    <n v="132"/>
    <s v="US"/>
    <n v="8976.5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606.33333333333337"/>
    <x v="1"/>
    <n v="254"/>
    <s v="US"/>
    <n v="3628.5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-82.553969669937558"/>
    <x v="3"/>
    <n v="184"/>
    <s v="US"/>
    <n v="65828.5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109.73015873015872"/>
    <x v="1"/>
    <n v="176"/>
    <s v="US"/>
    <n v="9756.5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-2.214285714285714"/>
    <x v="0"/>
    <n v="137"/>
    <s v="DK"/>
    <n v="5538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584.25"/>
    <x v="1"/>
    <n v="337"/>
    <s v="CA"/>
    <n v="7137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-45.597864768683273"/>
    <x v="0"/>
    <n v="908"/>
    <s v="US"/>
    <n v="130161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356.61111111111114"/>
    <x v="1"/>
    <n v="107"/>
    <s v="US"/>
    <n v="5009.5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-90.178082191780817"/>
    <x v="0"/>
    <n v="10"/>
    <s v="US"/>
    <n v="4008.5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-83.615384615384613"/>
    <x v="3"/>
    <n v="32"/>
    <s v="IT"/>
    <n v="3782.5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239.6666666666667"/>
    <x v="1"/>
    <n v="183"/>
    <s v="US"/>
    <n v="4319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-64.349922239502334"/>
    <x v="0"/>
    <n v="1910"/>
    <s v="CH"/>
    <n v="130834.5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-45.049180327868854"/>
    <x v="0"/>
    <n v="38"/>
    <s v="AU"/>
    <n v="4726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-5.7638888888888893"/>
    <x v="0"/>
    <n v="104"/>
    <s v="AU"/>
    <n v="6992.5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43.914285714285718"/>
    <x v="1"/>
    <n v="72"/>
    <s v="US"/>
    <n v="4268.5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-48.578947368421055"/>
    <x v="0"/>
    <n v="49"/>
    <s v="US"/>
    <n v="2877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-95"/>
    <x v="0"/>
    <n v="1"/>
    <s v="DK"/>
    <n v="52.5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244.6666666666667"/>
    <x v="1"/>
    <n v="295"/>
    <s v="US"/>
    <n v="6501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-68.155059132720112"/>
    <x v="0"/>
    <n v="245"/>
    <s v="US"/>
    <n v="50167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-17.382352941176471"/>
    <x v="0"/>
    <n v="32"/>
    <s v="US"/>
    <n v="3104.5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446.14285714285717"/>
    <x v="1"/>
    <n v="142"/>
    <s v="US"/>
    <n v="6784.5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186.21428571428572"/>
    <x v="1"/>
    <n v="85"/>
    <s v="US"/>
    <n v="5407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-92.092307692307699"/>
    <x v="0"/>
    <n v="7"/>
    <s v="US"/>
    <n v="3507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32.136778115501521"/>
    <x v="1"/>
    <n v="659"/>
    <s v="DK"/>
    <n v="38186.5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-25.922165820642977"/>
    <x v="0"/>
    <n v="803"/>
    <s v="US"/>
    <n v="102880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-24.707317073170731"/>
    <x v="3"/>
    <n v="75"/>
    <s v="US"/>
    <n v="3593.5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-79.666666666666657"/>
    <x v="0"/>
    <n v="16"/>
    <s v="US"/>
    <n v="4693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103.36507936507937"/>
    <x v="1"/>
    <n v="121"/>
    <s v="US"/>
    <n v="9556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210.2284263959391"/>
    <x v="1"/>
    <n v="3742"/>
    <s v="US"/>
    <n v="121222.5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295.31818181818181"/>
    <x v="1"/>
    <n v="223"/>
    <s v="US"/>
    <n v="5448.5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194.71428571428569"/>
    <x v="1"/>
    <n v="133"/>
    <s v="US"/>
    <n v="2763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-66.10526315789474"/>
    <x v="0"/>
    <n v="31"/>
    <s v="US"/>
    <n v="6360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-33.322916666666671"/>
    <x v="0"/>
    <n v="108"/>
    <s v="IT"/>
    <n v="8000.5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-80.77272727272728"/>
    <x v="0"/>
    <n v="30"/>
    <s v="US"/>
    <n v="3934.5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-84.15789473684211"/>
    <x v="0"/>
    <n v="17"/>
    <s v="US"/>
    <n v="3301.5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-61.297619047619044"/>
    <x v="3"/>
    <n v="64"/>
    <s v="US"/>
    <n v="5825.5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-90.412322274881518"/>
    <x v="0"/>
    <n v="80"/>
    <s v="US"/>
    <n v="46246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-5.8556338028169019"/>
    <x v="0"/>
    <n v="2468"/>
    <s v="US"/>
    <n v="165411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66.562340966921113"/>
    <x v="1"/>
    <n v="5168"/>
    <s v="US"/>
    <n v="157138.5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-75.86516853932585"/>
    <x v="0"/>
    <n v="26"/>
    <s v="GB"/>
    <n v="5524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64.056338028169009"/>
    <x v="1"/>
    <n v="307"/>
    <s v="US"/>
    <n v="9374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-9.2769230769230777"/>
    <x v="0"/>
    <n v="73"/>
    <s v="US"/>
    <n v="6198.5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-53.80555555555555"/>
    <x v="0"/>
    <n v="128"/>
    <s v="US"/>
    <n v="5263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-61.461538461538453"/>
    <x v="0"/>
    <n v="33"/>
    <s v="US"/>
    <n v="1801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33.562310030395139"/>
    <x v="1"/>
    <n v="2441"/>
    <s v="US"/>
    <n v="115263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-77.103411513859271"/>
    <x v="2"/>
    <n v="211"/>
    <s v="US"/>
    <n v="57638.5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84.955489614243319"/>
    <x v="1"/>
    <n v="1385"/>
    <s v="GB"/>
    <n v="48015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343.72727272727275"/>
    <x v="1"/>
    <n v="190"/>
    <s v="US"/>
    <n v="8971.5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99.980676328502412"/>
    <x v="1"/>
    <n v="470"/>
    <s v="US"/>
    <n v="31048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23.958333333333336"/>
    <x v="1"/>
    <n v="253"/>
    <s v="US"/>
    <n v="10750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86.61329305135952"/>
    <x v="1"/>
    <n v="1113"/>
    <s v="US"/>
    <n v="94869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4.285385500575373"/>
    <x v="1"/>
    <n v="2283"/>
    <s v="US"/>
    <n v="186214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-2.9674681753889676"/>
    <x v="0"/>
    <n v="1072"/>
    <s v="US"/>
    <n v="69651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22.81904761904762"/>
    <x v="1"/>
    <n v="1095"/>
    <s v="US"/>
    <n v="105282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79.143266475644708"/>
    <x v="1"/>
    <n v="1690"/>
    <s v="US"/>
    <n v="97421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-20.048422597212031"/>
    <x v="3"/>
    <n v="1297"/>
    <s v="CA"/>
    <n v="122637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-5.7574123989218329"/>
    <x v="0"/>
    <n v="393"/>
    <s v="US"/>
    <n v="36032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-15.330708661417322"/>
    <x v="0"/>
    <n v="1257"/>
    <s v="US"/>
    <n v="105538.5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-33.478079331941544"/>
    <x v="0"/>
    <n v="328"/>
    <s v="US"/>
    <n v="39882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-46.077777777777776"/>
    <x v="0"/>
    <n v="147"/>
    <s v="US"/>
    <n v="6926.5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-58.016700404858298"/>
    <x v="0"/>
    <n v="830"/>
    <s v="US"/>
    <n v="140279.5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-85.305203045685275"/>
    <x v="0"/>
    <n v="331"/>
    <s v="GB"/>
    <n v="90379.5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-65.525000000000006"/>
    <x v="0"/>
    <n v="25"/>
    <s v="US"/>
    <n v="5379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300.7777777777778"/>
    <x v="1"/>
    <n v="191"/>
    <s v="US"/>
    <n v="6753.5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-28.229648241206029"/>
    <x v="0"/>
    <n v="3483"/>
    <s v="US"/>
    <n v="170911.5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-46.92588495575221"/>
    <x v="0"/>
    <n v="923"/>
    <s v="US"/>
    <n v="138379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-95"/>
    <x v="0"/>
    <n v="1"/>
    <s v="US"/>
    <n v="52.5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27.707152496626179"/>
    <x v="1"/>
    <n v="2013"/>
    <s v="US"/>
    <n v="84365.5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-65.107142857142847"/>
    <x v="0"/>
    <n v="33"/>
    <s v="CA"/>
    <n v="1888.5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310.59821428571428"/>
    <x v="1"/>
    <n v="1703"/>
    <s v="US"/>
    <n v="85780.5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23.737704918032787"/>
    <x v="1"/>
    <n v="80"/>
    <s v="DK"/>
    <n v="6824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-41.026315789473685"/>
    <x v="2"/>
    <n v="86"/>
    <s v="US"/>
    <n v="3020.5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-63.107526881720432"/>
    <x v="0"/>
    <n v="40"/>
    <s v="IT"/>
    <n v="6365.5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84.913043478260875"/>
    <x v="1"/>
    <n v="41"/>
    <s v="US"/>
    <n v="3276.5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-88.185567010309271"/>
    <x v="0"/>
    <n v="23"/>
    <s v="CA"/>
    <n v="5423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198.70000000000002"/>
    <x v="1"/>
    <n v="187"/>
    <s v="US"/>
    <n v="7974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126.35175879396985"/>
    <x v="1"/>
    <n v="2875"/>
    <s v="GB"/>
    <n v="97416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73.563636363636363"/>
    <x v="1"/>
    <n v="88"/>
    <s v="US"/>
    <n v="7523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271.75675675675677"/>
    <x v="1"/>
    <n v="191"/>
    <s v="US"/>
    <n v="8727.5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60.192307692307686"/>
    <x v="1"/>
    <n v="139"/>
    <s v="US"/>
    <n v="6765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516.3333333333335"/>
    <x v="1"/>
    <n v="186"/>
    <s v="US"/>
    <n v="7723.5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633.4375"/>
    <x v="1"/>
    <n v="112"/>
    <s v="AU"/>
    <n v="6667.5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492.11111111111114"/>
    <x v="1"/>
    <n v="101"/>
    <s v="US"/>
    <n v="6229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-81.111111111111114"/>
    <x v="0"/>
    <n v="75"/>
    <s v="US"/>
    <n v="5885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176.80769230769232"/>
    <x v="1"/>
    <n v="206"/>
    <s v="GB"/>
    <n v="9797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173.01851851851853"/>
    <x v="1"/>
    <n v="154"/>
    <s v="US"/>
    <n v="10071.5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59.363312555654502"/>
    <x v="1"/>
    <n v="5966"/>
    <s v="US"/>
    <n v="145632.5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-32.130021141649053"/>
    <x v="0"/>
    <n v="2176"/>
    <s v="US"/>
    <n v="158805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491.5555555555554"/>
    <x v="1"/>
    <n v="169"/>
    <s v="US"/>
    <n v="7612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630.18222222222221"/>
    <x v="1"/>
    <n v="2106"/>
    <s v="US"/>
    <n v="93395.5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-86.814217443249703"/>
    <x v="0"/>
    <n v="441"/>
    <s v="US"/>
    <n v="94736.5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-45.222222222222221"/>
    <x v="0"/>
    <n v="25"/>
    <s v="US"/>
    <n v="2089.5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261.02941176470591"/>
    <x v="1"/>
    <n v="131"/>
    <s v="US"/>
    <n v="7837.5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-89.74245472837022"/>
    <x v="0"/>
    <n v="127"/>
    <s v="US"/>
    <n v="27399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-86.037037037037038"/>
    <x v="0"/>
    <n v="355"/>
    <s v="US"/>
    <n v="101541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-59.55555555555555"/>
    <x v="0"/>
    <n v="44"/>
    <s v="GB"/>
    <n v="5056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60.319999999999993"/>
    <x v="1"/>
    <n v="84"/>
    <s v="US"/>
    <n v="3254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83.943396226415089"/>
    <x v="1"/>
    <n v="155"/>
    <s v="US"/>
    <n v="7524.5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-36.230769230769234"/>
    <x v="0"/>
    <n v="67"/>
    <s v="US"/>
    <n v="7451.5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125.38095238095237"/>
    <x v="1"/>
    <n v="189"/>
    <s v="US"/>
    <n v="10249.5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72.009615384615387"/>
    <x v="1"/>
    <n v="4799"/>
    <s v="US"/>
    <n v="155589.5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46.167095115681235"/>
    <x v="1"/>
    <n v="1137"/>
    <s v="US"/>
    <n v="47879.5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-23.57638376383764"/>
    <x v="0"/>
    <n v="1068"/>
    <s v="US"/>
    <n v="119527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-60.738532110091747"/>
    <x v="0"/>
    <n v="424"/>
    <s v="US"/>
    <n v="75897.5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-88.729965156794421"/>
    <x v="3"/>
    <n v="145"/>
    <s v="CH"/>
    <n v="63869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22.110843373493978"/>
    <x v="1"/>
    <n v="1152"/>
    <s v="US"/>
    <n v="92176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86.541666666666657"/>
    <x v="1"/>
    <n v="50"/>
    <s v="US"/>
    <n v="3438.5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-92.726821192052981"/>
    <x v="0"/>
    <n v="151"/>
    <s v="US"/>
    <n v="32396.5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-34.357628765792029"/>
    <x v="0"/>
    <n v="1608"/>
    <s v="US"/>
    <n v="85223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128.96178343949046"/>
    <x v="1"/>
    <n v="3059"/>
    <s v="CA"/>
    <n v="103294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369.375"/>
    <x v="1"/>
    <n v="34"/>
    <s v="US"/>
    <n v="2277.5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30.112676056338028"/>
    <x v="1"/>
    <n v="220"/>
    <s v="US"/>
    <n v="8169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67.054229934924081"/>
    <x v="1"/>
    <n v="1604"/>
    <s v="AU"/>
    <n v="61556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73.864197530864189"/>
    <x v="1"/>
    <n v="454"/>
    <s v="US"/>
    <n v="11091.5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617.76470588235293"/>
    <x v="1"/>
    <n v="123"/>
    <s v="IT"/>
    <n v="6951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-36.149023638232272"/>
    <x v="0"/>
    <n v="941"/>
    <s v="US"/>
    <n v="79713.5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-98"/>
    <x v="0"/>
    <n v="1"/>
    <s v="US"/>
    <n v="51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430.2222222222222"/>
    <x v="1"/>
    <n v="299"/>
    <s v="US"/>
    <n v="7336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-59.643835616438359"/>
    <x v="0"/>
    <n v="40"/>
    <s v="US"/>
    <n v="5123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-13.779366700715014"/>
    <x v="0"/>
    <n v="3015"/>
    <s v="CA"/>
    <n v="182310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215.58486707566465"/>
    <x v="1"/>
    <n v="2237"/>
    <s v="US"/>
    <n v="101610.5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-10.381756756756756"/>
    <x v="0"/>
    <n v="435"/>
    <s v="US"/>
    <n v="28063.5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82.145038167938935"/>
    <x v="1"/>
    <n v="645"/>
    <s v="US"/>
    <n v="55441.5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255.88235294117646"/>
    <x v="1"/>
    <n v="484"/>
    <s v="DK"/>
    <n v="7750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31.836956521739129"/>
    <x v="1"/>
    <n v="154"/>
    <s v="CA"/>
    <n v="10664.5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-53.684365781710916"/>
    <x v="0"/>
    <n v="714"/>
    <s v="US"/>
    <n v="99202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-63.867273910214706"/>
    <x v="2"/>
    <n v="1111"/>
    <s v="US"/>
    <n v="104618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4.6282051282051286"/>
    <x v="1"/>
    <n v="82"/>
    <s v="US"/>
    <n v="7980.5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568.85714285714289"/>
    <x v="1"/>
    <n v="134"/>
    <s v="US"/>
    <n v="8073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-37.927176781002636"/>
    <x v="2"/>
    <n v="1089"/>
    <s v="US"/>
    <n v="153564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-15.300212539851222"/>
    <x v="0"/>
    <n v="5497"/>
    <s v="US"/>
    <n v="173802.5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-88.9409691629956"/>
    <x v="0"/>
    <n v="418"/>
    <s v="US"/>
    <n v="63026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-56.161218424962854"/>
    <x v="0"/>
    <n v="1439"/>
    <s v="US"/>
    <n v="96803.5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-44.529411764705884"/>
    <x v="0"/>
    <n v="15"/>
    <s v="US"/>
    <n v="1321.5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-42.600488698839342"/>
    <x v="0"/>
    <n v="1999"/>
    <s v="CA"/>
    <n v="128831.5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23.434973637961335"/>
    <x v="1"/>
    <n v="5203"/>
    <s v="US"/>
    <n v="127134.5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28.46"/>
    <x v="1"/>
    <n v="94"/>
    <s v="US"/>
    <n v="5711.5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-36.01063829787234"/>
    <x v="0"/>
    <n v="118"/>
    <s v="US"/>
    <n v="7707.5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27.298850574712645"/>
    <x v="1"/>
    <n v="205"/>
    <s v="US"/>
    <n v="9887.5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-89.361975642760484"/>
    <x v="0"/>
    <n v="162"/>
    <s v="US"/>
    <n v="81761.5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-59.529411764705884"/>
    <x v="0"/>
    <n v="83"/>
    <s v="US"/>
    <n v="3582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187.66666666666666"/>
    <x v="1"/>
    <n v="92"/>
    <s v="US"/>
    <n v="5233.5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472.94444444444446"/>
    <x v="1"/>
    <n v="219"/>
    <s v="US"/>
    <n v="6056.5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2.90429799426934"/>
    <x v="1"/>
    <n v="2526"/>
    <s v="US"/>
    <n v="185759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-53.612426035502956"/>
    <x v="0"/>
    <n v="747"/>
    <s v="US"/>
    <n v="74218.5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-9.3240837696335088"/>
    <x v="3"/>
    <n v="2138"/>
    <s v="US"/>
    <n v="182095.5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-32.25925925925926"/>
    <x v="0"/>
    <n v="84"/>
    <s v="US"/>
    <n v="6793.5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92.490196078431381"/>
    <x v="1"/>
    <n v="94"/>
    <s v="US"/>
    <n v="7458.5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-17.285714285714285"/>
    <x v="0"/>
    <n v="91"/>
    <s v="US"/>
    <n v="7034.5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-45.836079077429979"/>
    <x v="0"/>
    <n v="792"/>
    <s v="US"/>
    <n v="93577.5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-83.277777777777771"/>
    <x v="3"/>
    <n v="10"/>
    <s v="CA"/>
    <n v="3151.5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6.876640419947506"/>
    <x v="1"/>
    <n v="1713"/>
    <s v="IT"/>
    <n v="165260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952.15384615384619"/>
    <x v="1"/>
    <n v="249"/>
    <s v="US"/>
    <n v="7489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23.074074074074076"/>
    <x v="1"/>
    <n v="192"/>
    <s v="US"/>
    <n v="9034.5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78.638554216867476"/>
    <x v="1"/>
    <n v="247"/>
    <s v="US"/>
    <n v="11563.5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255.28169014084506"/>
    <x v="1"/>
    <n v="2293"/>
    <s v="US"/>
    <n v="64650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61.906341463414641"/>
    <x v="1"/>
    <n v="3131"/>
    <s v="US"/>
    <n v="134227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-75.085714285714289"/>
    <x v="0"/>
    <n v="32"/>
    <s v="US"/>
    <n v="4372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98.722222222222229"/>
    <x v="1"/>
    <n v="143"/>
    <s v="IT"/>
    <n v="8065.5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-65.247311827956992"/>
    <x v="3"/>
    <n v="90"/>
    <s v="US"/>
    <n v="6266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76.41935483870968"/>
    <x v="1"/>
    <n v="296"/>
    <s v="US"/>
    <n v="8569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411.38095238095235"/>
    <x v="1"/>
    <n v="170"/>
    <s v="US"/>
    <n v="6419.5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-17.955882352941178"/>
    <x v="0"/>
    <n v="186"/>
    <s v="US"/>
    <n v="6189.5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-75.673969072164951"/>
    <x v="3"/>
    <n v="439"/>
    <s v="GB"/>
    <n v="96477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-49.517241379310342"/>
    <x v="0"/>
    <n v="605"/>
    <s v="US"/>
    <n v="67642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867"/>
    <x v="1"/>
    <n v="86"/>
    <s v="DK"/>
    <n v="4801.5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-96"/>
    <x v="0"/>
    <n v="1"/>
    <s v="CA"/>
    <n v="52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22.845013477088948"/>
    <x v="1"/>
    <n v="6286"/>
    <s v="US"/>
    <n v="165351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-36.5625"/>
    <x v="0"/>
    <n v="31"/>
    <s v="US"/>
    <n v="3922.5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-43.668311403508767"/>
    <x v="0"/>
    <n v="1181"/>
    <s v="US"/>
    <n v="142574.5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-55.925000000000004"/>
    <x v="0"/>
    <n v="39"/>
    <s v="US"/>
    <n v="2881.5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8.372532188841202"/>
    <x v="1"/>
    <n v="3727"/>
    <s v="US"/>
    <n v="127202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4.1243169398907105"/>
    <x v="1"/>
    <n v="1605"/>
    <s v="US"/>
    <n v="149419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-73.36"/>
    <x v="0"/>
    <n v="46"/>
    <s v="US"/>
    <n v="3166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251.20118343195264"/>
    <x v="1"/>
    <n v="2120"/>
    <s v="US"/>
    <n v="76253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-9.9365079365079367"/>
    <x v="0"/>
    <n v="105"/>
    <s v="US"/>
    <n v="5987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71.625"/>
    <x v="1"/>
    <n v="50"/>
    <s v="US"/>
    <n v="3259.5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41.046558704453439"/>
    <x v="1"/>
    <n v="2080"/>
    <s v="US"/>
    <n v="119077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-69.420550847457633"/>
    <x v="0"/>
    <n v="535"/>
    <s v="US"/>
    <n v="123267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8.1645569620253173"/>
    <x v="1"/>
    <n v="2105"/>
    <s v="US"/>
    <n v="139782.5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33.455056179775283"/>
    <x v="1"/>
    <n v="2436"/>
    <s v="US"/>
    <n v="83110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87.851063829787236"/>
    <x v="1"/>
    <n v="80"/>
    <s v="US"/>
    <n v="6764.5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231.99999999999997"/>
    <x v="1"/>
    <n v="42"/>
    <s v="US"/>
    <n v="2592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475.21428571428572"/>
    <x v="1"/>
    <n v="139"/>
    <s v="CA"/>
    <n v="4726.5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-59.5"/>
    <x v="0"/>
    <n v="16"/>
    <s v="US"/>
    <n v="2810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84.428571428571431"/>
    <x v="1"/>
    <n v="159"/>
    <s v="US"/>
    <n v="7964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185.80555555555554"/>
    <x v="1"/>
    <n v="381"/>
    <s v="US"/>
    <n v="6944.5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219"/>
    <x v="1"/>
    <n v="194"/>
    <s v="GB"/>
    <n v="6494.5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-60.765929778933682"/>
    <x v="0"/>
    <n v="575"/>
    <s v="US"/>
    <n v="107071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78.14"/>
    <x v="1"/>
    <n v="106"/>
    <s v="US"/>
    <n v="6953.5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265.14999999999998"/>
    <x v="1"/>
    <n v="142"/>
    <s v="US"/>
    <n v="9303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3.945945945945946"/>
    <x v="1"/>
    <n v="211"/>
    <s v="US"/>
    <n v="7916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-70.171279373368151"/>
    <x v="0"/>
    <n v="1120"/>
    <s v="US"/>
    <n v="124311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-45.729411764705887"/>
    <x v="0"/>
    <n v="113"/>
    <s v="US"/>
    <n v="6556.5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136.34156976744185"/>
    <x v="1"/>
    <n v="2756"/>
    <s v="US"/>
    <n v="115701.5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412.91666666666663"/>
    <x v="1"/>
    <n v="173"/>
    <s v="GB"/>
    <n v="7355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0.65116279069767447"/>
    <x v="1"/>
    <n v="87"/>
    <s v="US"/>
    <n v="8628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-18.651576805696845"/>
    <x v="0"/>
    <n v="1538"/>
    <s v="US"/>
    <n v="178265.5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-83.595238095238102"/>
    <x v="0"/>
    <n v="9"/>
    <s v="US"/>
    <n v="2444.5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-47.225382932166305"/>
    <x v="0"/>
    <n v="554"/>
    <s v="US"/>
    <n v="69818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160.20608108108107"/>
    <x v="1"/>
    <n v="1572"/>
    <s v="GB"/>
    <n v="53310.5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-69.267108167770417"/>
    <x v="0"/>
    <n v="648"/>
    <s v="GB"/>
    <n v="59222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-86.5"/>
    <x v="0"/>
    <n v="21"/>
    <s v="GB"/>
    <n v="2951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78.625566636446052"/>
    <x v="1"/>
    <n v="2346"/>
    <s v="US"/>
    <n v="153662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120.05660377358491"/>
    <x v="1"/>
    <n v="115"/>
    <s v="US"/>
    <n v="8481.5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.5108695652173911"/>
    <x v="1"/>
    <n v="85"/>
    <s v="IT"/>
    <n v="9269.5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91.5"/>
    <x v="1"/>
    <n v="144"/>
    <s v="US"/>
    <n v="3498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205.34683098591549"/>
    <x v="1"/>
    <n v="2443"/>
    <s v="US"/>
    <n v="115118.5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-76.004712041884815"/>
    <x v="3"/>
    <n v="595"/>
    <s v="US"/>
    <n v="118415.5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623.77777777777771"/>
    <x v="1"/>
    <n v="64"/>
    <s v="US"/>
    <n v="3707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447.36"/>
    <x v="1"/>
    <n v="268"/>
    <s v="US"/>
    <n v="8092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314.5"/>
    <x v="1"/>
    <n v="195"/>
    <s v="DK"/>
    <n v="8232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-99.093035908596306"/>
    <x v="0"/>
    <n v="54"/>
    <s v="US"/>
    <n v="92733.5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-65.826530612244895"/>
    <x v="0"/>
    <n v="120"/>
    <s v="US"/>
    <n v="6574.5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-76.051189245087897"/>
    <x v="0"/>
    <n v="579"/>
    <s v="DK"/>
    <n v="119858.5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-51.927350427350426"/>
    <x v="0"/>
    <n v="2072"/>
    <s v="US"/>
    <n v="121271.5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-100"/>
    <x v="0"/>
    <n v="0"/>
    <s v="US"/>
    <n v="50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-29.854817708333332"/>
    <x v="0"/>
    <n v="1796"/>
    <s v="US"/>
    <n v="130671.5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429.92307692307696"/>
    <x v="1"/>
    <n v="186"/>
    <s v="AU"/>
    <n v="4094.5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80.325490196078434"/>
    <x v="1"/>
    <n v="460"/>
    <s v="US"/>
    <n v="35741.5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-7.68"/>
    <x v="0"/>
    <n v="62"/>
    <s v="IT"/>
    <n v="7212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-86.09899888765294"/>
    <x v="0"/>
    <n v="347"/>
    <s v="US"/>
    <n v="51198.5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827.07777777777767"/>
    <x v="1"/>
    <n v="2528"/>
    <s v="US"/>
    <n v="92437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-60.142857142857139"/>
    <x v="0"/>
    <n v="19"/>
    <s v="US"/>
    <n v="1468.5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2.229299363057326"/>
    <x v="1"/>
    <n v="3657"/>
    <s v="US"/>
    <n v="183260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-29.074183976261125"/>
    <x v="0"/>
    <n v="1258"/>
    <s v="US"/>
    <n v="144005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9.089743589743591"/>
    <x v="1"/>
    <n v="131"/>
    <s v="AU"/>
    <n v="8544.5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-75.982408660351837"/>
    <x v="0"/>
    <n v="362"/>
    <s v="US"/>
    <n v="91649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39.318681318681321"/>
    <x v="1"/>
    <n v="239"/>
    <s v="US"/>
    <n v="10889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-60.722891566265055"/>
    <x v="3"/>
    <n v="35"/>
    <s v="US"/>
    <n v="5780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-77.560922855082907"/>
    <x v="3"/>
    <n v="528"/>
    <s v="CH"/>
    <n v="84911.5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-44.220930232558139"/>
    <x v="0"/>
    <n v="133"/>
    <s v="CA"/>
    <n v="6698.5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-57.476874003189792"/>
    <x v="0"/>
    <n v="846"/>
    <s v="US"/>
    <n v="89362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2"/>
    <x v="1"/>
    <n v="78"/>
    <s v="US"/>
    <n v="6254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-92.931818181818187"/>
    <x v="0"/>
    <n v="10"/>
    <s v="US"/>
    <n v="4711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7456387169386605"/>
    <x v="1"/>
    <n v="1773"/>
    <s v="US"/>
    <n v="179251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325.75"/>
    <x v="1"/>
    <n v="32"/>
    <s v="US"/>
    <n v="2103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45.539473684210527"/>
    <x v="1"/>
    <n v="369"/>
    <s v="US"/>
    <n v="9330.5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-67.546534653465358"/>
    <x v="0"/>
    <n v="191"/>
    <s v="US"/>
    <n v="33444.5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600.33333333333326"/>
    <x v="1"/>
    <n v="89"/>
    <s v="US"/>
    <n v="3601.5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-16.095139607032056"/>
    <x v="0"/>
    <n v="1979"/>
    <s v="US"/>
    <n v="88918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-15.80952380952381"/>
    <x v="0"/>
    <n v="63"/>
    <s v="US"/>
    <n v="1934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55.951807228915662"/>
    <x v="1"/>
    <n v="147"/>
    <s v="US"/>
    <n v="10622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-0.38054968287526425"/>
    <x v="0"/>
    <n v="6080"/>
    <s v="CA"/>
    <n v="188840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-19.7"/>
    <x v="0"/>
    <n v="80"/>
    <s v="GB"/>
    <n v="8113.5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-88.745098039215691"/>
    <x v="0"/>
    <n v="9"/>
    <s v="US"/>
    <n v="2837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-8.2590476190476192"/>
    <x v="0"/>
    <n v="1784"/>
    <s v="US"/>
    <n v="100664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-4.4788430637386183"/>
    <x v="2"/>
    <n v="3640"/>
    <s v="CH"/>
    <n v="182519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402.87499999999994"/>
    <x v="1"/>
    <n v="126"/>
    <s v="CA"/>
    <n v="4823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59.243944636678201"/>
    <x v="1"/>
    <n v="2218"/>
    <s v="GB"/>
    <n v="149843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-84.977553310886648"/>
    <x v="0"/>
    <n v="243"/>
    <s v="US"/>
    <n v="51242.5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382.03846153846155"/>
    <x v="1"/>
    <n v="202"/>
    <s v="IT"/>
    <n v="7566.5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49.969387755102041"/>
    <x v="1"/>
    <n v="140"/>
    <s v="IT"/>
    <n v="12248.5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7.221563981042653"/>
    <x v="1"/>
    <n v="1052"/>
    <s v="DK"/>
    <n v="91667.5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-62.304031725049569"/>
    <x v="0"/>
    <n v="1296"/>
    <s v="US"/>
    <n v="104167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-27.346938775510203"/>
    <x v="0"/>
    <n v="77"/>
    <s v="US"/>
    <n v="8460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165.98113207547169"/>
    <x v="1"/>
    <n v="247"/>
    <s v="US"/>
    <n v="9698.5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-75.794382022471908"/>
    <x v="0"/>
    <n v="395"/>
    <s v="IT"/>
    <n v="110543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-97.493506493506501"/>
    <x v="0"/>
    <n v="49"/>
    <s v="GB"/>
    <n v="39465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-83.670200235571258"/>
    <x v="0"/>
    <n v="180"/>
    <s v="US"/>
    <n v="49382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176.5"/>
    <x v="1"/>
    <n v="84"/>
    <s v="US"/>
    <n v="5271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-11.196428571428571"/>
    <x v="0"/>
    <n v="2690"/>
    <s v="US"/>
    <n v="174454.5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63.571428571428569"/>
    <x v="1"/>
    <n v="88"/>
    <s v="US"/>
    <n v="5535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869"/>
    <x v="1"/>
    <n v="156"/>
    <s v="US"/>
    <n v="6948.5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170.91376701966715"/>
    <x v="1"/>
    <n v="2985"/>
    <s v="US"/>
    <n v="122587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184.21355932203389"/>
    <x v="1"/>
    <n v="762"/>
    <s v="US"/>
    <n v="56671.5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-96"/>
    <x v="3"/>
    <n v="1"/>
    <s v="CH"/>
    <n v="52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-41.3670183231538"/>
    <x v="0"/>
    <n v="2779"/>
    <s v="AU"/>
    <n v="142849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-1.4888888888888889"/>
    <x v="0"/>
    <n v="92"/>
    <s v="US"/>
    <n v="8933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-56.024618991793673"/>
    <x v="0"/>
    <n v="1028"/>
    <s v="US"/>
    <n v="122811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51.663157894736841"/>
    <x v="1"/>
    <n v="554"/>
    <s v="CA"/>
    <n v="11954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123.63492063492063"/>
    <x v="1"/>
    <n v="135"/>
    <s v="DK"/>
    <n v="10194.5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139.75"/>
    <x v="1"/>
    <n v="122"/>
    <s v="US"/>
    <n v="8833.5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99.333333333333329"/>
    <x v="1"/>
    <n v="221"/>
    <s v="US"/>
    <n v="8980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37.344827586206897"/>
    <x v="1"/>
    <n v="126"/>
    <s v="US"/>
    <n v="6883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0.96961063627730293"/>
    <x v="1"/>
    <n v="1022"/>
    <s v="US"/>
    <n v="105810.5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694.16"/>
    <x v="1"/>
    <n v="3177"/>
    <s v="US"/>
    <n v="89416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269.7"/>
    <x v="1"/>
    <n v="198"/>
    <s v="CH"/>
    <n v="7045.5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-87.181818181818187"/>
    <x v="0"/>
    <n v="26"/>
    <s v="CH"/>
    <n v="5584.5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38.027027027027025"/>
    <x v="1"/>
    <n v="85"/>
    <s v="AU"/>
    <n v="4403.5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-16.186721991701244"/>
    <x v="0"/>
    <n v="1790"/>
    <s v="US"/>
    <n v="155046.5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104.60063224446785"/>
    <x v="1"/>
    <n v="3596"/>
    <s v="US"/>
    <n v="144533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-55.655913978494617"/>
    <x v="0"/>
    <n v="37"/>
    <s v="US"/>
    <n v="6712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118.60294117647059"/>
    <x v="1"/>
    <n v="244"/>
    <s v="US"/>
    <n v="10832.5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86.033149171270722"/>
    <x v="1"/>
    <n v="5180"/>
    <s v="US"/>
    <n v="103544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137.33830845771143"/>
    <x v="1"/>
    <n v="589"/>
    <s v="IT"/>
    <n v="33902.5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205.65384615384613"/>
    <x v="1"/>
    <n v="2725"/>
    <s v="US"/>
    <n v="63282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-5.8571428571428577"/>
    <x v="0"/>
    <n v="35"/>
    <s v="IT"/>
    <n v="3397.5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-45.6"/>
    <x v="3"/>
    <n v="94"/>
    <s v="US"/>
    <n v="6948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.880597014925373"/>
    <x v="1"/>
    <n v="300"/>
    <s v="US"/>
    <n v="7098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269.14814814814815"/>
    <x v="1"/>
    <n v="144"/>
    <s v="US"/>
    <n v="6333.5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-37.06962785114046"/>
    <x v="0"/>
    <n v="558"/>
    <s v="US"/>
    <n v="67860.5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-35.072164948453612"/>
    <x v="0"/>
    <n v="64"/>
    <s v="US"/>
    <n v="7999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-81.146341463414643"/>
    <x v="3"/>
    <n v="37"/>
    <s v="US"/>
    <n v="4873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-83.245595854922286"/>
    <x v="0"/>
    <n v="245"/>
    <s v="US"/>
    <n v="56334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1129032258064517"/>
    <x v="1"/>
    <n v="87"/>
    <s v="US"/>
    <n v="6234.5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241.50228310502283"/>
    <x v="1"/>
    <n v="3116"/>
    <s v="US"/>
    <n v="96689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-35.983333333333334"/>
    <x v="0"/>
    <n v="71"/>
    <s v="US"/>
    <n v="4920.5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-47.919540229885058"/>
    <x v="0"/>
    <n v="42"/>
    <s v="US"/>
    <n v="6615.5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222.40211640211643"/>
    <x v="1"/>
    <n v="909"/>
    <s v="US"/>
    <n v="39917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9.508101851851851"/>
    <x v="1"/>
    <n v="1613"/>
    <s v="US"/>
    <n v="94827.5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46.797752808988761"/>
    <x v="1"/>
    <n v="136"/>
    <s v="US"/>
    <n v="10982.5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850.57142857142856"/>
    <x v="1"/>
    <n v="130"/>
    <s v="US"/>
    <n v="3677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-27.106382978723403"/>
    <x v="0"/>
    <n v="156"/>
    <s v="CA"/>
    <n v="8126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-20.991751269035532"/>
    <x v="0"/>
    <n v="1368"/>
    <s v="GB"/>
    <n v="141058.5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-35.278481012658233"/>
    <x v="0"/>
    <n v="102"/>
    <s v="US"/>
    <n v="6506.5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-17.971830985915492"/>
    <x v="0"/>
    <n v="86"/>
    <s v="AU"/>
    <n v="6462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937.66666666666674"/>
    <x v="1"/>
    <n v="102"/>
    <s v="US"/>
    <n v="3413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-87.089923469387756"/>
    <x v="0"/>
    <n v="253"/>
    <s v="US"/>
    <n v="88521.5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54.84210526315789"/>
    <x v="1"/>
    <n v="4006"/>
    <s v="US"/>
    <n v="154944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-92.900826446280988"/>
    <x v="0"/>
    <n v="157"/>
    <s v="US"/>
    <n v="84233.5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108.52773826458038"/>
    <x v="1"/>
    <n v="1629"/>
    <s v="US"/>
    <n v="108447.5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-0.31645569620253167"/>
    <x v="0"/>
    <n v="183"/>
    <s v="US"/>
    <n v="7887.5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101.59756097560975"/>
    <x v="1"/>
    <n v="2188"/>
    <s v="US"/>
    <n v="111289.5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62.090322580645164"/>
    <x v="1"/>
    <n v="2409"/>
    <s v="IT"/>
    <n v="142184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-96.35637918745546"/>
    <x v="0"/>
    <n v="82"/>
    <s v="DK"/>
    <n v="72706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-95"/>
    <x v="0"/>
    <n v="1"/>
    <s v="GB"/>
    <n v="52.5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106.63492063492063"/>
    <x v="1"/>
    <n v="194"/>
    <s v="US"/>
    <n v="9659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28.236286919831223"/>
    <x v="1"/>
    <n v="1140"/>
    <s v="US"/>
    <n v="81138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9.660377358490567"/>
    <x v="1"/>
    <n v="102"/>
    <s v="US"/>
    <n v="5821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70.730552423900789"/>
    <x v="1"/>
    <n v="2857"/>
    <s v="US"/>
    <n v="120069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87.212121212121204"/>
    <x v="1"/>
    <n v="107"/>
    <s v="US"/>
    <n v="4739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88.382352941176464"/>
    <x v="1"/>
    <n v="160"/>
    <s v="GB"/>
    <n v="4902.5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31.298691860465116"/>
    <x v="1"/>
    <n v="2230"/>
    <s v="US"/>
    <n v="159133.5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183.97435897435898"/>
    <x v="1"/>
    <n v="316"/>
    <s v="US"/>
    <n v="7487.5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20.419999999999998"/>
    <x v="1"/>
    <n v="117"/>
    <s v="US"/>
    <n v="11021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319.05607476635515"/>
    <x v="1"/>
    <n v="6406"/>
    <s v="US"/>
    <n v="111078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-86.146341463414629"/>
    <x v="3"/>
    <n v="15"/>
    <s v="US"/>
    <n v="4668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39.435483870967744"/>
    <x v="1"/>
    <n v="192"/>
    <s v="US"/>
    <n v="7422.5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74"/>
    <x v="1"/>
    <n v="26"/>
    <s v="CA"/>
    <n v="1507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55.490566037735846"/>
    <x v="1"/>
    <n v="723"/>
    <s v="US"/>
    <n v="33852.5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70.447058823529403"/>
    <x v="1"/>
    <n v="170"/>
    <s v="IT"/>
    <n v="11494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89.515625"/>
    <x v="1"/>
    <n v="238"/>
    <s v="GB"/>
    <n v="9264.5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149.71428571428572"/>
    <x v="1"/>
    <n v="55"/>
    <s v="US"/>
    <n v="2448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-51.139476334340387"/>
    <x v="0"/>
    <n v="1198"/>
    <s v="US"/>
    <n v="147818.5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-71.538029606942317"/>
    <x v="0"/>
    <n v="648"/>
    <s v="US"/>
    <n v="125828.5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168.02325581395351"/>
    <x v="1"/>
    <n v="128"/>
    <s v="AU"/>
    <n v="7912.5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519.80078125"/>
    <x v="1"/>
    <n v="2144"/>
    <s v="US"/>
    <n v="92134.5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-96.869841269841274"/>
    <x v="0"/>
    <n v="64"/>
    <s v="US"/>
    <n v="97458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59.921527041357372"/>
    <x v="1"/>
    <n v="2693"/>
    <s v="GB"/>
    <n v="122553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179.39215686274511"/>
    <x v="1"/>
    <n v="432"/>
    <s v="US"/>
    <n v="9674.5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-22.626666666666669"/>
    <x v="0"/>
    <n v="62"/>
    <s v="US"/>
    <n v="6651.5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106.328125"/>
    <x v="1"/>
    <n v="189"/>
    <s v="US"/>
    <n v="9802.5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594.25"/>
    <x v="1"/>
    <n v="154"/>
    <s v="GB"/>
    <n v="6354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51.789473684210527"/>
    <x v="1"/>
    <n v="96"/>
    <s v="US"/>
    <n v="2392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-35.417927823050057"/>
    <x v="0"/>
    <n v="750"/>
    <s v="US"/>
    <n v="70688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-37.126315789473686"/>
    <x v="3"/>
    <n v="87"/>
    <s v="US"/>
    <n v="7736.5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210.39864864864865"/>
    <x v="1"/>
    <n v="3063"/>
    <s v="US"/>
    <n v="121478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-57.140083217753123"/>
    <x v="2"/>
    <n v="278"/>
    <s v="US"/>
    <n v="51501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-16.880597014925371"/>
    <x v="0"/>
    <n v="105"/>
    <s v="US"/>
    <n v="6134.5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-21.468697123519458"/>
    <x v="3"/>
    <n v="1658"/>
    <s v="US"/>
    <n v="105512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4.093525179856115"/>
    <x v="1"/>
    <n v="2266"/>
    <s v="US"/>
    <n v="148795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-35.462316641375821"/>
    <x v="0"/>
    <n v="2604"/>
    <s v="DK"/>
    <n v="162645.5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-20.588235294117645"/>
    <x v="0"/>
    <n v="65"/>
    <s v="US"/>
    <n v="7625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-88.580882352941188"/>
    <x v="0"/>
    <n v="94"/>
    <s v="US"/>
    <n v="45459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-43.813953488372093"/>
    <x v="2"/>
    <n v="45"/>
    <s v="US"/>
    <n v="6716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-83.498330550918197"/>
    <x v="0"/>
    <n v="257"/>
    <s v="US"/>
    <n v="69784.5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9.968085106382979"/>
    <x v="1"/>
    <n v="194"/>
    <s v="CH"/>
    <n v="10338.5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45.456521739130437"/>
    <x v="1"/>
    <n v="129"/>
    <s v="CA"/>
    <n v="11291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121.38255033557046"/>
    <x v="1"/>
    <n v="375"/>
    <s v="US"/>
    <n v="23943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-51.603305785123965"/>
    <x v="0"/>
    <n v="2928"/>
    <s v="CA"/>
    <n v="125692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-7.0884955752212386"/>
    <x v="0"/>
    <n v="4697"/>
    <s v="US"/>
    <n v="185291.5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-11.400202634245188"/>
    <x v="0"/>
    <n v="2915"/>
    <s v="US"/>
    <n v="93074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-58.599999999999994"/>
    <x v="0"/>
    <n v="18"/>
    <s v="US"/>
    <n v="3181.5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-36.943204868154154"/>
    <x v="3"/>
    <n v="723"/>
    <s v="US"/>
    <n v="80387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-51.517666392769101"/>
    <x v="0"/>
    <n v="602"/>
    <s v="CH"/>
    <n v="90351.5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-98"/>
    <x v="0"/>
    <n v="1"/>
    <s v="US"/>
    <n v="51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-11.520589730554143"/>
    <x v="0"/>
    <n v="3868"/>
    <s v="IT"/>
    <n v="185369.5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26.840000000000003"/>
    <x v="1"/>
    <n v="409"/>
    <s v="US"/>
    <n v="11342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238.833333333333"/>
    <x v="1"/>
    <n v="234"/>
    <s v="US"/>
    <n v="7316.5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408.38857142857148"/>
    <x v="1"/>
    <n v="3016"/>
    <s v="US"/>
    <n v="106468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91.478260869565219"/>
    <x v="1"/>
    <n v="264"/>
    <s v="US"/>
    <n v="10056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-57.87246621621621"/>
    <x v="0"/>
    <n v="504"/>
    <s v="AU"/>
    <n v="84139.5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-91.759999999999991"/>
    <x v="0"/>
    <n v="14"/>
    <s v="US"/>
    <n v="5412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-39.935361216730037"/>
    <x v="3"/>
    <n v="390"/>
    <s v="US"/>
    <n v="42097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-52.767191383595687"/>
    <x v="0"/>
    <n v="750"/>
    <s v="GB"/>
    <n v="88855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-18.263736263736263"/>
    <x v="0"/>
    <n v="77"/>
    <s v="US"/>
    <n v="8269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-45.812734082397007"/>
    <x v="0"/>
    <n v="752"/>
    <s v="DK"/>
    <n v="82336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-2.1318681318681318"/>
    <x v="0"/>
    <n v="131"/>
    <s v="US"/>
    <n v="9003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-22.759999999999998"/>
    <x v="0"/>
    <n v="87"/>
    <s v="US"/>
    <n v="8862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-66.535264483627202"/>
    <x v="0"/>
    <n v="1063"/>
    <s v="US"/>
    <n v="52985.5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139.58823529411765"/>
    <x v="1"/>
    <n v="272"/>
    <s v="US"/>
    <n v="8659.5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-35.967741935483872"/>
    <x v="3"/>
    <n v="25"/>
    <s v="US"/>
    <n v="2542.5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76.159420289855078"/>
    <x v="1"/>
    <n v="419"/>
    <s v="US"/>
    <n v="9527.5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-79.661818181818177"/>
    <x v="0"/>
    <n v="76"/>
    <s v="US"/>
    <n v="16546.5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258.64754098360658"/>
    <x v="1"/>
    <n v="1621"/>
    <s v="IT"/>
    <n v="111910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368.85802469135803"/>
    <x v="1"/>
    <n v="1101"/>
    <s v="US"/>
    <n v="46077.5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22.056352459016392"/>
    <x v="1"/>
    <n v="1073"/>
    <s v="US"/>
    <n v="108363.5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-44.068216270843863"/>
    <x v="0"/>
    <n v="4428"/>
    <s v="AU"/>
    <n v="154294.5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-56.339285714285715"/>
    <x v="0"/>
    <n v="58"/>
    <s v="IT"/>
    <n v="4022.5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-66.461628588166377"/>
    <x v="3"/>
    <n v="1218"/>
    <s v="US"/>
    <n v="113975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22.979381443298969"/>
    <x v="1"/>
    <n v="331"/>
    <s v="US"/>
    <n v="10814.5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89.749598715890855"/>
    <x v="1"/>
    <n v="1170"/>
    <s v="US"/>
    <n v="90257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-16.377358490566039"/>
    <x v="0"/>
    <n v="111"/>
    <s v="US"/>
    <n v="4866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-82.031155778894473"/>
    <x v="3"/>
    <n v="215"/>
    <s v="US"/>
    <n v="58689.5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936.5"/>
    <x v="1"/>
    <n v="363"/>
    <s v="US"/>
    <n v="7955.5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-2.5947802197802199"/>
    <x v="0"/>
    <n v="2955"/>
    <s v="US"/>
    <n v="143711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-13.613796849538296"/>
    <x v="0"/>
    <n v="1657"/>
    <s v="US"/>
    <n v="171568.5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50.166666666666671"/>
    <x v="1"/>
    <n v="103"/>
    <s v="US"/>
    <n v="6754.5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258.43478260869563"/>
    <x v="1"/>
    <n v="147"/>
    <s v="US"/>
    <n v="5272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442.85714285714289"/>
    <x v="1"/>
    <n v="110"/>
    <s v="CA"/>
    <n v="4500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-32.499285714285712"/>
    <x v="0"/>
    <n v="926"/>
    <s v="CA"/>
    <n v="117250.5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91.74666666666667"/>
    <x v="1"/>
    <n v="134"/>
    <s v="US"/>
    <n v="10940.5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832"/>
    <x v="1"/>
    <n v="269"/>
    <s v="US"/>
    <n v="7740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329.27586206896552"/>
    <x v="1"/>
    <n v="175"/>
    <s v="US"/>
    <n v="7674.5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0.65753424657534254"/>
    <x v="1"/>
    <n v="69"/>
    <s v="US"/>
    <n v="7324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126.61111111111111"/>
    <x v="1"/>
    <n v="190"/>
    <s v="US"/>
    <n v="5879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42.38"/>
    <x v="1"/>
    <n v="237"/>
    <s v="US"/>
    <n v="6059.5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-9.3666666666666654"/>
    <x v="0"/>
    <n v="77"/>
    <s v="GB"/>
    <n v="5719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-36.033259423503324"/>
    <x v="0"/>
    <n v="1748"/>
    <s v="US"/>
    <n v="147898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-15.868131868131869"/>
    <x v="0"/>
    <n v="79"/>
    <s v="US"/>
    <n v="8378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33.934782608695649"/>
    <x v="1"/>
    <n v="196"/>
    <s v="IT"/>
    <n v="10761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-40.957952468007313"/>
    <x v="0"/>
    <n v="889"/>
    <s v="US"/>
    <n v="130494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52.800620636152054"/>
    <x v="1"/>
    <n v="7295"/>
    <s v="US"/>
    <n v="162930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346.69121140142516"/>
    <x v="1"/>
    <n v="2893"/>
    <s v="CA"/>
    <n v="115078.5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-15.608108108108107"/>
    <x v="0"/>
    <n v="56"/>
    <s v="US"/>
    <n v="6822.5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-97"/>
    <x v="0"/>
    <n v="1"/>
    <s v="US"/>
    <n v="51.5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75.026923076923083"/>
    <x v="1"/>
    <n v="820"/>
    <s v="US"/>
    <n v="71507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-45.862068965517238"/>
    <x v="0"/>
    <n v="83"/>
    <s v="US"/>
    <n v="6705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211.87381703470032"/>
    <x v="1"/>
    <n v="2038"/>
    <s v="US"/>
    <n v="130564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22.7816091954023"/>
    <x v="1"/>
    <n v="116"/>
    <s v="US"/>
    <n v="9691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-0.97348261638185019"/>
    <x v="0"/>
    <n v="2025"/>
    <s v="GB"/>
    <n v="168874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27.846863468634687"/>
    <x v="1"/>
    <n v="1345"/>
    <s v="AU"/>
    <n v="123493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58.61643835616438"/>
    <x v="1"/>
    <n v="168"/>
    <s v="US"/>
    <n v="9439.5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607.05882352941171"/>
    <x v="1"/>
    <n v="137"/>
    <s v="CH"/>
    <n v="6860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42.387755102040813"/>
    <x v="1"/>
    <n v="186"/>
    <s v="IT"/>
    <n v="11877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47.860465116279073"/>
    <x v="1"/>
    <n v="125"/>
    <s v="US"/>
    <n v="5329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-79.677419354838705"/>
    <x v="0"/>
    <n v="14"/>
    <s v="IT"/>
    <n v="3730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740.625"/>
    <x v="1"/>
    <n v="202"/>
    <s v="US"/>
    <n v="7762.5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61.94202898550725"/>
    <x v="1"/>
    <n v="103"/>
    <s v="US"/>
    <n v="9037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372.82077922077923"/>
    <x v="1"/>
    <n v="1785"/>
    <s v="US"/>
    <n v="110268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-75.533898305084747"/>
    <x v="0"/>
    <n v="656"/>
    <s v="US"/>
    <n v="73435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417.65"/>
    <x v="1"/>
    <n v="157"/>
    <s v="US"/>
    <n v="6176.5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147.64285714285714"/>
    <x v="1"/>
    <n v="555"/>
    <s v="US"/>
    <n v="9734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0.20481927710843373"/>
    <x v="1"/>
    <n v="297"/>
    <s v="US"/>
    <n v="8308.5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53"/>
    <x v="1"/>
    <n v="123"/>
    <s v="US"/>
    <n v="8728.5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-62.908045977011497"/>
    <x v="3"/>
    <n v="38"/>
    <s v="DK"/>
    <n v="5963.5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-95.60760517799352"/>
    <x v="3"/>
    <n v="60"/>
    <s v="US"/>
    <n v="64514.5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56.507216494845359"/>
    <x v="1"/>
    <n v="3036"/>
    <s v="US"/>
    <n v="62203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170.40816326530611"/>
    <x v="1"/>
    <n v="144"/>
    <s v="AU"/>
    <n v="9075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34.05952380952381"/>
    <x v="1"/>
    <n v="121"/>
    <s v="GB"/>
    <n v="9830.5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-49.601966873706004"/>
    <x v="0"/>
    <n v="1596"/>
    <s v="US"/>
    <n v="145284.5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-11.184162062615101"/>
    <x v="3"/>
    <n v="524"/>
    <s v="US"/>
    <n v="51263.5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65"/>
    <x v="1"/>
    <n v="181"/>
    <s v="US"/>
    <n v="11792.5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-82.5"/>
    <x v="0"/>
    <n v="10"/>
    <s v="US"/>
    <n v="2467.5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85.660714285714292"/>
    <x v="1"/>
    <n v="122"/>
    <s v="US"/>
    <n v="7998.5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312.66319444444446"/>
    <x v="1"/>
    <n v="1071"/>
    <s v="CA"/>
    <n v="73823.5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-9.75"/>
    <x v="3"/>
    <n v="219"/>
    <s v="US"/>
    <n v="7610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-8.0153846153846153"/>
    <x v="0"/>
    <n v="1121"/>
    <s v="US"/>
    <n v="112311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427.00632911392404"/>
    <x v="1"/>
    <n v="980"/>
    <s v="US"/>
    <n v="49533.5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219.14285714285714"/>
    <x v="1"/>
    <n v="536"/>
    <s v="US"/>
    <n v="8802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254.18867924528303"/>
    <x v="1"/>
    <n v="1991"/>
    <s v="US"/>
    <n v="84252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-67.103896103896105"/>
    <x v="3"/>
    <n v="29"/>
    <s v="US"/>
    <n v="5116.5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35.891891891891895"/>
    <x v="1"/>
    <n v="180"/>
    <s v="US"/>
    <n v="4364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-97.915662650602414"/>
    <x v="0"/>
    <n v="15"/>
    <s v="US"/>
    <n v="38128.5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-39"/>
    <x v="0"/>
    <n v="191"/>
    <s v="US"/>
    <n v="8050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-69.962264150943398"/>
    <x v="0"/>
    <n v="16"/>
    <s v="US"/>
    <n v="3446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079.1666666666665"/>
    <x v="1"/>
    <n v="130"/>
    <s v="US"/>
    <n v="7675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026.0833333333335"/>
    <x v="1"/>
    <n v="122"/>
    <s v="US"/>
    <n v="7356.5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-87.07692307692308"/>
    <x v="0"/>
    <n v="17"/>
    <s v="US"/>
    <n v="2202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612"/>
    <x v="1"/>
    <n v="140"/>
    <s v="US"/>
    <n v="8120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-69.695652173913047"/>
    <x v="0"/>
    <n v="34"/>
    <s v="US"/>
    <n v="4495.5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112.5089605734767"/>
    <x v="1"/>
    <n v="3388"/>
    <s v="US"/>
    <n v="87190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128.85714285714286"/>
    <x v="1"/>
    <n v="280"/>
    <s v="US"/>
    <n v="8057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-65.040020523345305"/>
    <x v="3"/>
    <n v="614"/>
    <s v="US"/>
    <n v="131518.5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57.290697674418603"/>
    <x v="1"/>
    <n v="366"/>
    <s v="IT"/>
    <n v="11063.5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-99"/>
    <x v="0"/>
    <n v="1"/>
    <s v="GB"/>
    <n v="50.5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132.30555555555557"/>
    <x v="1"/>
    <n v="270"/>
    <s v="US"/>
    <n v="5981.5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-7.5517241379310347"/>
    <x v="3"/>
    <n v="114"/>
    <s v="US"/>
    <n v="5581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156.70212765957447"/>
    <x v="1"/>
    <n v="137"/>
    <s v="US"/>
    <n v="8382.5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68.470170454545453"/>
    <x v="1"/>
    <n v="3205"/>
    <s v="US"/>
    <n v="94501.5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66.577777777777783"/>
    <x v="1"/>
    <n v="288"/>
    <s v="DK"/>
    <n v="5998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672.07692307692309"/>
    <x v="1"/>
    <n v="148"/>
    <s v="US"/>
    <n v="5668.5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306.85714285714283"/>
    <x v="1"/>
    <n v="114"/>
    <s v="US"/>
    <n v="3548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464.20608108108115"/>
    <x v="1"/>
    <n v="1518"/>
    <s v="CA"/>
    <n v="98302.5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-31.573134328358211"/>
    <x v="0"/>
    <n v="1274"/>
    <s v="US"/>
    <n v="141057.5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-65.648033126293996"/>
    <x v="0"/>
    <n v="210"/>
    <s v="IT"/>
    <n v="32446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555.4545454545455"/>
    <x v="1"/>
    <n v="166"/>
    <s v="US"/>
    <n v="8310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77.257142857142853"/>
    <x v="1"/>
    <n v="100"/>
    <s v="AU"/>
    <n v="4852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3.178571428571429"/>
    <x v="1"/>
    <n v="235"/>
    <s v="US"/>
    <n v="5969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628.18181818181824"/>
    <x v="1"/>
    <n v="148"/>
    <s v="US"/>
    <n v="4555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108.33333333333333"/>
    <x v="1"/>
    <n v="198"/>
    <s v="US"/>
    <n v="6012.5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-68.828767123287676"/>
    <x v="0"/>
    <n v="248"/>
    <s v="AU"/>
    <n v="28726.5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-43.032921810699584"/>
    <x v="0"/>
    <n v="513"/>
    <s v="US"/>
    <n v="76286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131"/>
    <x v="1"/>
    <n v="150"/>
    <s v="US"/>
    <n v="7944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-13.132165605095542"/>
    <x v="0"/>
    <n v="3410"/>
    <s v="US"/>
    <n v="117353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170.74418604651163"/>
    <x v="1"/>
    <n v="216"/>
    <s v="IT"/>
    <n v="7971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-50.553571428571431"/>
    <x v="3"/>
    <n v="26"/>
    <s v="US"/>
    <n v="4184.5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3.359625668449199"/>
    <x v="1"/>
    <n v="5139"/>
    <s v="US"/>
    <n v="159593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90.555555555555557"/>
    <x v="1"/>
    <n v="2353"/>
    <s v="US"/>
    <n v="77142.5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35.5"/>
    <x v="1"/>
    <n v="78"/>
    <s v="IT"/>
    <n v="5887.5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-89.702127659574472"/>
    <x v="0"/>
    <n v="10"/>
    <s v="US"/>
    <n v="5184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-34.455776173285194"/>
    <x v="0"/>
    <n v="2201"/>
    <s v="US"/>
    <n v="91711.5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-50.973347547974413"/>
    <x v="0"/>
    <n v="676"/>
    <s v="US"/>
    <n v="69893.5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687.92307692307691"/>
    <x v="1"/>
    <n v="174"/>
    <s v="CH"/>
    <n v="5771.5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-19.693652253909843"/>
    <x v="0"/>
    <n v="831"/>
    <s v="US"/>
    <n v="97996.5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6.2941176470588234"/>
    <x v="1"/>
    <n v="164"/>
    <s v="US"/>
    <n v="5260.5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-49.264367816091955"/>
    <x v="3"/>
    <n v="56"/>
    <s v="CH"/>
    <n v="6557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115.31372549019608"/>
    <x v="1"/>
    <n v="161"/>
    <s v="US"/>
    <n v="8040.5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41.229729729729733"/>
    <x v="1"/>
    <n v="138"/>
    <s v="US"/>
    <n v="8925.5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5.337457817772778"/>
    <x v="1"/>
    <n v="3308"/>
    <s v="US"/>
    <n v="95717.5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93.119402985074629"/>
    <x v="1"/>
    <n v="127"/>
    <s v="AU"/>
    <n v="9819.5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629.73333333333335"/>
    <x v="1"/>
    <n v="207"/>
    <s v="IT"/>
    <n v="6223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-0.33660130718954245"/>
    <x v="0"/>
    <n v="859"/>
    <s v="CA"/>
    <n v="61097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-11.833333333333334"/>
    <x v="2"/>
    <n v="31"/>
    <s v="US"/>
    <n v="3387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-62.766666666666673"/>
    <x v="0"/>
    <n v="45"/>
    <s v="US"/>
    <n v="6175.5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-69.459924690693924"/>
    <x v="3"/>
    <n v="1113"/>
    <s v="US"/>
    <n v="121337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-74.285714285714292"/>
    <x v="0"/>
    <n v="6"/>
    <s v="US"/>
    <n v="1320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-66"/>
    <x v="0"/>
    <n v="7"/>
    <s v="US"/>
    <n v="1340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085.909090909091"/>
    <x v="1"/>
    <n v="181"/>
    <s v="CH"/>
    <n v="7072.5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25.393939393939398"/>
    <x v="1"/>
    <n v="110"/>
    <s v="US"/>
    <n v="7438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-85.605633802816911"/>
    <x v="0"/>
    <n v="31"/>
    <s v="US"/>
    <n v="4061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-45.192307692307693"/>
    <x v="0"/>
    <n v="78"/>
    <s v="US"/>
    <n v="6037.5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9.6315789473684212"/>
    <x v="1"/>
    <n v="185"/>
    <s v="US"/>
    <n v="7966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88.470588235294116"/>
    <x v="1"/>
    <n v="121"/>
    <s v="US"/>
    <n v="4904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-12.991715976331362"/>
    <x v="0"/>
    <n v="1225"/>
    <s v="GB"/>
    <n v="79011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-99"/>
    <x v="0"/>
    <n v="1"/>
    <s v="CH"/>
    <n v="50.5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102.91304347826087"/>
    <x v="1"/>
    <n v="106"/>
    <s v="US"/>
    <n v="3483.5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97.032258064516128"/>
    <x v="1"/>
    <n v="142"/>
    <s v="US"/>
    <n v="9208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7.0000000000000009"/>
    <x v="1"/>
    <n v="233"/>
    <s v="US"/>
    <n v="6313.5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168.73076923076923"/>
    <x v="1"/>
    <n v="218"/>
    <s v="US"/>
    <n v="4793.5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-49.154639175257728"/>
    <x v="0"/>
    <n v="67"/>
    <s v="AU"/>
    <n v="7316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080.2857142857142"/>
    <x v="1"/>
    <n v="76"/>
    <s v="US"/>
    <n v="4481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164"/>
    <x v="1"/>
    <n v="43"/>
    <s v="US"/>
    <n v="1274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-69.557692307692307"/>
    <x v="0"/>
    <n v="19"/>
    <s v="US"/>
    <n v="3391.5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-37.119318181818187"/>
    <x v="0"/>
    <n v="2108"/>
    <s v="CH"/>
    <n v="114668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93.125"/>
    <x v="1"/>
    <n v="221"/>
    <s v="US"/>
    <n v="9380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-22.897297297297296"/>
    <x v="0"/>
    <n v="679"/>
    <s v="US"/>
    <n v="81910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125.52763819095478"/>
    <x v="1"/>
    <n v="2805"/>
    <s v="CA"/>
    <n v="97170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139.40625"/>
    <x v="1"/>
    <n v="68"/>
    <s v="US"/>
    <n v="5430.5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-7.8125"/>
    <x v="0"/>
    <n v="36"/>
    <s v="DK"/>
    <n v="3075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30.233333333333334"/>
    <x v="1"/>
    <n v="183"/>
    <s v="CA"/>
    <n v="10360.5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515.21739130434787"/>
    <x v="1"/>
    <n v="133"/>
    <s v="US"/>
    <n v="8225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268.79532163742692"/>
    <x v="1"/>
    <n v="2489"/>
    <s v="IT"/>
    <n v="120246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994.85714285714289"/>
    <x v="1"/>
    <n v="69"/>
    <s v="US"/>
    <n v="4182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-49.337078651685395"/>
    <x v="0"/>
    <n v="47"/>
    <s v="US"/>
    <n v="6704.5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700.6"/>
    <x v="1"/>
    <n v="279"/>
    <s v="GB"/>
    <n v="6754.5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191.28571428571428"/>
    <x v="1"/>
    <n v="210"/>
    <s v="US"/>
    <n v="9586.5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249.96666666666667"/>
    <x v="1"/>
    <n v="2100"/>
    <s v="US"/>
    <n v="121491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257.07317073170731"/>
    <x v="1"/>
    <n v="252"/>
    <s v="US"/>
    <n v="9370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26.489411764705885"/>
    <x v="1"/>
    <n v="1280"/>
    <s v="US"/>
    <n v="96258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287.5"/>
    <x v="1"/>
    <n v="157"/>
    <s v="GB"/>
    <n v="8775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357.03571428571428"/>
    <x v="1"/>
    <n v="194"/>
    <s v="US"/>
    <n v="7798.5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166.69565217391303"/>
    <x v="1"/>
    <n v="82"/>
    <s v="AU"/>
    <n v="4217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-31"/>
    <x v="0"/>
    <n v="70"/>
    <s v="US"/>
    <n v="5999.5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-48.65625"/>
    <x v="0"/>
    <n v="154"/>
    <s v="US"/>
    <n v="7264.5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-98.828947368421055"/>
    <x v="0"/>
    <n v="22"/>
    <s v="US"/>
    <n v="61512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8.9773429454170959"/>
    <x v="1"/>
    <n v="4233"/>
    <s v="US"/>
    <n v="101458.5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215.17592592592592"/>
    <x v="1"/>
    <n v="1297"/>
    <s v="DK"/>
    <n v="89678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57.691176470588232"/>
    <x v="1"/>
    <n v="165"/>
    <s v="DK"/>
    <n v="8761.5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53.808219178082197"/>
    <x v="1"/>
    <n v="119"/>
    <s v="US"/>
    <n v="9264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-10.261020881670534"/>
    <x v="0"/>
    <n v="1758"/>
    <s v="US"/>
    <n v="81777.5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-24.8641975308642"/>
    <x v="0"/>
    <n v="94"/>
    <s v="US"/>
    <n v="7093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752.88135593220341"/>
    <x v="1"/>
    <n v="1797"/>
    <s v="US"/>
    <n v="84330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38.90625"/>
    <x v="1"/>
    <n v="261"/>
    <s v="US"/>
    <n v="7645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90.181818181818187"/>
    <x v="1"/>
    <n v="157"/>
    <s v="US"/>
    <n v="11172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0.24333619948409285"/>
    <x v="1"/>
    <n v="3533"/>
    <s v="US"/>
    <n v="116441.5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42.758241758241759"/>
    <x v="1"/>
    <n v="155"/>
    <s v="US"/>
    <n v="11045.5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463.13333333333333"/>
    <x v="1"/>
    <n v="132"/>
    <s v="IT"/>
    <n v="4973.5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-69.284090909090907"/>
    <x v="0"/>
    <n v="33"/>
    <s v="US"/>
    <n v="5751.5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-0.60227272727272729"/>
    <x v="3"/>
    <n v="94"/>
    <s v="US"/>
    <n v="8773.5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97.549356223175963"/>
    <x v="1"/>
    <n v="1354"/>
    <s v="GB"/>
    <n v="103993.5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408.5"/>
    <x v="1"/>
    <n v="48"/>
    <s v="US"/>
    <n v="3042.5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137.74468085106383"/>
    <x v="1"/>
    <n v="110"/>
    <s v="US"/>
    <n v="7937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238.46875"/>
    <x v="1"/>
    <n v="172"/>
    <s v="US"/>
    <n v="7015.5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33.089552238805972"/>
    <x v="1"/>
    <n v="307"/>
    <s v="US"/>
    <n v="7808.5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-99"/>
    <x v="0"/>
    <n v="1"/>
    <s v="US"/>
    <n v="50.5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107.80000000000001"/>
    <x v="1"/>
    <n v="160"/>
    <s v="US"/>
    <n v="9234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-48.877551020408163"/>
    <x v="0"/>
    <n v="31"/>
    <s v="US"/>
    <n v="3702.5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552.05847953216369"/>
    <x v="1"/>
    <n v="1467"/>
    <s v="CA"/>
    <n v="64301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3.630994152046782"/>
    <x v="1"/>
    <n v="2662"/>
    <s v="CA"/>
    <n v="182654.5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2.3760683760683761"/>
    <x v="1"/>
    <n v="452"/>
    <s v="AU"/>
    <n v="23678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256.58333333333331"/>
    <x v="1"/>
    <n v="158"/>
    <s v="US"/>
    <n v="5479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39.867924528301884"/>
    <x v="1"/>
    <n v="225"/>
    <s v="CH"/>
    <n v="6356.5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-30.55"/>
    <x v="0"/>
    <n v="35"/>
    <s v="US"/>
    <n v="3389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-64.465753424657535"/>
    <x v="0"/>
    <n v="63"/>
    <s v="US"/>
    <n v="4947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151.65"/>
    <x v="1"/>
    <n v="65"/>
    <s v="US"/>
    <n v="3516.5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5.875"/>
    <x v="1"/>
    <n v="163"/>
    <s v="US"/>
    <n v="9058.5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87.428571428571431"/>
    <x v="1"/>
    <n v="85"/>
    <s v="US"/>
    <n v="5030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286.78571428571428"/>
    <x v="1"/>
    <n v="217"/>
    <s v="US"/>
    <n v="3407.5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247.07142857142856"/>
    <x v="1"/>
    <n v="150"/>
    <s v="US"/>
    <n v="9388.5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85.820987654320987"/>
    <x v="1"/>
    <n v="3272"/>
    <s v="US"/>
    <n v="115757.5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-56.758752735229756"/>
    <x v="3"/>
    <n v="898"/>
    <s v="US"/>
    <n v="130922.5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62.4375"/>
    <x v="1"/>
    <n v="300"/>
    <s v="US"/>
    <n v="6298.5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84.842857142857142"/>
    <x v="1"/>
    <n v="126"/>
    <s v="US"/>
    <n v="9969.5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-76.296479308214941"/>
    <x v="0"/>
    <n v="526"/>
    <s v="US"/>
    <n v="100138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-10.129870129870131"/>
    <x v="0"/>
    <n v="121"/>
    <s v="US"/>
    <n v="7310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172.60419580419583"/>
    <x v="1"/>
    <n v="2320"/>
    <s v="US"/>
    <n v="133206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70.042553191489361"/>
    <x v="1"/>
    <n v="81"/>
    <s v="AU"/>
    <n v="6346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88.285035629453674"/>
    <x v="1"/>
    <n v="1887"/>
    <s v="US"/>
    <n v="60684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246.93532338308458"/>
    <x v="1"/>
    <n v="4358"/>
    <s v="US"/>
    <n v="89834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-30.822784810126581"/>
    <x v="0"/>
    <n v="67"/>
    <s v="US"/>
    <n v="6682.5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-74.566265060240966"/>
    <x v="0"/>
    <n v="57"/>
    <s v="CA"/>
    <n v="5205.5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-22.599022004889978"/>
    <x v="0"/>
    <n v="1229"/>
    <s v="US"/>
    <n v="145114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-62.518518518518519"/>
    <x v="0"/>
    <n v="12"/>
    <s v="IT"/>
    <n v="1856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443.79999999999995"/>
    <x v="1"/>
    <n v="53"/>
    <s v="US"/>
    <n v="3219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128.52189349112427"/>
    <x v="1"/>
    <n v="2414"/>
    <s v="US"/>
    <n v="138800.5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-61.051660516605168"/>
    <x v="0"/>
    <n v="452"/>
    <s v="US"/>
    <n v="56482.5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270"/>
    <x v="1"/>
    <n v="80"/>
    <s v="US"/>
    <n v="1880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137.91176470588235"/>
    <x v="1"/>
    <n v="193"/>
    <s v="US"/>
    <n v="5744.5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-35.963700234192039"/>
    <x v="0"/>
    <n v="1886"/>
    <s v="US"/>
    <n v="140087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8.277777777777779"/>
    <x v="1"/>
    <n v="52"/>
    <s v="US"/>
    <n v="1964.5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-15.175962815405047"/>
    <x v="0"/>
    <n v="1825"/>
    <s v="US"/>
    <n v="139172.5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-70.65384615384616"/>
    <x v="0"/>
    <n v="31"/>
    <s v="US"/>
    <n v="5044.5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109.89655172413792"/>
    <x v="1"/>
    <n v="290"/>
    <s v="US"/>
    <n v="8987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69.785714285714278"/>
    <x v="1"/>
    <n v="122"/>
    <s v="US"/>
    <n v="7554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5.95907738095238"/>
    <x v="1"/>
    <n v="1470"/>
    <s v="US"/>
    <n v="145124.5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158.6"/>
    <x v="1"/>
    <n v="165"/>
    <s v="CA"/>
    <n v="5379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130.58333333333334"/>
    <x v="1"/>
    <n v="182"/>
    <s v="US"/>
    <n v="9917.5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28.214285714285715"/>
    <x v="1"/>
    <n v="199"/>
    <s v="IT"/>
    <n v="9585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88.705882352941174"/>
    <x v="1"/>
    <n v="56"/>
    <s v="GB"/>
    <n v="2454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-93.048811013767207"/>
    <x v="0"/>
    <n v="107"/>
    <s v="US"/>
    <n v="85454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674.43434343434342"/>
    <x v="1"/>
    <n v="1460"/>
    <s v="AU"/>
    <n v="86569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-72.306818181818173"/>
    <x v="0"/>
    <n v="27"/>
    <s v="US"/>
    <n v="5618.5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-47.520379676158569"/>
    <x v="0"/>
    <n v="1221"/>
    <s v="US"/>
    <n v="136545.5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307.09677419354836"/>
    <x v="1"/>
    <n v="123"/>
    <s v="CH"/>
    <n v="7860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-98"/>
    <x v="0"/>
    <n v="1"/>
    <s v="US"/>
    <n v="51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56.178571428571431"/>
    <x v="1"/>
    <n v="159"/>
    <s v="US"/>
    <n v="7173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152.42857142857142"/>
    <x v="1"/>
    <n v="110"/>
    <s v="US"/>
    <n v="2467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-98.270731707317069"/>
    <x v="2"/>
    <n v="14"/>
    <s v="US"/>
    <n v="20854.5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-87.769230769230759"/>
    <x v="0"/>
    <n v="16"/>
    <s v="US"/>
    <n v="3647.5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63.987341772151893"/>
    <x v="1"/>
    <n v="236"/>
    <s v="US"/>
    <n v="10427.5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62.981818181818184"/>
    <x v="1"/>
    <n v="191"/>
    <s v="US"/>
    <n v="7232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-79.747252747252745"/>
    <x v="0"/>
    <n v="41"/>
    <s v="US"/>
    <n v="5471.5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219.24083769633506"/>
    <x v="1"/>
    <n v="3934"/>
    <s v="US"/>
    <n v="80075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378.94444444444446"/>
    <x v="1"/>
    <n v="80"/>
    <s v="CA"/>
    <n v="5210.5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-80.443365695792878"/>
    <x v="3"/>
    <n v="296"/>
    <s v="US"/>
    <n v="92357.5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98.948275862068968"/>
    <x v="1"/>
    <n v="462"/>
    <s v="US"/>
    <n v="8669.5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695"/>
    <x v="1"/>
    <n v="179"/>
    <s v="US"/>
    <n v="8055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-49.378917378917379"/>
    <x v="0"/>
    <n v="523"/>
    <s v="AU"/>
    <n v="52868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-42.5625"/>
    <x v="0"/>
    <n v="141"/>
    <s v="GB"/>
    <n v="5038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55.628276409849086"/>
    <x v="1"/>
    <n v="1866"/>
    <s v="GB"/>
    <n v="160918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-63.702702702702709"/>
    <x v="0"/>
    <n v="52"/>
    <s v="US"/>
    <n v="2521.5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-41.75"/>
    <x v="2"/>
    <n v="27"/>
    <s v="GB"/>
    <n v="2848.5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137.39473684210526"/>
    <x v="1"/>
    <n v="156"/>
    <s v="CH"/>
    <n v="6410.5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-41.25"/>
    <x v="0"/>
    <n v="225"/>
    <s v="AU"/>
    <n v="28257.5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82.566037735849051"/>
    <x v="1"/>
    <n v="255"/>
    <s v="US"/>
    <n v="7488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-99.245635910224436"/>
    <x v="0"/>
    <n v="38"/>
    <s v="US"/>
    <n v="80805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75.953307392996109"/>
    <x v="1"/>
    <n v="2261"/>
    <s v="US"/>
    <n v="70920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137.88235294117646"/>
    <x v="1"/>
    <n v="40"/>
    <s v="US"/>
    <n v="2872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388.05076142131981"/>
    <x v="1"/>
    <n v="2289"/>
    <s v="IT"/>
    <n v="115846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124.06666666666666"/>
    <x v="1"/>
    <n v="65"/>
    <s v="US"/>
    <n v="4861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-81.8735632183908"/>
    <x v="0"/>
    <n v="15"/>
    <s v="US"/>
    <n v="5138.5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-54.152777777777786"/>
    <x v="0"/>
    <n v="37"/>
    <s v="US"/>
    <n v="5250.5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7.315412186379927"/>
    <x v="1"/>
    <n v="3777"/>
    <s v="IT"/>
    <n v="181893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117.30909090909091"/>
    <x v="1"/>
    <n v="184"/>
    <s v="GB"/>
    <n v="8726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2.285714285714286"/>
    <x v="1"/>
    <n v="85"/>
    <s v="US"/>
    <n v="3715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-27.481012658227851"/>
    <x v="0"/>
    <n v="112"/>
    <s v="US"/>
    <n v="6814.5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112.30434782608695"/>
    <x v="1"/>
    <n v="144"/>
    <s v="US"/>
    <n v="3591.5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139.74657534246575"/>
    <x v="1"/>
    <n v="1902"/>
    <s v="US"/>
    <n v="124007.5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81.935483870967744"/>
    <x v="1"/>
    <n v="105"/>
    <s v="US"/>
    <n v="8740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64.131147540983605"/>
    <x v="1"/>
    <n v="132"/>
    <s v="US"/>
    <n v="8056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-98.362403100775197"/>
    <x v="0"/>
    <n v="21"/>
    <s v="US"/>
    <n v="52445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-50.35614035087719"/>
    <x v="3"/>
    <n v="976"/>
    <s v="US"/>
    <n v="127945.5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9.7065217391304337"/>
    <x v="1"/>
    <n v="96"/>
    <s v="US"/>
    <n v="9646.5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-50.782051282051277"/>
    <x v="0"/>
    <n v="67"/>
    <s v="US"/>
    <n v="5819.5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-37.767676767676768"/>
    <x v="2"/>
    <n v="66"/>
    <s v="CA"/>
    <n v="8030.5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-86.941860465116278"/>
    <x v="0"/>
    <n v="78"/>
    <s v="US"/>
    <n v="24307.5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-35.364583333333336"/>
    <x v="0"/>
    <n v="67"/>
    <s v="AU"/>
    <n v="7902.5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59.586666666666666"/>
    <x v="1"/>
    <n v="114"/>
    <s v="US"/>
    <n v="9734.5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-18.579999999999998"/>
    <x v="0"/>
    <n v="263"/>
    <s v="AU"/>
    <n v="9071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-67.555232558139537"/>
    <x v="0"/>
    <n v="1691"/>
    <s v="US"/>
    <n v="113902.5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-90.085881587508126"/>
    <x v="0"/>
    <n v="181"/>
    <s v="US"/>
    <n v="84469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-73.305555555555557"/>
    <x v="0"/>
    <n v="13"/>
    <s v="US"/>
    <n v="2280.5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-37.042553191489361"/>
    <x v="3"/>
    <n v="160"/>
    <s v="US"/>
    <n v="7659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61.355932203389827"/>
    <x v="1"/>
    <n v="203"/>
    <s v="US"/>
    <n v="7710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-95"/>
    <x v="0"/>
    <n v="1"/>
    <s v="US"/>
    <n v="52.5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996.93793103448274"/>
    <x v="1"/>
    <n v="1559"/>
    <s v="US"/>
    <n v="86778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-29.905841924398622"/>
    <x v="3"/>
    <n v="2266"/>
    <s v="US"/>
    <n v="123743.5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-40"/>
    <x v="0"/>
    <n v="21"/>
    <s v="US"/>
    <n v="2640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267.0985915492958"/>
    <x v="1"/>
    <n v="1548"/>
    <s v="AU"/>
    <n v="99492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009"/>
    <x v="1"/>
    <n v="80"/>
    <s v="US"/>
    <n v="4231.5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-80.971215351812361"/>
    <x v="0"/>
    <n v="830"/>
    <s v="US"/>
    <n v="111649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26.877551020408163"/>
    <x v="1"/>
    <n v="131"/>
    <s v="US"/>
    <n v="11117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634.63636363636363"/>
    <x v="1"/>
    <n v="112"/>
    <s v="US"/>
    <n v="4590.5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-95.426896551724141"/>
    <x v="0"/>
    <n v="130"/>
    <s v="US"/>
    <n v="75815.5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-14.945454545454545"/>
    <x v="0"/>
    <n v="55"/>
    <s v="US"/>
    <n v="5089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9.298245614035086"/>
    <x v="1"/>
    <n v="155"/>
    <s v="US"/>
    <n v="6250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196.02777777777777"/>
    <x v="1"/>
    <n v="266"/>
    <s v="US"/>
    <n v="7128.5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-15.305084745762713"/>
    <x v="0"/>
    <n v="114"/>
    <s v="IT"/>
    <n v="5448.5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255.7837837837838"/>
    <x v="1"/>
    <n v="155"/>
    <s v="US"/>
    <n v="8432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286.40909090909093"/>
    <x v="1"/>
    <n v="207"/>
    <s v="GB"/>
    <n v="5350.5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692.23529411764707"/>
    <x v="1"/>
    <n v="245"/>
    <s v="US"/>
    <n v="7584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37.033936651583709"/>
    <x v="1"/>
    <n v="1573"/>
    <s v="US"/>
    <n v="104769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238.20833333333334"/>
    <x v="1"/>
    <n v="114"/>
    <s v="US"/>
    <n v="5258.5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8.2278481012658222"/>
    <x v="1"/>
    <n v="93"/>
    <s v="US"/>
    <n v="8225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-39.242360379346678"/>
    <x v="0"/>
    <n v="594"/>
    <s v="US"/>
    <n v="76279.5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-72.274509803921575"/>
    <x v="0"/>
    <n v="24"/>
    <s v="US"/>
    <n v="3257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128.39344262295083"/>
    <x v="1"/>
    <n v="1681"/>
    <s v="US"/>
    <n v="70112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-78.384805945499593"/>
    <x v="0"/>
    <n v="252"/>
    <s v="US"/>
    <n v="73638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273.875"/>
    <x v="1"/>
    <n v="32"/>
    <s v="US"/>
    <n v="1895.5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54.925925925925924"/>
    <x v="1"/>
    <n v="135"/>
    <s v="US"/>
    <n v="6883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222.14999999999998"/>
    <x v="1"/>
    <n v="140"/>
    <s v="US"/>
    <n v="8443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-26.042857142857144"/>
    <x v="0"/>
    <n v="67"/>
    <s v="US"/>
    <n v="6088.5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764.1"/>
    <x v="1"/>
    <n v="92"/>
    <s v="US"/>
    <n v="4820.5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43.262458471760795"/>
    <x v="1"/>
    <n v="1015"/>
    <s v="GB"/>
    <n v="73222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-59.718237704918032"/>
    <x v="0"/>
    <n v="742"/>
    <s v="US"/>
    <n v="136915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78.223880597014926"/>
    <x v="1"/>
    <n v="323"/>
    <s v="US"/>
    <n v="9320.5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-15.069444444444443"/>
    <x v="0"/>
    <n v="75"/>
    <s v="US"/>
    <n v="6657.5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45.936483346243222"/>
    <x v="1"/>
    <n v="2326"/>
    <s v="US"/>
    <n v="158752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52.46153846153846"/>
    <x v="1"/>
    <n v="381"/>
    <s v="US"/>
    <n v="8205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-32.870457209847601"/>
    <x v="0"/>
    <n v="4405"/>
    <s v="US"/>
    <n v="142561.5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-59.692307692307686"/>
    <x v="0"/>
    <n v="92"/>
    <s v="US"/>
    <n v="5472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116.79032258064517"/>
    <x v="1"/>
    <n v="480"/>
    <s v="US"/>
    <n v="9820.5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-47.882978723404257"/>
    <x v="0"/>
    <n v="64"/>
    <s v="US"/>
    <n v="7149.5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399.58333333333331"/>
    <x v="1"/>
    <n v="226"/>
    <s v="US"/>
    <n v="7195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-12.320512820512821"/>
    <x v="0"/>
    <n v="64"/>
    <s v="US"/>
    <n v="7319.5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3.173469387755102"/>
    <x v="1"/>
    <n v="241"/>
    <s v="US"/>
    <n v="10445.5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326.54838709677421"/>
    <x v="1"/>
    <n v="132"/>
    <s v="US"/>
    <n v="8161.5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-22.367346938775508"/>
    <x v="3"/>
    <n v="75"/>
    <s v="IT"/>
    <n v="8704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-47.503189227498225"/>
    <x v="0"/>
    <n v="842"/>
    <s v="US"/>
    <n v="107586.5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57.46762589928057"/>
    <x v="1"/>
    <n v="2043"/>
    <s v="US"/>
    <n v="125258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-27.060606060606062"/>
    <x v="0"/>
    <n v="112"/>
    <s v="US"/>
    <n v="5707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-39.434210526315788"/>
    <x v="3"/>
    <n v="139"/>
    <s v="IT"/>
    <n v="6101.5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-43.208708708708713"/>
    <x v="0"/>
    <n v="374"/>
    <s v="US"/>
    <n v="52211.5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-43.457245724572459"/>
    <x v="3"/>
    <n v="1122"/>
    <s v="US"/>
    <n v="86959.5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59EBF-B01B-4DF4-B0A4-B63FB427E4B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item="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799053-6C65-400C-8F2C-441268F766B2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C17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h="1" x="3"/>
        <item h="1" x="0"/>
        <item x="2"/>
        <item h="1"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12">
    <i>
      <x/>
    </i>
    <i>
      <x v="2"/>
    </i>
    <i>
      <x v="3"/>
    </i>
    <i>
      <x v="10"/>
    </i>
    <i>
      <x v="11"/>
    </i>
    <i>
      <x v="12"/>
    </i>
    <i>
      <x v="13"/>
    </i>
    <i>
      <x v="17"/>
    </i>
    <i>
      <x v="20"/>
    </i>
    <i>
      <x v="21"/>
    </i>
    <i>
      <x v="22"/>
    </i>
    <i t="grand">
      <x/>
    </i>
  </rowItems>
  <colFields count="1">
    <field x="6"/>
  </colFields>
  <colItems count="2">
    <i>
      <x v="2"/>
    </i>
    <i t="grand">
      <x/>
    </i>
  </colItems>
  <pageFields count="2">
    <pageField fld="16" hier="-1"/>
    <pageField fld="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D145CB-8EC6-489E-BEBD-57F6C467B8F3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8:K22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001"/>
  <sheetViews>
    <sheetView topLeftCell="H1" workbookViewId="0">
      <selection activeCell="S1" sqref="S1:S1048576"/>
    </sheetView>
  </sheetViews>
  <sheetFormatPr defaultColWidth="11" defaultRowHeight="15.75" x14ac:dyDescent="0.25"/>
  <cols>
    <col min="1" max="1" width="11.375" customWidth="1"/>
    <col min="2" max="2" width="30.625" bestFit="1" customWidth="1"/>
    <col min="3" max="3" width="33.5" style="3" customWidth="1"/>
    <col min="5" max="5" width="26.25" style="10" customWidth="1"/>
    <col min="6" max="6" width="26.25" style="5" customWidth="1"/>
    <col min="7" max="7" width="16" customWidth="1"/>
    <col min="8" max="8" width="13" bestFit="1" customWidth="1"/>
    <col min="9" max="9" width="13" customWidth="1"/>
    <col min="10" max="10" width="16" customWidth="1"/>
    <col min="12" max="12" width="18.875" customWidth="1"/>
    <col min="13" max="13" width="25.5" customWidth="1"/>
    <col min="14" max="14" width="11.125" bestFit="1" customWidth="1"/>
    <col min="15" max="15" width="27.625" customWidth="1"/>
    <col min="16" max="16" width="19.875" customWidth="1"/>
    <col min="17" max="17" width="22.625" customWidth="1"/>
    <col min="18" max="18" width="28" bestFit="1" customWidth="1"/>
    <col min="19" max="19" width="32.375" customWidth="1"/>
    <col min="20" max="20" width="17.875" customWidth="1"/>
    <col min="23" max="23" width="31.25" customWidth="1"/>
    <col min="24" max="24" width="38.875" customWidth="1"/>
    <col min="25" max="25" width="24.375" customWidth="1"/>
    <col min="26" max="26" width="18.5" customWidth="1"/>
    <col min="27" max="27" width="19.625" customWidth="1"/>
    <col min="28" max="28" width="19.375" customWidth="1"/>
    <col min="29" max="29" width="15.75" customWidth="1"/>
    <col min="30" max="30" width="17.625" customWidth="1"/>
    <col min="31" max="31" width="19.625" customWidth="1"/>
  </cols>
  <sheetData>
    <row r="1" spans="1:3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9" t="s">
        <v>3</v>
      </c>
      <c r="F1" s="6" t="s">
        <v>2029</v>
      </c>
      <c r="G1" s="1" t="s">
        <v>4</v>
      </c>
      <c r="H1" s="1" t="s">
        <v>5</v>
      </c>
      <c r="I1" s="1" t="s">
        <v>6</v>
      </c>
      <c r="J1" s="1" t="s">
        <v>2030</v>
      </c>
      <c r="K1" s="1" t="s">
        <v>7</v>
      </c>
      <c r="L1" s="1" t="s">
        <v>8</v>
      </c>
      <c r="M1" s="1" t="s">
        <v>2058</v>
      </c>
      <c r="N1" s="1" t="s">
        <v>9</v>
      </c>
      <c r="O1" s="1" t="s">
        <v>2059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30" hidden="1" x14ac:dyDescent="0.25">
      <c r="A2">
        <v>0</v>
      </c>
      <c r="B2" t="s">
        <v>12</v>
      </c>
      <c r="C2" s="3" t="s">
        <v>13</v>
      </c>
      <c r="D2">
        <v>100</v>
      </c>
      <c r="E2" s="10">
        <v>0</v>
      </c>
      <c r="F2" s="5">
        <f>(E2-D2)/D2*100</f>
        <v>-100</v>
      </c>
      <c r="G2" t="s">
        <v>14</v>
      </c>
      <c r="H2">
        <v>0</v>
      </c>
      <c r="I2" t="s">
        <v>15</v>
      </c>
      <c r="J2">
        <f>(AVERAGE(D2:E2))</f>
        <v>50</v>
      </c>
      <c r="K2" t="s">
        <v>16</v>
      </c>
      <c r="L2">
        <v>1448690400</v>
      </c>
      <c r="M2" s="11">
        <f>DATE(1970,1,1)+(L2/86400)</f>
        <v>42336.25</v>
      </c>
      <c r="N2">
        <v>1450159200</v>
      </c>
      <c r="O2" s="11">
        <f>DATE(1970,1,1)+N2/86400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30" hidden="1" x14ac:dyDescent="0.25">
      <c r="A3">
        <v>1</v>
      </c>
      <c r="B3" t="s">
        <v>18</v>
      </c>
      <c r="C3" s="3" t="s">
        <v>19</v>
      </c>
      <c r="D3">
        <v>1400</v>
      </c>
      <c r="E3" s="10">
        <v>14560</v>
      </c>
      <c r="F3" s="5">
        <f>(E3-D3)/D3*100</f>
        <v>940</v>
      </c>
      <c r="G3" t="s">
        <v>20</v>
      </c>
      <c r="H3">
        <v>158</v>
      </c>
      <c r="I3" t="s">
        <v>21</v>
      </c>
      <c r="J3">
        <f t="shared" ref="J3:J66" si="0">(AVERAGE(D3:E3))</f>
        <v>7980</v>
      </c>
      <c r="K3" t="s">
        <v>22</v>
      </c>
      <c r="L3">
        <v>1408424400</v>
      </c>
      <c r="M3" s="11">
        <f t="shared" ref="M3:M66" si="1">DATE(1970,1,1)+(L3/86400)</f>
        <v>41870.208333333336</v>
      </c>
      <c r="N3">
        <v>1408597200</v>
      </c>
      <c r="O3" s="11">
        <f t="shared" ref="O3:O66" si="2">DATE(1970,1,1)+N3/86400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30" ht="31.5" hidden="1" x14ac:dyDescent="0.25">
      <c r="A4">
        <v>2</v>
      </c>
      <c r="B4" t="s">
        <v>24</v>
      </c>
      <c r="C4" s="3" t="s">
        <v>25</v>
      </c>
      <c r="D4">
        <v>108400</v>
      </c>
      <c r="E4" s="10">
        <v>142523</v>
      </c>
      <c r="F4" s="5">
        <f t="shared" ref="F4:F66" si="3">(E4-D4)/D4*100</f>
        <v>31.478782287822877</v>
      </c>
      <c r="G4" t="s">
        <v>20</v>
      </c>
      <c r="H4">
        <v>1425</v>
      </c>
      <c r="I4" t="s">
        <v>26</v>
      </c>
      <c r="J4">
        <f>(AVERAGE(D4:E4))</f>
        <v>125461.5</v>
      </c>
      <c r="K4" t="s">
        <v>27</v>
      </c>
      <c r="L4">
        <v>1384668000</v>
      </c>
      <c r="M4" s="11">
        <f t="shared" si="1"/>
        <v>41595.25</v>
      </c>
      <c r="N4">
        <v>1384840800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30" ht="31.5" hidden="1" x14ac:dyDescent="0.25">
      <c r="A5">
        <v>3</v>
      </c>
      <c r="B5" t="s">
        <v>29</v>
      </c>
      <c r="C5" s="3" t="s">
        <v>30</v>
      </c>
      <c r="D5">
        <v>4200</v>
      </c>
      <c r="E5" s="10">
        <v>2477</v>
      </c>
      <c r="F5" s="5">
        <f t="shared" si="3"/>
        <v>-41.023809523809526</v>
      </c>
      <c r="G5" t="s">
        <v>14</v>
      </c>
      <c r="H5">
        <v>24</v>
      </c>
      <c r="I5" t="s">
        <v>21</v>
      </c>
      <c r="J5">
        <f t="shared" si="0"/>
        <v>3338.5</v>
      </c>
      <c r="K5" t="s">
        <v>22</v>
      </c>
      <c r="L5">
        <v>1565499600</v>
      </c>
      <c r="M5" s="11">
        <f t="shared" si="1"/>
        <v>43688.208333333328</v>
      </c>
      <c r="N5">
        <v>1568955600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30" hidden="1" x14ac:dyDescent="0.25">
      <c r="A6">
        <v>4</v>
      </c>
      <c r="B6" t="s">
        <v>31</v>
      </c>
      <c r="C6" s="3" t="s">
        <v>32</v>
      </c>
      <c r="D6">
        <v>7600</v>
      </c>
      <c r="E6" s="10">
        <v>5265</v>
      </c>
      <c r="F6" s="5">
        <f t="shared" si="3"/>
        <v>-30.723684210526315</v>
      </c>
      <c r="G6" t="s">
        <v>14</v>
      </c>
      <c r="H6">
        <v>53</v>
      </c>
      <c r="I6" t="s">
        <v>21</v>
      </c>
      <c r="J6">
        <f t="shared" si="0"/>
        <v>6432.5</v>
      </c>
      <c r="K6" t="s">
        <v>22</v>
      </c>
      <c r="L6">
        <v>1547964000</v>
      </c>
      <c r="M6" s="11">
        <f>DATE(1970,1,1)+(L6/86400)</f>
        <v>43485.25</v>
      </c>
      <c r="N6">
        <v>1548309600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30" hidden="1" x14ac:dyDescent="0.25">
      <c r="A7">
        <v>5</v>
      </c>
      <c r="B7" t="s">
        <v>34</v>
      </c>
      <c r="C7" s="3" t="s">
        <v>35</v>
      </c>
      <c r="D7">
        <v>7600</v>
      </c>
      <c r="E7" s="10">
        <v>13195</v>
      </c>
      <c r="F7" s="5">
        <f t="shared" si="3"/>
        <v>73.618421052631575</v>
      </c>
      <c r="G7" t="s">
        <v>20</v>
      </c>
      <c r="H7">
        <v>174</v>
      </c>
      <c r="I7" t="s">
        <v>36</v>
      </c>
      <c r="J7">
        <f t="shared" si="0"/>
        <v>10397.5</v>
      </c>
      <c r="K7" t="s">
        <v>37</v>
      </c>
      <c r="L7">
        <v>1346130000</v>
      </c>
      <c r="M7" s="11">
        <f t="shared" si="1"/>
        <v>41149.208333333336</v>
      </c>
      <c r="N7">
        <v>1347080400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30" x14ac:dyDescent="0.25">
      <c r="A8">
        <v>6</v>
      </c>
      <c r="B8" t="s">
        <v>38</v>
      </c>
      <c r="C8" s="3" t="s">
        <v>39</v>
      </c>
      <c r="D8">
        <v>5200</v>
      </c>
      <c r="E8" s="10">
        <v>1090</v>
      </c>
      <c r="F8" s="5">
        <f t="shared" si="3"/>
        <v>-79.038461538461533</v>
      </c>
      <c r="G8" t="s">
        <v>14</v>
      </c>
      <c r="H8">
        <v>18</v>
      </c>
      <c r="I8" t="s">
        <v>40</v>
      </c>
      <c r="J8">
        <f t="shared" si="0"/>
        <v>3145</v>
      </c>
      <c r="K8" t="s">
        <v>41</v>
      </c>
      <c r="L8">
        <v>1505278800</v>
      </c>
      <c r="M8" s="11">
        <f t="shared" si="1"/>
        <v>42991.208333333328</v>
      </c>
      <c r="N8">
        <v>1505365200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  <c r="AB8" s="4"/>
      <c r="AC8" s="4"/>
      <c r="AD8" s="4"/>
    </row>
    <row r="9" spans="1:30" hidden="1" x14ac:dyDescent="0.25">
      <c r="A9">
        <v>7</v>
      </c>
      <c r="B9" t="s">
        <v>43</v>
      </c>
      <c r="C9" s="3" t="s">
        <v>44</v>
      </c>
      <c r="D9">
        <v>4500</v>
      </c>
      <c r="E9" s="10">
        <v>14741</v>
      </c>
      <c r="F9" s="5">
        <f t="shared" si="3"/>
        <v>227.57777777777778</v>
      </c>
      <c r="G9" t="s">
        <v>20</v>
      </c>
      <c r="H9">
        <v>227</v>
      </c>
      <c r="I9" t="s">
        <v>36</v>
      </c>
      <c r="J9">
        <f t="shared" si="0"/>
        <v>9620.5</v>
      </c>
      <c r="K9" t="s">
        <v>37</v>
      </c>
      <c r="L9">
        <v>1439442000</v>
      </c>
      <c r="M9" s="11">
        <f t="shared" si="1"/>
        <v>42229.208333333328</v>
      </c>
      <c r="N9">
        <v>1439614800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  <c r="AB9" s="4"/>
      <c r="AC9" s="4"/>
      <c r="AD9" s="4"/>
    </row>
    <row r="10" spans="1:30" hidden="1" x14ac:dyDescent="0.25">
      <c r="A10">
        <v>8</v>
      </c>
      <c r="B10" t="s">
        <v>45</v>
      </c>
      <c r="C10" s="3" t="s">
        <v>46</v>
      </c>
      <c r="D10">
        <v>110100</v>
      </c>
      <c r="E10" s="10">
        <v>21946</v>
      </c>
      <c r="F10" s="5">
        <f t="shared" si="3"/>
        <v>-80.067211625794727</v>
      </c>
      <c r="G10" t="s">
        <v>47</v>
      </c>
      <c r="H10">
        <v>708</v>
      </c>
      <c r="I10" t="s">
        <v>36</v>
      </c>
      <c r="J10">
        <f t="shared" si="0"/>
        <v>66023</v>
      </c>
      <c r="K10" t="s">
        <v>37</v>
      </c>
      <c r="L10">
        <v>1281330000</v>
      </c>
      <c r="M10" s="11">
        <f t="shared" si="1"/>
        <v>40399.208333333336</v>
      </c>
      <c r="N10">
        <v>1281502800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">
        <v>2046</v>
      </c>
      <c r="T10" t="s">
        <v>2047</v>
      </c>
      <c r="AA10" s="4"/>
      <c r="AB10" s="4"/>
      <c r="AC10" s="4"/>
    </row>
    <row r="11" spans="1:30" hidden="1" x14ac:dyDescent="0.25">
      <c r="A11">
        <v>9</v>
      </c>
      <c r="B11" t="s">
        <v>48</v>
      </c>
      <c r="C11" s="3" t="s">
        <v>49</v>
      </c>
      <c r="D11">
        <v>6200</v>
      </c>
      <c r="E11" s="10">
        <v>3208</v>
      </c>
      <c r="F11" s="5">
        <f t="shared" si="3"/>
        <v>-48.258064516129032</v>
      </c>
      <c r="G11" t="s">
        <v>14</v>
      </c>
      <c r="H11">
        <v>44</v>
      </c>
      <c r="I11" t="s">
        <v>21</v>
      </c>
      <c r="J11">
        <f t="shared" si="0"/>
        <v>4704</v>
      </c>
      <c r="K11" t="s">
        <v>22</v>
      </c>
      <c r="L11">
        <v>1379566800</v>
      </c>
      <c r="M11" s="11">
        <f t="shared" si="1"/>
        <v>41536.208333333336</v>
      </c>
      <c r="N11">
        <v>1383804000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  <c r="AA11" s="4"/>
      <c r="AB11" s="4"/>
      <c r="AC11" s="4"/>
    </row>
    <row r="12" spans="1:30" x14ac:dyDescent="0.25">
      <c r="A12">
        <v>10</v>
      </c>
      <c r="B12" t="s">
        <v>51</v>
      </c>
      <c r="C12" s="3" t="s">
        <v>52</v>
      </c>
      <c r="D12">
        <v>5200</v>
      </c>
      <c r="E12" s="10">
        <v>13838</v>
      </c>
      <c r="F12" s="5">
        <f t="shared" si="3"/>
        <v>166.11538461538461</v>
      </c>
      <c r="G12" t="s">
        <v>20</v>
      </c>
      <c r="H12">
        <v>220</v>
      </c>
      <c r="I12" t="s">
        <v>21</v>
      </c>
      <c r="J12">
        <f t="shared" si="0"/>
        <v>9519</v>
      </c>
      <c r="K12" t="s">
        <v>22</v>
      </c>
      <c r="L12">
        <v>1281762000</v>
      </c>
      <c r="M12" s="11">
        <f t="shared" si="1"/>
        <v>40404.208333333336</v>
      </c>
      <c r="N12">
        <v>1285909200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  <c r="AA12" s="4"/>
      <c r="AB12" s="4"/>
      <c r="AC12" s="4"/>
    </row>
    <row r="13" spans="1:30" ht="20.25" hidden="1" customHeight="1" x14ac:dyDescent="0.25">
      <c r="A13">
        <v>11</v>
      </c>
      <c r="B13" t="s">
        <v>54</v>
      </c>
      <c r="C13" s="3" t="s">
        <v>55</v>
      </c>
      <c r="D13">
        <v>6300</v>
      </c>
      <c r="E13" s="10">
        <v>3030</v>
      </c>
      <c r="F13" s="5">
        <f t="shared" si="3"/>
        <v>-51.904761904761912</v>
      </c>
      <c r="G13" t="s">
        <v>14</v>
      </c>
      <c r="H13">
        <v>27</v>
      </c>
      <c r="I13" t="s">
        <v>21</v>
      </c>
      <c r="J13">
        <f t="shared" si="0"/>
        <v>4665</v>
      </c>
      <c r="K13" t="s">
        <v>22</v>
      </c>
      <c r="L13">
        <v>1285045200</v>
      </c>
      <c r="M13" s="11">
        <f t="shared" si="1"/>
        <v>40442.208333333336</v>
      </c>
      <c r="N13">
        <v>1285563600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  <c r="AA13" s="4"/>
      <c r="AB13" s="4"/>
      <c r="AC13" s="4"/>
    </row>
    <row r="14" spans="1:30" x14ac:dyDescent="0.25">
      <c r="A14">
        <v>12</v>
      </c>
      <c r="B14" t="s">
        <v>56</v>
      </c>
      <c r="C14" s="3" t="s">
        <v>57</v>
      </c>
      <c r="D14">
        <v>6300</v>
      </c>
      <c r="E14" s="10">
        <v>5629</v>
      </c>
      <c r="F14" s="5">
        <f t="shared" si="3"/>
        <v>-10.65079365079365</v>
      </c>
      <c r="G14" t="s">
        <v>14</v>
      </c>
      <c r="H14">
        <v>55</v>
      </c>
      <c r="I14" t="s">
        <v>21</v>
      </c>
      <c r="J14">
        <f t="shared" si="0"/>
        <v>5964.5</v>
      </c>
      <c r="K14" t="s">
        <v>22</v>
      </c>
      <c r="L14">
        <v>1571720400</v>
      </c>
      <c r="M14" s="11">
        <f t="shared" si="1"/>
        <v>43760.208333333328</v>
      </c>
      <c r="N14">
        <v>1572411600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  <c r="AA14" s="4"/>
      <c r="AB14" s="4"/>
      <c r="AC14" s="4"/>
    </row>
    <row r="15" spans="1:30" ht="18" hidden="1" customHeight="1" x14ac:dyDescent="0.25">
      <c r="A15">
        <v>13</v>
      </c>
      <c r="B15" t="s">
        <v>58</v>
      </c>
      <c r="C15" s="3" t="s">
        <v>59</v>
      </c>
      <c r="D15">
        <v>4200</v>
      </c>
      <c r="E15" s="10">
        <v>10295</v>
      </c>
      <c r="F15" s="5">
        <f t="shared" si="3"/>
        <v>145.11904761904762</v>
      </c>
      <c r="G15" t="s">
        <v>20</v>
      </c>
      <c r="H15">
        <v>98</v>
      </c>
      <c r="I15" t="s">
        <v>21</v>
      </c>
      <c r="J15">
        <f t="shared" si="0"/>
        <v>7247.5</v>
      </c>
      <c r="K15" t="s">
        <v>22</v>
      </c>
      <c r="L15">
        <v>1465621200</v>
      </c>
      <c r="M15" s="11">
        <f t="shared" si="1"/>
        <v>42532.208333333328</v>
      </c>
      <c r="N15">
        <v>1466658000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  <c r="AA15" s="4"/>
      <c r="AB15" s="4"/>
      <c r="AC15" s="4"/>
    </row>
    <row r="16" spans="1:30" hidden="1" x14ac:dyDescent="0.25">
      <c r="A16">
        <v>14</v>
      </c>
      <c r="B16" t="s">
        <v>61</v>
      </c>
      <c r="C16" s="3" t="s">
        <v>62</v>
      </c>
      <c r="D16">
        <v>28200</v>
      </c>
      <c r="E16" s="10">
        <v>18829</v>
      </c>
      <c r="F16" s="5">
        <f t="shared" si="3"/>
        <v>-33.230496453900713</v>
      </c>
      <c r="G16" t="s">
        <v>14</v>
      </c>
      <c r="H16">
        <v>200</v>
      </c>
      <c r="I16" t="s">
        <v>21</v>
      </c>
      <c r="J16">
        <f t="shared" si="0"/>
        <v>23514.5</v>
      </c>
      <c r="K16" t="s">
        <v>22</v>
      </c>
      <c r="L16">
        <v>1331013600</v>
      </c>
      <c r="M16" s="11">
        <f t="shared" si="1"/>
        <v>40974.25</v>
      </c>
      <c r="N16">
        <v>1333342800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  <c r="AA16" s="4"/>
      <c r="AB16" s="4"/>
      <c r="AC16" s="4"/>
    </row>
    <row r="17" spans="1:29" hidden="1" x14ac:dyDescent="0.25">
      <c r="A17">
        <v>15</v>
      </c>
      <c r="B17" t="s">
        <v>63</v>
      </c>
      <c r="C17" s="3" t="s">
        <v>64</v>
      </c>
      <c r="D17">
        <v>81200</v>
      </c>
      <c r="E17" s="10">
        <v>38414</v>
      </c>
      <c r="F17" s="5">
        <f t="shared" si="3"/>
        <v>-52.692118226600982</v>
      </c>
      <c r="G17" t="s">
        <v>14</v>
      </c>
      <c r="H17">
        <v>452</v>
      </c>
      <c r="I17" t="s">
        <v>21</v>
      </c>
      <c r="J17">
        <f t="shared" si="0"/>
        <v>59807</v>
      </c>
      <c r="K17" t="s">
        <v>22</v>
      </c>
      <c r="L17">
        <v>1575957600</v>
      </c>
      <c r="M17" s="11">
        <f t="shared" si="1"/>
        <v>43809.25</v>
      </c>
      <c r="N17">
        <v>1576303200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  <c r="AA17" s="4"/>
      <c r="AB17" s="4"/>
      <c r="AC17" s="4"/>
    </row>
    <row r="18" spans="1:29" hidden="1" x14ac:dyDescent="0.25">
      <c r="A18">
        <v>16</v>
      </c>
      <c r="B18" t="s">
        <v>66</v>
      </c>
      <c r="C18" s="3" t="s">
        <v>67</v>
      </c>
      <c r="D18">
        <v>1700</v>
      </c>
      <c r="E18" s="10">
        <v>11041</v>
      </c>
      <c r="F18" s="5">
        <f t="shared" si="3"/>
        <v>549.47058823529414</v>
      </c>
      <c r="G18" t="s">
        <v>20</v>
      </c>
      <c r="H18">
        <v>100</v>
      </c>
      <c r="I18" t="s">
        <v>21</v>
      </c>
      <c r="J18">
        <f t="shared" si="0"/>
        <v>6370.5</v>
      </c>
      <c r="K18" t="s">
        <v>22</v>
      </c>
      <c r="L18">
        <v>1390370400</v>
      </c>
      <c r="M18" s="11">
        <f t="shared" si="1"/>
        <v>41661.25</v>
      </c>
      <c r="N18">
        <v>1392271200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  <c r="AA18" s="4"/>
      <c r="AB18" s="4"/>
      <c r="AC18" s="4"/>
    </row>
    <row r="19" spans="1:29" x14ac:dyDescent="0.25">
      <c r="A19">
        <v>17</v>
      </c>
      <c r="B19" t="s">
        <v>69</v>
      </c>
      <c r="C19" s="3" t="s">
        <v>70</v>
      </c>
      <c r="D19">
        <v>84600</v>
      </c>
      <c r="E19" s="10">
        <v>134845</v>
      </c>
      <c r="F19" s="5">
        <f t="shared" si="3"/>
        <v>59.391252955082741</v>
      </c>
      <c r="G19" t="s">
        <v>20</v>
      </c>
      <c r="H19">
        <v>1249</v>
      </c>
      <c r="I19" t="s">
        <v>21</v>
      </c>
      <c r="J19">
        <f t="shared" si="0"/>
        <v>109722.5</v>
      </c>
      <c r="K19" t="s">
        <v>22</v>
      </c>
      <c r="L19">
        <v>1294812000</v>
      </c>
      <c r="M19" s="11">
        <f t="shared" si="1"/>
        <v>40555.25</v>
      </c>
      <c r="N19">
        <v>1294898400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  <c r="AA19" s="4"/>
      <c r="AB19" s="4"/>
      <c r="AC19" s="4"/>
    </row>
    <row r="20" spans="1:29" hidden="1" x14ac:dyDescent="0.25">
      <c r="A20">
        <v>18</v>
      </c>
      <c r="B20" t="s">
        <v>72</v>
      </c>
      <c r="C20" s="3" t="s">
        <v>73</v>
      </c>
      <c r="D20">
        <v>9100</v>
      </c>
      <c r="E20" s="10">
        <v>6089</v>
      </c>
      <c r="F20" s="5">
        <f t="shared" si="3"/>
        <v>-33.087912087912088</v>
      </c>
      <c r="G20" t="s">
        <v>74</v>
      </c>
      <c r="H20">
        <v>135</v>
      </c>
      <c r="I20" t="s">
        <v>21</v>
      </c>
      <c r="J20">
        <f t="shared" si="0"/>
        <v>7594.5</v>
      </c>
      <c r="K20" t="s">
        <v>22</v>
      </c>
      <c r="L20">
        <v>1536382800</v>
      </c>
      <c r="M20" s="11">
        <f t="shared" si="1"/>
        <v>43351.208333333328</v>
      </c>
      <c r="N20">
        <v>1537074000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9" hidden="1" x14ac:dyDescent="0.25">
      <c r="A21">
        <v>19</v>
      </c>
      <c r="B21" t="s">
        <v>75</v>
      </c>
      <c r="C21" s="3" t="s">
        <v>76</v>
      </c>
      <c r="D21">
        <v>62500</v>
      </c>
      <c r="E21" s="10">
        <v>30331</v>
      </c>
      <c r="F21" s="5">
        <f t="shared" si="3"/>
        <v>-51.470400000000005</v>
      </c>
      <c r="G21" t="s">
        <v>14</v>
      </c>
      <c r="H21">
        <v>674</v>
      </c>
      <c r="I21" t="s">
        <v>21</v>
      </c>
      <c r="J21">
        <f t="shared" si="0"/>
        <v>46415.5</v>
      </c>
      <c r="K21" t="s">
        <v>22</v>
      </c>
      <c r="L21">
        <v>1551679200</v>
      </c>
      <c r="M21" s="11">
        <f t="shared" si="1"/>
        <v>43528.25</v>
      </c>
      <c r="N21">
        <v>1553490000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9" x14ac:dyDescent="0.25">
      <c r="A22">
        <v>20</v>
      </c>
      <c r="B22" t="s">
        <v>77</v>
      </c>
      <c r="C22" s="3" t="s">
        <v>78</v>
      </c>
      <c r="D22">
        <v>131800</v>
      </c>
      <c r="E22" s="10">
        <v>147936</v>
      </c>
      <c r="F22" s="5">
        <f t="shared" si="3"/>
        <v>12.242792109256449</v>
      </c>
      <c r="G22" t="s">
        <v>20</v>
      </c>
      <c r="H22">
        <v>1396</v>
      </c>
      <c r="I22" t="s">
        <v>21</v>
      </c>
      <c r="J22">
        <f t="shared" si="0"/>
        <v>139868</v>
      </c>
      <c r="K22" t="s">
        <v>22</v>
      </c>
      <c r="L22">
        <v>1406523600</v>
      </c>
      <c r="M22" s="11">
        <f t="shared" si="1"/>
        <v>41848.208333333336</v>
      </c>
      <c r="N22">
        <v>1406523600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9" hidden="1" x14ac:dyDescent="0.25">
      <c r="A23">
        <v>21</v>
      </c>
      <c r="B23" t="s">
        <v>79</v>
      </c>
      <c r="C23" s="3" t="s">
        <v>80</v>
      </c>
      <c r="D23">
        <v>94000</v>
      </c>
      <c r="E23" s="10">
        <v>38533</v>
      </c>
      <c r="F23" s="5">
        <f t="shared" si="3"/>
        <v>-59.007446808510636</v>
      </c>
      <c r="G23" t="s">
        <v>14</v>
      </c>
      <c r="H23">
        <v>558</v>
      </c>
      <c r="I23" t="s">
        <v>21</v>
      </c>
      <c r="J23">
        <f t="shared" si="0"/>
        <v>66266.5</v>
      </c>
      <c r="K23" t="s">
        <v>22</v>
      </c>
      <c r="L23">
        <v>1313384400</v>
      </c>
      <c r="M23" s="11">
        <f t="shared" si="1"/>
        <v>40770.208333333336</v>
      </c>
      <c r="N23">
        <v>1316322000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9" hidden="1" x14ac:dyDescent="0.25">
      <c r="A24">
        <v>22</v>
      </c>
      <c r="B24" t="s">
        <v>81</v>
      </c>
      <c r="C24" s="3" t="s">
        <v>82</v>
      </c>
      <c r="D24">
        <v>59100</v>
      </c>
      <c r="E24" s="10">
        <v>75690</v>
      </c>
      <c r="F24" s="5">
        <f t="shared" si="3"/>
        <v>28.071065989847714</v>
      </c>
      <c r="G24" t="s">
        <v>20</v>
      </c>
      <c r="H24">
        <v>890</v>
      </c>
      <c r="I24" t="s">
        <v>21</v>
      </c>
      <c r="J24">
        <f t="shared" si="0"/>
        <v>67395</v>
      </c>
      <c r="K24" t="s">
        <v>22</v>
      </c>
      <c r="L24">
        <v>1522731600</v>
      </c>
      <c r="M24" s="11">
        <f t="shared" si="1"/>
        <v>43193.208333333328</v>
      </c>
      <c r="N24">
        <v>1524027600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9" x14ac:dyDescent="0.25">
      <c r="A25">
        <v>23</v>
      </c>
      <c r="B25" t="s">
        <v>83</v>
      </c>
      <c r="C25" s="3" t="s">
        <v>84</v>
      </c>
      <c r="D25">
        <v>4500</v>
      </c>
      <c r="E25" s="10">
        <v>14942</v>
      </c>
      <c r="F25" s="5">
        <f t="shared" si="3"/>
        <v>232.04444444444445</v>
      </c>
      <c r="G25" t="s">
        <v>20</v>
      </c>
      <c r="H25">
        <v>142</v>
      </c>
      <c r="I25" t="s">
        <v>40</v>
      </c>
      <c r="J25">
        <f t="shared" si="0"/>
        <v>9721</v>
      </c>
      <c r="K25" t="s">
        <v>41</v>
      </c>
      <c r="L25">
        <v>1550124000</v>
      </c>
      <c r="M25" s="11">
        <f t="shared" si="1"/>
        <v>43510.25</v>
      </c>
      <c r="N25">
        <v>1554699600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9" hidden="1" x14ac:dyDescent="0.25">
      <c r="A26">
        <v>24</v>
      </c>
      <c r="B26" t="s">
        <v>85</v>
      </c>
      <c r="C26" s="3" t="s">
        <v>86</v>
      </c>
      <c r="D26">
        <v>92400</v>
      </c>
      <c r="E26" s="10">
        <v>104257</v>
      </c>
      <c r="F26" s="5">
        <f t="shared" si="3"/>
        <v>12.832251082251082</v>
      </c>
      <c r="G26" t="s">
        <v>20</v>
      </c>
      <c r="H26">
        <v>2673</v>
      </c>
      <c r="I26" t="s">
        <v>21</v>
      </c>
      <c r="J26">
        <f t="shared" si="0"/>
        <v>98328.5</v>
      </c>
      <c r="K26" t="s">
        <v>22</v>
      </c>
      <c r="L26">
        <v>1403326800</v>
      </c>
      <c r="M26" s="11">
        <f t="shared" si="1"/>
        <v>41811.208333333336</v>
      </c>
      <c r="N26">
        <v>1403499600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9" hidden="1" x14ac:dyDescent="0.25">
      <c r="A27">
        <v>25</v>
      </c>
      <c r="B27" t="s">
        <v>87</v>
      </c>
      <c r="C27" s="3" t="s">
        <v>88</v>
      </c>
      <c r="D27">
        <v>5500</v>
      </c>
      <c r="E27" s="10">
        <v>11904</v>
      </c>
      <c r="F27" s="5">
        <f t="shared" si="3"/>
        <v>116.43636363636362</v>
      </c>
      <c r="G27" t="s">
        <v>20</v>
      </c>
      <c r="H27">
        <v>163</v>
      </c>
      <c r="I27" t="s">
        <v>21</v>
      </c>
      <c r="J27">
        <f t="shared" si="0"/>
        <v>8702</v>
      </c>
      <c r="K27" t="s">
        <v>22</v>
      </c>
      <c r="L27">
        <v>1305694800</v>
      </c>
      <c r="M27" s="11">
        <f t="shared" si="1"/>
        <v>40681.208333333336</v>
      </c>
      <c r="N27">
        <v>1307422800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9" hidden="1" x14ac:dyDescent="0.25">
      <c r="A28">
        <v>26</v>
      </c>
      <c r="B28" t="s">
        <v>90</v>
      </c>
      <c r="C28" s="3" t="s">
        <v>91</v>
      </c>
      <c r="D28">
        <v>107500</v>
      </c>
      <c r="E28" s="10">
        <v>51814</v>
      </c>
      <c r="F28" s="5">
        <f t="shared" si="3"/>
        <v>-51.800930232558137</v>
      </c>
      <c r="G28" t="s">
        <v>74</v>
      </c>
      <c r="H28">
        <v>1480</v>
      </c>
      <c r="I28" t="s">
        <v>21</v>
      </c>
      <c r="J28">
        <f t="shared" si="0"/>
        <v>79657</v>
      </c>
      <c r="K28" t="s">
        <v>22</v>
      </c>
      <c r="L28">
        <v>1533013200</v>
      </c>
      <c r="M28" s="11">
        <f t="shared" si="1"/>
        <v>43312.208333333328</v>
      </c>
      <c r="N28">
        <v>1535346000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9" hidden="1" x14ac:dyDescent="0.25">
      <c r="A29">
        <v>27</v>
      </c>
      <c r="B29" t="s">
        <v>92</v>
      </c>
      <c r="C29" s="3" t="s">
        <v>93</v>
      </c>
      <c r="D29">
        <v>2000</v>
      </c>
      <c r="E29" s="10">
        <v>1599</v>
      </c>
      <c r="F29" s="5">
        <f t="shared" si="3"/>
        <v>-20.05</v>
      </c>
      <c r="G29" t="s">
        <v>14</v>
      </c>
      <c r="H29">
        <v>15</v>
      </c>
      <c r="I29" t="s">
        <v>21</v>
      </c>
      <c r="J29">
        <f t="shared" si="0"/>
        <v>1799.5</v>
      </c>
      <c r="K29" t="s">
        <v>22</v>
      </c>
      <c r="L29">
        <v>1443848400</v>
      </c>
      <c r="M29" s="11">
        <f t="shared" si="1"/>
        <v>42280.208333333328</v>
      </c>
      <c r="N29">
        <v>1444539600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9" hidden="1" x14ac:dyDescent="0.25">
      <c r="A30">
        <v>28</v>
      </c>
      <c r="B30" t="s">
        <v>94</v>
      </c>
      <c r="C30" s="3" t="s">
        <v>95</v>
      </c>
      <c r="D30">
        <v>130800</v>
      </c>
      <c r="E30" s="10">
        <v>137635</v>
      </c>
      <c r="F30" s="5">
        <f t="shared" si="3"/>
        <v>5.2255351681957185</v>
      </c>
      <c r="G30" t="s">
        <v>20</v>
      </c>
      <c r="H30">
        <v>2220</v>
      </c>
      <c r="I30" t="s">
        <v>21</v>
      </c>
      <c r="J30">
        <f t="shared" si="0"/>
        <v>134217.5</v>
      </c>
      <c r="K30" t="s">
        <v>22</v>
      </c>
      <c r="L30">
        <v>1265695200</v>
      </c>
      <c r="M30" s="11">
        <f t="shared" si="1"/>
        <v>40218.25</v>
      </c>
      <c r="N30">
        <v>1267682400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9" x14ac:dyDescent="0.25">
      <c r="A31">
        <v>29</v>
      </c>
      <c r="B31" t="s">
        <v>96</v>
      </c>
      <c r="C31" s="3" t="s">
        <v>97</v>
      </c>
      <c r="D31">
        <v>45900</v>
      </c>
      <c r="E31" s="10">
        <v>150965</v>
      </c>
      <c r="F31" s="5">
        <f t="shared" si="3"/>
        <v>228.89978213507626</v>
      </c>
      <c r="G31" t="s">
        <v>20</v>
      </c>
      <c r="H31">
        <v>1606</v>
      </c>
      <c r="I31" t="s">
        <v>98</v>
      </c>
      <c r="J31">
        <f t="shared" si="0"/>
        <v>98432.5</v>
      </c>
      <c r="K31" t="s">
        <v>99</v>
      </c>
      <c r="L31">
        <v>1532062800</v>
      </c>
      <c r="M31" s="11">
        <f t="shared" si="1"/>
        <v>43301.208333333328</v>
      </c>
      <c r="N31">
        <v>1535518800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9" x14ac:dyDescent="0.25">
      <c r="A32">
        <v>30</v>
      </c>
      <c r="B32" t="s">
        <v>101</v>
      </c>
      <c r="C32" s="3" t="s">
        <v>102</v>
      </c>
      <c r="D32">
        <v>9000</v>
      </c>
      <c r="E32" s="10">
        <v>14455</v>
      </c>
      <c r="F32" s="5">
        <f t="shared" si="3"/>
        <v>60.611111111111114</v>
      </c>
      <c r="G32" t="s">
        <v>20</v>
      </c>
      <c r="H32">
        <v>129</v>
      </c>
      <c r="I32" t="s">
        <v>21</v>
      </c>
      <c r="J32">
        <f t="shared" si="0"/>
        <v>11727.5</v>
      </c>
      <c r="K32" t="s">
        <v>22</v>
      </c>
      <c r="L32">
        <v>1558674000</v>
      </c>
      <c r="M32" s="11">
        <f t="shared" si="1"/>
        <v>43609.208333333328</v>
      </c>
      <c r="N32">
        <v>1559106000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idden="1" x14ac:dyDescent="0.25">
      <c r="A33">
        <v>31</v>
      </c>
      <c r="B33" t="s">
        <v>103</v>
      </c>
      <c r="C33" s="3" t="s">
        <v>104</v>
      </c>
      <c r="D33">
        <v>3500</v>
      </c>
      <c r="E33" s="10">
        <v>10850</v>
      </c>
      <c r="F33" s="5">
        <f t="shared" si="3"/>
        <v>210</v>
      </c>
      <c r="G33" t="s">
        <v>20</v>
      </c>
      <c r="H33">
        <v>226</v>
      </c>
      <c r="I33" t="s">
        <v>40</v>
      </c>
      <c r="J33">
        <f t="shared" si="0"/>
        <v>7175</v>
      </c>
      <c r="K33" t="s">
        <v>41</v>
      </c>
      <c r="L33">
        <v>1451973600</v>
      </c>
      <c r="M33" s="11">
        <f t="shared" si="1"/>
        <v>42374.25</v>
      </c>
      <c r="N33">
        <v>1454392800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 s="10">
        <v>87676</v>
      </c>
      <c r="F34" s="5">
        <f t="shared" si="3"/>
        <v>-13.192079207920793</v>
      </c>
      <c r="G34" t="s">
        <v>14</v>
      </c>
      <c r="H34">
        <v>2307</v>
      </c>
      <c r="I34" t="s">
        <v>107</v>
      </c>
      <c r="J34">
        <f t="shared" si="0"/>
        <v>94338</v>
      </c>
      <c r="K34" t="s">
        <v>108</v>
      </c>
      <c r="L34">
        <v>1515564000</v>
      </c>
      <c r="M34" s="11">
        <f t="shared" si="1"/>
        <v>43110.25</v>
      </c>
      <c r="N34">
        <v>1517896800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idden="1" x14ac:dyDescent="0.25">
      <c r="A35">
        <v>33</v>
      </c>
      <c r="B35" t="s">
        <v>109</v>
      </c>
      <c r="C35" s="3" t="s">
        <v>110</v>
      </c>
      <c r="D35">
        <v>50200</v>
      </c>
      <c r="E35" s="10">
        <v>189666</v>
      </c>
      <c r="F35" s="5">
        <f t="shared" si="3"/>
        <v>277.82071713147411</v>
      </c>
      <c r="G35" t="s">
        <v>20</v>
      </c>
      <c r="H35">
        <v>5419</v>
      </c>
      <c r="I35" t="s">
        <v>21</v>
      </c>
      <c r="J35">
        <f t="shared" si="0"/>
        <v>119933</v>
      </c>
      <c r="K35" t="s">
        <v>22</v>
      </c>
      <c r="L35">
        <v>1412485200</v>
      </c>
      <c r="M35" s="11">
        <f t="shared" si="1"/>
        <v>41917.208333333336</v>
      </c>
      <c r="N35">
        <v>1415685600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 s="10">
        <v>14025</v>
      </c>
      <c r="F36" s="5">
        <f t="shared" si="3"/>
        <v>50.806451612903224</v>
      </c>
      <c r="G36" t="s">
        <v>20</v>
      </c>
      <c r="H36">
        <v>165</v>
      </c>
      <c r="I36" t="s">
        <v>21</v>
      </c>
      <c r="J36">
        <f t="shared" si="0"/>
        <v>11662.5</v>
      </c>
      <c r="K36" t="s">
        <v>22</v>
      </c>
      <c r="L36">
        <v>1490245200</v>
      </c>
      <c r="M36" s="11">
        <f t="shared" si="1"/>
        <v>42817.208333333328</v>
      </c>
      <c r="N36">
        <v>1490677200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 s="10">
        <v>188628</v>
      </c>
      <c r="F37" s="5">
        <f t="shared" si="3"/>
        <v>50.301195219123507</v>
      </c>
      <c r="G37" t="s">
        <v>20</v>
      </c>
      <c r="H37">
        <v>1965</v>
      </c>
      <c r="I37" t="s">
        <v>36</v>
      </c>
      <c r="J37">
        <f t="shared" si="0"/>
        <v>157064</v>
      </c>
      <c r="K37" t="s">
        <v>37</v>
      </c>
      <c r="L37">
        <v>1547877600</v>
      </c>
      <c r="M37" s="11">
        <f t="shared" si="1"/>
        <v>43484.25</v>
      </c>
      <c r="N37">
        <v>1551506400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idden="1" x14ac:dyDescent="0.25">
      <c r="A38">
        <v>36</v>
      </c>
      <c r="B38" t="s">
        <v>115</v>
      </c>
      <c r="C38" s="3" t="s">
        <v>116</v>
      </c>
      <c r="D38">
        <v>700</v>
      </c>
      <c r="E38" s="10">
        <v>1101</v>
      </c>
      <c r="F38" s="5">
        <f t="shared" si="3"/>
        <v>57.285714285714285</v>
      </c>
      <c r="G38" t="s">
        <v>20</v>
      </c>
      <c r="H38">
        <v>16</v>
      </c>
      <c r="I38" t="s">
        <v>21</v>
      </c>
      <c r="J38">
        <f t="shared" si="0"/>
        <v>900.5</v>
      </c>
      <c r="K38" t="s">
        <v>22</v>
      </c>
      <c r="L38">
        <v>1298700000</v>
      </c>
      <c r="M38" s="11">
        <f t="shared" si="1"/>
        <v>40600.25</v>
      </c>
      <c r="N38">
        <v>1300856400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hidden="1" x14ac:dyDescent="0.25">
      <c r="A39">
        <v>37</v>
      </c>
      <c r="B39" t="s">
        <v>117</v>
      </c>
      <c r="C39" s="3" t="s">
        <v>118</v>
      </c>
      <c r="D39">
        <v>8100</v>
      </c>
      <c r="E39" s="10">
        <v>11339</v>
      </c>
      <c r="F39" s="5">
        <f t="shared" si="3"/>
        <v>39.987654320987652</v>
      </c>
      <c r="G39" t="s">
        <v>20</v>
      </c>
      <c r="H39">
        <v>107</v>
      </c>
      <c r="I39" t="s">
        <v>21</v>
      </c>
      <c r="J39">
        <f t="shared" si="0"/>
        <v>9719.5</v>
      </c>
      <c r="K39" t="s">
        <v>22</v>
      </c>
      <c r="L39">
        <v>1570338000</v>
      </c>
      <c r="M39" s="11">
        <f t="shared" si="1"/>
        <v>43744.208333333328</v>
      </c>
      <c r="N39">
        <v>1573192800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idden="1" x14ac:dyDescent="0.25">
      <c r="A40">
        <v>38</v>
      </c>
      <c r="B40" t="s">
        <v>120</v>
      </c>
      <c r="C40" s="3" t="s">
        <v>121</v>
      </c>
      <c r="D40">
        <v>3100</v>
      </c>
      <c r="E40" s="10">
        <v>10085</v>
      </c>
      <c r="F40" s="5">
        <f t="shared" si="3"/>
        <v>225.32258064516131</v>
      </c>
      <c r="G40" t="s">
        <v>20</v>
      </c>
      <c r="H40">
        <v>134</v>
      </c>
      <c r="I40" t="s">
        <v>21</v>
      </c>
      <c r="J40">
        <f t="shared" si="0"/>
        <v>6592.5</v>
      </c>
      <c r="K40" t="s">
        <v>22</v>
      </c>
      <c r="L40">
        <v>1287378000</v>
      </c>
      <c r="M40" s="11">
        <f t="shared" si="1"/>
        <v>40469.208333333336</v>
      </c>
      <c r="N40">
        <v>1287810000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idden="1" x14ac:dyDescent="0.25">
      <c r="A41">
        <v>39</v>
      </c>
      <c r="B41" t="s">
        <v>123</v>
      </c>
      <c r="C41" s="3" t="s">
        <v>124</v>
      </c>
      <c r="D41">
        <v>9900</v>
      </c>
      <c r="E41" s="10">
        <v>5027</v>
      </c>
      <c r="F41" s="5">
        <f t="shared" si="3"/>
        <v>-49.222222222222221</v>
      </c>
      <c r="G41" t="s">
        <v>14</v>
      </c>
      <c r="H41">
        <v>88</v>
      </c>
      <c r="I41" t="s">
        <v>36</v>
      </c>
      <c r="J41">
        <f t="shared" si="0"/>
        <v>7463.5</v>
      </c>
      <c r="K41" t="s">
        <v>37</v>
      </c>
      <c r="L41">
        <v>1361772000</v>
      </c>
      <c r="M41" s="11">
        <f t="shared" si="1"/>
        <v>41330.25</v>
      </c>
      <c r="N41">
        <v>1362978000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idden="1" x14ac:dyDescent="0.25">
      <c r="A42">
        <v>40</v>
      </c>
      <c r="B42" t="s">
        <v>125</v>
      </c>
      <c r="C42" s="3" t="s">
        <v>126</v>
      </c>
      <c r="D42">
        <v>8800</v>
      </c>
      <c r="E42" s="10">
        <v>14878</v>
      </c>
      <c r="F42" s="5">
        <f t="shared" si="3"/>
        <v>69.068181818181813</v>
      </c>
      <c r="G42" t="s">
        <v>20</v>
      </c>
      <c r="H42">
        <v>198</v>
      </c>
      <c r="I42" t="s">
        <v>21</v>
      </c>
      <c r="J42">
        <f t="shared" si="0"/>
        <v>11839</v>
      </c>
      <c r="K42" t="s">
        <v>22</v>
      </c>
      <c r="L42">
        <v>1275714000</v>
      </c>
      <c r="M42" s="11">
        <f t="shared" si="1"/>
        <v>40334.208333333336</v>
      </c>
      <c r="N42">
        <v>1277355600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idden="1" x14ac:dyDescent="0.25">
      <c r="A43">
        <v>41</v>
      </c>
      <c r="B43" t="s">
        <v>127</v>
      </c>
      <c r="C43" s="3" t="s">
        <v>128</v>
      </c>
      <c r="D43">
        <v>5600</v>
      </c>
      <c r="E43" s="10">
        <v>11924</v>
      </c>
      <c r="F43" s="5">
        <f t="shared" si="3"/>
        <v>112.92857142857142</v>
      </c>
      <c r="G43" t="s">
        <v>20</v>
      </c>
      <c r="H43">
        <v>111</v>
      </c>
      <c r="I43" t="s">
        <v>107</v>
      </c>
      <c r="J43">
        <f t="shared" si="0"/>
        <v>8762</v>
      </c>
      <c r="K43" t="s">
        <v>108</v>
      </c>
      <c r="L43">
        <v>1346734800</v>
      </c>
      <c r="M43" s="11">
        <f t="shared" si="1"/>
        <v>41156.208333333336</v>
      </c>
      <c r="N43">
        <v>1348981200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idden="1" x14ac:dyDescent="0.25">
      <c r="A44">
        <v>42</v>
      </c>
      <c r="B44" t="s">
        <v>129</v>
      </c>
      <c r="C44" s="3" t="s">
        <v>130</v>
      </c>
      <c r="D44">
        <v>1800</v>
      </c>
      <c r="E44" s="10">
        <v>7991</v>
      </c>
      <c r="F44" s="5">
        <f t="shared" si="3"/>
        <v>343.94444444444446</v>
      </c>
      <c r="G44" t="s">
        <v>20</v>
      </c>
      <c r="H44">
        <v>222</v>
      </c>
      <c r="I44" t="s">
        <v>21</v>
      </c>
      <c r="J44">
        <f t="shared" si="0"/>
        <v>4895.5</v>
      </c>
      <c r="K44" t="s">
        <v>22</v>
      </c>
      <c r="L44">
        <v>1309755600</v>
      </c>
      <c r="M44" s="11">
        <f t="shared" si="1"/>
        <v>40728.208333333336</v>
      </c>
      <c r="N44">
        <v>1310533200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idden="1" x14ac:dyDescent="0.25">
      <c r="A45">
        <v>43</v>
      </c>
      <c r="B45" t="s">
        <v>131</v>
      </c>
      <c r="C45" s="3" t="s">
        <v>132</v>
      </c>
      <c r="D45">
        <v>90200</v>
      </c>
      <c r="E45" s="10">
        <v>167717</v>
      </c>
      <c r="F45" s="5">
        <f t="shared" si="3"/>
        <v>85.939024390243901</v>
      </c>
      <c r="G45" t="s">
        <v>20</v>
      </c>
      <c r="H45">
        <v>6212</v>
      </c>
      <c r="I45" t="s">
        <v>21</v>
      </c>
      <c r="J45">
        <f t="shared" si="0"/>
        <v>128958.5</v>
      </c>
      <c r="K45" t="s">
        <v>22</v>
      </c>
      <c r="L45">
        <v>1406178000</v>
      </c>
      <c r="M45" s="11">
        <f t="shared" si="1"/>
        <v>41844.208333333336</v>
      </c>
      <c r="N45">
        <v>1407560400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idden="1" x14ac:dyDescent="0.25">
      <c r="A46">
        <v>44</v>
      </c>
      <c r="B46" t="s">
        <v>134</v>
      </c>
      <c r="C46" s="3" t="s">
        <v>135</v>
      </c>
      <c r="D46">
        <v>1600</v>
      </c>
      <c r="E46" s="10">
        <v>10541</v>
      </c>
      <c r="F46" s="5">
        <f t="shared" si="3"/>
        <v>558.8125</v>
      </c>
      <c r="G46" t="s">
        <v>20</v>
      </c>
      <c r="H46">
        <v>98</v>
      </c>
      <c r="I46" t="s">
        <v>36</v>
      </c>
      <c r="J46">
        <f t="shared" si="0"/>
        <v>6070.5</v>
      </c>
      <c r="K46" t="s">
        <v>37</v>
      </c>
      <c r="L46">
        <v>1552798800</v>
      </c>
      <c r="M46" s="11">
        <f t="shared" si="1"/>
        <v>43541.208333333328</v>
      </c>
      <c r="N46">
        <v>1552885200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hidden="1" x14ac:dyDescent="0.25">
      <c r="A47">
        <v>45</v>
      </c>
      <c r="B47" t="s">
        <v>136</v>
      </c>
      <c r="C47" s="3" t="s">
        <v>137</v>
      </c>
      <c r="D47">
        <v>9500</v>
      </c>
      <c r="E47" s="10">
        <v>4530</v>
      </c>
      <c r="F47" s="5">
        <f t="shared" si="3"/>
        <v>-52.315789473684212</v>
      </c>
      <c r="G47" t="s">
        <v>14</v>
      </c>
      <c r="H47">
        <v>48</v>
      </c>
      <c r="I47" t="s">
        <v>21</v>
      </c>
      <c r="J47">
        <f t="shared" si="0"/>
        <v>7015</v>
      </c>
      <c r="K47" t="s">
        <v>22</v>
      </c>
      <c r="L47">
        <v>1478062800</v>
      </c>
      <c r="M47" s="11">
        <f t="shared" si="1"/>
        <v>42676.208333333328</v>
      </c>
      <c r="N47">
        <v>1479362400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idden="1" x14ac:dyDescent="0.25">
      <c r="A48">
        <v>46</v>
      </c>
      <c r="B48" t="s">
        <v>138</v>
      </c>
      <c r="C48" s="3" t="s">
        <v>139</v>
      </c>
      <c r="D48">
        <v>3700</v>
      </c>
      <c r="E48" s="10">
        <v>4247</v>
      </c>
      <c r="F48" s="5">
        <f t="shared" si="3"/>
        <v>14.783783783783782</v>
      </c>
      <c r="G48" t="s">
        <v>20</v>
      </c>
      <c r="H48">
        <v>92</v>
      </c>
      <c r="I48" t="s">
        <v>21</v>
      </c>
      <c r="J48">
        <f t="shared" si="0"/>
        <v>3973.5</v>
      </c>
      <c r="K48" t="s">
        <v>22</v>
      </c>
      <c r="L48">
        <v>1278565200</v>
      </c>
      <c r="M48" s="11">
        <f t="shared" si="1"/>
        <v>40367.208333333336</v>
      </c>
      <c r="N48">
        <v>1280552400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idden="1" x14ac:dyDescent="0.25">
      <c r="A49">
        <v>47</v>
      </c>
      <c r="B49" t="s">
        <v>140</v>
      </c>
      <c r="C49" s="3" t="s">
        <v>141</v>
      </c>
      <c r="D49">
        <v>1500</v>
      </c>
      <c r="E49" s="10">
        <v>7129</v>
      </c>
      <c r="F49" s="5">
        <f t="shared" si="3"/>
        <v>375.26666666666671</v>
      </c>
      <c r="G49" t="s">
        <v>20</v>
      </c>
      <c r="H49">
        <v>149</v>
      </c>
      <c r="I49" t="s">
        <v>21</v>
      </c>
      <c r="J49">
        <f t="shared" si="0"/>
        <v>4314.5</v>
      </c>
      <c r="K49" t="s">
        <v>22</v>
      </c>
      <c r="L49">
        <v>1396069200</v>
      </c>
      <c r="M49" s="11">
        <f t="shared" si="1"/>
        <v>41727.208333333336</v>
      </c>
      <c r="N49">
        <v>1398661200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idden="1" x14ac:dyDescent="0.25">
      <c r="A50">
        <v>48</v>
      </c>
      <c r="B50" t="s">
        <v>142</v>
      </c>
      <c r="C50" s="3" t="s">
        <v>143</v>
      </c>
      <c r="D50">
        <v>33300</v>
      </c>
      <c r="E50" s="10">
        <v>128862</v>
      </c>
      <c r="F50" s="5">
        <f t="shared" si="3"/>
        <v>286.97297297297297</v>
      </c>
      <c r="G50" t="s">
        <v>20</v>
      </c>
      <c r="H50">
        <v>2431</v>
      </c>
      <c r="I50" t="s">
        <v>21</v>
      </c>
      <c r="J50">
        <f t="shared" si="0"/>
        <v>81081</v>
      </c>
      <c r="K50" t="s">
        <v>22</v>
      </c>
      <c r="L50">
        <v>1435208400</v>
      </c>
      <c r="M50" s="11">
        <f t="shared" si="1"/>
        <v>42180.208333333328</v>
      </c>
      <c r="N50">
        <v>1436245200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idden="1" x14ac:dyDescent="0.25">
      <c r="A51">
        <v>49</v>
      </c>
      <c r="B51" t="s">
        <v>144</v>
      </c>
      <c r="C51" s="3" t="s">
        <v>145</v>
      </c>
      <c r="D51">
        <v>7200</v>
      </c>
      <c r="E51" s="10">
        <v>13653</v>
      </c>
      <c r="F51" s="5">
        <f t="shared" si="3"/>
        <v>89.625</v>
      </c>
      <c r="G51" t="s">
        <v>20</v>
      </c>
      <c r="H51">
        <v>303</v>
      </c>
      <c r="I51" t="s">
        <v>21</v>
      </c>
      <c r="J51">
        <f t="shared" si="0"/>
        <v>10426.5</v>
      </c>
      <c r="K51" t="s">
        <v>22</v>
      </c>
      <c r="L51">
        <v>1571547600</v>
      </c>
      <c r="M51" s="11">
        <f t="shared" si="1"/>
        <v>43758.208333333328</v>
      </c>
      <c r="N51">
        <v>1575439200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hidden="1" x14ac:dyDescent="0.25">
      <c r="A52">
        <v>50</v>
      </c>
      <c r="B52" t="s">
        <v>146</v>
      </c>
      <c r="C52" s="3" t="s">
        <v>147</v>
      </c>
      <c r="D52">
        <v>100</v>
      </c>
      <c r="E52" s="10">
        <v>2</v>
      </c>
      <c r="F52" s="5">
        <f t="shared" si="3"/>
        <v>-98</v>
      </c>
      <c r="G52" t="s">
        <v>14</v>
      </c>
      <c r="H52">
        <v>1</v>
      </c>
      <c r="I52" t="s">
        <v>107</v>
      </c>
      <c r="J52">
        <f t="shared" si="0"/>
        <v>51</v>
      </c>
      <c r="K52" t="s">
        <v>108</v>
      </c>
      <c r="L52">
        <v>1375333200</v>
      </c>
      <c r="M52" s="11">
        <f t="shared" si="1"/>
        <v>41487.208333333336</v>
      </c>
      <c r="N52">
        <v>1377752400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idden="1" x14ac:dyDescent="0.25">
      <c r="A53">
        <v>51</v>
      </c>
      <c r="B53" t="s">
        <v>149</v>
      </c>
      <c r="C53" s="3" t="s">
        <v>150</v>
      </c>
      <c r="D53">
        <v>158100</v>
      </c>
      <c r="E53" s="10">
        <v>145243</v>
      </c>
      <c r="F53" s="5">
        <f t="shared" si="3"/>
        <v>-8.1321948134092352</v>
      </c>
      <c r="G53" t="s">
        <v>14</v>
      </c>
      <c r="H53">
        <v>1467</v>
      </c>
      <c r="I53" t="s">
        <v>40</v>
      </c>
      <c r="J53">
        <f t="shared" si="0"/>
        <v>151671.5</v>
      </c>
      <c r="K53" t="s">
        <v>41</v>
      </c>
      <c r="L53">
        <v>1332824400</v>
      </c>
      <c r="M53" s="11">
        <f t="shared" si="1"/>
        <v>40995.208333333336</v>
      </c>
      <c r="N53">
        <v>1334206800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idden="1" x14ac:dyDescent="0.25">
      <c r="A54">
        <v>52</v>
      </c>
      <c r="B54" t="s">
        <v>151</v>
      </c>
      <c r="C54" s="3" t="s">
        <v>152</v>
      </c>
      <c r="D54">
        <v>7200</v>
      </c>
      <c r="E54" s="10">
        <v>2459</v>
      </c>
      <c r="F54" s="5">
        <f t="shared" si="3"/>
        <v>-65.847222222222229</v>
      </c>
      <c r="G54" t="s">
        <v>14</v>
      </c>
      <c r="H54">
        <v>75</v>
      </c>
      <c r="I54" t="s">
        <v>21</v>
      </c>
      <c r="J54">
        <f t="shared" si="0"/>
        <v>4829.5</v>
      </c>
      <c r="K54" t="s">
        <v>22</v>
      </c>
      <c r="L54">
        <v>1284526800</v>
      </c>
      <c r="M54" s="11">
        <f t="shared" si="1"/>
        <v>40436.208333333336</v>
      </c>
      <c r="N54">
        <v>1284872400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 s="10">
        <v>12356</v>
      </c>
      <c r="F55" s="5">
        <f t="shared" si="3"/>
        <v>40.409090909090914</v>
      </c>
      <c r="G55" t="s">
        <v>20</v>
      </c>
      <c r="H55">
        <v>209</v>
      </c>
      <c r="I55" t="s">
        <v>21</v>
      </c>
      <c r="J55">
        <f t="shared" si="0"/>
        <v>10578</v>
      </c>
      <c r="K55" t="s">
        <v>22</v>
      </c>
      <c r="L55">
        <v>1400562000</v>
      </c>
      <c r="M55" s="11">
        <f t="shared" si="1"/>
        <v>41779.208333333336</v>
      </c>
      <c r="N55">
        <v>1403931600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hidden="1" x14ac:dyDescent="0.25">
      <c r="A56">
        <v>54</v>
      </c>
      <c r="B56" t="s">
        <v>155</v>
      </c>
      <c r="C56" s="3" t="s">
        <v>156</v>
      </c>
      <c r="D56">
        <v>6000</v>
      </c>
      <c r="E56" s="10">
        <v>5392</v>
      </c>
      <c r="F56" s="5">
        <f t="shared" si="3"/>
        <v>-10.133333333333333</v>
      </c>
      <c r="G56" t="s">
        <v>14</v>
      </c>
      <c r="H56">
        <v>120</v>
      </c>
      <c r="I56" t="s">
        <v>21</v>
      </c>
      <c r="J56">
        <f t="shared" si="0"/>
        <v>5696</v>
      </c>
      <c r="K56" t="s">
        <v>22</v>
      </c>
      <c r="L56">
        <v>1520748000</v>
      </c>
      <c r="M56" s="11">
        <f t="shared" si="1"/>
        <v>43170.25</v>
      </c>
      <c r="N56">
        <v>1521262800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hidden="1" x14ac:dyDescent="0.25">
      <c r="A57">
        <v>55</v>
      </c>
      <c r="B57" t="s">
        <v>157</v>
      </c>
      <c r="C57" s="3" t="s">
        <v>158</v>
      </c>
      <c r="D57">
        <v>6600</v>
      </c>
      <c r="E57" s="10">
        <v>11746</v>
      </c>
      <c r="F57" s="5">
        <f t="shared" si="3"/>
        <v>77.969696969696969</v>
      </c>
      <c r="G57" t="s">
        <v>20</v>
      </c>
      <c r="H57">
        <v>131</v>
      </c>
      <c r="I57" t="s">
        <v>21</v>
      </c>
      <c r="J57">
        <f t="shared" si="0"/>
        <v>9173</v>
      </c>
      <c r="K57" t="s">
        <v>22</v>
      </c>
      <c r="L57">
        <v>1532926800</v>
      </c>
      <c r="M57" s="11">
        <f t="shared" si="1"/>
        <v>43311.208333333328</v>
      </c>
      <c r="N57">
        <v>1533358800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hidden="1" x14ac:dyDescent="0.25">
      <c r="A58">
        <v>56</v>
      </c>
      <c r="B58" t="s">
        <v>160</v>
      </c>
      <c r="C58" s="3" t="s">
        <v>161</v>
      </c>
      <c r="D58">
        <v>8000</v>
      </c>
      <c r="E58" s="10">
        <v>11493</v>
      </c>
      <c r="F58" s="5">
        <f t="shared" si="3"/>
        <v>43.662500000000001</v>
      </c>
      <c r="G58" t="s">
        <v>20</v>
      </c>
      <c r="H58">
        <v>164</v>
      </c>
      <c r="I58" t="s">
        <v>21</v>
      </c>
      <c r="J58">
        <f t="shared" si="0"/>
        <v>9746.5</v>
      </c>
      <c r="K58" t="s">
        <v>22</v>
      </c>
      <c r="L58">
        <v>1420869600</v>
      </c>
      <c r="M58" s="11">
        <f t="shared" si="1"/>
        <v>42014.25</v>
      </c>
      <c r="N58">
        <v>1421474400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idden="1" x14ac:dyDescent="0.25">
      <c r="A59">
        <v>57</v>
      </c>
      <c r="B59" t="s">
        <v>162</v>
      </c>
      <c r="C59" s="3" t="s">
        <v>163</v>
      </c>
      <c r="D59">
        <v>2900</v>
      </c>
      <c r="E59" s="10">
        <v>6243</v>
      </c>
      <c r="F59" s="5">
        <f t="shared" si="3"/>
        <v>115.27586206896552</v>
      </c>
      <c r="G59" t="s">
        <v>20</v>
      </c>
      <c r="H59">
        <v>201</v>
      </c>
      <c r="I59" t="s">
        <v>21</v>
      </c>
      <c r="J59">
        <f t="shared" si="0"/>
        <v>4571.5</v>
      </c>
      <c r="K59" t="s">
        <v>22</v>
      </c>
      <c r="L59">
        <v>1504242000</v>
      </c>
      <c r="M59" s="11">
        <f t="shared" si="1"/>
        <v>42979.208333333328</v>
      </c>
      <c r="N59">
        <v>1505278800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idden="1" x14ac:dyDescent="0.25">
      <c r="A60">
        <v>58</v>
      </c>
      <c r="B60" t="s">
        <v>164</v>
      </c>
      <c r="C60" s="3" t="s">
        <v>165</v>
      </c>
      <c r="D60">
        <v>2700</v>
      </c>
      <c r="E60" s="10">
        <v>6132</v>
      </c>
      <c r="F60" s="5">
        <f t="shared" si="3"/>
        <v>127.11111111111111</v>
      </c>
      <c r="G60" t="s">
        <v>20</v>
      </c>
      <c r="H60">
        <v>211</v>
      </c>
      <c r="I60" t="s">
        <v>21</v>
      </c>
      <c r="J60">
        <f t="shared" si="0"/>
        <v>4416</v>
      </c>
      <c r="K60" t="s">
        <v>22</v>
      </c>
      <c r="L60">
        <v>1442811600</v>
      </c>
      <c r="M60" s="11">
        <f t="shared" si="1"/>
        <v>42268.208333333328</v>
      </c>
      <c r="N60">
        <v>1443934800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idden="1" x14ac:dyDescent="0.25">
      <c r="A61">
        <v>59</v>
      </c>
      <c r="B61" t="s">
        <v>166</v>
      </c>
      <c r="C61" s="3" t="s">
        <v>167</v>
      </c>
      <c r="D61">
        <v>1400</v>
      </c>
      <c r="E61" s="10">
        <v>3851</v>
      </c>
      <c r="F61" s="5">
        <f t="shared" si="3"/>
        <v>175.07142857142856</v>
      </c>
      <c r="G61" t="s">
        <v>20</v>
      </c>
      <c r="H61">
        <v>128</v>
      </c>
      <c r="I61" t="s">
        <v>21</v>
      </c>
      <c r="J61">
        <f t="shared" si="0"/>
        <v>2625.5</v>
      </c>
      <c r="K61" t="s">
        <v>22</v>
      </c>
      <c r="L61">
        <v>1497243600</v>
      </c>
      <c r="M61" s="11">
        <f t="shared" si="1"/>
        <v>42898.208333333328</v>
      </c>
      <c r="N61">
        <v>1498539600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idden="1" x14ac:dyDescent="0.25">
      <c r="A62">
        <v>60</v>
      </c>
      <c r="B62" t="s">
        <v>168</v>
      </c>
      <c r="C62" s="3" t="s">
        <v>169</v>
      </c>
      <c r="D62">
        <v>94200</v>
      </c>
      <c r="E62" s="10">
        <v>135997</v>
      </c>
      <c r="F62" s="5">
        <f t="shared" si="3"/>
        <v>44.37048832271762</v>
      </c>
      <c r="G62" t="s">
        <v>20</v>
      </c>
      <c r="H62">
        <v>1600</v>
      </c>
      <c r="I62" t="s">
        <v>15</v>
      </c>
      <c r="J62">
        <f t="shared" si="0"/>
        <v>115098.5</v>
      </c>
      <c r="K62" t="s">
        <v>16</v>
      </c>
      <c r="L62">
        <v>1342501200</v>
      </c>
      <c r="M62" s="11">
        <f t="shared" si="1"/>
        <v>41107.208333333336</v>
      </c>
      <c r="N62">
        <v>1342760400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hidden="1" x14ac:dyDescent="0.25">
      <c r="A63">
        <v>61</v>
      </c>
      <c r="B63" t="s">
        <v>170</v>
      </c>
      <c r="C63" s="3" t="s">
        <v>171</v>
      </c>
      <c r="D63">
        <v>199200</v>
      </c>
      <c r="E63" s="10">
        <v>184750</v>
      </c>
      <c r="F63" s="5">
        <f t="shared" si="3"/>
        <v>-7.2540160642570282</v>
      </c>
      <c r="G63" t="s">
        <v>14</v>
      </c>
      <c r="H63">
        <v>2253</v>
      </c>
      <c r="I63" t="s">
        <v>15</v>
      </c>
      <c r="J63">
        <f t="shared" si="0"/>
        <v>191975</v>
      </c>
      <c r="K63" t="s">
        <v>16</v>
      </c>
      <c r="L63">
        <v>1298268000</v>
      </c>
      <c r="M63" s="11">
        <f t="shared" si="1"/>
        <v>40595.25</v>
      </c>
      <c r="N63">
        <v>1301720400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idden="1" x14ac:dyDescent="0.25">
      <c r="A64">
        <v>62</v>
      </c>
      <c r="B64" t="s">
        <v>172</v>
      </c>
      <c r="C64" s="3" t="s">
        <v>173</v>
      </c>
      <c r="D64">
        <v>2000</v>
      </c>
      <c r="E64" s="10">
        <v>14452</v>
      </c>
      <c r="F64" s="5">
        <f t="shared" si="3"/>
        <v>622.6</v>
      </c>
      <c r="G64" t="s">
        <v>20</v>
      </c>
      <c r="H64">
        <v>249</v>
      </c>
      <c r="I64" t="s">
        <v>21</v>
      </c>
      <c r="J64">
        <f t="shared" si="0"/>
        <v>8226</v>
      </c>
      <c r="K64" t="s">
        <v>22</v>
      </c>
      <c r="L64">
        <v>1433480400</v>
      </c>
      <c r="M64" s="11">
        <f t="shared" si="1"/>
        <v>42160.208333333328</v>
      </c>
      <c r="N64">
        <v>1433566800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idden="1" x14ac:dyDescent="0.25">
      <c r="A65">
        <v>63</v>
      </c>
      <c r="B65" t="s">
        <v>174</v>
      </c>
      <c r="C65" s="3" t="s">
        <v>175</v>
      </c>
      <c r="D65">
        <v>4700</v>
      </c>
      <c r="E65" s="10">
        <v>557</v>
      </c>
      <c r="F65" s="5">
        <f t="shared" si="3"/>
        <v>-88.148936170212764</v>
      </c>
      <c r="G65" t="s">
        <v>14</v>
      </c>
      <c r="H65">
        <v>5</v>
      </c>
      <c r="I65" t="s">
        <v>21</v>
      </c>
      <c r="J65">
        <f t="shared" si="0"/>
        <v>2628.5</v>
      </c>
      <c r="K65" t="s">
        <v>22</v>
      </c>
      <c r="L65">
        <v>1493355600</v>
      </c>
      <c r="M65" s="11">
        <f t="shared" si="1"/>
        <v>42853.208333333328</v>
      </c>
      <c r="N65">
        <v>1493874000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idden="1" x14ac:dyDescent="0.25">
      <c r="A66">
        <v>64</v>
      </c>
      <c r="B66" t="s">
        <v>176</v>
      </c>
      <c r="C66" s="3" t="s">
        <v>177</v>
      </c>
      <c r="D66">
        <v>2800</v>
      </c>
      <c r="E66" s="10">
        <v>2734</v>
      </c>
      <c r="F66" s="5">
        <f t="shared" si="3"/>
        <v>-2.3571428571428572</v>
      </c>
      <c r="G66" t="s">
        <v>14</v>
      </c>
      <c r="H66">
        <v>38</v>
      </c>
      <c r="I66" t="s">
        <v>21</v>
      </c>
      <c r="J66">
        <f t="shared" si="0"/>
        <v>2767</v>
      </c>
      <c r="K66" t="s">
        <v>22</v>
      </c>
      <c r="L66">
        <v>1530507600</v>
      </c>
      <c r="M66" s="11">
        <f t="shared" si="1"/>
        <v>43283.208333333328</v>
      </c>
      <c r="N66">
        <v>1531803600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idden="1" x14ac:dyDescent="0.25">
      <c r="A67">
        <v>65</v>
      </c>
      <c r="B67" t="s">
        <v>178</v>
      </c>
      <c r="C67" s="3" t="s">
        <v>179</v>
      </c>
      <c r="D67">
        <v>6100</v>
      </c>
      <c r="E67" s="10">
        <v>14405</v>
      </c>
      <c r="F67" s="5">
        <f t="shared" ref="F67:F130" si="4">(E67-D67)/D67*100</f>
        <v>136.14754098360655</v>
      </c>
      <c r="G67" t="s">
        <v>20</v>
      </c>
      <c r="H67">
        <v>236</v>
      </c>
      <c r="I67" t="s">
        <v>21</v>
      </c>
      <c r="J67">
        <f t="shared" ref="J67:J130" si="5">(AVERAGE(D67:E67))</f>
        <v>10252.5</v>
      </c>
      <c r="K67" t="s">
        <v>22</v>
      </c>
      <c r="L67">
        <v>1296108000</v>
      </c>
      <c r="M67" s="11">
        <f t="shared" ref="M67:M130" si="6">DATE(1970,1,1)+(L67/86400)</f>
        <v>40570.25</v>
      </c>
      <c r="N67">
        <v>1296712800</v>
      </c>
      <c r="O67" s="11">
        <f t="shared" ref="O67:O130" si="7">DATE(1970,1,1)+N67/86400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idden="1" x14ac:dyDescent="0.25">
      <c r="A68">
        <v>66</v>
      </c>
      <c r="B68" t="s">
        <v>180</v>
      </c>
      <c r="C68" s="3" t="s">
        <v>181</v>
      </c>
      <c r="D68">
        <v>2900</v>
      </c>
      <c r="E68" s="10">
        <v>1307</v>
      </c>
      <c r="F68" s="5">
        <f t="shared" si="4"/>
        <v>-54.931034482758619</v>
      </c>
      <c r="G68" t="s">
        <v>14</v>
      </c>
      <c r="H68">
        <v>12</v>
      </c>
      <c r="I68" t="s">
        <v>21</v>
      </c>
      <c r="J68">
        <f t="shared" si="5"/>
        <v>2103.5</v>
      </c>
      <c r="K68" t="s">
        <v>22</v>
      </c>
      <c r="L68">
        <v>1428469200</v>
      </c>
      <c r="M68" s="11">
        <f t="shared" si="6"/>
        <v>42102.208333333328</v>
      </c>
      <c r="N68">
        <v>1428901200</v>
      </c>
      <c r="O68" s="11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hidden="1" x14ac:dyDescent="0.25">
      <c r="A69">
        <v>67</v>
      </c>
      <c r="B69" t="s">
        <v>182</v>
      </c>
      <c r="C69" s="3" t="s">
        <v>183</v>
      </c>
      <c r="D69">
        <v>72600</v>
      </c>
      <c r="E69" s="10">
        <v>117892</v>
      </c>
      <c r="F69" s="5">
        <f t="shared" si="4"/>
        <v>62.385674931129472</v>
      </c>
      <c r="G69" t="s">
        <v>20</v>
      </c>
      <c r="H69">
        <v>4065</v>
      </c>
      <c r="I69" t="s">
        <v>40</v>
      </c>
      <c r="J69">
        <f t="shared" si="5"/>
        <v>95246</v>
      </c>
      <c r="K69" t="s">
        <v>41</v>
      </c>
      <c r="L69">
        <v>1264399200</v>
      </c>
      <c r="M69" s="11">
        <f t="shared" si="6"/>
        <v>40203.25</v>
      </c>
      <c r="N69">
        <v>1264831200</v>
      </c>
      <c r="O69" s="11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idden="1" x14ac:dyDescent="0.25">
      <c r="A70">
        <v>68</v>
      </c>
      <c r="B70" t="s">
        <v>184</v>
      </c>
      <c r="C70" s="3" t="s">
        <v>185</v>
      </c>
      <c r="D70">
        <v>5700</v>
      </c>
      <c r="E70" s="10">
        <v>14508</v>
      </c>
      <c r="F70" s="5">
        <f t="shared" si="4"/>
        <v>154.5263157894737</v>
      </c>
      <c r="G70" t="s">
        <v>20</v>
      </c>
      <c r="H70">
        <v>246</v>
      </c>
      <c r="I70" t="s">
        <v>107</v>
      </c>
      <c r="J70">
        <f t="shared" si="5"/>
        <v>10104</v>
      </c>
      <c r="K70" t="s">
        <v>108</v>
      </c>
      <c r="L70">
        <v>1501131600</v>
      </c>
      <c r="M70" s="11">
        <f t="shared" si="6"/>
        <v>42943.208333333328</v>
      </c>
      <c r="N70">
        <v>1505192400</v>
      </c>
      <c r="O70" s="11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idden="1" x14ac:dyDescent="0.25">
      <c r="A71">
        <v>69</v>
      </c>
      <c r="B71" t="s">
        <v>186</v>
      </c>
      <c r="C71" s="3" t="s">
        <v>187</v>
      </c>
      <c r="D71">
        <v>7900</v>
      </c>
      <c r="E71" s="10">
        <v>1901</v>
      </c>
      <c r="F71" s="5">
        <f t="shared" si="4"/>
        <v>-75.936708860759495</v>
      </c>
      <c r="G71" t="s">
        <v>74</v>
      </c>
      <c r="H71">
        <v>17</v>
      </c>
      <c r="I71" t="s">
        <v>21</v>
      </c>
      <c r="J71">
        <f t="shared" si="5"/>
        <v>4900.5</v>
      </c>
      <c r="K71" t="s">
        <v>22</v>
      </c>
      <c r="L71">
        <v>1292738400</v>
      </c>
      <c r="M71" s="11">
        <f t="shared" si="6"/>
        <v>40531.25</v>
      </c>
      <c r="N71">
        <v>1295676000</v>
      </c>
      <c r="O71" s="11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idden="1" x14ac:dyDescent="0.25">
      <c r="A72">
        <v>70</v>
      </c>
      <c r="B72" t="s">
        <v>188</v>
      </c>
      <c r="C72" s="3" t="s">
        <v>189</v>
      </c>
      <c r="D72">
        <v>128000</v>
      </c>
      <c r="E72" s="10">
        <v>158389</v>
      </c>
      <c r="F72" s="5">
        <f t="shared" si="4"/>
        <v>23.741406250000001</v>
      </c>
      <c r="G72" t="s">
        <v>20</v>
      </c>
      <c r="H72">
        <v>2475</v>
      </c>
      <c r="I72" t="s">
        <v>107</v>
      </c>
      <c r="J72">
        <f t="shared" si="5"/>
        <v>143194.5</v>
      </c>
      <c r="K72" t="s">
        <v>108</v>
      </c>
      <c r="L72">
        <v>1288674000</v>
      </c>
      <c r="M72" s="11">
        <f t="shared" si="6"/>
        <v>40484.208333333336</v>
      </c>
      <c r="N72">
        <v>1292911200</v>
      </c>
      <c r="O72" s="11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hidden="1" x14ac:dyDescent="0.25">
      <c r="A73">
        <v>71</v>
      </c>
      <c r="B73" t="s">
        <v>190</v>
      </c>
      <c r="C73" s="3" t="s">
        <v>191</v>
      </c>
      <c r="D73">
        <v>6000</v>
      </c>
      <c r="E73" s="10">
        <v>6484</v>
      </c>
      <c r="F73" s="5">
        <f t="shared" si="4"/>
        <v>8.0666666666666664</v>
      </c>
      <c r="G73" t="s">
        <v>20</v>
      </c>
      <c r="H73">
        <v>76</v>
      </c>
      <c r="I73" t="s">
        <v>21</v>
      </c>
      <c r="J73">
        <f t="shared" si="5"/>
        <v>6242</v>
      </c>
      <c r="K73" t="s">
        <v>22</v>
      </c>
      <c r="L73">
        <v>1575093600</v>
      </c>
      <c r="M73" s="11">
        <f t="shared" si="6"/>
        <v>43799.25</v>
      </c>
      <c r="N73">
        <v>1575439200</v>
      </c>
      <c r="O73" s="11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 s="10">
        <v>4022</v>
      </c>
      <c r="F74" s="5">
        <f t="shared" si="4"/>
        <v>570.33333333333326</v>
      </c>
      <c r="G74" t="s">
        <v>20</v>
      </c>
      <c r="H74">
        <v>54</v>
      </c>
      <c r="I74" t="s">
        <v>21</v>
      </c>
      <c r="J74">
        <f t="shared" si="5"/>
        <v>2311</v>
      </c>
      <c r="K74" t="s">
        <v>22</v>
      </c>
      <c r="L74">
        <v>1435726800</v>
      </c>
      <c r="M74" s="11">
        <f t="shared" si="6"/>
        <v>42186.208333333328</v>
      </c>
      <c r="N74">
        <v>1438837200</v>
      </c>
      <c r="O74" s="11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idden="1" x14ac:dyDescent="0.25">
      <c r="A75">
        <v>73</v>
      </c>
      <c r="B75" t="s">
        <v>194</v>
      </c>
      <c r="C75" s="3" t="s">
        <v>195</v>
      </c>
      <c r="D75">
        <v>1400</v>
      </c>
      <c r="E75" s="10">
        <v>9253</v>
      </c>
      <c r="F75" s="5">
        <f t="shared" si="4"/>
        <v>560.92857142857144</v>
      </c>
      <c r="G75" t="s">
        <v>20</v>
      </c>
      <c r="H75">
        <v>88</v>
      </c>
      <c r="I75" t="s">
        <v>21</v>
      </c>
      <c r="J75">
        <f t="shared" si="5"/>
        <v>5326.5</v>
      </c>
      <c r="K75" t="s">
        <v>22</v>
      </c>
      <c r="L75">
        <v>1480226400</v>
      </c>
      <c r="M75" s="11">
        <f t="shared" si="6"/>
        <v>42701.25</v>
      </c>
      <c r="N75">
        <v>1480485600</v>
      </c>
      <c r="O75" s="11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idden="1" x14ac:dyDescent="0.25">
      <c r="A76">
        <v>74</v>
      </c>
      <c r="B76" t="s">
        <v>196</v>
      </c>
      <c r="C76" s="3" t="s">
        <v>197</v>
      </c>
      <c r="D76">
        <v>3900</v>
      </c>
      <c r="E76" s="10">
        <v>4776</v>
      </c>
      <c r="F76" s="5">
        <f t="shared" si="4"/>
        <v>22.46153846153846</v>
      </c>
      <c r="G76" t="s">
        <v>20</v>
      </c>
      <c r="H76">
        <v>85</v>
      </c>
      <c r="I76" t="s">
        <v>40</v>
      </c>
      <c r="J76">
        <f t="shared" si="5"/>
        <v>4338</v>
      </c>
      <c r="K76" t="s">
        <v>41</v>
      </c>
      <c r="L76">
        <v>1459054800</v>
      </c>
      <c r="M76" s="11">
        <f t="shared" si="6"/>
        <v>42456.208333333328</v>
      </c>
      <c r="N76">
        <v>1459141200</v>
      </c>
      <c r="O76" s="11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idden="1" x14ac:dyDescent="0.25">
      <c r="A77">
        <v>75</v>
      </c>
      <c r="B77" t="s">
        <v>198</v>
      </c>
      <c r="C77" s="3" t="s">
        <v>199</v>
      </c>
      <c r="D77">
        <v>9700</v>
      </c>
      <c r="E77" s="10">
        <v>14606</v>
      </c>
      <c r="F77" s="5">
        <f t="shared" si="4"/>
        <v>50.577319587628864</v>
      </c>
      <c r="G77" t="s">
        <v>20</v>
      </c>
      <c r="H77">
        <v>170</v>
      </c>
      <c r="I77" t="s">
        <v>21</v>
      </c>
      <c r="J77">
        <f t="shared" si="5"/>
        <v>12153</v>
      </c>
      <c r="K77" t="s">
        <v>22</v>
      </c>
      <c r="L77">
        <v>1531630800</v>
      </c>
      <c r="M77" s="11">
        <f t="shared" si="6"/>
        <v>43296.208333333328</v>
      </c>
      <c r="N77">
        <v>1532322000</v>
      </c>
      <c r="O77" s="11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idden="1" x14ac:dyDescent="0.25">
      <c r="A78">
        <v>76</v>
      </c>
      <c r="B78" t="s">
        <v>200</v>
      </c>
      <c r="C78" s="3" t="s">
        <v>201</v>
      </c>
      <c r="D78">
        <v>122900</v>
      </c>
      <c r="E78" s="10">
        <v>95993</v>
      </c>
      <c r="F78" s="5">
        <f t="shared" si="4"/>
        <v>-21.89340927583401</v>
      </c>
      <c r="G78" t="s">
        <v>14</v>
      </c>
      <c r="H78">
        <v>1684</v>
      </c>
      <c r="I78" t="s">
        <v>21</v>
      </c>
      <c r="J78">
        <f t="shared" si="5"/>
        <v>109446.5</v>
      </c>
      <c r="K78" t="s">
        <v>22</v>
      </c>
      <c r="L78">
        <v>1421992800</v>
      </c>
      <c r="M78" s="11">
        <f t="shared" si="6"/>
        <v>42027.25</v>
      </c>
      <c r="N78">
        <v>1426222800</v>
      </c>
      <c r="O78" s="11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 s="10">
        <v>4460</v>
      </c>
      <c r="F79" s="5">
        <f t="shared" si="4"/>
        <v>-53.05263157894737</v>
      </c>
      <c r="G79" t="s">
        <v>14</v>
      </c>
      <c r="H79">
        <v>56</v>
      </c>
      <c r="I79" t="s">
        <v>21</v>
      </c>
      <c r="J79">
        <f t="shared" si="5"/>
        <v>6980</v>
      </c>
      <c r="K79" t="s">
        <v>22</v>
      </c>
      <c r="L79">
        <v>1285563600</v>
      </c>
      <c r="M79" s="11">
        <f t="shared" si="6"/>
        <v>40448.208333333336</v>
      </c>
      <c r="N79">
        <v>1286773200</v>
      </c>
      <c r="O79" s="11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idden="1" x14ac:dyDescent="0.25">
      <c r="A80">
        <v>78</v>
      </c>
      <c r="B80" t="s">
        <v>204</v>
      </c>
      <c r="C80" s="3" t="s">
        <v>205</v>
      </c>
      <c r="D80">
        <v>4500</v>
      </c>
      <c r="E80" s="10">
        <v>13536</v>
      </c>
      <c r="F80" s="5">
        <f t="shared" si="4"/>
        <v>200.8</v>
      </c>
      <c r="G80" t="s">
        <v>20</v>
      </c>
      <c r="H80">
        <v>330</v>
      </c>
      <c r="I80" t="s">
        <v>21</v>
      </c>
      <c r="J80">
        <f t="shared" si="5"/>
        <v>9018</v>
      </c>
      <c r="K80" t="s">
        <v>22</v>
      </c>
      <c r="L80">
        <v>1523854800</v>
      </c>
      <c r="M80" s="11">
        <f t="shared" si="6"/>
        <v>43206.208333333328</v>
      </c>
      <c r="N80">
        <v>1523941200</v>
      </c>
      <c r="O80" s="11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idden="1" x14ac:dyDescent="0.25">
      <c r="A81">
        <v>79</v>
      </c>
      <c r="B81" t="s">
        <v>207</v>
      </c>
      <c r="C81" s="3" t="s">
        <v>208</v>
      </c>
      <c r="D81">
        <v>57800</v>
      </c>
      <c r="E81" s="10">
        <v>40228</v>
      </c>
      <c r="F81" s="5">
        <f t="shared" si="4"/>
        <v>-30.401384083044981</v>
      </c>
      <c r="G81" t="s">
        <v>14</v>
      </c>
      <c r="H81">
        <v>838</v>
      </c>
      <c r="I81" t="s">
        <v>21</v>
      </c>
      <c r="J81">
        <f t="shared" si="5"/>
        <v>49014</v>
      </c>
      <c r="K81" t="s">
        <v>22</v>
      </c>
      <c r="L81">
        <v>1529125200</v>
      </c>
      <c r="M81" s="11">
        <f t="shared" si="6"/>
        <v>43267.208333333328</v>
      </c>
      <c r="N81">
        <v>1529557200</v>
      </c>
      <c r="O81" s="11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idden="1" x14ac:dyDescent="0.25">
      <c r="A82">
        <v>80</v>
      </c>
      <c r="B82" t="s">
        <v>209</v>
      </c>
      <c r="C82" s="3" t="s">
        <v>210</v>
      </c>
      <c r="D82">
        <v>1100</v>
      </c>
      <c r="E82" s="10">
        <v>7012</v>
      </c>
      <c r="F82" s="5">
        <f t="shared" si="4"/>
        <v>537.4545454545455</v>
      </c>
      <c r="G82" t="s">
        <v>20</v>
      </c>
      <c r="H82">
        <v>127</v>
      </c>
      <c r="I82" t="s">
        <v>21</v>
      </c>
      <c r="J82">
        <f t="shared" si="5"/>
        <v>4056</v>
      </c>
      <c r="K82" t="s">
        <v>22</v>
      </c>
      <c r="L82">
        <v>1503982800</v>
      </c>
      <c r="M82" s="11">
        <f t="shared" si="6"/>
        <v>42976.208333333328</v>
      </c>
      <c r="N82">
        <v>1506574800</v>
      </c>
      <c r="O82" s="11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idden="1" x14ac:dyDescent="0.25">
      <c r="A83">
        <v>81</v>
      </c>
      <c r="B83" t="s">
        <v>211</v>
      </c>
      <c r="C83" s="3" t="s">
        <v>212</v>
      </c>
      <c r="D83">
        <v>16800</v>
      </c>
      <c r="E83" s="10">
        <v>37857</v>
      </c>
      <c r="F83" s="5">
        <f t="shared" si="4"/>
        <v>125.33928571428572</v>
      </c>
      <c r="G83" t="s">
        <v>20</v>
      </c>
      <c r="H83">
        <v>411</v>
      </c>
      <c r="I83" t="s">
        <v>21</v>
      </c>
      <c r="J83">
        <f t="shared" si="5"/>
        <v>27328.5</v>
      </c>
      <c r="K83" t="s">
        <v>22</v>
      </c>
      <c r="L83">
        <v>1511416800</v>
      </c>
      <c r="M83" s="11">
        <f t="shared" si="6"/>
        <v>43062.25</v>
      </c>
      <c r="N83">
        <v>1513576800</v>
      </c>
      <c r="O83" s="11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idden="1" x14ac:dyDescent="0.25">
      <c r="A84">
        <v>82</v>
      </c>
      <c r="B84" t="s">
        <v>213</v>
      </c>
      <c r="C84" s="3" t="s">
        <v>214</v>
      </c>
      <c r="D84">
        <v>1000</v>
      </c>
      <c r="E84" s="10">
        <v>14973</v>
      </c>
      <c r="F84" s="5">
        <f t="shared" si="4"/>
        <v>1397.3000000000002</v>
      </c>
      <c r="G84" t="s">
        <v>20</v>
      </c>
      <c r="H84">
        <v>180</v>
      </c>
      <c r="I84" t="s">
        <v>40</v>
      </c>
      <c r="J84">
        <f t="shared" si="5"/>
        <v>7986.5</v>
      </c>
      <c r="K84" t="s">
        <v>41</v>
      </c>
      <c r="L84">
        <v>1547704800</v>
      </c>
      <c r="M84" s="11">
        <f t="shared" si="6"/>
        <v>43482.25</v>
      </c>
      <c r="N84">
        <v>1548309600</v>
      </c>
      <c r="O84" s="11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idden="1" x14ac:dyDescent="0.25">
      <c r="A85">
        <v>83</v>
      </c>
      <c r="B85" t="s">
        <v>215</v>
      </c>
      <c r="C85" s="3" t="s">
        <v>216</v>
      </c>
      <c r="D85">
        <v>106400</v>
      </c>
      <c r="E85" s="10">
        <v>39996</v>
      </c>
      <c r="F85" s="5">
        <f t="shared" si="4"/>
        <v>-62.409774436090224</v>
      </c>
      <c r="G85" t="s">
        <v>14</v>
      </c>
      <c r="H85">
        <v>1000</v>
      </c>
      <c r="I85" t="s">
        <v>21</v>
      </c>
      <c r="J85">
        <f t="shared" si="5"/>
        <v>73198</v>
      </c>
      <c r="K85" t="s">
        <v>22</v>
      </c>
      <c r="L85">
        <v>1469682000</v>
      </c>
      <c r="M85" s="11">
        <f t="shared" si="6"/>
        <v>42579.208333333328</v>
      </c>
      <c r="N85">
        <v>1471582800</v>
      </c>
      <c r="O85" s="11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idden="1" x14ac:dyDescent="0.25">
      <c r="A86">
        <v>84</v>
      </c>
      <c r="B86" t="s">
        <v>217</v>
      </c>
      <c r="C86" s="3" t="s">
        <v>218</v>
      </c>
      <c r="D86">
        <v>31400</v>
      </c>
      <c r="E86" s="10">
        <v>41564</v>
      </c>
      <c r="F86" s="5">
        <f t="shared" si="4"/>
        <v>32.369426751592357</v>
      </c>
      <c r="G86" t="s">
        <v>20</v>
      </c>
      <c r="H86">
        <v>374</v>
      </c>
      <c r="I86" t="s">
        <v>21</v>
      </c>
      <c r="J86">
        <f t="shared" si="5"/>
        <v>36482</v>
      </c>
      <c r="K86" t="s">
        <v>22</v>
      </c>
      <c r="L86">
        <v>1343451600</v>
      </c>
      <c r="M86" s="11">
        <f t="shared" si="6"/>
        <v>41118.208333333336</v>
      </c>
      <c r="N86">
        <v>1344315600</v>
      </c>
      <c r="O86" s="11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idden="1" x14ac:dyDescent="0.25">
      <c r="A87">
        <v>85</v>
      </c>
      <c r="B87" t="s">
        <v>219</v>
      </c>
      <c r="C87" s="3" t="s">
        <v>220</v>
      </c>
      <c r="D87">
        <v>4900</v>
      </c>
      <c r="E87" s="10">
        <v>6430</v>
      </c>
      <c r="F87" s="5">
        <f t="shared" si="4"/>
        <v>31.22448979591837</v>
      </c>
      <c r="G87" t="s">
        <v>20</v>
      </c>
      <c r="H87">
        <v>71</v>
      </c>
      <c r="I87" t="s">
        <v>26</v>
      </c>
      <c r="J87">
        <f t="shared" si="5"/>
        <v>5665</v>
      </c>
      <c r="K87" t="s">
        <v>27</v>
      </c>
      <c r="L87">
        <v>1315717200</v>
      </c>
      <c r="M87" s="11">
        <f t="shared" si="6"/>
        <v>40797.208333333336</v>
      </c>
      <c r="N87">
        <v>1316408400</v>
      </c>
      <c r="O87" s="11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idden="1" x14ac:dyDescent="0.25">
      <c r="A88">
        <v>86</v>
      </c>
      <c r="B88" t="s">
        <v>221</v>
      </c>
      <c r="C88" s="3" t="s">
        <v>222</v>
      </c>
      <c r="D88">
        <v>7400</v>
      </c>
      <c r="E88" s="10">
        <v>12405</v>
      </c>
      <c r="F88" s="5">
        <f t="shared" si="4"/>
        <v>67.635135135135144</v>
      </c>
      <c r="G88" t="s">
        <v>20</v>
      </c>
      <c r="H88">
        <v>203</v>
      </c>
      <c r="I88" t="s">
        <v>21</v>
      </c>
      <c r="J88">
        <f t="shared" si="5"/>
        <v>9902.5</v>
      </c>
      <c r="K88" t="s">
        <v>22</v>
      </c>
      <c r="L88">
        <v>1430715600</v>
      </c>
      <c r="M88" s="11">
        <f t="shared" si="6"/>
        <v>42128.208333333328</v>
      </c>
      <c r="N88">
        <v>1431838800</v>
      </c>
      <c r="O88" s="11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hidden="1" x14ac:dyDescent="0.25">
      <c r="A89">
        <v>87</v>
      </c>
      <c r="B89" t="s">
        <v>223</v>
      </c>
      <c r="C89" s="3" t="s">
        <v>224</v>
      </c>
      <c r="D89">
        <v>198500</v>
      </c>
      <c r="E89" s="10">
        <v>123040</v>
      </c>
      <c r="F89" s="5">
        <f t="shared" si="4"/>
        <v>-38.015113350125944</v>
      </c>
      <c r="G89" t="s">
        <v>14</v>
      </c>
      <c r="H89">
        <v>1482</v>
      </c>
      <c r="I89" t="s">
        <v>26</v>
      </c>
      <c r="J89">
        <f t="shared" si="5"/>
        <v>160770</v>
      </c>
      <c r="K89" t="s">
        <v>27</v>
      </c>
      <c r="L89">
        <v>1299564000</v>
      </c>
      <c r="M89" s="11">
        <f t="shared" si="6"/>
        <v>40610.25</v>
      </c>
      <c r="N89">
        <v>1300510800</v>
      </c>
      <c r="O89" s="11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idden="1" x14ac:dyDescent="0.25">
      <c r="A90">
        <v>88</v>
      </c>
      <c r="B90" t="s">
        <v>225</v>
      </c>
      <c r="C90" s="3" t="s">
        <v>226</v>
      </c>
      <c r="D90">
        <v>4800</v>
      </c>
      <c r="E90" s="10">
        <v>12516</v>
      </c>
      <c r="F90" s="5">
        <f t="shared" si="4"/>
        <v>160.75</v>
      </c>
      <c r="G90" t="s">
        <v>20</v>
      </c>
      <c r="H90">
        <v>113</v>
      </c>
      <c r="I90" t="s">
        <v>21</v>
      </c>
      <c r="J90">
        <f t="shared" si="5"/>
        <v>8658</v>
      </c>
      <c r="K90" t="s">
        <v>22</v>
      </c>
      <c r="L90">
        <v>1429160400</v>
      </c>
      <c r="M90" s="11">
        <f t="shared" si="6"/>
        <v>42110.208333333328</v>
      </c>
      <c r="N90">
        <v>1431061200</v>
      </c>
      <c r="O90" s="11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idden="1" x14ac:dyDescent="0.25">
      <c r="A91">
        <v>89</v>
      </c>
      <c r="B91" t="s">
        <v>227</v>
      </c>
      <c r="C91" s="3" t="s">
        <v>228</v>
      </c>
      <c r="D91">
        <v>3400</v>
      </c>
      <c r="E91" s="10">
        <v>8588</v>
      </c>
      <c r="F91" s="5">
        <f t="shared" si="4"/>
        <v>152.58823529411765</v>
      </c>
      <c r="G91" t="s">
        <v>20</v>
      </c>
      <c r="H91">
        <v>96</v>
      </c>
      <c r="I91" t="s">
        <v>21</v>
      </c>
      <c r="J91">
        <f t="shared" si="5"/>
        <v>5994</v>
      </c>
      <c r="K91" t="s">
        <v>22</v>
      </c>
      <c r="L91">
        <v>1271307600</v>
      </c>
      <c r="M91" s="11">
        <f t="shared" si="6"/>
        <v>40283.208333333336</v>
      </c>
      <c r="N91">
        <v>1271480400</v>
      </c>
      <c r="O91" s="11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idden="1" x14ac:dyDescent="0.25">
      <c r="A92">
        <v>90</v>
      </c>
      <c r="B92" t="s">
        <v>229</v>
      </c>
      <c r="C92" s="3" t="s">
        <v>230</v>
      </c>
      <c r="D92">
        <v>7800</v>
      </c>
      <c r="E92" s="10">
        <v>6132</v>
      </c>
      <c r="F92" s="5">
        <f t="shared" si="4"/>
        <v>-21.384615384615387</v>
      </c>
      <c r="G92" t="s">
        <v>14</v>
      </c>
      <c r="H92">
        <v>106</v>
      </c>
      <c r="I92" t="s">
        <v>21</v>
      </c>
      <c r="J92">
        <f t="shared" si="5"/>
        <v>6966</v>
      </c>
      <c r="K92" t="s">
        <v>22</v>
      </c>
      <c r="L92">
        <v>1456380000</v>
      </c>
      <c r="M92" s="11">
        <f t="shared" si="6"/>
        <v>42425.25</v>
      </c>
      <c r="N92">
        <v>1456380000</v>
      </c>
      <c r="O92" s="11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idden="1" x14ac:dyDescent="0.25">
      <c r="A93">
        <v>91</v>
      </c>
      <c r="B93" t="s">
        <v>231</v>
      </c>
      <c r="C93" s="3" t="s">
        <v>232</v>
      </c>
      <c r="D93">
        <v>154300</v>
      </c>
      <c r="E93" s="10">
        <v>74688</v>
      </c>
      <c r="F93" s="5">
        <f t="shared" si="4"/>
        <v>-51.595593000648087</v>
      </c>
      <c r="G93" t="s">
        <v>14</v>
      </c>
      <c r="H93">
        <v>679</v>
      </c>
      <c r="I93" t="s">
        <v>107</v>
      </c>
      <c r="J93">
        <f t="shared" si="5"/>
        <v>114494</v>
      </c>
      <c r="K93" t="s">
        <v>108</v>
      </c>
      <c r="L93">
        <v>1470459600</v>
      </c>
      <c r="M93" s="11">
        <f t="shared" si="6"/>
        <v>42588.208333333328</v>
      </c>
      <c r="N93">
        <v>1472878800</v>
      </c>
      <c r="O93" s="11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hidden="1" x14ac:dyDescent="0.25">
      <c r="A94">
        <v>92</v>
      </c>
      <c r="B94" t="s">
        <v>233</v>
      </c>
      <c r="C94" s="3" t="s">
        <v>234</v>
      </c>
      <c r="D94">
        <v>20000</v>
      </c>
      <c r="E94" s="10">
        <v>51775</v>
      </c>
      <c r="F94" s="5">
        <f t="shared" si="4"/>
        <v>158.875</v>
      </c>
      <c r="G94" t="s">
        <v>20</v>
      </c>
      <c r="H94">
        <v>498</v>
      </c>
      <c r="I94" t="s">
        <v>98</v>
      </c>
      <c r="J94">
        <f t="shared" si="5"/>
        <v>35887.5</v>
      </c>
      <c r="K94" t="s">
        <v>99</v>
      </c>
      <c r="L94">
        <v>1277269200</v>
      </c>
      <c r="M94" s="11">
        <f t="shared" si="6"/>
        <v>40352.208333333336</v>
      </c>
      <c r="N94">
        <v>1277355600</v>
      </c>
      <c r="O94" s="11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idden="1" x14ac:dyDescent="0.25">
      <c r="A95">
        <v>93</v>
      </c>
      <c r="B95" t="s">
        <v>235</v>
      </c>
      <c r="C95" s="3" t="s">
        <v>236</v>
      </c>
      <c r="D95">
        <v>108800</v>
      </c>
      <c r="E95" s="10">
        <v>65877</v>
      </c>
      <c r="F95" s="5">
        <f t="shared" si="4"/>
        <v>-39.451286764705884</v>
      </c>
      <c r="G95" t="s">
        <v>74</v>
      </c>
      <c r="H95">
        <v>610</v>
      </c>
      <c r="I95" t="s">
        <v>21</v>
      </c>
      <c r="J95">
        <f t="shared" si="5"/>
        <v>87338.5</v>
      </c>
      <c r="K95" t="s">
        <v>22</v>
      </c>
      <c r="L95">
        <v>1350709200</v>
      </c>
      <c r="M95" s="11">
        <f t="shared" si="6"/>
        <v>41202.208333333336</v>
      </c>
      <c r="N95">
        <v>1351054800</v>
      </c>
      <c r="O95" s="11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idden="1" x14ac:dyDescent="0.25">
      <c r="A96">
        <v>94</v>
      </c>
      <c r="B96" t="s">
        <v>237</v>
      </c>
      <c r="C96" s="3" t="s">
        <v>238</v>
      </c>
      <c r="D96">
        <v>2900</v>
      </c>
      <c r="E96" s="10">
        <v>8807</v>
      </c>
      <c r="F96" s="5">
        <f t="shared" si="4"/>
        <v>203.68965517241381</v>
      </c>
      <c r="G96" t="s">
        <v>20</v>
      </c>
      <c r="H96">
        <v>180</v>
      </c>
      <c r="I96" t="s">
        <v>40</v>
      </c>
      <c r="J96">
        <f t="shared" si="5"/>
        <v>5853.5</v>
      </c>
      <c r="K96" t="s">
        <v>41</v>
      </c>
      <c r="L96">
        <v>1554613200</v>
      </c>
      <c r="M96" s="11">
        <f t="shared" si="6"/>
        <v>43562.208333333328</v>
      </c>
      <c r="N96">
        <v>1555563600</v>
      </c>
      <c r="O96" s="11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 s="10">
        <v>1017</v>
      </c>
      <c r="F97" s="5">
        <f t="shared" si="4"/>
        <v>13</v>
      </c>
      <c r="G97" t="s">
        <v>20</v>
      </c>
      <c r="H97">
        <v>27</v>
      </c>
      <c r="I97" t="s">
        <v>21</v>
      </c>
      <c r="J97">
        <f t="shared" si="5"/>
        <v>958.5</v>
      </c>
      <c r="K97" t="s">
        <v>22</v>
      </c>
      <c r="L97">
        <v>1571029200</v>
      </c>
      <c r="M97" s="11">
        <f t="shared" si="6"/>
        <v>43752.208333333328</v>
      </c>
      <c r="N97">
        <v>1571634000</v>
      </c>
      <c r="O97" s="11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idden="1" x14ac:dyDescent="0.25">
      <c r="A98">
        <v>96</v>
      </c>
      <c r="B98" t="s">
        <v>241</v>
      </c>
      <c r="C98" s="3" t="s">
        <v>242</v>
      </c>
      <c r="D98">
        <v>69700</v>
      </c>
      <c r="E98" s="10">
        <v>151513</v>
      </c>
      <c r="F98" s="5">
        <f t="shared" si="4"/>
        <v>117.37876614060258</v>
      </c>
      <c r="G98" t="s">
        <v>20</v>
      </c>
      <c r="H98">
        <v>2331</v>
      </c>
      <c r="I98" t="s">
        <v>21</v>
      </c>
      <c r="J98">
        <f t="shared" si="5"/>
        <v>110606.5</v>
      </c>
      <c r="K98" t="s">
        <v>22</v>
      </c>
      <c r="L98">
        <v>1299736800</v>
      </c>
      <c r="M98" s="11">
        <f t="shared" si="6"/>
        <v>40612.25</v>
      </c>
      <c r="N98">
        <v>1300856400</v>
      </c>
      <c r="O98" s="11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idden="1" x14ac:dyDescent="0.25">
      <c r="A99">
        <v>97</v>
      </c>
      <c r="B99" t="s">
        <v>243</v>
      </c>
      <c r="C99" s="3" t="s">
        <v>244</v>
      </c>
      <c r="D99">
        <v>1300</v>
      </c>
      <c r="E99" s="10">
        <v>12047</v>
      </c>
      <c r="F99" s="5">
        <f t="shared" si="4"/>
        <v>826.69230769230762</v>
      </c>
      <c r="G99" t="s">
        <v>20</v>
      </c>
      <c r="H99">
        <v>113</v>
      </c>
      <c r="I99" t="s">
        <v>21</v>
      </c>
      <c r="J99">
        <f t="shared" si="5"/>
        <v>6673.5</v>
      </c>
      <c r="K99" t="s">
        <v>22</v>
      </c>
      <c r="L99">
        <v>1435208400</v>
      </c>
      <c r="M99" s="11">
        <f t="shared" si="6"/>
        <v>42180.208333333328</v>
      </c>
      <c r="N99">
        <v>1439874000</v>
      </c>
      <c r="O99" s="11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idden="1" x14ac:dyDescent="0.25">
      <c r="A100">
        <v>98</v>
      </c>
      <c r="B100" t="s">
        <v>245</v>
      </c>
      <c r="C100" s="3" t="s">
        <v>246</v>
      </c>
      <c r="D100">
        <v>97800</v>
      </c>
      <c r="E100" s="10">
        <v>32951</v>
      </c>
      <c r="F100" s="5">
        <f t="shared" si="4"/>
        <v>-66.307770961145195</v>
      </c>
      <c r="G100" t="s">
        <v>14</v>
      </c>
      <c r="H100">
        <v>1220</v>
      </c>
      <c r="I100" t="s">
        <v>26</v>
      </c>
      <c r="J100">
        <f t="shared" si="5"/>
        <v>65375.5</v>
      </c>
      <c r="K100" t="s">
        <v>27</v>
      </c>
      <c r="L100">
        <v>1437973200</v>
      </c>
      <c r="M100" s="11">
        <f t="shared" si="6"/>
        <v>42212.208333333328</v>
      </c>
      <c r="N100">
        <v>1438318800</v>
      </c>
      <c r="O100" s="11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idden="1" x14ac:dyDescent="0.25">
      <c r="A101">
        <v>99</v>
      </c>
      <c r="B101" t="s">
        <v>247</v>
      </c>
      <c r="C101" s="3" t="s">
        <v>248</v>
      </c>
      <c r="D101">
        <v>7600</v>
      </c>
      <c r="E101" s="10">
        <v>14951</v>
      </c>
      <c r="F101" s="5">
        <f t="shared" si="4"/>
        <v>96.723684210526315</v>
      </c>
      <c r="G101" t="s">
        <v>20</v>
      </c>
      <c r="H101">
        <v>164</v>
      </c>
      <c r="I101" t="s">
        <v>21</v>
      </c>
      <c r="J101">
        <f t="shared" si="5"/>
        <v>11275.5</v>
      </c>
      <c r="K101" t="s">
        <v>22</v>
      </c>
      <c r="L101">
        <v>1416895200</v>
      </c>
      <c r="M101" s="11">
        <f t="shared" si="6"/>
        <v>41968.25</v>
      </c>
      <c r="N101">
        <v>1419400800</v>
      </c>
      <c r="O101" s="11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idden="1" x14ac:dyDescent="0.25">
      <c r="A102">
        <v>100</v>
      </c>
      <c r="B102" t="s">
        <v>249</v>
      </c>
      <c r="C102" s="3" t="s">
        <v>250</v>
      </c>
      <c r="D102">
        <v>100</v>
      </c>
      <c r="E102" s="10">
        <v>1</v>
      </c>
      <c r="F102" s="5">
        <f t="shared" si="4"/>
        <v>-99</v>
      </c>
      <c r="G102" t="s">
        <v>14</v>
      </c>
      <c r="H102">
        <v>1</v>
      </c>
      <c r="I102" t="s">
        <v>21</v>
      </c>
      <c r="J102">
        <f t="shared" si="5"/>
        <v>50.5</v>
      </c>
      <c r="K102" t="s">
        <v>22</v>
      </c>
      <c r="L102">
        <v>1319000400</v>
      </c>
      <c r="M102" s="11">
        <f t="shared" si="6"/>
        <v>40835.208333333336</v>
      </c>
      <c r="N102">
        <v>1320555600</v>
      </c>
      <c r="O102" s="11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idden="1" x14ac:dyDescent="0.25">
      <c r="A103">
        <v>101</v>
      </c>
      <c r="B103" t="s">
        <v>251</v>
      </c>
      <c r="C103" s="3" t="s">
        <v>252</v>
      </c>
      <c r="D103">
        <v>900</v>
      </c>
      <c r="E103" s="10">
        <v>9193</v>
      </c>
      <c r="F103" s="5">
        <f t="shared" si="4"/>
        <v>921.44444444444446</v>
      </c>
      <c r="G103" t="s">
        <v>20</v>
      </c>
      <c r="H103">
        <v>164</v>
      </c>
      <c r="I103" t="s">
        <v>21</v>
      </c>
      <c r="J103">
        <f t="shared" si="5"/>
        <v>5046.5</v>
      </c>
      <c r="K103" t="s">
        <v>22</v>
      </c>
      <c r="L103">
        <v>1424498400</v>
      </c>
      <c r="M103" s="11">
        <f t="shared" si="6"/>
        <v>42056.25</v>
      </c>
      <c r="N103">
        <v>1425103200</v>
      </c>
      <c r="O103" s="11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idden="1" x14ac:dyDescent="0.25">
      <c r="A104">
        <v>102</v>
      </c>
      <c r="B104" t="s">
        <v>253</v>
      </c>
      <c r="C104" s="3" t="s">
        <v>254</v>
      </c>
      <c r="D104">
        <v>3700</v>
      </c>
      <c r="E104" s="10">
        <v>10422</v>
      </c>
      <c r="F104" s="5">
        <f t="shared" si="4"/>
        <v>181.67567567567568</v>
      </c>
      <c r="G104" t="s">
        <v>20</v>
      </c>
      <c r="H104">
        <v>336</v>
      </c>
      <c r="I104" t="s">
        <v>21</v>
      </c>
      <c r="J104">
        <f t="shared" si="5"/>
        <v>7061</v>
      </c>
      <c r="K104" t="s">
        <v>22</v>
      </c>
      <c r="L104">
        <v>1526274000</v>
      </c>
      <c r="M104" s="11">
        <f t="shared" si="6"/>
        <v>43234.208333333328</v>
      </c>
      <c r="N104">
        <v>1526878800</v>
      </c>
      <c r="O104" s="11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idden="1" x14ac:dyDescent="0.25">
      <c r="A105">
        <v>103</v>
      </c>
      <c r="B105" t="s">
        <v>255</v>
      </c>
      <c r="C105" s="3" t="s">
        <v>256</v>
      </c>
      <c r="D105">
        <v>10000</v>
      </c>
      <c r="E105" s="10">
        <v>2461</v>
      </c>
      <c r="F105" s="5">
        <f t="shared" si="4"/>
        <v>-75.39</v>
      </c>
      <c r="G105" t="s">
        <v>14</v>
      </c>
      <c r="H105">
        <v>37</v>
      </c>
      <c r="I105" t="s">
        <v>107</v>
      </c>
      <c r="J105">
        <f t="shared" si="5"/>
        <v>6230.5</v>
      </c>
      <c r="K105" t="s">
        <v>108</v>
      </c>
      <c r="L105">
        <v>1287896400</v>
      </c>
      <c r="M105" s="11">
        <f t="shared" si="6"/>
        <v>40475.208333333336</v>
      </c>
      <c r="N105">
        <v>1288674000</v>
      </c>
      <c r="O105" s="11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idden="1" x14ac:dyDescent="0.25">
      <c r="A106">
        <v>104</v>
      </c>
      <c r="B106" t="s">
        <v>257</v>
      </c>
      <c r="C106" s="3" t="s">
        <v>258</v>
      </c>
      <c r="D106">
        <v>119200</v>
      </c>
      <c r="E106" s="10">
        <v>170623</v>
      </c>
      <c r="F106" s="5">
        <f t="shared" si="4"/>
        <v>43.140100671140942</v>
      </c>
      <c r="G106" t="s">
        <v>20</v>
      </c>
      <c r="H106">
        <v>1917</v>
      </c>
      <c r="I106" t="s">
        <v>21</v>
      </c>
      <c r="J106">
        <f t="shared" si="5"/>
        <v>144911.5</v>
      </c>
      <c r="K106" t="s">
        <v>22</v>
      </c>
      <c r="L106">
        <v>1495515600</v>
      </c>
      <c r="M106" s="11">
        <f t="shared" si="6"/>
        <v>42878.208333333328</v>
      </c>
      <c r="N106">
        <v>1495602000</v>
      </c>
      <c r="O106" s="11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idden="1" x14ac:dyDescent="0.25">
      <c r="A107">
        <v>105</v>
      </c>
      <c r="B107" t="s">
        <v>259</v>
      </c>
      <c r="C107" s="3" t="s">
        <v>260</v>
      </c>
      <c r="D107">
        <v>6800</v>
      </c>
      <c r="E107" s="10">
        <v>9829</v>
      </c>
      <c r="F107" s="5">
        <f t="shared" si="4"/>
        <v>44.544117647058826</v>
      </c>
      <c r="G107" t="s">
        <v>20</v>
      </c>
      <c r="H107">
        <v>95</v>
      </c>
      <c r="I107" t="s">
        <v>21</v>
      </c>
      <c r="J107">
        <f t="shared" si="5"/>
        <v>8314.5</v>
      </c>
      <c r="K107" t="s">
        <v>22</v>
      </c>
      <c r="L107">
        <v>1364878800</v>
      </c>
      <c r="M107" s="11">
        <f t="shared" si="6"/>
        <v>41366.208333333336</v>
      </c>
      <c r="N107">
        <v>1366434000</v>
      </c>
      <c r="O107" s="11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idden="1" x14ac:dyDescent="0.25">
      <c r="A108">
        <v>106</v>
      </c>
      <c r="B108" t="s">
        <v>261</v>
      </c>
      <c r="C108" s="3" t="s">
        <v>262</v>
      </c>
      <c r="D108">
        <v>3900</v>
      </c>
      <c r="E108" s="10">
        <v>14006</v>
      </c>
      <c r="F108" s="5">
        <f t="shared" si="4"/>
        <v>259.12820512820514</v>
      </c>
      <c r="G108" t="s">
        <v>20</v>
      </c>
      <c r="H108">
        <v>147</v>
      </c>
      <c r="I108" t="s">
        <v>21</v>
      </c>
      <c r="J108">
        <f t="shared" si="5"/>
        <v>8953</v>
      </c>
      <c r="K108" t="s">
        <v>22</v>
      </c>
      <c r="L108">
        <v>1567918800</v>
      </c>
      <c r="M108" s="11">
        <f t="shared" si="6"/>
        <v>43716.208333333328</v>
      </c>
      <c r="N108">
        <v>1568350800</v>
      </c>
      <c r="O108" s="11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hidden="1" x14ac:dyDescent="0.25">
      <c r="A109">
        <v>107</v>
      </c>
      <c r="B109" t="s">
        <v>263</v>
      </c>
      <c r="C109" s="3" t="s">
        <v>264</v>
      </c>
      <c r="D109">
        <v>3500</v>
      </c>
      <c r="E109" s="10">
        <v>6527</v>
      </c>
      <c r="F109" s="5">
        <f t="shared" si="4"/>
        <v>86.485714285714295</v>
      </c>
      <c r="G109" t="s">
        <v>20</v>
      </c>
      <c r="H109">
        <v>86</v>
      </c>
      <c r="I109" t="s">
        <v>21</v>
      </c>
      <c r="J109">
        <f t="shared" si="5"/>
        <v>5013.5</v>
      </c>
      <c r="K109" t="s">
        <v>22</v>
      </c>
      <c r="L109">
        <v>1524459600</v>
      </c>
      <c r="M109" s="11">
        <f t="shared" si="6"/>
        <v>43213.208333333328</v>
      </c>
      <c r="N109">
        <v>1525928400</v>
      </c>
      <c r="O109" s="11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 s="10">
        <v>8929</v>
      </c>
      <c r="F110" s="5">
        <f t="shared" si="4"/>
        <v>495.26666666666665</v>
      </c>
      <c r="G110" t="s">
        <v>20</v>
      </c>
      <c r="H110">
        <v>83</v>
      </c>
      <c r="I110" t="s">
        <v>21</v>
      </c>
      <c r="J110">
        <f t="shared" si="5"/>
        <v>5214.5</v>
      </c>
      <c r="K110" t="s">
        <v>22</v>
      </c>
      <c r="L110">
        <v>1333688400</v>
      </c>
      <c r="M110" s="11">
        <f t="shared" si="6"/>
        <v>41005.208333333336</v>
      </c>
      <c r="N110">
        <v>1336885200</v>
      </c>
      <c r="O110" s="11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 s="10">
        <v>3079</v>
      </c>
      <c r="F111" s="5">
        <f t="shared" si="4"/>
        <v>-40.78846153846154</v>
      </c>
      <c r="G111" t="s">
        <v>14</v>
      </c>
      <c r="H111">
        <v>60</v>
      </c>
      <c r="I111" t="s">
        <v>21</v>
      </c>
      <c r="J111">
        <f t="shared" si="5"/>
        <v>4139.5</v>
      </c>
      <c r="K111" t="s">
        <v>22</v>
      </c>
      <c r="L111">
        <v>1389506400</v>
      </c>
      <c r="M111" s="11">
        <f t="shared" si="6"/>
        <v>41651.25</v>
      </c>
      <c r="N111">
        <v>1389679200</v>
      </c>
      <c r="O111" s="11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hidden="1" x14ac:dyDescent="0.25">
      <c r="A112">
        <v>110</v>
      </c>
      <c r="B112" t="s">
        <v>270</v>
      </c>
      <c r="C112" s="3" t="s">
        <v>271</v>
      </c>
      <c r="D112">
        <v>142400</v>
      </c>
      <c r="E112" s="10">
        <v>21307</v>
      </c>
      <c r="F112" s="5">
        <f t="shared" si="4"/>
        <v>-85.037219101123597</v>
      </c>
      <c r="G112" t="s">
        <v>14</v>
      </c>
      <c r="H112">
        <v>296</v>
      </c>
      <c r="I112" t="s">
        <v>21</v>
      </c>
      <c r="J112">
        <f t="shared" si="5"/>
        <v>81853.5</v>
      </c>
      <c r="K112" t="s">
        <v>22</v>
      </c>
      <c r="L112">
        <v>1536642000</v>
      </c>
      <c r="M112" s="11">
        <f t="shared" si="6"/>
        <v>43354.208333333328</v>
      </c>
      <c r="N112">
        <v>1538283600</v>
      </c>
      <c r="O112" s="11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idden="1" x14ac:dyDescent="0.25">
      <c r="A113">
        <v>111</v>
      </c>
      <c r="B113" t="s">
        <v>272</v>
      </c>
      <c r="C113" s="3" t="s">
        <v>273</v>
      </c>
      <c r="D113">
        <v>61400</v>
      </c>
      <c r="E113" s="10">
        <v>73653</v>
      </c>
      <c r="F113" s="5">
        <f t="shared" si="4"/>
        <v>19.95602605863192</v>
      </c>
      <c r="G113" t="s">
        <v>20</v>
      </c>
      <c r="H113">
        <v>676</v>
      </c>
      <c r="I113" t="s">
        <v>21</v>
      </c>
      <c r="J113">
        <f t="shared" si="5"/>
        <v>67526.5</v>
      </c>
      <c r="K113" t="s">
        <v>22</v>
      </c>
      <c r="L113">
        <v>1348290000</v>
      </c>
      <c r="M113" s="11">
        <f t="shared" si="6"/>
        <v>41174.208333333336</v>
      </c>
      <c r="N113">
        <v>1348808400</v>
      </c>
      <c r="O113" s="11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idden="1" x14ac:dyDescent="0.25">
      <c r="A114">
        <v>112</v>
      </c>
      <c r="B114" t="s">
        <v>274</v>
      </c>
      <c r="C114" s="3" t="s">
        <v>275</v>
      </c>
      <c r="D114">
        <v>4700</v>
      </c>
      <c r="E114" s="10">
        <v>12635</v>
      </c>
      <c r="F114" s="5">
        <f t="shared" si="4"/>
        <v>168.82978723404256</v>
      </c>
      <c r="G114" t="s">
        <v>20</v>
      </c>
      <c r="H114">
        <v>361</v>
      </c>
      <c r="I114" t="s">
        <v>26</v>
      </c>
      <c r="J114">
        <f t="shared" si="5"/>
        <v>8667.5</v>
      </c>
      <c r="K114" t="s">
        <v>27</v>
      </c>
      <c r="L114">
        <v>1408856400</v>
      </c>
      <c r="M114" s="11">
        <f t="shared" si="6"/>
        <v>41875.208333333336</v>
      </c>
      <c r="N114">
        <v>1410152400</v>
      </c>
      <c r="O114" s="11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idden="1" x14ac:dyDescent="0.25">
      <c r="A115">
        <v>113</v>
      </c>
      <c r="B115" t="s">
        <v>276</v>
      </c>
      <c r="C115" s="3" t="s">
        <v>277</v>
      </c>
      <c r="D115">
        <v>3300</v>
      </c>
      <c r="E115" s="10">
        <v>12437</v>
      </c>
      <c r="F115" s="5">
        <f t="shared" si="4"/>
        <v>276.87878787878788</v>
      </c>
      <c r="G115" t="s">
        <v>20</v>
      </c>
      <c r="H115">
        <v>131</v>
      </c>
      <c r="I115" t="s">
        <v>21</v>
      </c>
      <c r="J115">
        <f t="shared" si="5"/>
        <v>7868.5</v>
      </c>
      <c r="K115" t="s">
        <v>22</v>
      </c>
      <c r="L115">
        <v>1505192400</v>
      </c>
      <c r="M115" s="11">
        <f t="shared" si="6"/>
        <v>42990.208333333328</v>
      </c>
      <c r="N115">
        <v>1505797200</v>
      </c>
      <c r="O115" s="11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idden="1" x14ac:dyDescent="0.25">
      <c r="A116">
        <v>114</v>
      </c>
      <c r="B116" t="s">
        <v>278</v>
      </c>
      <c r="C116" s="3" t="s">
        <v>279</v>
      </c>
      <c r="D116">
        <v>1900</v>
      </c>
      <c r="E116" s="10">
        <v>13816</v>
      </c>
      <c r="F116" s="5">
        <f t="shared" si="4"/>
        <v>627.15789473684208</v>
      </c>
      <c r="G116" t="s">
        <v>20</v>
      </c>
      <c r="H116">
        <v>126</v>
      </c>
      <c r="I116" t="s">
        <v>21</v>
      </c>
      <c r="J116">
        <f t="shared" si="5"/>
        <v>7858</v>
      </c>
      <c r="K116" t="s">
        <v>22</v>
      </c>
      <c r="L116">
        <v>1554786000</v>
      </c>
      <c r="M116" s="11">
        <f t="shared" si="6"/>
        <v>43564.208333333328</v>
      </c>
      <c r="N116">
        <v>1554872400</v>
      </c>
      <c r="O116" s="11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idden="1" x14ac:dyDescent="0.25">
      <c r="A117">
        <v>115</v>
      </c>
      <c r="B117" t="s">
        <v>280</v>
      </c>
      <c r="C117" s="3" t="s">
        <v>281</v>
      </c>
      <c r="D117">
        <v>166700</v>
      </c>
      <c r="E117" s="10">
        <v>145382</v>
      </c>
      <c r="F117" s="5">
        <f t="shared" si="4"/>
        <v>-12.788242351529695</v>
      </c>
      <c r="G117" t="s">
        <v>14</v>
      </c>
      <c r="H117">
        <v>3304</v>
      </c>
      <c r="I117" t="s">
        <v>107</v>
      </c>
      <c r="J117">
        <f t="shared" si="5"/>
        <v>156041</v>
      </c>
      <c r="K117" t="s">
        <v>108</v>
      </c>
      <c r="L117">
        <v>1510898400</v>
      </c>
      <c r="M117" s="11">
        <f t="shared" si="6"/>
        <v>43056.25</v>
      </c>
      <c r="N117">
        <v>1513922400</v>
      </c>
      <c r="O117" s="11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hidden="1" x14ac:dyDescent="0.25">
      <c r="A118">
        <v>116</v>
      </c>
      <c r="B118" t="s">
        <v>282</v>
      </c>
      <c r="C118" s="3" t="s">
        <v>283</v>
      </c>
      <c r="D118">
        <v>7200</v>
      </c>
      <c r="E118" s="10">
        <v>6336</v>
      </c>
      <c r="F118" s="5">
        <f t="shared" si="4"/>
        <v>-12</v>
      </c>
      <c r="G118" t="s">
        <v>14</v>
      </c>
      <c r="H118">
        <v>73</v>
      </c>
      <c r="I118" t="s">
        <v>21</v>
      </c>
      <c r="J118">
        <f t="shared" si="5"/>
        <v>6768</v>
      </c>
      <c r="K118" t="s">
        <v>22</v>
      </c>
      <c r="L118">
        <v>1442552400</v>
      </c>
      <c r="M118" s="11">
        <f t="shared" si="6"/>
        <v>42265.208333333328</v>
      </c>
      <c r="N118">
        <v>1442638800</v>
      </c>
      <c r="O118" s="11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 s="10">
        <v>8523</v>
      </c>
      <c r="F119" s="5">
        <f t="shared" si="4"/>
        <v>73.938775510204081</v>
      </c>
      <c r="G119" t="s">
        <v>20</v>
      </c>
      <c r="H119">
        <v>275</v>
      </c>
      <c r="I119" t="s">
        <v>21</v>
      </c>
      <c r="J119">
        <f t="shared" si="5"/>
        <v>6711.5</v>
      </c>
      <c r="K119" t="s">
        <v>22</v>
      </c>
      <c r="L119">
        <v>1316667600</v>
      </c>
      <c r="M119" s="11">
        <f t="shared" si="6"/>
        <v>40808.208333333336</v>
      </c>
      <c r="N119">
        <v>1317186000</v>
      </c>
      <c r="O119" s="11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idden="1" x14ac:dyDescent="0.25">
      <c r="A120">
        <v>118</v>
      </c>
      <c r="B120" t="s">
        <v>286</v>
      </c>
      <c r="C120" s="3" t="s">
        <v>287</v>
      </c>
      <c r="D120">
        <v>5400</v>
      </c>
      <c r="E120" s="10">
        <v>6351</v>
      </c>
      <c r="F120" s="5">
        <f t="shared" si="4"/>
        <v>17.611111111111111</v>
      </c>
      <c r="G120" t="s">
        <v>20</v>
      </c>
      <c r="H120">
        <v>67</v>
      </c>
      <c r="I120" t="s">
        <v>21</v>
      </c>
      <c r="J120">
        <f t="shared" si="5"/>
        <v>5875.5</v>
      </c>
      <c r="K120" t="s">
        <v>22</v>
      </c>
      <c r="L120">
        <v>1390716000</v>
      </c>
      <c r="M120" s="11">
        <f t="shared" si="6"/>
        <v>41665.25</v>
      </c>
      <c r="N120">
        <v>1391234400</v>
      </c>
      <c r="O120" s="11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 s="10">
        <v>10748</v>
      </c>
      <c r="F121" s="5">
        <f t="shared" si="4"/>
        <v>114.96</v>
      </c>
      <c r="G121" t="s">
        <v>20</v>
      </c>
      <c r="H121">
        <v>154</v>
      </c>
      <c r="I121" t="s">
        <v>21</v>
      </c>
      <c r="J121">
        <f t="shared" si="5"/>
        <v>7874</v>
      </c>
      <c r="K121" t="s">
        <v>22</v>
      </c>
      <c r="L121">
        <v>1402894800</v>
      </c>
      <c r="M121" s="11">
        <f t="shared" si="6"/>
        <v>41806.208333333336</v>
      </c>
      <c r="N121">
        <v>1404363600</v>
      </c>
      <c r="O121" s="11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idden="1" x14ac:dyDescent="0.25">
      <c r="A122">
        <v>120</v>
      </c>
      <c r="B122" t="s">
        <v>290</v>
      </c>
      <c r="C122" s="3" t="s">
        <v>291</v>
      </c>
      <c r="D122">
        <v>75100</v>
      </c>
      <c r="E122" s="10">
        <v>112272</v>
      </c>
      <c r="F122" s="5">
        <f t="shared" si="4"/>
        <v>49.496671105193073</v>
      </c>
      <c r="G122" t="s">
        <v>20</v>
      </c>
      <c r="H122">
        <v>1782</v>
      </c>
      <c r="I122" t="s">
        <v>21</v>
      </c>
      <c r="J122">
        <f t="shared" si="5"/>
        <v>93686</v>
      </c>
      <c r="K122" t="s">
        <v>22</v>
      </c>
      <c r="L122">
        <v>1429246800</v>
      </c>
      <c r="M122" s="11">
        <f t="shared" si="6"/>
        <v>42111.208333333328</v>
      </c>
      <c r="N122">
        <v>1429592400</v>
      </c>
      <c r="O122" s="11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idden="1" x14ac:dyDescent="0.25">
      <c r="A123">
        <v>121</v>
      </c>
      <c r="B123" t="s">
        <v>293</v>
      </c>
      <c r="C123" s="3" t="s">
        <v>294</v>
      </c>
      <c r="D123">
        <v>45300</v>
      </c>
      <c r="E123" s="10">
        <v>99361</v>
      </c>
      <c r="F123" s="5">
        <f t="shared" si="4"/>
        <v>119.33995584988963</v>
      </c>
      <c r="G123" t="s">
        <v>20</v>
      </c>
      <c r="H123">
        <v>903</v>
      </c>
      <c r="I123" t="s">
        <v>21</v>
      </c>
      <c r="J123">
        <f t="shared" si="5"/>
        <v>72330.5</v>
      </c>
      <c r="K123" t="s">
        <v>22</v>
      </c>
      <c r="L123">
        <v>1412485200</v>
      </c>
      <c r="M123" s="11">
        <f t="shared" si="6"/>
        <v>41917.208333333336</v>
      </c>
      <c r="N123">
        <v>1413608400</v>
      </c>
      <c r="O123" s="11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idden="1" x14ac:dyDescent="0.25">
      <c r="A124">
        <v>122</v>
      </c>
      <c r="B124" t="s">
        <v>295</v>
      </c>
      <c r="C124" s="3" t="s">
        <v>296</v>
      </c>
      <c r="D124">
        <v>136800</v>
      </c>
      <c r="E124" s="10">
        <v>88055</v>
      </c>
      <c r="F124" s="5">
        <f t="shared" si="4"/>
        <v>-35.632309941520468</v>
      </c>
      <c r="G124" t="s">
        <v>14</v>
      </c>
      <c r="H124">
        <v>3387</v>
      </c>
      <c r="I124" t="s">
        <v>21</v>
      </c>
      <c r="J124">
        <f t="shared" si="5"/>
        <v>112427.5</v>
      </c>
      <c r="K124" t="s">
        <v>22</v>
      </c>
      <c r="L124">
        <v>1417068000</v>
      </c>
      <c r="M124" s="11">
        <f t="shared" si="6"/>
        <v>41970.25</v>
      </c>
      <c r="N124">
        <v>1419400800</v>
      </c>
      <c r="O124" s="11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idden="1" x14ac:dyDescent="0.25">
      <c r="A125">
        <v>123</v>
      </c>
      <c r="B125" t="s">
        <v>297</v>
      </c>
      <c r="C125" s="3" t="s">
        <v>298</v>
      </c>
      <c r="D125">
        <v>177700</v>
      </c>
      <c r="E125" s="10">
        <v>33092</v>
      </c>
      <c r="F125" s="5">
        <f t="shared" si="4"/>
        <v>-81.377602701181758</v>
      </c>
      <c r="G125" t="s">
        <v>14</v>
      </c>
      <c r="H125">
        <v>662</v>
      </c>
      <c r="I125" t="s">
        <v>15</v>
      </c>
      <c r="J125">
        <f t="shared" si="5"/>
        <v>105396</v>
      </c>
      <c r="K125" t="s">
        <v>16</v>
      </c>
      <c r="L125">
        <v>1448344800</v>
      </c>
      <c r="M125" s="11">
        <f t="shared" si="6"/>
        <v>42332.25</v>
      </c>
      <c r="N125">
        <v>1448604000</v>
      </c>
      <c r="O125" s="11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idden="1" x14ac:dyDescent="0.25">
      <c r="A126">
        <v>124</v>
      </c>
      <c r="B126" t="s">
        <v>299</v>
      </c>
      <c r="C126" s="3" t="s">
        <v>300</v>
      </c>
      <c r="D126">
        <v>2600</v>
      </c>
      <c r="E126" s="10">
        <v>9562</v>
      </c>
      <c r="F126" s="5">
        <f t="shared" si="4"/>
        <v>267.76923076923077</v>
      </c>
      <c r="G126" t="s">
        <v>20</v>
      </c>
      <c r="H126">
        <v>94</v>
      </c>
      <c r="I126" t="s">
        <v>107</v>
      </c>
      <c r="J126">
        <f t="shared" si="5"/>
        <v>6081</v>
      </c>
      <c r="K126" t="s">
        <v>108</v>
      </c>
      <c r="L126">
        <v>1557723600</v>
      </c>
      <c r="M126" s="11">
        <f t="shared" si="6"/>
        <v>43598.208333333328</v>
      </c>
      <c r="N126">
        <v>1562302800</v>
      </c>
      <c r="O126" s="11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idden="1" x14ac:dyDescent="0.25">
      <c r="A127">
        <v>125</v>
      </c>
      <c r="B127" t="s">
        <v>301</v>
      </c>
      <c r="C127" s="3" t="s">
        <v>302</v>
      </c>
      <c r="D127">
        <v>5300</v>
      </c>
      <c r="E127" s="10">
        <v>8475</v>
      </c>
      <c r="F127" s="5">
        <f t="shared" si="4"/>
        <v>59.905660377358494</v>
      </c>
      <c r="G127" t="s">
        <v>20</v>
      </c>
      <c r="H127">
        <v>180</v>
      </c>
      <c r="I127" t="s">
        <v>21</v>
      </c>
      <c r="J127">
        <f t="shared" si="5"/>
        <v>6887.5</v>
      </c>
      <c r="K127" t="s">
        <v>22</v>
      </c>
      <c r="L127">
        <v>1537333200</v>
      </c>
      <c r="M127" s="11">
        <f t="shared" si="6"/>
        <v>43362.208333333328</v>
      </c>
      <c r="N127">
        <v>1537678800</v>
      </c>
      <c r="O127" s="11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idden="1" x14ac:dyDescent="0.25">
      <c r="A128">
        <v>126</v>
      </c>
      <c r="B128" t="s">
        <v>303</v>
      </c>
      <c r="C128" s="3" t="s">
        <v>304</v>
      </c>
      <c r="D128">
        <v>180200</v>
      </c>
      <c r="E128" s="10">
        <v>69617</v>
      </c>
      <c r="F128" s="5">
        <f t="shared" si="4"/>
        <v>-61.366814650388456</v>
      </c>
      <c r="G128" t="s">
        <v>14</v>
      </c>
      <c r="H128">
        <v>774</v>
      </c>
      <c r="I128" t="s">
        <v>21</v>
      </c>
      <c r="J128">
        <f t="shared" si="5"/>
        <v>124908.5</v>
      </c>
      <c r="K128" t="s">
        <v>22</v>
      </c>
      <c r="L128">
        <v>1471150800</v>
      </c>
      <c r="M128" s="11">
        <f t="shared" si="6"/>
        <v>42596.208333333328</v>
      </c>
      <c r="N128">
        <v>1473570000</v>
      </c>
      <c r="O128" s="11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idden="1" x14ac:dyDescent="0.25">
      <c r="A129">
        <v>127</v>
      </c>
      <c r="B129" t="s">
        <v>305</v>
      </c>
      <c r="C129" s="3" t="s">
        <v>306</v>
      </c>
      <c r="D129">
        <v>103200</v>
      </c>
      <c r="E129" s="10">
        <v>53067</v>
      </c>
      <c r="F129" s="5">
        <f t="shared" si="4"/>
        <v>-48.57848837209302</v>
      </c>
      <c r="G129" t="s">
        <v>14</v>
      </c>
      <c r="H129">
        <v>672</v>
      </c>
      <c r="I129" t="s">
        <v>15</v>
      </c>
      <c r="J129">
        <f t="shared" si="5"/>
        <v>78133.5</v>
      </c>
      <c r="K129" t="s">
        <v>16</v>
      </c>
      <c r="L129">
        <v>1273640400</v>
      </c>
      <c r="M129" s="11">
        <f t="shared" si="6"/>
        <v>40310.208333333336</v>
      </c>
      <c r="N129">
        <v>1273899600</v>
      </c>
      <c r="O129" s="11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idden="1" x14ac:dyDescent="0.25">
      <c r="A130">
        <v>128</v>
      </c>
      <c r="B130" t="s">
        <v>307</v>
      </c>
      <c r="C130" s="3" t="s">
        <v>308</v>
      </c>
      <c r="D130">
        <v>70600</v>
      </c>
      <c r="E130" s="10">
        <v>42596</v>
      </c>
      <c r="F130" s="5">
        <f t="shared" si="4"/>
        <v>-39.665722379603402</v>
      </c>
      <c r="G130" t="s">
        <v>74</v>
      </c>
      <c r="H130">
        <v>532</v>
      </c>
      <c r="I130" t="s">
        <v>21</v>
      </c>
      <c r="J130">
        <f t="shared" si="5"/>
        <v>56598</v>
      </c>
      <c r="K130" t="s">
        <v>22</v>
      </c>
      <c r="L130">
        <v>1282885200</v>
      </c>
      <c r="M130" s="11">
        <f t="shared" si="6"/>
        <v>40417.208333333336</v>
      </c>
      <c r="N130">
        <v>1284008400</v>
      </c>
      <c r="O130" s="11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idden="1" x14ac:dyDescent="0.25">
      <c r="A131">
        <v>129</v>
      </c>
      <c r="B131" t="s">
        <v>309</v>
      </c>
      <c r="C131" s="3" t="s">
        <v>310</v>
      </c>
      <c r="D131">
        <v>148500</v>
      </c>
      <c r="E131" s="10">
        <v>4756</v>
      </c>
      <c r="F131" s="5">
        <f t="shared" ref="F131:F194" si="8">(E131-D131)/D131*100</f>
        <v>-96.797306397306386</v>
      </c>
      <c r="G131" t="s">
        <v>74</v>
      </c>
      <c r="H131">
        <v>55</v>
      </c>
      <c r="I131" t="s">
        <v>26</v>
      </c>
      <c r="J131">
        <f t="shared" ref="J131:J194" si="9">(AVERAGE(D131:E131))</f>
        <v>76628</v>
      </c>
      <c r="K131" t="s">
        <v>27</v>
      </c>
      <c r="L131">
        <v>1422943200</v>
      </c>
      <c r="M131" s="11">
        <f t="shared" ref="M131:M194" si="10">DATE(1970,1,1)+(L131/86400)</f>
        <v>42038.25</v>
      </c>
      <c r="N131">
        <v>1425103200</v>
      </c>
      <c r="O131" s="11">
        <f t="shared" ref="O131:O194" si="11">DATE(1970,1,1)+N131/86400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 s="10">
        <v>14925</v>
      </c>
      <c r="F132" s="5">
        <f t="shared" si="8"/>
        <v>55.46875</v>
      </c>
      <c r="G132" t="s">
        <v>20</v>
      </c>
      <c r="H132">
        <v>533</v>
      </c>
      <c r="I132" t="s">
        <v>36</v>
      </c>
      <c r="J132">
        <f t="shared" si="9"/>
        <v>12262.5</v>
      </c>
      <c r="K132" t="s">
        <v>37</v>
      </c>
      <c r="L132">
        <v>1319605200</v>
      </c>
      <c r="M132" s="11">
        <f t="shared" si="10"/>
        <v>40842.208333333336</v>
      </c>
      <c r="N132">
        <v>1320991200</v>
      </c>
      <c r="O132" s="11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hidden="1" x14ac:dyDescent="0.25">
      <c r="A133">
        <v>131</v>
      </c>
      <c r="B133" t="s">
        <v>313</v>
      </c>
      <c r="C133" s="3" t="s">
        <v>314</v>
      </c>
      <c r="D133">
        <v>164700</v>
      </c>
      <c r="E133" s="10">
        <v>166116</v>
      </c>
      <c r="F133" s="5">
        <f t="shared" si="8"/>
        <v>0.85974499089253187</v>
      </c>
      <c r="G133" t="s">
        <v>20</v>
      </c>
      <c r="H133">
        <v>2443</v>
      </c>
      <c r="I133" t="s">
        <v>40</v>
      </c>
      <c r="J133">
        <f t="shared" si="9"/>
        <v>165408</v>
      </c>
      <c r="K133" t="s">
        <v>41</v>
      </c>
      <c r="L133">
        <v>1385704800</v>
      </c>
      <c r="M133" s="11">
        <f t="shared" si="10"/>
        <v>41607.25</v>
      </c>
      <c r="N133">
        <v>1386828000</v>
      </c>
      <c r="O133" s="11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idden="1" x14ac:dyDescent="0.25">
      <c r="A134">
        <v>132</v>
      </c>
      <c r="B134" t="s">
        <v>315</v>
      </c>
      <c r="C134" s="3" t="s">
        <v>316</v>
      </c>
      <c r="D134">
        <v>3300</v>
      </c>
      <c r="E134" s="10">
        <v>3834</v>
      </c>
      <c r="F134" s="5">
        <f t="shared" si="8"/>
        <v>16.18181818181818</v>
      </c>
      <c r="G134" t="s">
        <v>20</v>
      </c>
      <c r="H134">
        <v>89</v>
      </c>
      <c r="I134" t="s">
        <v>21</v>
      </c>
      <c r="J134">
        <f t="shared" si="9"/>
        <v>3567</v>
      </c>
      <c r="K134" t="s">
        <v>22</v>
      </c>
      <c r="L134">
        <v>1515736800</v>
      </c>
      <c r="M134" s="11">
        <f t="shared" si="10"/>
        <v>43112.25</v>
      </c>
      <c r="N134">
        <v>1517119200</v>
      </c>
      <c r="O134" s="11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idden="1" x14ac:dyDescent="0.25">
      <c r="A135">
        <v>133</v>
      </c>
      <c r="B135" t="s">
        <v>317</v>
      </c>
      <c r="C135" s="3" t="s">
        <v>318</v>
      </c>
      <c r="D135">
        <v>4500</v>
      </c>
      <c r="E135" s="10">
        <v>13985</v>
      </c>
      <c r="F135" s="5">
        <f t="shared" si="8"/>
        <v>210.77777777777777</v>
      </c>
      <c r="G135" t="s">
        <v>20</v>
      </c>
      <c r="H135">
        <v>159</v>
      </c>
      <c r="I135" t="s">
        <v>21</v>
      </c>
      <c r="J135">
        <f t="shared" si="9"/>
        <v>9242.5</v>
      </c>
      <c r="K135" t="s">
        <v>22</v>
      </c>
      <c r="L135">
        <v>1313125200</v>
      </c>
      <c r="M135" s="11">
        <f t="shared" si="10"/>
        <v>40767.208333333336</v>
      </c>
      <c r="N135">
        <v>1315026000</v>
      </c>
      <c r="O135" s="11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 s="10">
        <v>89288</v>
      </c>
      <c r="F136" s="5">
        <f t="shared" si="8"/>
        <v>-10.263316582914573</v>
      </c>
      <c r="G136" t="s">
        <v>14</v>
      </c>
      <c r="H136">
        <v>940</v>
      </c>
      <c r="I136" t="s">
        <v>98</v>
      </c>
      <c r="J136">
        <f t="shared" si="9"/>
        <v>94394</v>
      </c>
      <c r="K136" t="s">
        <v>99</v>
      </c>
      <c r="L136">
        <v>1308459600</v>
      </c>
      <c r="M136" s="11">
        <f t="shared" si="10"/>
        <v>40713.208333333336</v>
      </c>
      <c r="N136">
        <v>1312693200</v>
      </c>
      <c r="O136" s="11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idden="1" x14ac:dyDescent="0.25">
      <c r="A137">
        <v>135</v>
      </c>
      <c r="B137" t="s">
        <v>322</v>
      </c>
      <c r="C137" s="3" t="s">
        <v>323</v>
      </c>
      <c r="D137">
        <v>7700</v>
      </c>
      <c r="E137" s="10">
        <v>5488</v>
      </c>
      <c r="F137" s="5">
        <f t="shared" si="8"/>
        <v>-28.72727272727273</v>
      </c>
      <c r="G137" t="s">
        <v>14</v>
      </c>
      <c r="H137">
        <v>117</v>
      </c>
      <c r="I137" t="s">
        <v>21</v>
      </c>
      <c r="J137">
        <f t="shared" si="9"/>
        <v>6594</v>
      </c>
      <c r="K137" t="s">
        <v>22</v>
      </c>
      <c r="L137">
        <v>1362636000</v>
      </c>
      <c r="M137" s="11">
        <f t="shared" si="10"/>
        <v>41340.25</v>
      </c>
      <c r="N137">
        <v>1363064400</v>
      </c>
      <c r="O137" s="11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 s="10">
        <v>2721</v>
      </c>
      <c r="F138" s="5">
        <f t="shared" si="8"/>
        <v>-96.713768115942031</v>
      </c>
      <c r="G138" t="s">
        <v>74</v>
      </c>
      <c r="H138">
        <v>58</v>
      </c>
      <c r="I138" t="s">
        <v>21</v>
      </c>
      <c r="J138">
        <f t="shared" si="9"/>
        <v>42760.5</v>
      </c>
      <c r="K138" t="s">
        <v>22</v>
      </c>
      <c r="L138">
        <v>1402117200</v>
      </c>
      <c r="M138" s="11">
        <f t="shared" si="10"/>
        <v>41797.208333333336</v>
      </c>
      <c r="N138">
        <v>1403154000</v>
      </c>
      <c r="O138" s="11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idden="1" x14ac:dyDescent="0.25">
      <c r="A139">
        <v>137</v>
      </c>
      <c r="B139" t="s">
        <v>326</v>
      </c>
      <c r="C139" s="3" t="s">
        <v>327</v>
      </c>
      <c r="D139">
        <v>1800</v>
      </c>
      <c r="E139" s="10">
        <v>4712</v>
      </c>
      <c r="F139" s="5">
        <f t="shared" si="8"/>
        <v>161.77777777777777</v>
      </c>
      <c r="G139" t="s">
        <v>20</v>
      </c>
      <c r="H139">
        <v>50</v>
      </c>
      <c r="I139" t="s">
        <v>21</v>
      </c>
      <c r="J139">
        <f t="shared" si="9"/>
        <v>3256</v>
      </c>
      <c r="K139" t="s">
        <v>22</v>
      </c>
      <c r="L139">
        <v>1286341200</v>
      </c>
      <c r="M139" s="11">
        <f t="shared" si="10"/>
        <v>40457.208333333336</v>
      </c>
      <c r="N139">
        <v>1286859600</v>
      </c>
      <c r="O139" s="11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hidden="1" x14ac:dyDescent="0.25">
      <c r="A140">
        <v>138</v>
      </c>
      <c r="B140" t="s">
        <v>328</v>
      </c>
      <c r="C140" s="3" t="s">
        <v>329</v>
      </c>
      <c r="D140">
        <v>9600</v>
      </c>
      <c r="E140" s="10">
        <v>9216</v>
      </c>
      <c r="F140" s="5">
        <f t="shared" si="8"/>
        <v>-4</v>
      </c>
      <c r="G140" t="s">
        <v>14</v>
      </c>
      <c r="H140">
        <v>115</v>
      </c>
      <c r="I140" t="s">
        <v>21</v>
      </c>
      <c r="J140">
        <f t="shared" si="9"/>
        <v>9408</v>
      </c>
      <c r="K140" t="s">
        <v>22</v>
      </c>
      <c r="L140">
        <v>1348808400</v>
      </c>
      <c r="M140" s="11">
        <f t="shared" si="10"/>
        <v>41180.208333333336</v>
      </c>
      <c r="N140">
        <v>1349326800</v>
      </c>
      <c r="O140" s="11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idden="1" x14ac:dyDescent="0.25">
      <c r="A141">
        <v>139</v>
      </c>
      <c r="B141" t="s">
        <v>330</v>
      </c>
      <c r="C141" s="3" t="s">
        <v>331</v>
      </c>
      <c r="D141">
        <v>92100</v>
      </c>
      <c r="E141" s="10">
        <v>19246</v>
      </c>
      <c r="F141" s="5">
        <f t="shared" si="8"/>
        <v>-79.103148751357224</v>
      </c>
      <c r="G141" t="s">
        <v>14</v>
      </c>
      <c r="H141">
        <v>326</v>
      </c>
      <c r="I141" t="s">
        <v>21</v>
      </c>
      <c r="J141">
        <f t="shared" si="9"/>
        <v>55673</v>
      </c>
      <c r="K141" t="s">
        <v>22</v>
      </c>
      <c r="L141">
        <v>1429592400</v>
      </c>
      <c r="M141" s="11">
        <f t="shared" si="10"/>
        <v>42115.208333333328</v>
      </c>
      <c r="N141">
        <v>1430974800</v>
      </c>
      <c r="O141" s="11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 s="10">
        <v>12274</v>
      </c>
      <c r="F142" s="5">
        <f t="shared" si="8"/>
        <v>123.16363636363636</v>
      </c>
      <c r="G142" t="s">
        <v>20</v>
      </c>
      <c r="H142">
        <v>186</v>
      </c>
      <c r="I142" t="s">
        <v>21</v>
      </c>
      <c r="J142">
        <f t="shared" si="9"/>
        <v>8887</v>
      </c>
      <c r="K142" t="s">
        <v>22</v>
      </c>
      <c r="L142">
        <v>1519538400</v>
      </c>
      <c r="M142" s="11">
        <f t="shared" si="10"/>
        <v>43156.25</v>
      </c>
      <c r="N142">
        <v>1519970400</v>
      </c>
      <c r="O142" s="11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idden="1" x14ac:dyDescent="0.25">
      <c r="A143">
        <v>141</v>
      </c>
      <c r="B143" t="s">
        <v>334</v>
      </c>
      <c r="C143" s="3" t="s">
        <v>335</v>
      </c>
      <c r="D143">
        <v>64300</v>
      </c>
      <c r="E143" s="10">
        <v>65323</v>
      </c>
      <c r="F143" s="5">
        <f t="shared" si="8"/>
        <v>1.5909797822706067</v>
      </c>
      <c r="G143" t="s">
        <v>20</v>
      </c>
      <c r="H143">
        <v>1071</v>
      </c>
      <c r="I143" t="s">
        <v>21</v>
      </c>
      <c r="J143">
        <f t="shared" si="9"/>
        <v>64811.5</v>
      </c>
      <c r="K143" t="s">
        <v>22</v>
      </c>
      <c r="L143">
        <v>1434085200</v>
      </c>
      <c r="M143" s="11">
        <f t="shared" si="10"/>
        <v>42167.208333333328</v>
      </c>
      <c r="N143">
        <v>1434603600</v>
      </c>
      <c r="O143" s="11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idden="1" x14ac:dyDescent="0.25">
      <c r="A144">
        <v>142</v>
      </c>
      <c r="B144" t="s">
        <v>336</v>
      </c>
      <c r="C144" s="3" t="s">
        <v>337</v>
      </c>
      <c r="D144">
        <v>5000</v>
      </c>
      <c r="E144" s="10">
        <v>11502</v>
      </c>
      <c r="F144" s="5">
        <f t="shared" si="8"/>
        <v>130.04</v>
      </c>
      <c r="G144" t="s">
        <v>20</v>
      </c>
      <c r="H144">
        <v>117</v>
      </c>
      <c r="I144" t="s">
        <v>21</v>
      </c>
      <c r="J144">
        <f t="shared" si="9"/>
        <v>8251</v>
      </c>
      <c r="K144" t="s">
        <v>22</v>
      </c>
      <c r="L144">
        <v>1333688400</v>
      </c>
      <c r="M144" s="11">
        <f t="shared" si="10"/>
        <v>41005.208333333336</v>
      </c>
      <c r="N144">
        <v>1337230800</v>
      </c>
      <c r="O144" s="11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idden="1" x14ac:dyDescent="0.25">
      <c r="A145">
        <v>143</v>
      </c>
      <c r="B145" t="s">
        <v>338</v>
      </c>
      <c r="C145" s="3" t="s">
        <v>339</v>
      </c>
      <c r="D145">
        <v>5400</v>
      </c>
      <c r="E145" s="10">
        <v>7322</v>
      </c>
      <c r="F145" s="5">
        <f t="shared" si="8"/>
        <v>35.592592592592595</v>
      </c>
      <c r="G145" t="s">
        <v>20</v>
      </c>
      <c r="H145">
        <v>70</v>
      </c>
      <c r="I145" t="s">
        <v>21</v>
      </c>
      <c r="J145">
        <f t="shared" si="9"/>
        <v>6361</v>
      </c>
      <c r="K145" t="s">
        <v>22</v>
      </c>
      <c r="L145">
        <v>1277701200</v>
      </c>
      <c r="M145" s="11">
        <f t="shared" si="10"/>
        <v>40357.208333333336</v>
      </c>
      <c r="N145">
        <v>1279429200</v>
      </c>
      <c r="O145" s="11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idden="1" x14ac:dyDescent="0.25">
      <c r="A146">
        <v>144</v>
      </c>
      <c r="B146" t="s">
        <v>340</v>
      </c>
      <c r="C146" s="3" t="s">
        <v>341</v>
      </c>
      <c r="D146">
        <v>9000</v>
      </c>
      <c r="E146" s="10">
        <v>11619</v>
      </c>
      <c r="F146" s="5">
        <f t="shared" si="8"/>
        <v>29.099999999999998</v>
      </c>
      <c r="G146" t="s">
        <v>20</v>
      </c>
      <c r="H146">
        <v>135</v>
      </c>
      <c r="I146" t="s">
        <v>21</v>
      </c>
      <c r="J146">
        <f t="shared" si="9"/>
        <v>10309.5</v>
      </c>
      <c r="K146" t="s">
        <v>22</v>
      </c>
      <c r="L146">
        <v>1560747600</v>
      </c>
      <c r="M146" s="11">
        <f t="shared" si="10"/>
        <v>43633.208333333328</v>
      </c>
      <c r="N146">
        <v>1561438800</v>
      </c>
      <c r="O146" s="11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idden="1" x14ac:dyDescent="0.25">
      <c r="A147">
        <v>145</v>
      </c>
      <c r="B147" t="s">
        <v>342</v>
      </c>
      <c r="C147" s="3" t="s">
        <v>343</v>
      </c>
      <c r="D147">
        <v>25000</v>
      </c>
      <c r="E147" s="10">
        <v>59128</v>
      </c>
      <c r="F147" s="5">
        <f t="shared" si="8"/>
        <v>136.512</v>
      </c>
      <c r="G147" t="s">
        <v>20</v>
      </c>
      <c r="H147">
        <v>768</v>
      </c>
      <c r="I147" t="s">
        <v>98</v>
      </c>
      <c r="J147">
        <f t="shared" si="9"/>
        <v>42064</v>
      </c>
      <c r="K147" t="s">
        <v>99</v>
      </c>
      <c r="L147">
        <v>1410066000</v>
      </c>
      <c r="M147" s="11">
        <f t="shared" si="10"/>
        <v>41889.208333333336</v>
      </c>
      <c r="N147">
        <v>1410498000</v>
      </c>
      <c r="O147" s="11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hidden="1" x14ac:dyDescent="0.25">
      <c r="A148">
        <v>146</v>
      </c>
      <c r="B148" t="s">
        <v>344</v>
      </c>
      <c r="C148" s="3" t="s">
        <v>345</v>
      </c>
      <c r="D148">
        <v>8800</v>
      </c>
      <c r="E148" s="10">
        <v>1518</v>
      </c>
      <c r="F148" s="5">
        <f t="shared" si="8"/>
        <v>-82.75</v>
      </c>
      <c r="G148" t="s">
        <v>74</v>
      </c>
      <c r="H148">
        <v>51</v>
      </c>
      <c r="I148" t="s">
        <v>21</v>
      </c>
      <c r="J148">
        <f t="shared" si="9"/>
        <v>5159</v>
      </c>
      <c r="K148" t="s">
        <v>22</v>
      </c>
      <c r="L148">
        <v>1320732000</v>
      </c>
      <c r="M148" s="11">
        <f t="shared" si="10"/>
        <v>40855.25</v>
      </c>
      <c r="N148">
        <v>1322460000</v>
      </c>
      <c r="O148" s="11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idden="1" x14ac:dyDescent="0.25">
      <c r="A149">
        <v>147</v>
      </c>
      <c r="B149" t="s">
        <v>346</v>
      </c>
      <c r="C149" s="3" t="s">
        <v>347</v>
      </c>
      <c r="D149">
        <v>8300</v>
      </c>
      <c r="E149" s="10">
        <v>9337</v>
      </c>
      <c r="F149" s="5">
        <f t="shared" si="8"/>
        <v>12.493975903614459</v>
      </c>
      <c r="G149" t="s">
        <v>20</v>
      </c>
      <c r="H149">
        <v>199</v>
      </c>
      <c r="I149" t="s">
        <v>21</v>
      </c>
      <c r="J149">
        <f t="shared" si="9"/>
        <v>8818.5</v>
      </c>
      <c r="K149" t="s">
        <v>22</v>
      </c>
      <c r="L149">
        <v>1465794000</v>
      </c>
      <c r="M149" s="11">
        <f t="shared" si="10"/>
        <v>42534.208333333328</v>
      </c>
      <c r="N149">
        <v>1466312400</v>
      </c>
      <c r="O149" s="11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idden="1" x14ac:dyDescent="0.25">
      <c r="A150">
        <v>148</v>
      </c>
      <c r="B150" t="s">
        <v>348</v>
      </c>
      <c r="C150" s="3" t="s">
        <v>349</v>
      </c>
      <c r="D150">
        <v>9300</v>
      </c>
      <c r="E150" s="10">
        <v>11255</v>
      </c>
      <c r="F150" s="5">
        <f t="shared" si="8"/>
        <v>21.021505376344084</v>
      </c>
      <c r="G150" t="s">
        <v>20</v>
      </c>
      <c r="H150">
        <v>107</v>
      </c>
      <c r="I150" t="s">
        <v>21</v>
      </c>
      <c r="J150">
        <f t="shared" si="9"/>
        <v>10277.5</v>
      </c>
      <c r="K150" t="s">
        <v>22</v>
      </c>
      <c r="L150">
        <v>1500958800</v>
      </c>
      <c r="M150" s="11">
        <f t="shared" si="10"/>
        <v>42941.208333333328</v>
      </c>
      <c r="N150">
        <v>1501736400</v>
      </c>
      <c r="O150" s="11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idden="1" x14ac:dyDescent="0.25">
      <c r="A151">
        <v>149</v>
      </c>
      <c r="B151" t="s">
        <v>350</v>
      </c>
      <c r="C151" s="3" t="s">
        <v>351</v>
      </c>
      <c r="D151">
        <v>6200</v>
      </c>
      <c r="E151" s="10">
        <v>13632</v>
      </c>
      <c r="F151" s="5">
        <f t="shared" si="8"/>
        <v>119.87096774193549</v>
      </c>
      <c r="G151" t="s">
        <v>20</v>
      </c>
      <c r="H151">
        <v>195</v>
      </c>
      <c r="I151" t="s">
        <v>21</v>
      </c>
      <c r="J151">
        <f t="shared" si="9"/>
        <v>9916</v>
      </c>
      <c r="K151" t="s">
        <v>22</v>
      </c>
      <c r="L151">
        <v>1357020000</v>
      </c>
      <c r="M151" s="11">
        <f t="shared" si="10"/>
        <v>41275.25</v>
      </c>
      <c r="N151">
        <v>1361512800</v>
      </c>
      <c r="O151" s="11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idden="1" x14ac:dyDescent="0.25">
      <c r="A152">
        <v>150</v>
      </c>
      <c r="B152" t="s">
        <v>352</v>
      </c>
      <c r="C152" s="3" t="s">
        <v>353</v>
      </c>
      <c r="D152">
        <v>100</v>
      </c>
      <c r="E152" s="10">
        <v>1</v>
      </c>
      <c r="F152" s="5">
        <f t="shared" si="8"/>
        <v>-99</v>
      </c>
      <c r="G152" t="s">
        <v>14</v>
      </c>
      <c r="H152">
        <v>1</v>
      </c>
      <c r="I152" t="s">
        <v>21</v>
      </c>
      <c r="J152">
        <f t="shared" si="9"/>
        <v>50.5</v>
      </c>
      <c r="K152" t="s">
        <v>22</v>
      </c>
      <c r="L152">
        <v>1544940000</v>
      </c>
      <c r="M152" s="11">
        <f t="shared" si="10"/>
        <v>43450.25</v>
      </c>
      <c r="N152">
        <v>1545026400</v>
      </c>
      <c r="O152" s="11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idden="1" x14ac:dyDescent="0.25">
      <c r="A153">
        <v>151</v>
      </c>
      <c r="B153" t="s">
        <v>354</v>
      </c>
      <c r="C153" s="3" t="s">
        <v>355</v>
      </c>
      <c r="D153">
        <v>137200</v>
      </c>
      <c r="E153" s="10">
        <v>88037</v>
      </c>
      <c r="F153" s="5">
        <f t="shared" si="8"/>
        <v>-35.833090379008745</v>
      </c>
      <c r="G153" t="s">
        <v>14</v>
      </c>
      <c r="H153">
        <v>1467</v>
      </c>
      <c r="I153" t="s">
        <v>21</v>
      </c>
      <c r="J153">
        <f t="shared" si="9"/>
        <v>112618.5</v>
      </c>
      <c r="K153" t="s">
        <v>22</v>
      </c>
      <c r="L153">
        <v>1402290000</v>
      </c>
      <c r="M153" s="11">
        <f t="shared" si="10"/>
        <v>41799.208333333336</v>
      </c>
      <c r="N153">
        <v>1406696400</v>
      </c>
      <c r="O153" s="11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idden="1" x14ac:dyDescent="0.25">
      <c r="A154">
        <v>152</v>
      </c>
      <c r="B154" t="s">
        <v>356</v>
      </c>
      <c r="C154" s="3" t="s">
        <v>357</v>
      </c>
      <c r="D154">
        <v>41500</v>
      </c>
      <c r="E154" s="10">
        <v>175573</v>
      </c>
      <c r="F154" s="5">
        <f t="shared" si="8"/>
        <v>323.06746987951811</v>
      </c>
      <c r="G154" t="s">
        <v>20</v>
      </c>
      <c r="H154">
        <v>3376</v>
      </c>
      <c r="I154" t="s">
        <v>21</v>
      </c>
      <c r="J154">
        <f t="shared" si="9"/>
        <v>108536.5</v>
      </c>
      <c r="K154" t="s">
        <v>22</v>
      </c>
      <c r="L154">
        <v>1487311200</v>
      </c>
      <c r="M154" s="11">
        <f t="shared" si="10"/>
        <v>42783.25</v>
      </c>
      <c r="N154">
        <v>1487916000</v>
      </c>
      <c r="O154" s="11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idden="1" x14ac:dyDescent="0.25">
      <c r="A155">
        <v>153</v>
      </c>
      <c r="B155" t="s">
        <v>358</v>
      </c>
      <c r="C155" s="3" t="s">
        <v>359</v>
      </c>
      <c r="D155">
        <v>189400</v>
      </c>
      <c r="E155" s="10">
        <v>176112</v>
      </c>
      <c r="F155" s="5">
        <f t="shared" si="8"/>
        <v>-7.0158394931362196</v>
      </c>
      <c r="G155" t="s">
        <v>14</v>
      </c>
      <c r="H155">
        <v>5681</v>
      </c>
      <c r="I155" t="s">
        <v>21</v>
      </c>
      <c r="J155">
        <f t="shared" si="9"/>
        <v>182756</v>
      </c>
      <c r="K155" t="s">
        <v>22</v>
      </c>
      <c r="L155">
        <v>1350622800</v>
      </c>
      <c r="M155" s="11">
        <f t="shared" si="10"/>
        <v>41201.208333333336</v>
      </c>
      <c r="N155">
        <v>1351141200</v>
      </c>
      <c r="O155" s="11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idden="1" x14ac:dyDescent="0.25">
      <c r="A156">
        <v>154</v>
      </c>
      <c r="B156" t="s">
        <v>360</v>
      </c>
      <c r="C156" s="3" t="s">
        <v>361</v>
      </c>
      <c r="D156">
        <v>171300</v>
      </c>
      <c r="E156" s="10">
        <v>100650</v>
      </c>
      <c r="F156" s="5">
        <f t="shared" si="8"/>
        <v>-41.24343257443082</v>
      </c>
      <c r="G156" t="s">
        <v>14</v>
      </c>
      <c r="H156">
        <v>1059</v>
      </c>
      <c r="I156" t="s">
        <v>21</v>
      </c>
      <c r="J156">
        <f t="shared" si="9"/>
        <v>135975</v>
      </c>
      <c r="K156" t="s">
        <v>22</v>
      </c>
      <c r="L156">
        <v>1463029200</v>
      </c>
      <c r="M156" s="11">
        <f t="shared" si="10"/>
        <v>42502.208333333328</v>
      </c>
      <c r="N156">
        <v>1465016400</v>
      </c>
      <c r="O156" s="11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idden="1" x14ac:dyDescent="0.25">
      <c r="A157">
        <v>155</v>
      </c>
      <c r="B157" t="s">
        <v>362</v>
      </c>
      <c r="C157" s="3" t="s">
        <v>363</v>
      </c>
      <c r="D157">
        <v>139500</v>
      </c>
      <c r="E157" s="10">
        <v>90706</v>
      </c>
      <c r="F157" s="5">
        <f t="shared" si="8"/>
        <v>-34.977777777777781</v>
      </c>
      <c r="G157" t="s">
        <v>14</v>
      </c>
      <c r="H157">
        <v>1194</v>
      </c>
      <c r="I157" t="s">
        <v>21</v>
      </c>
      <c r="J157">
        <f t="shared" si="9"/>
        <v>115103</v>
      </c>
      <c r="K157" t="s">
        <v>22</v>
      </c>
      <c r="L157">
        <v>1269493200</v>
      </c>
      <c r="M157" s="11">
        <f t="shared" si="10"/>
        <v>40262.208333333336</v>
      </c>
      <c r="N157">
        <v>1270789200</v>
      </c>
      <c r="O157" s="11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idden="1" x14ac:dyDescent="0.25">
      <c r="A158">
        <v>156</v>
      </c>
      <c r="B158" t="s">
        <v>364</v>
      </c>
      <c r="C158" s="3" t="s">
        <v>365</v>
      </c>
      <c r="D158">
        <v>36400</v>
      </c>
      <c r="E158" s="10">
        <v>26914</v>
      </c>
      <c r="F158" s="5">
        <f t="shared" si="8"/>
        <v>-26.060439560439558</v>
      </c>
      <c r="G158" t="s">
        <v>74</v>
      </c>
      <c r="H158">
        <v>379</v>
      </c>
      <c r="I158" t="s">
        <v>26</v>
      </c>
      <c r="J158">
        <f t="shared" si="9"/>
        <v>31657</v>
      </c>
      <c r="K158" t="s">
        <v>27</v>
      </c>
      <c r="L158">
        <v>1570251600</v>
      </c>
      <c r="M158" s="11">
        <f t="shared" si="10"/>
        <v>43743.208333333328</v>
      </c>
      <c r="N158">
        <v>1572325200</v>
      </c>
      <c r="O158" s="11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idden="1" x14ac:dyDescent="0.25">
      <c r="A159">
        <v>157</v>
      </c>
      <c r="B159" t="s">
        <v>366</v>
      </c>
      <c r="C159" s="3" t="s">
        <v>367</v>
      </c>
      <c r="D159">
        <v>4200</v>
      </c>
      <c r="E159" s="10">
        <v>2212</v>
      </c>
      <c r="F159" s="5">
        <f t="shared" si="8"/>
        <v>-47.333333333333336</v>
      </c>
      <c r="G159" t="s">
        <v>14</v>
      </c>
      <c r="H159">
        <v>30</v>
      </c>
      <c r="I159" t="s">
        <v>26</v>
      </c>
      <c r="J159">
        <f t="shared" si="9"/>
        <v>3206</v>
      </c>
      <c r="K159" t="s">
        <v>27</v>
      </c>
      <c r="L159">
        <v>1388383200</v>
      </c>
      <c r="M159" s="11">
        <f t="shared" si="10"/>
        <v>41638.25</v>
      </c>
      <c r="N159">
        <v>1389420000</v>
      </c>
      <c r="O159" s="11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idden="1" x14ac:dyDescent="0.25">
      <c r="A160">
        <v>158</v>
      </c>
      <c r="B160" t="s">
        <v>368</v>
      </c>
      <c r="C160" s="3" t="s">
        <v>369</v>
      </c>
      <c r="D160">
        <v>2100</v>
      </c>
      <c r="E160" s="10">
        <v>4640</v>
      </c>
      <c r="F160" s="5">
        <f t="shared" si="8"/>
        <v>120.95238095238095</v>
      </c>
      <c r="G160" t="s">
        <v>20</v>
      </c>
      <c r="H160">
        <v>41</v>
      </c>
      <c r="I160" t="s">
        <v>21</v>
      </c>
      <c r="J160">
        <f t="shared" si="9"/>
        <v>3370</v>
      </c>
      <c r="K160" t="s">
        <v>22</v>
      </c>
      <c r="L160">
        <v>1449554400</v>
      </c>
      <c r="M160" s="11">
        <f t="shared" si="10"/>
        <v>42346.25</v>
      </c>
      <c r="N160">
        <v>1449640800</v>
      </c>
      <c r="O160" s="11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idden="1" x14ac:dyDescent="0.25">
      <c r="A161">
        <v>159</v>
      </c>
      <c r="B161" t="s">
        <v>370</v>
      </c>
      <c r="C161" s="3" t="s">
        <v>371</v>
      </c>
      <c r="D161">
        <v>191200</v>
      </c>
      <c r="E161" s="10">
        <v>191222</v>
      </c>
      <c r="F161" s="5">
        <f t="shared" si="8"/>
        <v>1.1506276150627614E-2</v>
      </c>
      <c r="G161" t="s">
        <v>20</v>
      </c>
      <c r="H161">
        <v>1821</v>
      </c>
      <c r="I161" t="s">
        <v>21</v>
      </c>
      <c r="J161">
        <f t="shared" si="9"/>
        <v>191211</v>
      </c>
      <c r="K161" t="s">
        <v>22</v>
      </c>
      <c r="L161">
        <v>1553662800</v>
      </c>
      <c r="M161" s="11">
        <f t="shared" si="10"/>
        <v>43551.208333333328</v>
      </c>
      <c r="N161">
        <v>1555218000</v>
      </c>
      <c r="O161" s="11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idden="1" x14ac:dyDescent="0.25">
      <c r="A162">
        <v>160</v>
      </c>
      <c r="B162" t="s">
        <v>372</v>
      </c>
      <c r="C162" s="3" t="s">
        <v>373</v>
      </c>
      <c r="D162">
        <v>8000</v>
      </c>
      <c r="E162" s="10">
        <v>12985</v>
      </c>
      <c r="F162" s="5">
        <f t="shared" si="8"/>
        <v>62.312500000000007</v>
      </c>
      <c r="G162" t="s">
        <v>20</v>
      </c>
      <c r="H162">
        <v>164</v>
      </c>
      <c r="I162" t="s">
        <v>21</v>
      </c>
      <c r="J162">
        <f t="shared" si="9"/>
        <v>10492.5</v>
      </c>
      <c r="K162" t="s">
        <v>22</v>
      </c>
      <c r="L162">
        <v>1556341200</v>
      </c>
      <c r="M162" s="11">
        <f t="shared" si="10"/>
        <v>43582.208333333328</v>
      </c>
      <c r="N162">
        <v>1557723600</v>
      </c>
      <c r="O162" s="11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hidden="1" x14ac:dyDescent="0.25">
      <c r="A163">
        <v>161</v>
      </c>
      <c r="B163" t="s">
        <v>374</v>
      </c>
      <c r="C163" s="3" t="s">
        <v>375</v>
      </c>
      <c r="D163">
        <v>5500</v>
      </c>
      <c r="E163" s="10">
        <v>4300</v>
      </c>
      <c r="F163" s="5">
        <f t="shared" si="8"/>
        <v>-21.818181818181817</v>
      </c>
      <c r="G163" t="s">
        <v>14</v>
      </c>
      <c r="H163">
        <v>75</v>
      </c>
      <c r="I163" t="s">
        <v>21</v>
      </c>
      <c r="J163">
        <f t="shared" si="9"/>
        <v>4900</v>
      </c>
      <c r="K163" t="s">
        <v>22</v>
      </c>
      <c r="L163">
        <v>1442984400</v>
      </c>
      <c r="M163" s="11">
        <f t="shared" si="10"/>
        <v>42270.208333333328</v>
      </c>
      <c r="N163">
        <v>1443502800</v>
      </c>
      <c r="O163" s="11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hidden="1" x14ac:dyDescent="0.25">
      <c r="A164">
        <v>162</v>
      </c>
      <c r="B164" t="s">
        <v>376</v>
      </c>
      <c r="C164" s="3" t="s">
        <v>377</v>
      </c>
      <c r="D164">
        <v>6100</v>
      </c>
      <c r="E164" s="10">
        <v>9134</v>
      </c>
      <c r="F164" s="5">
        <f t="shared" si="8"/>
        <v>49.73770491803279</v>
      </c>
      <c r="G164" t="s">
        <v>20</v>
      </c>
      <c r="H164">
        <v>157</v>
      </c>
      <c r="I164" t="s">
        <v>98</v>
      </c>
      <c r="J164">
        <f t="shared" si="9"/>
        <v>7617</v>
      </c>
      <c r="K164" t="s">
        <v>99</v>
      </c>
      <c r="L164">
        <v>1544248800</v>
      </c>
      <c r="M164" s="11">
        <f t="shared" si="10"/>
        <v>43442.25</v>
      </c>
      <c r="N164">
        <v>1546840800</v>
      </c>
      <c r="O164" s="11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idden="1" x14ac:dyDescent="0.25">
      <c r="A165">
        <v>163</v>
      </c>
      <c r="B165" t="s">
        <v>378</v>
      </c>
      <c r="C165" s="3" t="s">
        <v>379</v>
      </c>
      <c r="D165">
        <v>3500</v>
      </c>
      <c r="E165" s="10">
        <v>8864</v>
      </c>
      <c r="F165" s="5">
        <f t="shared" si="8"/>
        <v>153.25714285714284</v>
      </c>
      <c r="G165" t="s">
        <v>20</v>
      </c>
      <c r="H165">
        <v>246</v>
      </c>
      <c r="I165" t="s">
        <v>21</v>
      </c>
      <c r="J165">
        <f t="shared" si="9"/>
        <v>6182</v>
      </c>
      <c r="K165" t="s">
        <v>22</v>
      </c>
      <c r="L165">
        <v>1508475600</v>
      </c>
      <c r="M165" s="11">
        <f t="shared" si="10"/>
        <v>43028.208333333328</v>
      </c>
      <c r="N165">
        <v>1512712800</v>
      </c>
      <c r="O165" s="11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idden="1" x14ac:dyDescent="0.25">
      <c r="A166">
        <v>164</v>
      </c>
      <c r="B166" t="s">
        <v>380</v>
      </c>
      <c r="C166" s="3" t="s">
        <v>381</v>
      </c>
      <c r="D166">
        <v>150500</v>
      </c>
      <c r="E166" s="10">
        <v>150755</v>
      </c>
      <c r="F166" s="5">
        <f t="shared" si="8"/>
        <v>0.16943521594684385</v>
      </c>
      <c r="G166" t="s">
        <v>20</v>
      </c>
      <c r="H166">
        <v>1396</v>
      </c>
      <c r="I166" t="s">
        <v>21</v>
      </c>
      <c r="J166">
        <f t="shared" si="9"/>
        <v>150627.5</v>
      </c>
      <c r="K166" t="s">
        <v>22</v>
      </c>
      <c r="L166">
        <v>1507438800</v>
      </c>
      <c r="M166" s="11">
        <f t="shared" si="10"/>
        <v>43016.208333333328</v>
      </c>
      <c r="N166">
        <v>1507525200</v>
      </c>
      <c r="O166" s="11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idden="1" x14ac:dyDescent="0.25">
      <c r="A167">
        <v>165</v>
      </c>
      <c r="B167" t="s">
        <v>382</v>
      </c>
      <c r="C167" s="3" t="s">
        <v>383</v>
      </c>
      <c r="D167">
        <v>90400</v>
      </c>
      <c r="E167" s="10">
        <v>110279</v>
      </c>
      <c r="F167" s="5">
        <f t="shared" si="8"/>
        <v>21.990044247787608</v>
      </c>
      <c r="G167" t="s">
        <v>20</v>
      </c>
      <c r="H167">
        <v>2506</v>
      </c>
      <c r="I167" t="s">
        <v>21</v>
      </c>
      <c r="J167">
        <f t="shared" si="9"/>
        <v>100339.5</v>
      </c>
      <c r="K167" t="s">
        <v>22</v>
      </c>
      <c r="L167">
        <v>1501563600</v>
      </c>
      <c r="M167" s="11">
        <f t="shared" si="10"/>
        <v>42948.208333333328</v>
      </c>
      <c r="N167">
        <v>1504328400</v>
      </c>
      <c r="O167" s="11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idden="1" x14ac:dyDescent="0.25">
      <c r="A168">
        <v>166</v>
      </c>
      <c r="B168" t="s">
        <v>384</v>
      </c>
      <c r="C168" s="3" t="s">
        <v>385</v>
      </c>
      <c r="D168">
        <v>9800</v>
      </c>
      <c r="E168" s="10">
        <v>13439</v>
      </c>
      <c r="F168" s="5">
        <f t="shared" si="8"/>
        <v>37.132653061224488</v>
      </c>
      <c r="G168" t="s">
        <v>20</v>
      </c>
      <c r="H168">
        <v>244</v>
      </c>
      <c r="I168" t="s">
        <v>21</v>
      </c>
      <c r="J168">
        <f t="shared" si="9"/>
        <v>11619.5</v>
      </c>
      <c r="K168" t="s">
        <v>22</v>
      </c>
      <c r="L168">
        <v>1292997600</v>
      </c>
      <c r="M168" s="11">
        <f t="shared" si="10"/>
        <v>40534.25</v>
      </c>
      <c r="N168">
        <v>1293343200</v>
      </c>
      <c r="O168" s="11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idden="1" x14ac:dyDescent="0.25">
      <c r="A169">
        <v>167</v>
      </c>
      <c r="B169" t="s">
        <v>386</v>
      </c>
      <c r="C169" s="3" t="s">
        <v>387</v>
      </c>
      <c r="D169">
        <v>2600</v>
      </c>
      <c r="E169" s="10">
        <v>10804</v>
      </c>
      <c r="F169" s="5">
        <f t="shared" si="8"/>
        <v>315.53846153846155</v>
      </c>
      <c r="G169" t="s">
        <v>20</v>
      </c>
      <c r="H169">
        <v>146</v>
      </c>
      <c r="I169" t="s">
        <v>26</v>
      </c>
      <c r="J169">
        <f t="shared" si="9"/>
        <v>6702</v>
      </c>
      <c r="K169" t="s">
        <v>27</v>
      </c>
      <c r="L169">
        <v>1370840400</v>
      </c>
      <c r="M169" s="11">
        <f t="shared" si="10"/>
        <v>41435.208333333336</v>
      </c>
      <c r="N169">
        <v>1371704400</v>
      </c>
      <c r="O169" s="11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idden="1" x14ac:dyDescent="0.25">
      <c r="A170">
        <v>168</v>
      </c>
      <c r="B170" t="s">
        <v>388</v>
      </c>
      <c r="C170" s="3" t="s">
        <v>389</v>
      </c>
      <c r="D170">
        <v>128100</v>
      </c>
      <c r="E170" s="10">
        <v>40107</v>
      </c>
      <c r="F170" s="5">
        <f t="shared" si="8"/>
        <v>-68.69086651053864</v>
      </c>
      <c r="G170" t="s">
        <v>14</v>
      </c>
      <c r="H170">
        <v>955</v>
      </c>
      <c r="I170" t="s">
        <v>36</v>
      </c>
      <c r="J170">
        <f t="shared" si="9"/>
        <v>84103.5</v>
      </c>
      <c r="K170" t="s">
        <v>37</v>
      </c>
      <c r="L170">
        <v>1550815200</v>
      </c>
      <c r="M170" s="11">
        <f t="shared" si="10"/>
        <v>43518.25</v>
      </c>
      <c r="N170">
        <v>1552798800</v>
      </c>
      <c r="O170" s="11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 s="10">
        <v>98811</v>
      </c>
      <c r="F171" s="5">
        <f t="shared" si="8"/>
        <v>324.08154506437768</v>
      </c>
      <c r="G171" t="s">
        <v>20</v>
      </c>
      <c r="H171">
        <v>1267</v>
      </c>
      <c r="I171" t="s">
        <v>21</v>
      </c>
      <c r="J171">
        <f t="shared" si="9"/>
        <v>61055.5</v>
      </c>
      <c r="K171" t="s">
        <v>22</v>
      </c>
      <c r="L171">
        <v>1339909200</v>
      </c>
      <c r="M171" s="11">
        <f t="shared" si="10"/>
        <v>41077.208333333336</v>
      </c>
      <c r="N171">
        <v>1342328400</v>
      </c>
      <c r="O171" s="11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idden="1" x14ac:dyDescent="0.25">
      <c r="A172">
        <v>170</v>
      </c>
      <c r="B172" t="s">
        <v>392</v>
      </c>
      <c r="C172" s="3" t="s">
        <v>393</v>
      </c>
      <c r="D172">
        <v>188100</v>
      </c>
      <c r="E172" s="10">
        <v>5528</v>
      </c>
      <c r="F172" s="5">
        <f t="shared" si="8"/>
        <v>-97.061137692716642</v>
      </c>
      <c r="G172" t="s">
        <v>14</v>
      </c>
      <c r="H172">
        <v>67</v>
      </c>
      <c r="I172" t="s">
        <v>21</v>
      </c>
      <c r="J172">
        <f t="shared" si="9"/>
        <v>96814</v>
      </c>
      <c r="K172" t="s">
        <v>22</v>
      </c>
      <c r="L172">
        <v>1501736400</v>
      </c>
      <c r="M172" s="11">
        <f t="shared" si="10"/>
        <v>42950.208333333328</v>
      </c>
      <c r="N172">
        <v>1502341200</v>
      </c>
      <c r="O172" s="11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hidden="1" x14ac:dyDescent="0.25">
      <c r="A173">
        <v>171</v>
      </c>
      <c r="B173" t="s">
        <v>394</v>
      </c>
      <c r="C173" s="3" t="s">
        <v>395</v>
      </c>
      <c r="D173">
        <v>4900</v>
      </c>
      <c r="E173" s="10">
        <v>521</v>
      </c>
      <c r="F173" s="5">
        <f t="shared" si="8"/>
        <v>-89.367346938775512</v>
      </c>
      <c r="G173" t="s">
        <v>14</v>
      </c>
      <c r="H173">
        <v>5</v>
      </c>
      <c r="I173" t="s">
        <v>21</v>
      </c>
      <c r="J173">
        <f t="shared" si="9"/>
        <v>2710.5</v>
      </c>
      <c r="K173" t="s">
        <v>22</v>
      </c>
      <c r="L173">
        <v>1395291600</v>
      </c>
      <c r="M173" s="11">
        <f t="shared" si="10"/>
        <v>41718.208333333336</v>
      </c>
      <c r="N173">
        <v>1397192400</v>
      </c>
      <c r="O173" s="11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 s="10">
        <v>663</v>
      </c>
      <c r="F174" s="5">
        <f t="shared" si="8"/>
        <v>-17.125</v>
      </c>
      <c r="G174" t="s">
        <v>14</v>
      </c>
      <c r="H174">
        <v>26</v>
      </c>
      <c r="I174" t="s">
        <v>21</v>
      </c>
      <c r="J174">
        <f t="shared" si="9"/>
        <v>731.5</v>
      </c>
      <c r="K174" t="s">
        <v>22</v>
      </c>
      <c r="L174">
        <v>1405746000</v>
      </c>
      <c r="M174" s="11">
        <f t="shared" si="10"/>
        <v>41839.208333333336</v>
      </c>
      <c r="N174">
        <v>1407042000</v>
      </c>
      <c r="O174" s="11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idden="1" x14ac:dyDescent="0.25">
      <c r="A175">
        <v>173</v>
      </c>
      <c r="B175" t="s">
        <v>398</v>
      </c>
      <c r="C175" s="3" t="s">
        <v>399</v>
      </c>
      <c r="D175">
        <v>96700</v>
      </c>
      <c r="E175" s="10">
        <v>157635</v>
      </c>
      <c r="F175" s="5">
        <f t="shared" si="8"/>
        <v>63.014477766287492</v>
      </c>
      <c r="G175" t="s">
        <v>20</v>
      </c>
      <c r="H175">
        <v>1561</v>
      </c>
      <c r="I175" t="s">
        <v>21</v>
      </c>
      <c r="J175">
        <f t="shared" si="9"/>
        <v>127167.5</v>
      </c>
      <c r="K175" t="s">
        <v>22</v>
      </c>
      <c r="L175">
        <v>1368853200</v>
      </c>
      <c r="M175" s="11">
        <f t="shared" si="10"/>
        <v>41412.208333333336</v>
      </c>
      <c r="N175">
        <v>1369371600</v>
      </c>
      <c r="O175" s="11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idden="1" x14ac:dyDescent="0.25">
      <c r="A176">
        <v>174</v>
      </c>
      <c r="B176" t="s">
        <v>400</v>
      </c>
      <c r="C176" s="3" t="s">
        <v>401</v>
      </c>
      <c r="D176">
        <v>600</v>
      </c>
      <c r="E176" s="10">
        <v>5368</v>
      </c>
      <c r="F176" s="5">
        <f t="shared" si="8"/>
        <v>794.66666666666663</v>
      </c>
      <c r="G176" t="s">
        <v>20</v>
      </c>
      <c r="H176">
        <v>48</v>
      </c>
      <c r="I176" t="s">
        <v>21</v>
      </c>
      <c r="J176">
        <f t="shared" si="9"/>
        <v>2984</v>
      </c>
      <c r="K176" t="s">
        <v>22</v>
      </c>
      <c r="L176">
        <v>1444021200</v>
      </c>
      <c r="M176" s="11">
        <f t="shared" si="10"/>
        <v>42282.208333333328</v>
      </c>
      <c r="N176">
        <v>1444107600</v>
      </c>
      <c r="O176" s="11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idden="1" x14ac:dyDescent="0.25">
      <c r="A177">
        <v>175</v>
      </c>
      <c r="B177" t="s">
        <v>402</v>
      </c>
      <c r="C177" s="3" t="s">
        <v>403</v>
      </c>
      <c r="D177">
        <v>181200</v>
      </c>
      <c r="E177" s="10">
        <v>47459</v>
      </c>
      <c r="F177" s="5">
        <f t="shared" si="8"/>
        <v>-73.808498896247244</v>
      </c>
      <c r="G177" t="s">
        <v>14</v>
      </c>
      <c r="H177">
        <v>1130</v>
      </c>
      <c r="I177" t="s">
        <v>21</v>
      </c>
      <c r="J177">
        <f t="shared" si="9"/>
        <v>114329.5</v>
      </c>
      <c r="K177" t="s">
        <v>22</v>
      </c>
      <c r="L177">
        <v>1472619600</v>
      </c>
      <c r="M177" s="11">
        <f t="shared" si="10"/>
        <v>42613.208333333328</v>
      </c>
      <c r="N177">
        <v>1474261200</v>
      </c>
      <c r="O177" s="11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hidden="1" x14ac:dyDescent="0.25">
      <c r="A178">
        <v>176</v>
      </c>
      <c r="B178" t="s">
        <v>404</v>
      </c>
      <c r="C178" s="3" t="s">
        <v>405</v>
      </c>
      <c r="D178">
        <v>115000</v>
      </c>
      <c r="E178" s="10">
        <v>86060</v>
      </c>
      <c r="F178" s="5">
        <f t="shared" si="8"/>
        <v>-25.165217391304346</v>
      </c>
      <c r="G178" t="s">
        <v>14</v>
      </c>
      <c r="H178">
        <v>782</v>
      </c>
      <c r="I178" t="s">
        <v>21</v>
      </c>
      <c r="J178">
        <f t="shared" si="9"/>
        <v>100530</v>
      </c>
      <c r="K178" t="s">
        <v>22</v>
      </c>
      <c r="L178">
        <v>1472878800</v>
      </c>
      <c r="M178" s="11">
        <f t="shared" si="10"/>
        <v>42616.208333333328</v>
      </c>
      <c r="N178">
        <v>1473656400</v>
      </c>
      <c r="O178" s="11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idden="1" x14ac:dyDescent="0.25">
      <c r="A179">
        <v>177</v>
      </c>
      <c r="B179" t="s">
        <v>406</v>
      </c>
      <c r="C179" s="3" t="s">
        <v>407</v>
      </c>
      <c r="D179">
        <v>38800</v>
      </c>
      <c r="E179" s="10">
        <v>161593</v>
      </c>
      <c r="F179" s="5">
        <f t="shared" si="8"/>
        <v>316.4768041237113</v>
      </c>
      <c r="G179" t="s">
        <v>20</v>
      </c>
      <c r="H179">
        <v>2739</v>
      </c>
      <c r="I179" t="s">
        <v>21</v>
      </c>
      <c r="J179">
        <f t="shared" si="9"/>
        <v>100196.5</v>
      </c>
      <c r="K179" t="s">
        <v>22</v>
      </c>
      <c r="L179">
        <v>1289800800</v>
      </c>
      <c r="M179" s="11">
        <f t="shared" si="10"/>
        <v>40497.25</v>
      </c>
      <c r="N179">
        <v>1291960800</v>
      </c>
      <c r="O179" s="11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idden="1" x14ac:dyDescent="0.25">
      <c r="A180">
        <v>178</v>
      </c>
      <c r="B180" t="s">
        <v>408</v>
      </c>
      <c r="C180" s="3" t="s">
        <v>409</v>
      </c>
      <c r="D180">
        <v>7200</v>
      </c>
      <c r="E180" s="10">
        <v>6927</v>
      </c>
      <c r="F180" s="5">
        <f t="shared" si="8"/>
        <v>-3.791666666666667</v>
      </c>
      <c r="G180" t="s">
        <v>14</v>
      </c>
      <c r="H180">
        <v>210</v>
      </c>
      <c r="I180" t="s">
        <v>21</v>
      </c>
      <c r="J180">
        <f t="shared" si="9"/>
        <v>7063.5</v>
      </c>
      <c r="K180" t="s">
        <v>22</v>
      </c>
      <c r="L180">
        <v>1505970000</v>
      </c>
      <c r="M180" s="11">
        <f t="shared" si="10"/>
        <v>42999.208333333328</v>
      </c>
      <c r="N180">
        <v>1506747600</v>
      </c>
      <c r="O180" s="11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hidden="1" x14ac:dyDescent="0.25">
      <c r="A181">
        <v>179</v>
      </c>
      <c r="B181" t="s">
        <v>410</v>
      </c>
      <c r="C181" s="3" t="s">
        <v>411</v>
      </c>
      <c r="D181">
        <v>44500</v>
      </c>
      <c r="E181" s="10">
        <v>159185</v>
      </c>
      <c r="F181" s="5">
        <f t="shared" si="8"/>
        <v>257.71910112359546</v>
      </c>
      <c r="G181" t="s">
        <v>20</v>
      </c>
      <c r="H181">
        <v>3537</v>
      </c>
      <c r="I181" t="s">
        <v>15</v>
      </c>
      <c r="J181">
        <f t="shared" si="9"/>
        <v>101842.5</v>
      </c>
      <c r="K181" t="s">
        <v>16</v>
      </c>
      <c r="L181">
        <v>1363496400</v>
      </c>
      <c r="M181" s="11">
        <f t="shared" si="10"/>
        <v>41350.208333333336</v>
      </c>
      <c r="N181">
        <v>1363582800</v>
      </c>
      <c r="O181" s="11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idden="1" x14ac:dyDescent="0.25">
      <c r="A182">
        <v>180</v>
      </c>
      <c r="B182" t="s">
        <v>412</v>
      </c>
      <c r="C182" s="3" t="s">
        <v>413</v>
      </c>
      <c r="D182">
        <v>56000</v>
      </c>
      <c r="E182" s="10">
        <v>172736</v>
      </c>
      <c r="F182" s="5">
        <f t="shared" si="8"/>
        <v>208.45714285714286</v>
      </c>
      <c r="G182" t="s">
        <v>20</v>
      </c>
      <c r="H182">
        <v>2107</v>
      </c>
      <c r="I182" t="s">
        <v>26</v>
      </c>
      <c r="J182">
        <f t="shared" si="9"/>
        <v>114368</v>
      </c>
      <c r="K182" t="s">
        <v>27</v>
      </c>
      <c r="L182">
        <v>1269234000</v>
      </c>
      <c r="M182" s="11">
        <f t="shared" si="10"/>
        <v>40259.208333333336</v>
      </c>
      <c r="N182">
        <v>1269666000</v>
      </c>
      <c r="O182" s="11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idden="1" x14ac:dyDescent="0.25">
      <c r="A183">
        <v>181</v>
      </c>
      <c r="B183" t="s">
        <v>414</v>
      </c>
      <c r="C183" s="3" t="s">
        <v>415</v>
      </c>
      <c r="D183">
        <v>8600</v>
      </c>
      <c r="E183" s="10">
        <v>5315</v>
      </c>
      <c r="F183" s="5">
        <f t="shared" si="8"/>
        <v>-38.197674418604649</v>
      </c>
      <c r="G183" t="s">
        <v>14</v>
      </c>
      <c r="H183">
        <v>136</v>
      </c>
      <c r="I183" t="s">
        <v>21</v>
      </c>
      <c r="J183">
        <f t="shared" si="9"/>
        <v>6957.5</v>
      </c>
      <c r="K183" t="s">
        <v>22</v>
      </c>
      <c r="L183">
        <v>1507093200</v>
      </c>
      <c r="M183" s="11">
        <f t="shared" si="10"/>
        <v>43012.208333333328</v>
      </c>
      <c r="N183">
        <v>1508648400</v>
      </c>
      <c r="O183" s="11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hidden="1" x14ac:dyDescent="0.25">
      <c r="A184">
        <v>182</v>
      </c>
      <c r="B184" t="s">
        <v>416</v>
      </c>
      <c r="C184" s="3" t="s">
        <v>417</v>
      </c>
      <c r="D184">
        <v>27100</v>
      </c>
      <c r="E184" s="10">
        <v>195750</v>
      </c>
      <c r="F184" s="5">
        <f t="shared" si="8"/>
        <v>622.32472324723244</v>
      </c>
      <c r="G184" t="s">
        <v>20</v>
      </c>
      <c r="H184">
        <v>3318</v>
      </c>
      <c r="I184" t="s">
        <v>36</v>
      </c>
      <c r="J184">
        <f t="shared" si="9"/>
        <v>111425</v>
      </c>
      <c r="K184" t="s">
        <v>37</v>
      </c>
      <c r="L184">
        <v>1560574800</v>
      </c>
      <c r="M184" s="11">
        <f t="shared" si="10"/>
        <v>43631.208333333328</v>
      </c>
      <c r="N184">
        <v>1561957200</v>
      </c>
      <c r="O184" s="11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hidden="1" x14ac:dyDescent="0.25">
      <c r="A185">
        <v>183</v>
      </c>
      <c r="B185" t="s">
        <v>418</v>
      </c>
      <c r="C185" s="3" t="s">
        <v>419</v>
      </c>
      <c r="D185">
        <v>5100</v>
      </c>
      <c r="E185" s="10">
        <v>3525</v>
      </c>
      <c r="F185" s="5">
        <f t="shared" si="8"/>
        <v>-30.882352941176471</v>
      </c>
      <c r="G185" t="s">
        <v>14</v>
      </c>
      <c r="H185">
        <v>86</v>
      </c>
      <c r="I185" t="s">
        <v>15</v>
      </c>
      <c r="J185">
        <f t="shared" si="9"/>
        <v>4312.5</v>
      </c>
      <c r="K185" t="s">
        <v>16</v>
      </c>
      <c r="L185">
        <v>1284008400</v>
      </c>
      <c r="M185" s="11">
        <f t="shared" si="10"/>
        <v>40430.208333333336</v>
      </c>
      <c r="N185">
        <v>1285131600</v>
      </c>
      <c r="O185" s="11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idden="1" x14ac:dyDescent="0.25">
      <c r="A186">
        <v>184</v>
      </c>
      <c r="B186" t="s">
        <v>420</v>
      </c>
      <c r="C186" s="3" t="s">
        <v>421</v>
      </c>
      <c r="D186">
        <v>3600</v>
      </c>
      <c r="E186" s="10">
        <v>10550</v>
      </c>
      <c r="F186" s="5">
        <f t="shared" si="8"/>
        <v>193.05555555555557</v>
      </c>
      <c r="G186" t="s">
        <v>20</v>
      </c>
      <c r="H186">
        <v>340</v>
      </c>
      <c r="I186" t="s">
        <v>21</v>
      </c>
      <c r="J186">
        <f t="shared" si="9"/>
        <v>7075</v>
      </c>
      <c r="K186" t="s">
        <v>22</v>
      </c>
      <c r="L186">
        <v>1556859600</v>
      </c>
      <c r="M186" s="11">
        <f t="shared" si="10"/>
        <v>43588.208333333328</v>
      </c>
      <c r="N186">
        <v>1556946000</v>
      </c>
      <c r="O186" s="11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 s="10">
        <v>718</v>
      </c>
      <c r="F187" s="5">
        <f t="shared" si="8"/>
        <v>-28.199999999999996</v>
      </c>
      <c r="G187" t="s">
        <v>14</v>
      </c>
      <c r="H187">
        <v>19</v>
      </c>
      <c r="I187" t="s">
        <v>21</v>
      </c>
      <c r="J187">
        <f t="shared" si="9"/>
        <v>859</v>
      </c>
      <c r="K187" t="s">
        <v>22</v>
      </c>
      <c r="L187">
        <v>1526187600</v>
      </c>
      <c r="M187" s="11">
        <f t="shared" si="10"/>
        <v>43233.208333333328</v>
      </c>
      <c r="N187">
        <v>1527138000</v>
      </c>
      <c r="O187" s="11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idden="1" x14ac:dyDescent="0.25">
      <c r="A188">
        <v>186</v>
      </c>
      <c r="B188" t="s">
        <v>424</v>
      </c>
      <c r="C188" s="3" t="s">
        <v>425</v>
      </c>
      <c r="D188">
        <v>88800</v>
      </c>
      <c r="E188" s="10">
        <v>28358</v>
      </c>
      <c r="F188" s="5">
        <f t="shared" si="8"/>
        <v>-68.065315315315317</v>
      </c>
      <c r="G188" t="s">
        <v>14</v>
      </c>
      <c r="H188">
        <v>886</v>
      </c>
      <c r="I188" t="s">
        <v>21</v>
      </c>
      <c r="J188">
        <f t="shared" si="9"/>
        <v>58579</v>
      </c>
      <c r="K188" t="s">
        <v>22</v>
      </c>
      <c r="L188">
        <v>1400821200</v>
      </c>
      <c r="M188" s="11">
        <f t="shared" si="10"/>
        <v>41782.208333333336</v>
      </c>
      <c r="N188">
        <v>1402117200</v>
      </c>
      <c r="O188" s="11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 s="10">
        <v>138384</v>
      </c>
      <c r="F189" s="5">
        <f t="shared" si="8"/>
        <v>129.87375415282392</v>
      </c>
      <c r="G189" t="s">
        <v>20</v>
      </c>
      <c r="H189">
        <v>1442</v>
      </c>
      <c r="I189" t="s">
        <v>15</v>
      </c>
      <c r="J189">
        <f t="shared" si="9"/>
        <v>99292</v>
      </c>
      <c r="K189" t="s">
        <v>16</v>
      </c>
      <c r="L189">
        <v>1361599200</v>
      </c>
      <c r="M189" s="11">
        <f t="shared" si="10"/>
        <v>41328.25</v>
      </c>
      <c r="N189">
        <v>1364014800</v>
      </c>
      <c r="O189" s="11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idden="1" x14ac:dyDescent="0.25">
      <c r="A190">
        <v>188</v>
      </c>
      <c r="B190" t="s">
        <v>428</v>
      </c>
      <c r="C190" s="3" t="s">
        <v>429</v>
      </c>
      <c r="D190">
        <v>8200</v>
      </c>
      <c r="E190" s="10">
        <v>2625</v>
      </c>
      <c r="F190" s="5">
        <f t="shared" si="8"/>
        <v>-67.987804878048792</v>
      </c>
      <c r="G190" t="s">
        <v>14</v>
      </c>
      <c r="H190">
        <v>35</v>
      </c>
      <c r="I190" t="s">
        <v>107</v>
      </c>
      <c r="J190">
        <f t="shared" si="9"/>
        <v>5412.5</v>
      </c>
      <c r="K190" t="s">
        <v>108</v>
      </c>
      <c r="L190">
        <v>1417500000</v>
      </c>
      <c r="M190" s="11">
        <f t="shared" si="10"/>
        <v>41975.25</v>
      </c>
      <c r="N190">
        <v>1417586400</v>
      </c>
      <c r="O190" s="11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idden="1" x14ac:dyDescent="0.25">
      <c r="A191">
        <v>189</v>
      </c>
      <c r="B191" t="s">
        <v>430</v>
      </c>
      <c r="C191" s="3" t="s">
        <v>431</v>
      </c>
      <c r="D191">
        <v>191300</v>
      </c>
      <c r="E191" s="10">
        <v>45004</v>
      </c>
      <c r="F191" s="5">
        <f t="shared" si="8"/>
        <v>-76.474647151071622</v>
      </c>
      <c r="G191" t="s">
        <v>74</v>
      </c>
      <c r="H191">
        <v>441</v>
      </c>
      <c r="I191" t="s">
        <v>21</v>
      </c>
      <c r="J191">
        <f t="shared" si="9"/>
        <v>118152</v>
      </c>
      <c r="K191" t="s">
        <v>22</v>
      </c>
      <c r="L191">
        <v>1457071200</v>
      </c>
      <c r="M191" s="11">
        <f t="shared" si="10"/>
        <v>42433.25</v>
      </c>
      <c r="N191">
        <v>1457071200</v>
      </c>
      <c r="O191" s="11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idden="1" x14ac:dyDescent="0.25">
      <c r="A192">
        <v>190</v>
      </c>
      <c r="B192" t="s">
        <v>432</v>
      </c>
      <c r="C192" s="3" t="s">
        <v>433</v>
      </c>
      <c r="D192">
        <v>3700</v>
      </c>
      <c r="E192" s="10">
        <v>2538</v>
      </c>
      <c r="F192" s="5">
        <f t="shared" si="8"/>
        <v>-31.405405405405407</v>
      </c>
      <c r="G192" t="s">
        <v>14</v>
      </c>
      <c r="H192">
        <v>24</v>
      </c>
      <c r="I192" t="s">
        <v>21</v>
      </c>
      <c r="J192">
        <f t="shared" si="9"/>
        <v>3119</v>
      </c>
      <c r="K192" t="s">
        <v>22</v>
      </c>
      <c r="L192">
        <v>1370322000</v>
      </c>
      <c r="M192" s="11">
        <f t="shared" si="10"/>
        <v>41429.208333333336</v>
      </c>
      <c r="N192">
        <v>1370408400</v>
      </c>
      <c r="O192" s="11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idden="1" x14ac:dyDescent="0.25">
      <c r="A193">
        <v>191</v>
      </c>
      <c r="B193" t="s">
        <v>434</v>
      </c>
      <c r="C193" s="3" t="s">
        <v>435</v>
      </c>
      <c r="D193">
        <v>8400</v>
      </c>
      <c r="E193" s="10">
        <v>3188</v>
      </c>
      <c r="F193" s="5">
        <f t="shared" si="8"/>
        <v>-62.047619047619051</v>
      </c>
      <c r="G193" t="s">
        <v>14</v>
      </c>
      <c r="H193">
        <v>86</v>
      </c>
      <c r="I193" t="s">
        <v>107</v>
      </c>
      <c r="J193">
        <f t="shared" si="9"/>
        <v>5794</v>
      </c>
      <c r="K193" t="s">
        <v>108</v>
      </c>
      <c r="L193">
        <v>1552366800</v>
      </c>
      <c r="M193" s="11">
        <f t="shared" si="10"/>
        <v>43536.208333333328</v>
      </c>
      <c r="N193">
        <v>1552626000</v>
      </c>
      <c r="O193" s="11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idden="1" x14ac:dyDescent="0.25">
      <c r="A194">
        <v>192</v>
      </c>
      <c r="B194" t="s">
        <v>436</v>
      </c>
      <c r="C194" s="3" t="s">
        <v>437</v>
      </c>
      <c r="D194">
        <v>42600</v>
      </c>
      <c r="E194" s="10">
        <v>8517</v>
      </c>
      <c r="F194" s="5">
        <f t="shared" si="8"/>
        <v>-80.007042253521135</v>
      </c>
      <c r="G194" t="s">
        <v>14</v>
      </c>
      <c r="H194">
        <v>243</v>
      </c>
      <c r="I194" t="s">
        <v>21</v>
      </c>
      <c r="J194">
        <f t="shared" si="9"/>
        <v>25558.5</v>
      </c>
      <c r="K194" t="s">
        <v>22</v>
      </c>
      <c r="L194">
        <v>1403845200</v>
      </c>
      <c r="M194" s="11">
        <f t="shared" si="10"/>
        <v>41817.208333333336</v>
      </c>
      <c r="N194">
        <v>1404190800</v>
      </c>
      <c r="O194" s="11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idden="1" x14ac:dyDescent="0.25">
      <c r="A195">
        <v>193</v>
      </c>
      <c r="B195" t="s">
        <v>438</v>
      </c>
      <c r="C195" s="3" t="s">
        <v>439</v>
      </c>
      <c r="D195">
        <v>6600</v>
      </c>
      <c r="E195" s="10">
        <v>3012</v>
      </c>
      <c r="F195" s="5">
        <f t="shared" ref="F195:F258" si="12">(E195-D195)/D195*100</f>
        <v>-54.36363636363636</v>
      </c>
      <c r="G195" t="s">
        <v>14</v>
      </c>
      <c r="H195">
        <v>65</v>
      </c>
      <c r="I195" t="s">
        <v>21</v>
      </c>
      <c r="J195">
        <f t="shared" ref="J195:J258" si="13">(AVERAGE(D195:E195))</f>
        <v>4806</v>
      </c>
      <c r="K195" t="s">
        <v>22</v>
      </c>
      <c r="L195">
        <v>1523163600</v>
      </c>
      <c r="M195" s="11">
        <f t="shared" ref="M195:M258" si="14">DATE(1970,1,1)+(L195/86400)</f>
        <v>43198.208333333328</v>
      </c>
      <c r="N195">
        <v>1523509200</v>
      </c>
      <c r="O195" s="11">
        <f t="shared" ref="O195:O258" si="15">DATE(1970,1,1)+N195/86400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idden="1" x14ac:dyDescent="0.25">
      <c r="A196">
        <v>194</v>
      </c>
      <c r="B196" t="s">
        <v>440</v>
      </c>
      <c r="C196" s="3" t="s">
        <v>441</v>
      </c>
      <c r="D196">
        <v>7100</v>
      </c>
      <c r="E196" s="10">
        <v>8716</v>
      </c>
      <c r="F196" s="5">
        <f t="shared" si="12"/>
        <v>22.760563380281688</v>
      </c>
      <c r="G196" t="s">
        <v>20</v>
      </c>
      <c r="H196">
        <v>126</v>
      </c>
      <c r="I196" t="s">
        <v>21</v>
      </c>
      <c r="J196">
        <f t="shared" si="13"/>
        <v>7908</v>
      </c>
      <c r="K196" t="s">
        <v>22</v>
      </c>
      <c r="L196">
        <v>1442206800</v>
      </c>
      <c r="M196" s="11">
        <f t="shared" si="14"/>
        <v>42261.208333333328</v>
      </c>
      <c r="N196">
        <v>1443589200</v>
      </c>
      <c r="O196" s="11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idden="1" x14ac:dyDescent="0.25">
      <c r="A197">
        <v>195</v>
      </c>
      <c r="B197" t="s">
        <v>442</v>
      </c>
      <c r="C197" s="3" t="s">
        <v>443</v>
      </c>
      <c r="D197">
        <v>15800</v>
      </c>
      <c r="E197" s="10">
        <v>57157</v>
      </c>
      <c r="F197" s="5">
        <f t="shared" si="12"/>
        <v>261.75316455696202</v>
      </c>
      <c r="G197" t="s">
        <v>20</v>
      </c>
      <c r="H197">
        <v>524</v>
      </c>
      <c r="I197" t="s">
        <v>21</v>
      </c>
      <c r="J197">
        <f t="shared" si="13"/>
        <v>36478.5</v>
      </c>
      <c r="K197" t="s">
        <v>22</v>
      </c>
      <c r="L197">
        <v>1532840400</v>
      </c>
      <c r="M197" s="11">
        <f t="shared" si="14"/>
        <v>43310.208333333328</v>
      </c>
      <c r="N197">
        <v>1533445200</v>
      </c>
      <c r="O197" s="11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idden="1" x14ac:dyDescent="0.25">
      <c r="A198">
        <v>196</v>
      </c>
      <c r="B198" t="s">
        <v>444</v>
      </c>
      <c r="C198" s="3" t="s">
        <v>445</v>
      </c>
      <c r="D198">
        <v>8200</v>
      </c>
      <c r="E198" s="10">
        <v>5178</v>
      </c>
      <c r="F198" s="5">
        <f t="shared" si="12"/>
        <v>-36.853658536585364</v>
      </c>
      <c r="G198" t="s">
        <v>14</v>
      </c>
      <c r="H198">
        <v>100</v>
      </c>
      <c r="I198" t="s">
        <v>36</v>
      </c>
      <c r="J198">
        <f t="shared" si="13"/>
        <v>6689</v>
      </c>
      <c r="K198" t="s">
        <v>37</v>
      </c>
      <c r="L198">
        <v>1472878800</v>
      </c>
      <c r="M198" s="11">
        <f t="shared" si="14"/>
        <v>42616.208333333328</v>
      </c>
      <c r="N198">
        <v>1474520400</v>
      </c>
      <c r="O198" s="11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 s="10">
        <v>163118</v>
      </c>
      <c r="F199" s="5">
        <f t="shared" si="12"/>
        <v>198.20475319926874</v>
      </c>
      <c r="G199" t="s">
        <v>20</v>
      </c>
      <c r="H199">
        <v>1989</v>
      </c>
      <c r="I199" t="s">
        <v>21</v>
      </c>
      <c r="J199">
        <f t="shared" si="13"/>
        <v>108909</v>
      </c>
      <c r="K199" t="s">
        <v>22</v>
      </c>
      <c r="L199">
        <v>1498194000</v>
      </c>
      <c r="M199" s="11">
        <f t="shared" si="14"/>
        <v>42909.208333333328</v>
      </c>
      <c r="N199">
        <v>1499403600</v>
      </c>
      <c r="O199" s="11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idden="1" x14ac:dyDescent="0.25">
      <c r="A200">
        <v>198</v>
      </c>
      <c r="B200" t="s">
        <v>448</v>
      </c>
      <c r="C200" s="3" t="s">
        <v>449</v>
      </c>
      <c r="D200">
        <v>63200</v>
      </c>
      <c r="E200" s="10">
        <v>6041</v>
      </c>
      <c r="F200" s="5">
        <f t="shared" si="12"/>
        <v>-90.441455696202539</v>
      </c>
      <c r="G200" t="s">
        <v>14</v>
      </c>
      <c r="H200">
        <v>168</v>
      </c>
      <c r="I200" t="s">
        <v>21</v>
      </c>
      <c r="J200">
        <f t="shared" si="13"/>
        <v>34620.5</v>
      </c>
      <c r="K200" t="s">
        <v>22</v>
      </c>
      <c r="L200">
        <v>1281070800</v>
      </c>
      <c r="M200" s="11">
        <f t="shared" si="14"/>
        <v>40396.208333333336</v>
      </c>
      <c r="N200">
        <v>1283576400</v>
      </c>
      <c r="O200" s="11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idden="1" x14ac:dyDescent="0.25">
      <c r="A201">
        <v>199</v>
      </c>
      <c r="B201" t="s">
        <v>450</v>
      </c>
      <c r="C201" s="3" t="s">
        <v>451</v>
      </c>
      <c r="D201">
        <v>1800</v>
      </c>
      <c r="E201" s="10">
        <v>968</v>
      </c>
      <c r="F201" s="5">
        <f t="shared" si="12"/>
        <v>-46.222222222222221</v>
      </c>
      <c r="G201" t="s">
        <v>14</v>
      </c>
      <c r="H201">
        <v>13</v>
      </c>
      <c r="I201" t="s">
        <v>21</v>
      </c>
      <c r="J201">
        <f t="shared" si="13"/>
        <v>1384</v>
      </c>
      <c r="K201" t="s">
        <v>22</v>
      </c>
      <c r="L201">
        <v>1436245200</v>
      </c>
      <c r="M201" s="11">
        <f t="shared" si="14"/>
        <v>42192.208333333328</v>
      </c>
      <c r="N201">
        <v>1436590800</v>
      </c>
      <c r="O201" s="11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idden="1" x14ac:dyDescent="0.25">
      <c r="A202">
        <v>200</v>
      </c>
      <c r="B202" t="s">
        <v>452</v>
      </c>
      <c r="C202" s="3" t="s">
        <v>453</v>
      </c>
      <c r="D202">
        <v>100</v>
      </c>
      <c r="E202" s="10">
        <v>2</v>
      </c>
      <c r="F202" s="5">
        <f t="shared" si="12"/>
        <v>-98</v>
      </c>
      <c r="G202" t="s">
        <v>14</v>
      </c>
      <c r="H202">
        <v>1</v>
      </c>
      <c r="I202" t="s">
        <v>15</v>
      </c>
      <c r="J202">
        <f t="shared" si="13"/>
        <v>51</v>
      </c>
      <c r="K202" t="s">
        <v>16</v>
      </c>
      <c r="L202">
        <v>1269493200</v>
      </c>
      <c r="M202" s="11">
        <f t="shared" si="14"/>
        <v>40262.208333333336</v>
      </c>
      <c r="N202">
        <v>1270443600</v>
      </c>
      <c r="O202" s="11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idden="1" x14ac:dyDescent="0.25">
      <c r="A203">
        <v>201</v>
      </c>
      <c r="B203" t="s">
        <v>454</v>
      </c>
      <c r="C203" s="3" t="s">
        <v>455</v>
      </c>
      <c r="D203">
        <v>2100</v>
      </c>
      <c r="E203" s="10">
        <v>14305</v>
      </c>
      <c r="F203" s="5">
        <f t="shared" si="12"/>
        <v>581.19047619047615</v>
      </c>
      <c r="G203" t="s">
        <v>20</v>
      </c>
      <c r="H203">
        <v>157</v>
      </c>
      <c r="I203" t="s">
        <v>21</v>
      </c>
      <c r="J203">
        <f t="shared" si="13"/>
        <v>8202.5</v>
      </c>
      <c r="K203" t="s">
        <v>22</v>
      </c>
      <c r="L203">
        <v>1406264400</v>
      </c>
      <c r="M203" s="11">
        <f t="shared" si="14"/>
        <v>41845.208333333336</v>
      </c>
      <c r="N203">
        <v>1407819600</v>
      </c>
      <c r="O203" s="11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idden="1" x14ac:dyDescent="0.25">
      <c r="A204">
        <v>202</v>
      </c>
      <c r="B204" t="s">
        <v>456</v>
      </c>
      <c r="C204" s="3" t="s">
        <v>457</v>
      </c>
      <c r="D204">
        <v>8300</v>
      </c>
      <c r="E204" s="10">
        <v>6543</v>
      </c>
      <c r="F204" s="5">
        <f t="shared" si="12"/>
        <v>-21.168674698795183</v>
      </c>
      <c r="G204" t="s">
        <v>74</v>
      </c>
      <c r="H204">
        <v>82</v>
      </c>
      <c r="I204" t="s">
        <v>21</v>
      </c>
      <c r="J204">
        <f t="shared" si="13"/>
        <v>7421.5</v>
      </c>
      <c r="K204" t="s">
        <v>22</v>
      </c>
      <c r="L204">
        <v>1317531600</v>
      </c>
      <c r="M204" s="11">
        <f t="shared" si="14"/>
        <v>40818.208333333336</v>
      </c>
      <c r="N204">
        <v>1317877200</v>
      </c>
      <c r="O204" s="11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hidden="1" x14ac:dyDescent="0.25">
      <c r="A205">
        <v>203</v>
      </c>
      <c r="B205" t="s">
        <v>458</v>
      </c>
      <c r="C205" s="3" t="s">
        <v>459</v>
      </c>
      <c r="D205">
        <v>143900</v>
      </c>
      <c r="E205" s="10">
        <v>193413</v>
      </c>
      <c r="F205" s="5">
        <f t="shared" si="12"/>
        <v>34.407922168172348</v>
      </c>
      <c r="G205" t="s">
        <v>20</v>
      </c>
      <c r="H205">
        <v>4498</v>
      </c>
      <c r="I205" t="s">
        <v>26</v>
      </c>
      <c r="J205">
        <f t="shared" si="13"/>
        <v>168656.5</v>
      </c>
      <c r="K205" t="s">
        <v>27</v>
      </c>
      <c r="L205">
        <v>1484632800</v>
      </c>
      <c r="M205" s="11">
        <f t="shared" si="14"/>
        <v>42752.25</v>
      </c>
      <c r="N205">
        <v>1484805600</v>
      </c>
      <c r="O205" s="11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idden="1" x14ac:dyDescent="0.25">
      <c r="A206">
        <v>204</v>
      </c>
      <c r="B206" t="s">
        <v>460</v>
      </c>
      <c r="C206" s="3" t="s">
        <v>461</v>
      </c>
      <c r="D206">
        <v>75000</v>
      </c>
      <c r="E206" s="10">
        <v>2529</v>
      </c>
      <c r="F206" s="5">
        <f t="shared" si="12"/>
        <v>-96.628</v>
      </c>
      <c r="G206" t="s">
        <v>14</v>
      </c>
      <c r="H206">
        <v>40</v>
      </c>
      <c r="I206" t="s">
        <v>21</v>
      </c>
      <c r="J206">
        <f t="shared" si="13"/>
        <v>38764.5</v>
      </c>
      <c r="K206" t="s">
        <v>22</v>
      </c>
      <c r="L206">
        <v>1301806800</v>
      </c>
      <c r="M206" s="11">
        <f t="shared" si="14"/>
        <v>40636.208333333336</v>
      </c>
      <c r="N206">
        <v>1302670800</v>
      </c>
      <c r="O206" s="11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idden="1" x14ac:dyDescent="0.25">
      <c r="A207">
        <v>205</v>
      </c>
      <c r="B207" t="s">
        <v>462</v>
      </c>
      <c r="C207" s="3" t="s">
        <v>463</v>
      </c>
      <c r="D207">
        <v>1300</v>
      </c>
      <c r="E207" s="10">
        <v>5614</v>
      </c>
      <c r="F207" s="5">
        <f t="shared" si="12"/>
        <v>331.84615384615387</v>
      </c>
      <c r="G207" t="s">
        <v>20</v>
      </c>
      <c r="H207">
        <v>80</v>
      </c>
      <c r="I207" t="s">
        <v>21</v>
      </c>
      <c r="J207">
        <f t="shared" si="13"/>
        <v>3457</v>
      </c>
      <c r="K207" t="s">
        <v>22</v>
      </c>
      <c r="L207">
        <v>1539752400</v>
      </c>
      <c r="M207" s="11">
        <f t="shared" si="14"/>
        <v>43390.208333333328</v>
      </c>
      <c r="N207">
        <v>1540789200</v>
      </c>
      <c r="O207" s="11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idden="1" x14ac:dyDescent="0.25">
      <c r="A208">
        <v>206</v>
      </c>
      <c r="B208" t="s">
        <v>464</v>
      </c>
      <c r="C208" s="3" t="s">
        <v>465</v>
      </c>
      <c r="D208">
        <v>9000</v>
      </c>
      <c r="E208" s="10">
        <v>3496</v>
      </c>
      <c r="F208" s="5">
        <f t="shared" si="12"/>
        <v>-61.155555555555551</v>
      </c>
      <c r="G208" t="s">
        <v>74</v>
      </c>
      <c r="H208">
        <v>57</v>
      </c>
      <c r="I208" t="s">
        <v>21</v>
      </c>
      <c r="J208">
        <f t="shared" si="13"/>
        <v>6248</v>
      </c>
      <c r="K208" t="s">
        <v>22</v>
      </c>
      <c r="L208">
        <v>1267250400</v>
      </c>
      <c r="M208" s="11">
        <f t="shared" si="14"/>
        <v>40236.25</v>
      </c>
      <c r="N208">
        <v>1268028000</v>
      </c>
      <c r="O208" s="11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hidden="1" x14ac:dyDescent="0.25">
      <c r="A209">
        <v>207</v>
      </c>
      <c r="B209" t="s">
        <v>466</v>
      </c>
      <c r="C209" s="3" t="s">
        <v>467</v>
      </c>
      <c r="D209">
        <v>1000</v>
      </c>
      <c r="E209" s="10">
        <v>4257</v>
      </c>
      <c r="F209" s="5">
        <f t="shared" si="12"/>
        <v>325.7</v>
      </c>
      <c r="G209" t="s">
        <v>20</v>
      </c>
      <c r="H209">
        <v>43</v>
      </c>
      <c r="I209" t="s">
        <v>21</v>
      </c>
      <c r="J209">
        <f t="shared" si="13"/>
        <v>2628.5</v>
      </c>
      <c r="K209" t="s">
        <v>22</v>
      </c>
      <c r="L209">
        <v>1535432400</v>
      </c>
      <c r="M209" s="11">
        <f t="shared" si="14"/>
        <v>43340.208333333328</v>
      </c>
      <c r="N209">
        <v>1537160400</v>
      </c>
      <c r="O209" s="11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 s="10">
        <v>199110</v>
      </c>
      <c r="F210" s="5">
        <f t="shared" si="12"/>
        <v>1.122397155916709</v>
      </c>
      <c r="G210" t="s">
        <v>20</v>
      </c>
      <c r="H210">
        <v>2053</v>
      </c>
      <c r="I210" t="s">
        <v>21</v>
      </c>
      <c r="J210">
        <f t="shared" si="13"/>
        <v>198005</v>
      </c>
      <c r="K210" t="s">
        <v>22</v>
      </c>
      <c r="L210">
        <v>1510207200</v>
      </c>
      <c r="M210" s="11">
        <f t="shared" si="14"/>
        <v>43048.25</v>
      </c>
      <c r="N210">
        <v>1512280800</v>
      </c>
      <c r="O210" s="11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 s="10">
        <v>41212</v>
      </c>
      <c r="F211" s="5">
        <f t="shared" si="12"/>
        <v>-78.811311053984582</v>
      </c>
      <c r="G211" t="s">
        <v>47</v>
      </c>
      <c r="H211">
        <v>808</v>
      </c>
      <c r="I211" t="s">
        <v>26</v>
      </c>
      <c r="J211">
        <f t="shared" si="13"/>
        <v>117856</v>
      </c>
      <c r="K211" t="s">
        <v>27</v>
      </c>
      <c r="L211">
        <v>1462510800</v>
      </c>
      <c r="M211" s="11">
        <f t="shared" si="14"/>
        <v>42496.208333333328</v>
      </c>
      <c r="N211">
        <v>1463115600</v>
      </c>
      <c r="O211" s="11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 s="10">
        <v>6338</v>
      </c>
      <c r="F212" s="5">
        <f t="shared" si="12"/>
        <v>-32.574468085106382</v>
      </c>
      <c r="G212" t="s">
        <v>14</v>
      </c>
      <c r="H212">
        <v>226</v>
      </c>
      <c r="I212" t="s">
        <v>36</v>
      </c>
      <c r="J212">
        <f t="shared" si="13"/>
        <v>7869</v>
      </c>
      <c r="K212" t="s">
        <v>37</v>
      </c>
      <c r="L212">
        <v>1488520800</v>
      </c>
      <c r="M212" s="11">
        <f t="shared" si="14"/>
        <v>42797.25</v>
      </c>
      <c r="N212">
        <v>1490850000</v>
      </c>
      <c r="O212" s="11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hidden="1" x14ac:dyDescent="0.25">
      <c r="A213">
        <v>211</v>
      </c>
      <c r="B213" t="s">
        <v>475</v>
      </c>
      <c r="C213" s="3" t="s">
        <v>476</v>
      </c>
      <c r="D213">
        <v>104400</v>
      </c>
      <c r="E213" s="10">
        <v>99100</v>
      </c>
      <c r="F213" s="5">
        <f t="shared" si="12"/>
        <v>-5.0766283524904212</v>
      </c>
      <c r="G213" t="s">
        <v>14</v>
      </c>
      <c r="H213">
        <v>1625</v>
      </c>
      <c r="I213" t="s">
        <v>21</v>
      </c>
      <c r="J213">
        <f t="shared" si="13"/>
        <v>101750</v>
      </c>
      <c r="K213" t="s">
        <v>22</v>
      </c>
      <c r="L213">
        <v>1377579600</v>
      </c>
      <c r="M213" s="11">
        <f t="shared" si="14"/>
        <v>41513.208333333336</v>
      </c>
      <c r="N213">
        <v>1379653200</v>
      </c>
      <c r="O213" s="11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idden="1" x14ac:dyDescent="0.25">
      <c r="A214">
        <v>212</v>
      </c>
      <c r="B214" t="s">
        <v>477</v>
      </c>
      <c r="C214" s="3" t="s">
        <v>478</v>
      </c>
      <c r="D214">
        <v>8100</v>
      </c>
      <c r="E214" s="10">
        <v>12300</v>
      </c>
      <c r="F214" s="5">
        <f t="shared" si="12"/>
        <v>51.851851851851848</v>
      </c>
      <c r="G214" t="s">
        <v>20</v>
      </c>
      <c r="H214">
        <v>168</v>
      </c>
      <c r="I214" t="s">
        <v>21</v>
      </c>
      <c r="J214">
        <f t="shared" si="13"/>
        <v>10200</v>
      </c>
      <c r="K214" t="s">
        <v>22</v>
      </c>
      <c r="L214">
        <v>1576389600</v>
      </c>
      <c r="M214" s="11">
        <f t="shared" si="14"/>
        <v>43814.25</v>
      </c>
      <c r="N214">
        <v>1580364000</v>
      </c>
      <c r="O214" s="11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hidden="1" x14ac:dyDescent="0.25">
      <c r="A215">
        <v>213</v>
      </c>
      <c r="B215" t="s">
        <v>479</v>
      </c>
      <c r="C215" s="3" t="s">
        <v>480</v>
      </c>
      <c r="D215">
        <v>87900</v>
      </c>
      <c r="E215" s="10">
        <v>171549</v>
      </c>
      <c r="F215" s="5">
        <f t="shared" si="12"/>
        <v>95.163822525597269</v>
      </c>
      <c r="G215" t="s">
        <v>20</v>
      </c>
      <c r="H215">
        <v>4289</v>
      </c>
      <c r="I215" t="s">
        <v>21</v>
      </c>
      <c r="J215">
        <f t="shared" si="13"/>
        <v>129724.5</v>
      </c>
      <c r="K215" t="s">
        <v>22</v>
      </c>
      <c r="L215">
        <v>1289019600</v>
      </c>
      <c r="M215" s="11">
        <f t="shared" si="14"/>
        <v>40488.208333333336</v>
      </c>
      <c r="N215">
        <v>1289714400</v>
      </c>
      <c r="O215" s="11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idden="1" x14ac:dyDescent="0.25">
      <c r="A216">
        <v>214</v>
      </c>
      <c r="B216" t="s">
        <v>481</v>
      </c>
      <c r="C216" s="3" t="s">
        <v>482</v>
      </c>
      <c r="D216">
        <v>1400</v>
      </c>
      <c r="E216" s="10">
        <v>14324</v>
      </c>
      <c r="F216" s="5">
        <f t="shared" si="12"/>
        <v>923.14285714285711</v>
      </c>
      <c r="G216" t="s">
        <v>20</v>
      </c>
      <c r="H216">
        <v>165</v>
      </c>
      <c r="I216" t="s">
        <v>21</v>
      </c>
      <c r="J216">
        <f t="shared" si="13"/>
        <v>7862</v>
      </c>
      <c r="K216" t="s">
        <v>22</v>
      </c>
      <c r="L216">
        <v>1282194000</v>
      </c>
      <c r="M216" s="11">
        <f t="shared" si="14"/>
        <v>40409.208333333336</v>
      </c>
      <c r="N216">
        <v>1282712400</v>
      </c>
      <c r="O216" s="11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idden="1" x14ac:dyDescent="0.25">
      <c r="A217">
        <v>215</v>
      </c>
      <c r="B217" t="s">
        <v>483</v>
      </c>
      <c r="C217" s="3" t="s">
        <v>484</v>
      </c>
      <c r="D217">
        <v>156800</v>
      </c>
      <c r="E217" s="10">
        <v>6024</v>
      </c>
      <c r="F217" s="5">
        <f t="shared" si="12"/>
        <v>-96.158163265306115</v>
      </c>
      <c r="G217" t="s">
        <v>14</v>
      </c>
      <c r="H217">
        <v>143</v>
      </c>
      <c r="I217" t="s">
        <v>21</v>
      </c>
      <c r="J217">
        <f t="shared" si="13"/>
        <v>81412</v>
      </c>
      <c r="K217" t="s">
        <v>22</v>
      </c>
      <c r="L217">
        <v>1550037600</v>
      </c>
      <c r="M217" s="11">
        <f t="shared" si="14"/>
        <v>43509.25</v>
      </c>
      <c r="N217">
        <v>1550210400</v>
      </c>
      <c r="O217" s="11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idden="1" x14ac:dyDescent="0.25">
      <c r="A218">
        <v>216</v>
      </c>
      <c r="B218" t="s">
        <v>485</v>
      </c>
      <c r="C218" s="3" t="s">
        <v>486</v>
      </c>
      <c r="D218">
        <v>121700</v>
      </c>
      <c r="E218" s="10">
        <v>188721</v>
      </c>
      <c r="F218" s="5">
        <f t="shared" si="12"/>
        <v>55.070665571076418</v>
      </c>
      <c r="G218" t="s">
        <v>20</v>
      </c>
      <c r="H218">
        <v>1815</v>
      </c>
      <c r="I218" t="s">
        <v>21</v>
      </c>
      <c r="J218">
        <f t="shared" si="13"/>
        <v>155210.5</v>
      </c>
      <c r="K218" t="s">
        <v>22</v>
      </c>
      <c r="L218">
        <v>1321941600</v>
      </c>
      <c r="M218" s="11">
        <f t="shared" si="14"/>
        <v>40869.25</v>
      </c>
      <c r="N218">
        <v>1322114400</v>
      </c>
      <c r="O218" s="11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 s="10">
        <v>57911</v>
      </c>
      <c r="F219" s="5">
        <f t="shared" si="12"/>
        <v>-55.246522411128282</v>
      </c>
      <c r="G219" t="s">
        <v>14</v>
      </c>
      <c r="H219">
        <v>934</v>
      </c>
      <c r="I219" t="s">
        <v>21</v>
      </c>
      <c r="J219">
        <f t="shared" si="13"/>
        <v>93655.5</v>
      </c>
      <c r="K219" t="s">
        <v>22</v>
      </c>
      <c r="L219">
        <v>1556427600</v>
      </c>
      <c r="M219" s="11">
        <f t="shared" si="14"/>
        <v>43583.208333333328</v>
      </c>
      <c r="N219">
        <v>1557205200</v>
      </c>
      <c r="O219" s="11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 s="10">
        <v>12309</v>
      </c>
      <c r="F220" s="5">
        <f t="shared" si="12"/>
        <v>115.94736842105262</v>
      </c>
      <c r="G220" t="s">
        <v>20</v>
      </c>
      <c r="H220">
        <v>397</v>
      </c>
      <c r="I220" t="s">
        <v>40</v>
      </c>
      <c r="J220">
        <f t="shared" si="13"/>
        <v>9004.5</v>
      </c>
      <c r="K220" t="s">
        <v>41</v>
      </c>
      <c r="L220">
        <v>1320991200</v>
      </c>
      <c r="M220" s="11">
        <f t="shared" si="14"/>
        <v>40858.25</v>
      </c>
      <c r="N220">
        <v>1323928800</v>
      </c>
      <c r="O220" s="11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 s="10">
        <v>138497</v>
      </c>
      <c r="F221" s="5">
        <f t="shared" si="12"/>
        <v>232.12709832134291</v>
      </c>
      <c r="G221" t="s">
        <v>20</v>
      </c>
      <c r="H221">
        <v>1539</v>
      </c>
      <c r="I221" t="s">
        <v>21</v>
      </c>
      <c r="J221">
        <f t="shared" si="13"/>
        <v>90098.5</v>
      </c>
      <c r="K221" t="s">
        <v>22</v>
      </c>
      <c r="L221">
        <v>1345093200</v>
      </c>
      <c r="M221" s="11">
        <f t="shared" si="14"/>
        <v>41137.208333333336</v>
      </c>
      <c r="N221">
        <v>1346130000</v>
      </c>
      <c r="O221" s="11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idden="1" x14ac:dyDescent="0.25">
      <c r="A222">
        <v>220</v>
      </c>
      <c r="B222" t="s">
        <v>493</v>
      </c>
      <c r="C222" s="3" t="s">
        <v>494</v>
      </c>
      <c r="D222">
        <v>7900</v>
      </c>
      <c r="E222" s="10">
        <v>667</v>
      </c>
      <c r="F222" s="5">
        <f t="shared" si="12"/>
        <v>-91.556962025316452</v>
      </c>
      <c r="G222" t="s">
        <v>14</v>
      </c>
      <c r="H222">
        <v>17</v>
      </c>
      <c r="I222" t="s">
        <v>21</v>
      </c>
      <c r="J222">
        <f t="shared" si="13"/>
        <v>4283.5</v>
      </c>
      <c r="K222" t="s">
        <v>22</v>
      </c>
      <c r="L222">
        <v>1309496400</v>
      </c>
      <c r="M222" s="11">
        <f t="shared" si="14"/>
        <v>40725.208333333336</v>
      </c>
      <c r="N222">
        <v>1311051600</v>
      </c>
      <c r="O222" s="11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hidden="1" x14ac:dyDescent="0.25">
      <c r="A223">
        <v>221</v>
      </c>
      <c r="B223" t="s">
        <v>495</v>
      </c>
      <c r="C223" s="3" t="s">
        <v>496</v>
      </c>
      <c r="D223">
        <v>121500</v>
      </c>
      <c r="E223" s="10">
        <v>119830</v>
      </c>
      <c r="F223" s="5">
        <f t="shared" si="12"/>
        <v>-1.3744855967078189</v>
      </c>
      <c r="G223" t="s">
        <v>14</v>
      </c>
      <c r="H223">
        <v>2179</v>
      </c>
      <c r="I223" t="s">
        <v>21</v>
      </c>
      <c r="J223">
        <f t="shared" si="13"/>
        <v>120665</v>
      </c>
      <c r="K223" t="s">
        <v>22</v>
      </c>
      <c r="L223">
        <v>1340254800</v>
      </c>
      <c r="M223" s="11">
        <f t="shared" si="14"/>
        <v>41081.208333333336</v>
      </c>
      <c r="N223">
        <v>1340427600</v>
      </c>
      <c r="O223" s="11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idden="1" x14ac:dyDescent="0.25">
      <c r="A224">
        <v>222</v>
      </c>
      <c r="B224" t="s">
        <v>497</v>
      </c>
      <c r="C224" s="3" t="s">
        <v>498</v>
      </c>
      <c r="D224">
        <v>4800</v>
      </c>
      <c r="E224" s="10">
        <v>6623</v>
      </c>
      <c r="F224" s="5">
        <f t="shared" si="12"/>
        <v>37.979166666666671</v>
      </c>
      <c r="G224" t="s">
        <v>20</v>
      </c>
      <c r="H224">
        <v>138</v>
      </c>
      <c r="I224" t="s">
        <v>21</v>
      </c>
      <c r="J224">
        <f t="shared" si="13"/>
        <v>5711.5</v>
      </c>
      <c r="K224" t="s">
        <v>22</v>
      </c>
      <c r="L224">
        <v>1412226000</v>
      </c>
      <c r="M224" s="11">
        <f t="shared" si="14"/>
        <v>41914.208333333336</v>
      </c>
      <c r="N224">
        <v>1412312400</v>
      </c>
      <c r="O224" s="11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idden="1" x14ac:dyDescent="0.25">
      <c r="A225">
        <v>223</v>
      </c>
      <c r="B225" t="s">
        <v>499</v>
      </c>
      <c r="C225" s="3" t="s">
        <v>500</v>
      </c>
      <c r="D225">
        <v>87300</v>
      </c>
      <c r="E225" s="10">
        <v>81897</v>
      </c>
      <c r="F225" s="5">
        <f t="shared" si="12"/>
        <v>-6.1890034364261171</v>
      </c>
      <c r="G225" t="s">
        <v>14</v>
      </c>
      <c r="H225">
        <v>931</v>
      </c>
      <c r="I225" t="s">
        <v>21</v>
      </c>
      <c r="J225">
        <f t="shared" si="13"/>
        <v>84598.5</v>
      </c>
      <c r="K225" t="s">
        <v>22</v>
      </c>
      <c r="L225">
        <v>1458104400</v>
      </c>
      <c r="M225" s="11">
        <f t="shared" si="14"/>
        <v>42445.208333333328</v>
      </c>
      <c r="N225">
        <v>1459314000</v>
      </c>
      <c r="O225" s="11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 s="10">
        <v>186885</v>
      </c>
      <c r="F226" s="5">
        <f t="shared" si="12"/>
        <v>303.63930885529157</v>
      </c>
      <c r="G226" t="s">
        <v>20</v>
      </c>
      <c r="H226">
        <v>3594</v>
      </c>
      <c r="I226" t="s">
        <v>21</v>
      </c>
      <c r="J226">
        <f t="shared" si="13"/>
        <v>116592.5</v>
      </c>
      <c r="K226" t="s">
        <v>22</v>
      </c>
      <c r="L226">
        <v>1411534800</v>
      </c>
      <c r="M226" s="11">
        <f t="shared" si="14"/>
        <v>41906.208333333336</v>
      </c>
      <c r="N226">
        <v>1415426400</v>
      </c>
      <c r="O226" s="11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idden="1" x14ac:dyDescent="0.25">
      <c r="A227">
        <v>225</v>
      </c>
      <c r="B227" t="s">
        <v>503</v>
      </c>
      <c r="C227" s="3" t="s">
        <v>504</v>
      </c>
      <c r="D227">
        <v>67800</v>
      </c>
      <c r="E227" s="10">
        <v>176398</v>
      </c>
      <c r="F227" s="5">
        <f t="shared" si="12"/>
        <v>160.1740412979351</v>
      </c>
      <c r="G227" t="s">
        <v>20</v>
      </c>
      <c r="H227">
        <v>5880</v>
      </c>
      <c r="I227" t="s">
        <v>21</v>
      </c>
      <c r="J227">
        <f t="shared" si="13"/>
        <v>122099</v>
      </c>
      <c r="K227" t="s">
        <v>22</v>
      </c>
      <c r="L227">
        <v>1399093200</v>
      </c>
      <c r="M227" s="11">
        <f t="shared" si="14"/>
        <v>41762.208333333336</v>
      </c>
      <c r="N227">
        <v>1399093200</v>
      </c>
      <c r="O227" s="11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idden="1" x14ac:dyDescent="0.25">
      <c r="A228">
        <v>226</v>
      </c>
      <c r="B228" t="s">
        <v>253</v>
      </c>
      <c r="C228" s="3" t="s">
        <v>505</v>
      </c>
      <c r="D228">
        <v>3000</v>
      </c>
      <c r="E228" s="10">
        <v>10999</v>
      </c>
      <c r="F228" s="5">
        <f t="shared" si="12"/>
        <v>266.63333333333333</v>
      </c>
      <c r="G228" t="s">
        <v>20</v>
      </c>
      <c r="H228">
        <v>112</v>
      </c>
      <c r="I228" t="s">
        <v>21</v>
      </c>
      <c r="J228">
        <f t="shared" si="13"/>
        <v>6999.5</v>
      </c>
      <c r="K228" t="s">
        <v>22</v>
      </c>
      <c r="L228">
        <v>1270702800</v>
      </c>
      <c r="M228" s="11">
        <f t="shared" si="14"/>
        <v>40276.208333333336</v>
      </c>
      <c r="N228">
        <v>1273899600</v>
      </c>
      <c r="O228" s="11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idden="1" x14ac:dyDescent="0.25">
      <c r="A229">
        <v>227</v>
      </c>
      <c r="B229" t="s">
        <v>506</v>
      </c>
      <c r="C229" s="3" t="s">
        <v>507</v>
      </c>
      <c r="D229">
        <v>60900</v>
      </c>
      <c r="E229" s="10">
        <v>102751</v>
      </c>
      <c r="F229" s="5">
        <f t="shared" si="12"/>
        <v>68.720853858784892</v>
      </c>
      <c r="G229" t="s">
        <v>20</v>
      </c>
      <c r="H229">
        <v>943</v>
      </c>
      <c r="I229" t="s">
        <v>21</v>
      </c>
      <c r="J229">
        <f t="shared" si="13"/>
        <v>81825.5</v>
      </c>
      <c r="K229" t="s">
        <v>22</v>
      </c>
      <c r="L229">
        <v>1431666000</v>
      </c>
      <c r="M229" s="11">
        <f t="shared" si="14"/>
        <v>42139.208333333328</v>
      </c>
      <c r="N229">
        <v>1432184400</v>
      </c>
      <c r="O229" s="11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 s="10">
        <v>165352</v>
      </c>
      <c r="F230" s="5">
        <f t="shared" si="12"/>
        <v>19.907179115300945</v>
      </c>
      <c r="G230" t="s">
        <v>20</v>
      </c>
      <c r="H230">
        <v>2468</v>
      </c>
      <c r="I230" t="s">
        <v>21</v>
      </c>
      <c r="J230">
        <f t="shared" si="13"/>
        <v>151626</v>
      </c>
      <c r="K230" t="s">
        <v>22</v>
      </c>
      <c r="L230">
        <v>1472619600</v>
      </c>
      <c r="M230" s="11">
        <f t="shared" si="14"/>
        <v>42613.208333333328</v>
      </c>
      <c r="N230">
        <v>1474779600</v>
      </c>
      <c r="O230" s="11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idden="1" x14ac:dyDescent="0.25">
      <c r="A231">
        <v>229</v>
      </c>
      <c r="B231" t="s">
        <v>510</v>
      </c>
      <c r="C231" s="3" t="s">
        <v>511</v>
      </c>
      <c r="D231">
        <v>85600</v>
      </c>
      <c r="E231" s="10">
        <v>165798</v>
      </c>
      <c r="F231" s="5">
        <f t="shared" si="12"/>
        <v>93.689252336448604</v>
      </c>
      <c r="G231" t="s">
        <v>20</v>
      </c>
      <c r="H231">
        <v>2551</v>
      </c>
      <c r="I231" t="s">
        <v>21</v>
      </c>
      <c r="J231">
        <f t="shared" si="13"/>
        <v>125699</v>
      </c>
      <c r="K231" t="s">
        <v>22</v>
      </c>
      <c r="L231">
        <v>1496293200</v>
      </c>
      <c r="M231" s="11">
        <f t="shared" si="14"/>
        <v>42887.208333333328</v>
      </c>
      <c r="N231">
        <v>1500440400</v>
      </c>
      <c r="O231" s="11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idden="1" x14ac:dyDescent="0.25">
      <c r="A232">
        <v>230</v>
      </c>
      <c r="B232" t="s">
        <v>512</v>
      </c>
      <c r="C232" s="3" t="s">
        <v>513</v>
      </c>
      <c r="D232">
        <v>2400</v>
      </c>
      <c r="E232" s="10">
        <v>10084</v>
      </c>
      <c r="F232" s="5">
        <f t="shared" si="12"/>
        <v>320.16666666666669</v>
      </c>
      <c r="G232" t="s">
        <v>20</v>
      </c>
      <c r="H232">
        <v>101</v>
      </c>
      <c r="I232" t="s">
        <v>21</v>
      </c>
      <c r="J232">
        <f t="shared" si="13"/>
        <v>6242</v>
      </c>
      <c r="K232" t="s">
        <v>22</v>
      </c>
      <c r="L232">
        <v>1575612000</v>
      </c>
      <c r="M232" s="11">
        <f t="shared" si="14"/>
        <v>43805.25</v>
      </c>
      <c r="N232">
        <v>1575612000</v>
      </c>
      <c r="O232" s="11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idden="1" x14ac:dyDescent="0.25">
      <c r="A233">
        <v>231</v>
      </c>
      <c r="B233" t="s">
        <v>514</v>
      </c>
      <c r="C233" s="3" t="s">
        <v>515</v>
      </c>
      <c r="D233">
        <v>7200</v>
      </c>
      <c r="E233" s="10">
        <v>5523</v>
      </c>
      <c r="F233" s="5">
        <f t="shared" si="12"/>
        <v>-23.291666666666664</v>
      </c>
      <c r="G233" t="s">
        <v>74</v>
      </c>
      <c r="H233">
        <v>67</v>
      </c>
      <c r="I233" t="s">
        <v>21</v>
      </c>
      <c r="J233">
        <f t="shared" si="13"/>
        <v>6361.5</v>
      </c>
      <c r="K233" t="s">
        <v>22</v>
      </c>
      <c r="L233">
        <v>1369112400</v>
      </c>
      <c r="M233" s="11">
        <f t="shared" si="14"/>
        <v>41415.208333333336</v>
      </c>
      <c r="N233">
        <v>1374123600</v>
      </c>
      <c r="O233" s="11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idden="1" x14ac:dyDescent="0.25">
      <c r="A234">
        <v>232</v>
      </c>
      <c r="B234" t="s">
        <v>516</v>
      </c>
      <c r="C234" s="3" t="s">
        <v>517</v>
      </c>
      <c r="D234">
        <v>3400</v>
      </c>
      <c r="E234" s="10">
        <v>5823</v>
      </c>
      <c r="F234" s="5">
        <f t="shared" si="12"/>
        <v>71.264705882352942</v>
      </c>
      <c r="G234" t="s">
        <v>20</v>
      </c>
      <c r="H234">
        <v>92</v>
      </c>
      <c r="I234" t="s">
        <v>21</v>
      </c>
      <c r="J234">
        <f t="shared" si="13"/>
        <v>4611.5</v>
      </c>
      <c r="K234" t="s">
        <v>22</v>
      </c>
      <c r="L234">
        <v>1469422800</v>
      </c>
      <c r="M234" s="11">
        <f t="shared" si="14"/>
        <v>42576.208333333328</v>
      </c>
      <c r="N234">
        <v>1469509200</v>
      </c>
      <c r="O234" s="11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 s="10">
        <v>6000</v>
      </c>
      <c r="F235" s="5">
        <f t="shared" si="12"/>
        <v>57.894736842105267</v>
      </c>
      <c r="G235" t="s">
        <v>20</v>
      </c>
      <c r="H235">
        <v>62</v>
      </c>
      <c r="I235" t="s">
        <v>21</v>
      </c>
      <c r="J235">
        <f t="shared" si="13"/>
        <v>4900</v>
      </c>
      <c r="K235" t="s">
        <v>22</v>
      </c>
      <c r="L235">
        <v>1307854800</v>
      </c>
      <c r="M235" s="11">
        <f t="shared" si="14"/>
        <v>40706.208333333336</v>
      </c>
      <c r="N235">
        <v>1309237200</v>
      </c>
      <c r="O235" s="11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idden="1" x14ac:dyDescent="0.25">
      <c r="A236">
        <v>234</v>
      </c>
      <c r="B236" t="s">
        <v>520</v>
      </c>
      <c r="C236" s="3" t="s">
        <v>521</v>
      </c>
      <c r="D236">
        <v>7500</v>
      </c>
      <c r="E236" s="10">
        <v>8181</v>
      </c>
      <c r="F236" s="5">
        <f t="shared" si="12"/>
        <v>9.08</v>
      </c>
      <c r="G236" t="s">
        <v>20</v>
      </c>
      <c r="H236">
        <v>149</v>
      </c>
      <c r="I236" t="s">
        <v>107</v>
      </c>
      <c r="J236">
        <f t="shared" si="13"/>
        <v>7840.5</v>
      </c>
      <c r="K236" t="s">
        <v>108</v>
      </c>
      <c r="L236">
        <v>1503378000</v>
      </c>
      <c r="M236" s="11">
        <f t="shared" si="14"/>
        <v>42969.208333333328</v>
      </c>
      <c r="N236">
        <v>1503982800</v>
      </c>
      <c r="O236" s="11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 s="10">
        <v>3589</v>
      </c>
      <c r="F237" s="5">
        <f t="shared" si="12"/>
        <v>-58.267441860465119</v>
      </c>
      <c r="G237" t="s">
        <v>14</v>
      </c>
      <c r="H237">
        <v>92</v>
      </c>
      <c r="I237" t="s">
        <v>21</v>
      </c>
      <c r="J237">
        <f t="shared" si="13"/>
        <v>6094.5</v>
      </c>
      <c r="K237" t="s">
        <v>22</v>
      </c>
      <c r="L237">
        <v>1486965600</v>
      </c>
      <c r="M237" s="11">
        <f t="shared" si="14"/>
        <v>42779.25</v>
      </c>
      <c r="N237">
        <v>1487397600</v>
      </c>
      <c r="O237" s="11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idden="1" x14ac:dyDescent="0.25">
      <c r="A238">
        <v>236</v>
      </c>
      <c r="B238" t="s">
        <v>524</v>
      </c>
      <c r="C238" s="3" t="s">
        <v>525</v>
      </c>
      <c r="D238">
        <v>39500</v>
      </c>
      <c r="E238" s="10">
        <v>4323</v>
      </c>
      <c r="F238" s="5">
        <f t="shared" si="12"/>
        <v>-89.055696202531635</v>
      </c>
      <c r="G238" t="s">
        <v>14</v>
      </c>
      <c r="H238">
        <v>57</v>
      </c>
      <c r="I238" t="s">
        <v>26</v>
      </c>
      <c r="J238">
        <f t="shared" si="13"/>
        <v>21911.5</v>
      </c>
      <c r="K238" t="s">
        <v>27</v>
      </c>
      <c r="L238">
        <v>1561438800</v>
      </c>
      <c r="M238" s="11">
        <f t="shared" si="14"/>
        <v>43641.208333333328</v>
      </c>
      <c r="N238">
        <v>1562043600</v>
      </c>
      <c r="O238" s="11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 s="10">
        <v>14822</v>
      </c>
      <c r="F239" s="5">
        <f t="shared" si="12"/>
        <v>59.376344086021504</v>
      </c>
      <c r="G239" t="s">
        <v>20</v>
      </c>
      <c r="H239">
        <v>329</v>
      </c>
      <c r="I239" t="s">
        <v>21</v>
      </c>
      <c r="J239">
        <f t="shared" si="13"/>
        <v>12061</v>
      </c>
      <c r="K239" t="s">
        <v>22</v>
      </c>
      <c r="L239">
        <v>1398402000</v>
      </c>
      <c r="M239" s="11">
        <f t="shared" si="14"/>
        <v>41754.208333333336</v>
      </c>
      <c r="N239">
        <v>1398574800</v>
      </c>
      <c r="O239" s="11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idden="1" x14ac:dyDescent="0.25">
      <c r="A240">
        <v>238</v>
      </c>
      <c r="B240" t="s">
        <v>528</v>
      </c>
      <c r="C240" s="3" t="s">
        <v>529</v>
      </c>
      <c r="D240">
        <v>2400</v>
      </c>
      <c r="E240" s="10">
        <v>10138</v>
      </c>
      <c r="F240" s="5">
        <f t="shared" si="12"/>
        <v>322.41666666666669</v>
      </c>
      <c r="G240" t="s">
        <v>20</v>
      </c>
      <c r="H240">
        <v>97</v>
      </c>
      <c r="I240" t="s">
        <v>36</v>
      </c>
      <c r="J240">
        <f t="shared" si="13"/>
        <v>6269</v>
      </c>
      <c r="K240" t="s">
        <v>37</v>
      </c>
      <c r="L240">
        <v>1513231200</v>
      </c>
      <c r="M240" s="11">
        <f t="shared" si="14"/>
        <v>43083.25</v>
      </c>
      <c r="N240">
        <v>1515391200</v>
      </c>
      <c r="O240" s="11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idden="1" x14ac:dyDescent="0.25">
      <c r="A241">
        <v>239</v>
      </c>
      <c r="B241" t="s">
        <v>530</v>
      </c>
      <c r="C241" s="3" t="s">
        <v>531</v>
      </c>
      <c r="D241">
        <v>3200</v>
      </c>
      <c r="E241" s="10">
        <v>3127</v>
      </c>
      <c r="F241" s="5">
        <f t="shared" si="12"/>
        <v>-2.28125</v>
      </c>
      <c r="G241" t="s">
        <v>14</v>
      </c>
      <c r="H241">
        <v>41</v>
      </c>
      <c r="I241" t="s">
        <v>21</v>
      </c>
      <c r="J241">
        <f t="shared" si="13"/>
        <v>3163.5</v>
      </c>
      <c r="K241" t="s">
        <v>22</v>
      </c>
      <c r="L241">
        <v>1440824400</v>
      </c>
      <c r="M241" s="11">
        <f t="shared" si="14"/>
        <v>42245.208333333328</v>
      </c>
      <c r="N241">
        <v>1441170000</v>
      </c>
      <c r="O241" s="11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idden="1" x14ac:dyDescent="0.25">
      <c r="A242">
        <v>240</v>
      </c>
      <c r="B242" t="s">
        <v>532</v>
      </c>
      <c r="C242" s="3" t="s">
        <v>533</v>
      </c>
      <c r="D242">
        <v>29400</v>
      </c>
      <c r="E242" s="10">
        <v>123124</v>
      </c>
      <c r="F242" s="5">
        <f t="shared" si="12"/>
        <v>318.78911564625849</v>
      </c>
      <c r="G242" t="s">
        <v>20</v>
      </c>
      <c r="H242">
        <v>1784</v>
      </c>
      <c r="I242" t="s">
        <v>21</v>
      </c>
      <c r="J242">
        <f t="shared" si="13"/>
        <v>76262</v>
      </c>
      <c r="K242" t="s">
        <v>22</v>
      </c>
      <c r="L242">
        <v>1281070800</v>
      </c>
      <c r="M242" s="11">
        <f t="shared" si="14"/>
        <v>40396.208333333336</v>
      </c>
      <c r="N242">
        <v>1281157200</v>
      </c>
      <c r="O242" s="11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idden="1" x14ac:dyDescent="0.25">
      <c r="A243">
        <v>241</v>
      </c>
      <c r="B243" t="s">
        <v>534</v>
      </c>
      <c r="C243" s="3" t="s">
        <v>535</v>
      </c>
      <c r="D243">
        <v>168500</v>
      </c>
      <c r="E243" s="10">
        <v>171729</v>
      </c>
      <c r="F243" s="5">
        <f t="shared" si="12"/>
        <v>1.916320474777448</v>
      </c>
      <c r="G243" t="s">
        <v>20</v>
      </c>
      <c r="H243">
        <v>1684</v>
      </c>
      <c r="I243" t="s">
        <v>26</v>
      </c>
      <c r="J243">
        <f t="shared" si="13"/>
        <v>170114.5</v>
      </c>
      <c r="K243" t="s">
        <v>27</v>
      </c>
      <c r="L243">
        <v>1397365200</v>
      </c>
      <c r="M243" s="11">
        <f t="shared" si="14"/>
        <v>41742.208333333336</v>
      </c>
      <c r="N243">
        <v>1398229200</v>
      </c>
      <c r="O243" s="11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idden="1" x14ac:dyDescent="0.25">
      <c r="A244">
        <v>242</v>
      </c>
      <c r="B244" t="s">
        <v>536</v>
      </c>
      <c r="C244" s="3" t="s">
        <v>537</v>
      </c>
      <c r="D244">
        <v>8400</v>
      </c>
      <c r="E244" s="10">
        <v>10729</v>
      </c>
      <c r="F244" s="5">
        <f t="shared" si="12"/>
        <v>27.726190476190478</v>
      </c>
      <c r="G244" t="s">
        <v>20</v>
      </c>
      <c r="H244">
        <v>250</v>
      </c>
      <c r="I244" t="s">
        <v>21</v>
      </c>
      <c r="J244">
        <f t="shared" si="13"/>
        <v>9564.5</v>
      </c>
      <c r="K244" t="s">
        <v>22</v>
      </c>
      <c r="L244">
        <v>1494392400</v>
      </c>
      <c r="M244" s="11">
        <f t="shared" si="14"/>
        <v>42865.208333333328</v>
      </c>
      <c r="N244">
        <v>1495256400</v>
      </c>
      <c r="O244" s="11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hidden="1" x14ac:dyDescent="0.25">
      <c r="A245">
        <v>243</v>
      </c>
      <c r="B245" t="s">
        <v>538</v>
      </c>
      <c r="C245" s="3" t="s">
        <v>539</v>
      </c>
      <c r="D245">
        <v>2300</v>
      </c>
      <c r="E245" s="10">
        <v>10240</v>
      </c>
      <c r="F245" s="5">
        <f t="shared" si="12"/>
        <v>345.21739130434781</v>
      </c>
      <c r="G245" t="s">
        <v>20</v>
      </c>
      <c r="H245">
        <v>238</v>
      </c>
      <c r="I245" t="s">
        <v>21</v>
      </c>
      <c r="J245">
        <f t="shared" si="13"/>
        <v>6270</v>
      </c>
      <c r="K245" t="s">
        <v>22</v>
      </c>
      <c r="L245">
        <v>1520143200</v>
      </c>
      <c r="M245" s="11">
        <f t="shared" si="14"/>
        <v>43163.25</v>
      </c>
      <c r="N245">
        <v>1520402400</v>
      </c>
      <c r="O245" s="11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hidden="1" x14ac:dyDescent="0.25">
      <c r="A246">
        <v>244</v>
      </c>
      <c r="B246" t="s">
        <v>540</v>
      </c>
      <c r="C246" s="3" t="s">
        <v>541</v>
      </c>
      <c r="D246">
        <v>700</v>
      </c>
      <c r="E246" s="10">
        <v>3988</v>
      </c>
      <c r="F246" s="5">
        <f t="shared" si="12"/>
        <v>469.71428571428578</v>
      </c>
      <c r="G246" t="s">
        <v>20</v>
      </c>
      <c r="H246">
        <v>53</v>
      </c>
      <c r="I246" t="s">
        <v>21</v>
      </c>
      <c r="J246">
        <f t="shared" si="13"/>
        <v>2344</v>
      </c>
      <c r="K246" t="s">
        <v>22</v>
      </c>
      <c r="L246">
        <v>1405314000</v>
      </c>
      <c r="M246" s="11">
        <f t="shared" si="14"/>
        <v>41834.208333333336</v>
      </c>
      <c r="N246">
        <v>1409806800</v>
      </c>
      <c r="O246" s="11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idden="1" x14ac:dyDescent="0.25">
      <c r="A247">
        <v>245</v>
      </c>
      <c r="B247" t="s">
        <v>542</v>
      </c>
      <c r="C247" s="3" t="s">
        <v>543</v>
      </c>
      <c r="D247">
        <v>2900</v>
      </c>
      <c r="E247" s="10">
        <v>14771</v>
      </c>
      <c r="F247" s="5">
        <f t="shared" si="12"/>
        <v>409.34482758620686</v>
      </c>
      <c r="G247" t="s">
        <v>20</v>
      </c>
      <c r="H247">
        <v>214</v>
      </c>
      <c r="I247" t="s">
        <v>21</v>
      </c>
      <c r="J247">
        <f t="shared" si="13"/>
        <v>8835.5</v>
      </c>
      <c r="K247" t="s">
        <v>22</v>
      </c>
      <c r="L247">
        <v>1396846800</v>
      </c>
      <c r="M247" s="11">
        <f t="shared" si="14"/>
        <v>41736.208333333336</v>
      </c>
      <c r="N247">
        <v>1396933200</v>
      </c>
      <c r="O247" s="11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idden="1" x14ac:dyDescent="0.25">
      <c r="A248">
        <v>246</v>
      </c>
      <c r="B248" t="s">
        <v>544</v>
      </c>
      <c r="C248" s="3" t="s">
        <v>545</v>
      </c>
      <c r="D248">
        <v>4500</v>
      </c>
      <c r="E248" s="10">
        <v>14649</v>
      </c>
      <c r="F248" s="5">
        <f t="shared" si="12"/>
        <v>225.53333333333333</v>
      </c>
      <c r="G248" t="s">
        <v>20</v>
      </c>
      <c r="H248">
        <v>222</v>
      </c>
      <c r="I248" t="s">
        <v>21</v>
      </c>
      <c r="J248">
        <f t="shared" si="13"/>
        <v>9574.5</v>
      </c>
      <c r="K248" t="s">
        <v>22</v>
      </c>
      <c r="L248">
        <v>1375678800</v>
      </c>
      <c r="M248" s="11">
        <f t="shared" si="14"/>
        <v>41491.208333333336</v>
      </c>
      <c r="N248">
        <v>1376024400</v>
      </c>
      <c r="O248" s="11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idden="1" x14ac:dyDescent="0.25">
      <c r="A249">
        <v>247</v>
      </c>
      <c r="B249" t="s">
        <v>546</v>
      </c>
      <c r="C249" s="3" t="s">
        <v>547</v>
      </c>
      <c r="D249">
        <v>19800</v>
      </c>
      <c r="E249" s="10">
        <v>184658</v>
      </c>
      <c r="F249" s="5">
        <f t="shared" si="12"/>
        <v>832.61616161616166</v>
      </c>
      <c r="G249" t="s">
        <v>20</v>
      </c>
      <c r="H249">
        <v>1884</v>
      </c>
      <c r="I249" t="s">
        <v>21</v>
      </c>
      <c r="J249">
        <f t="shared" si="13"/>
        <v>102229</v>
      </c>
      <c r="K249" t="s">
        <v>22</v>
      </c>
      <c r="L249">
        <v>1482386400</v>
      </c>
      <c r="M249" s="11">
        <f t="shared" si="14"/>
        <v>42726.25</v>
      </c>
      <c r="N249">
        <v>1483682400</v>
      </c>
      <c r="O249" s="11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idden="1" x14ac:dyDescent="0.25">
      <c r="A250">
        <v>248</v>
      </c>
      <c r="B250" t="s">
        <v>548</v>
      </c>
      <c r="C250" s="3" t="s">
        <v>549</v>
      </c>
      <c r="D250">
        <v>6200</v>
      </c>
      <c r="E250" s="10">
        <v>13103</v>
      </c>
      <c r="F250" s="5">
        <f t="shared" si="12"/>
        <v>111.33870967741935</v>
      </c>
      <c r="G250" t="s">
        <v>20</v>
      </c>
      <c r="H250">
        <v>218</v>
      </c>
      <c r="I250" t="s">
        <v>26</v>
      </c>
      <c r="J250">
        <f t="shared" si="13"/>
        <v>9651.5</v>
      </c>
      <c r="K250" t="s">
        <v>27</v>
      </c>
      <c r="L250">
        <v>1420005600</v>
      </c>
      <c r="M250" s="11">
        <f t="shared" si="14"/>
        <v>42004.25</v>
      </c>
      <c r="N250">
        <v>1420437600</v>
      </c>
      <c r="O250" s="11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idden="1" x14ac:dyDescent="0.25">
      <c r="A251">
        <v>249</v>
      </c>
      <c r="B251" t="s">
        <v>550</v>
      </c>
      <c r="C251" s="3" t="s">
        <v>551</v>
      </c>
      <c r="D251">
        <v>61500</v>
      </c>
      <c r="E251" s="10">
        <v>168095</v>
      </c>
      <c r="F251" s="5">
        <f t="shared" si="12"/>
        <v>173.32520325203251</v>
      </c>
      <c r="G251" t="s">
        <v>20</v>
      </c>
      <c r="H251">
        <v>6465</v>
      </c>
      <c r="I251" t="s">
        <v>21</v>
      </c>
      <c r="J251">
        <f t="shared" si="13"/>
        <v>114797.5</v>
      </c>
      <c r="K251" t="s">
        <v>22</v>
      </c>
      <c r="L251">
        <v>1420178400</v>
      </c>
      <c r="M251" s="11">
        <f t="shared" si="14"/>
        <v>42006.25</v>
      </c>
      <c r="N251">
        <v>1420783200</v>
      </c>
      <c r="O251" s="11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idden="1" x14ac:dyDescent="0.25">
      <c r="A252">
        <v>250</v>
      </c>
      <c r="B252" t="s">
        <v>552</v>
      </c>
      <c r="C252" s="3" t="s">
        <v>553</v>
      </c>
      <c r="D252">
        <v>100</v>
      </c>
      <c r="E252" s="10">
        <v>3</v>
      </c>
      <c r="F252" s="5">
        <f t="shared" si="12"/>
        <v>-97</v>
      </c>
      <c r="G252" t="s">
        <v>14</v>
      </c>
      <c r="H252">
        <v>1</v>
      </c>
      <c r="I252" t="s">
        <v>21</v>
      </c>
      <c r="J252">
        <f t="shared" si="13"/>
        <v>51.5</v>
      </c>
      <c r="K252" t="s">
        <v>22</v>
      </c>
      <c r="L252">
        <v>1264399200</v>
      </c>
      <c r="M252" s="11">
        <f t="shared" si="14"/>
        <v>40203.25</v>
      </c>
      <c r="N252">
        <v>1267423200</v>
      </c>
      <c r="O252" s="11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idden="1" x14ac:dyDescent="0.25">
      <c r="A253">
        <v>251</v>
      </c>
      <c r="B253" t="s">
        <v>554</v>
      </c>
      <c r="C253" s="3" t="s">
        <v>555</v>
      </c>
      <c r="D253">
        <v>7100</v>
      </c>
      <c r="E253" s="10">
        <v>3840</v>
      </c>
      <c r="F253" s="5">
        <f t="shared" si="12"/>
        <v>-45.91549295774648</v>
      </c>
      <c r="G253" t="s">
        <v>14</v>
      </c>
      <c r="H253">
        <v>101</v>
      </c>
      <c r="I253" t="s">
        <v>21</v>
      </c>
      <c r="J253">
        <f t="shared" si="13"/>
        <v>5470</v>
      </c>
      <c r="K253" t="s">
        <v>22</v>
      </c>
      <c r="L253">
        <v>1355032800</v>
      </c>
      <c r="M253" s="11">
        <f t="shared" si="14"/>
        <v>41252.25</v>
      </c>
      <c r="N253">
        <v>1355205600</v>
      </c>
      <c r="O253" s="11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hidden="1" x14ac:dyDescent="0.25">
      <c r="A254">
        <v>252</v>
      </c>
      <c r="B254" t="s">
        <v>556</v>
      </c>
      <c r="C254" s="3" t="s">
        <v>557</v>
      </c>
      <c r="D254">
        <v>1000</v>
      </c>
      <c r="E254" s="10">
        <v>6263</v>
      </c>
      <c r="F254" s="5">
        <f t="shared" si="12"/>
        <v>526.29999999999995</v>
      </c>
      <c r="G254" t="s">
        <v>20</v>
      </c>
      <c r="H254">
        <v>59</v>
      </c>
      <c r="I254" t="s">
        <v>21</v>
      </c>
      <c r="J254">
        <f t="shared" si="13"/>
        <v>3631.5</v>
      </c>
      <c r="K254" t="s">
        <v>22</v>
      </c>
      <c r="L254">
        <v>1382677200</v>
      </c>
      <c r="M254" s="11">
        <f t="shared" si="14"/>
        <v>41572.208333333336</v>
      </c>
      <c r="N254">
        <v>1383109200</v>
      </c>
      <c r="O254" s="11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 s="10">
        <v>108161</v>
      </c>
      <c r="F255" s="5">
        <f t="shared" si="12"/>
        <v>-10.978600823045268</v>
      </c>
      <c r="G255" t="s">
        <v>14</v>
      </c>
      <c r="H255">
        <v>1335</v>
      </c>
      <c r="I255" t="s">
        <v>15</v>
      </c>
      <c r="J255">
        <f t="shared" si="13"/>
        <v>114830.5</v>
      </c>
      <c r="K255" t="s">
        <v>16</v>
      </c>
      <c r="L255">
        <v>1302238800</v>
      </c>
      <c r="M255" s="11">
        <f t="shared" si="14"/>
        <v>40641.208333333336</v>
      </c>
      <c r="N255">
        <v>1303275600</v>
      </c>
      <c r="O255" s="11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hidden="1" x14ac:dyDescent="0.25">
      <c r="A256">
        <v>254</v>
      </c>
      <c r="B256" t="s">
        <v>560</v>
      </c>
      <c r="C256" s="3" t="s">
        <v>561</v>
      </c>
      <c r="D256">
        <v>4600</v>
      </c>
      <c r="E256" s="10">
        <v>8505</v>
      </c>
      <c r="F256" s="5">
        <f t="shared" si="12"/>
        <v>84.891304347826093</v>
      </c>
      <c r="G256" t="s">
        <v>20</v>
      </c>
      <c r="H256">
        <v>88</v>
      </c>
      <c r="I256" t="s">
        <v>21</v>
      </c>
      <c r="J256">
        <f t="shared" si="13"/>
        <v>6552.5</v>
      </c>
      <c r="K256" t="s">
        <v>22</v>
      </c>
      <c r="L256">
        <v>1487656800</v>
      </c>
      <c r="M256" s="11">
        <f t="shared" si="14"/>
        <v>42787.25</v>
      </c>
      <c r="N256">
        <v>1487829600</v>
      </c>
      <c r="O256" s="11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hidden="1" x14ac:dyDescent="0.25">
      <c r="A257">
        <v>255</v>
      </c>
      <c r="B257" t="s">
        <v>562</v>
      </c>
      <c r="C257" s="3" t="s">
        <v>563</v>
      </c>
      <c r="D257">
        <v>80500</v>
      </c>
      <c r="E257" s="10">
        <v>96735</v>
      </c>
      <c r="F257" s="5">
        <f t="shared" si="12"/>
        <v>20.167701863354036</v>
      </c>
      <c r="G257" t="s">
        <v>20</v>
      </c>
      <c r="H257">
        <v>1697</v>
      </c>
      <c r="I257" t="s">
        <v>21</v>
      </c>
      <c r="J257">
        <f t="shared" si="13"/>
        <v>88617.5</v>
      </c>
      <c r="K257" t="s">
        <v>22</v>
      </c>
      <c r="L257">
        <v>1297836000</v>
      </c>
      <c r="M257" s="11">
        <f t="shared" si="14"/>
        <v>40590.25</v>
      </c>
      <c r="N257">
        <v>1298268000</v>
      </c>
      <c r="O257" s="11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idden="1" x14ac:dyDescent="0.25">
      <c r="A258">
        <v>256</v>
      </c>
      <c r="B258" t="s">
        <v>564</v>
      </c>
      <c r="C258" s="3" t="s">
        <v>565</v>
      </c>
      <c r="D258">
        <v>4100</v>
      </c>
      <c r="E258" s="10">
        <v>959</v>
      </c>
      <c r="F258" s="5">
        <f t="shared" si="12"/>
        <v>-76.609756097560975</v>
      </c>
      <c r="G258" t="s">
        <v>14</v>
      </c>
      <c r="H258">
        <v>15</v>
      </c>
      <c r="I258" t="s">
        <v>40</v>
      </c>
      <c r="J258">
        <f t="shared" si="13"/>
        <v>2529.5</v>
      </c>
      <c r="K258" t="s">
        <v>41</v>
      </c>
      <c r="L258">
        <v>1453615200</v>
      </c>
      <c r="M258" s="11">
        <f t="shared" si="14"/>
        <v>42393.25</v>
      </c>
      <c r="N258">
        <v>1456812000</v>
      </c>
      <c r="O258" s="11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idden="1" x14ac:dyDescent="0.25">
      <c r="A259">
        <v>257</v>
      </c>
      <c r="B259" t="s">
        <v>566</v>
      </c>
      <c r="C259" s="3" t="s">
        <v>567</v>
      </c>
      <c r="D259">
        <v>5700</v>
      </c>
      <c r="E259" s="10">
        <v>8322</v>
      </c>
      <c r="F259" s="5">
        <f t="shared" ref="F259:F322" si="16">(E259-D259)/D259*100</f>
        <v>46</v>
      </c>
      <c r="G259" t="s">
        <v>20</v>
      </c>
      <c r="H259">
        <v>92</v>
      </c>
      <c r="I259" t="s">
        <v>21</v>
      </c>
      <c r="J259">
        <f t="shared" ref="J259:J322" si="17">(AVERAGE(D259:E259))</f>
        <v>7011</v>
      </c>
      <c r="K259" t="s">
        <v>22</v>
      </c>
      <c r="L259">
        <v>1362463200</v>
      </c>
      <c r="M259" s="11">
        <f t="shared" ref="M259:M322" si="18">DATE(1970,1,1)+(L259/86400)</f>
        <v>41338.25</v>
      </c>
      <c r="N259">
        <v>1363669200</v>
      </c>
      <c r="O259" s="11">
        <f t="shared" ref="O259:O322" si="19">DATE(1970,1,1)+N259/86400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idden="1" x14ac:dyDescent="0.25">
      <c r="A260">
        <v>258</v>
      </c>
      <c r="B260" t="s">
        <v>568</v>
      </c>
      <c r="C260" s="3" t="s">
        <v>569</v>
      </c>
      <c r="D260">
        <v>5000</v>
      </c>
      <c r="E260" s="10">
        <v>13424</v>
      </c>
      <c r="F260" s="5">
        <f t="shared" si="16"/>
        <v>168.48000000000002</v>
      </c>
      <c r="G260" t="s">
        <v>20</v>
      </c>
      <c r="H260">
        <v>186</v>
      </c>
      <c r="I260" t="s">
        <v>21</v>
      </c>
      <c r="J260">
        <f t="shared" si="17"/>
        <v>9212</v>
      </c>
      <c r="K260" t="s">
        <v>22</v>
      </c>
      <c r="L260">
        <v>1481176800</v>
      </c>
      <c r="M260" s="11">
        <f t="shared" si="18"/>
        <v>42712.25</v>
      </c>
      <c r="N260">
        <v>1482904800</v>
      </c>
      <c r="O260" s="11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hidden="1" x14ac:dyDescent="0.25">
      <c r="A261">
        <v>259</v>
      </c>
      <c r="B261" t="s">
        <v>570</v>
      </c>
      <c r="C261" s="3" t="s">
        <v>571</v>
      </c>
      <c r="D261">
        <v>1800</v>
      </c>
      <c r="E261" s="10">
        <v>10755</v>
      </c>
      <c r="F261" s="5">
        <f t="shared" si="16"/>
        <v>497.49999999999994</v>
      </c>
      <c r="G261" t="s">
        <v>20</v>
      </c>
      <c r="H261">
        <v>138</v>
      </c>
      <c r="I261" t="s">
        <v>21</v>
      </c>
      <c r="J261">
        <f t="shared" si="17"/>
        <v>6277.5</v>
      </c>
      <c r="K261" t="s">
        <v>22</v>
      </c>
      <c r="L261">
        <v>1354946400</v>
      </c>
      <c r="M261" s="11">
        <f t="shared" si="18"/>
        <v>41251.25</v>
      </c>
      <c r="N261">
        <v>1356588000</v>
      </c>
      <c r="O261" s="11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idden="1" x14ac:dyDescent="0.25">
      <c r="A262">
        <v>260</v>
      </c>
      <c r="B262" t="s">
        <v>572</v>
      </c>
      <c r="C262" s="3" t="s">
        <v>573</v>
      </c>
      <c r="D262">
        <v>6300</v>
      </c>
      <c r="E262" s="10">
        <v>9935</v>
      </c>
      <c r="F262" s="5">
        <f t="shared" si="16"/>
        <v>57.698412698412696</v>
      </c>
      <c r="G262" t="s">
        <v>20</v>
      </c>
      <c r="H262">
        <v>261</v>
      </c>
      <c r="I262" t="s">
        <v>21</v>
      </c>
      <c r="J262">
        <f t="shared" si="17"/>
        <v>8117.5</v>
      </c>
      <c r="K262" t="s">
        <v>22</v>
      </c>
      <c r="L262">
        <v>1348808400</v>
      </c>
      <c r="M262" s="11">
        <f t="shared" si="18"/>
        <v>41180.208333333336</v>
      </c>
      <c r="N262">
        <v>1349845200</v>
      </c>
      <c r="O262" s="11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hidden="1" x14ac:dyDescent="0.25">
      <c r="A263">
        <v>261</v>
      </c>
      <c r="B263" t="s">
        <v>574</v>
      </c>
      <c r="C263" s="3" t="s">
        <v>575</v>
      </c>
      <c r="D263">
        <v>84300</v>
      </c>
      <c r="E263" s="10">
        <v>26303</v>
      </c>
      <c r="F263" s="5">
        <f t="shared" si="16"/>
        <v>-68.798339264531435</v>
      </c>
      <c r="G263" t="s">
        <v>14</v>
      </c>
      <c r="H263">
        <v>454</v>
      </c>
      <c r="I263" t="s">
        <v>21</v>
      </c>
      <c r="J263">
        <f t="shared" si="17"/>
        <v>55301.5</v>
      </c>
      <c r="K263" t="s">
        <v>22</v>
      </c>
      <c r="L263">
        <v>1282712400</v>
      </c>
      <c r="M263" s="11">
        <f t="shared" si="18"/>
        <v>40415.208333333336</v>
      </c>
      <c r="N263">
        <v>1283058000</v>
      </c>
      <c r="O263" s="11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idden="1" x14ac:dyDescent="0.25">
      <c r="A264">
        <v>262</v>
      </c>
      <c r="B264" t="s">
        <v>576</v>
      </c>
      <c r="C264" s="3" t="s">
        <v>577</v>
      </c>
      <c r="D264">
        <v>1700</v>
      </c>
      <c r="E264" s="10">
        <v>5328</v>
      </c>
      <c r="F264" s="5">
        <f t="shared" si="16"/>
        <v>213.41176470588238</v>
      </c>
      <c r="G264" t="s">
        <v>20</v>
      </c>
      <c r="H264">
        <v>107</v>
      </c>
      <c r="I264" t="s">
        <v>21</v>
      </c>
      <c r="J264">
        <f t="shared" si="17"/>
        <v>3514</v>
      </c>
      <c r="K264" t="s">
        <v>22</v>
      </c>
      <c r="L264">
        <v>1301979600</v>
      </c>
      <c r="M264" s="11">
        <f t="shared" si="18"/>
        <v>40638.208333333336</v>
      </c>
      <c r="N264">
        <v>1304226000</v>
      </c>
      <c r="O264" s="11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idden="1" x14ac:dyDescent="0.25">
      <c r="A265">
        <v>263</v>
      </c>
      <c r="B265" t="s">
        <v>578</v>
      </c>
      <c r="C265" s="3" t="s">
        <v>579</v>
      </c>
      <c r="D265">
        <v>2900</v>
      </c>
      <c r="E265" s="10">
        <v>10756</v>
      </c>
      <c r="F265" s="5">
        <f t="shared" si="16"/>
        <v>270.89655172413791</v>
      </c>
      <c r="G265" t="s">
        <v>20</v>
      </c>
      <c r="H265">
        <v>199</v>
      </c>
      <c r="I265" t="s">
        <v>21</v>
      </c>
      <c r="J265">
        <f t="shared" si="17"/>
        <v>6828</v>
      </c>
      <c r="K265" t="s">
        <v>22</v>
      </c>
      <c r="L265">
        <v>1263016800</v>
      </c>
      <c r="M265" s="11">
        <f t="shared" si="18"/>
        <v>40187.25</v>
      </c>
      <c r="N265">
        <v>1263016800</v>
      </c>
      <c r="O265" s="11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idden="1" x14ac:dyDescent="0.25">
      <c r="A266">
        <v>264</v>
      </c>
      <c r="B266" t="s">
        <v>580</v>
      </c>
      <c r="C266" s="3" t="s">
        <v>581</v>
      </c>
      <c r="D266">
        <v>45600</v>
      </c>
      <c r="E266" s="10">
        <v>165375</v>
      </c>
      <c r="F266" s="5">
        <f t="shared" si="16"/>
        <v>262.66447368421052</v>
      </c>
      <c r="G266" t="s">
        <v>20</v>
      </c>
      <c r="H266">
        <v>5512</v>
      </c>
      <c r="I266" t="s">
        <v>21</v>
      </c>
      <c r="J266">
        <f t="shared" si="17"/>
        <v>105487.5</v>
      </c>
      <c r="K266" t="s">
        <v>22</v>
      </c>
      <c r="L266">
        <v>1360648800</v>
      </c>
      <c r="M266" s="11">
        <f t="shared" si="18"/>
        <v>41317.25</v>
      </c>
      <c r="N266">
        <v>1362031200</v>
      </c>
      <c r="O266" s="11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idden="1" x14ac:dyDescent="0.25">
      <c r="A267">
        <v>265</v>
      </c>
      <c r="B267" t="s">
        <v>582</v>
      </c>
      <c r="C267" s="3" t="s">
        <v>583</v>
      </c>
      <c r="D267">
        <v>4900</v>
      </c>
      <c r="E267" s="10">
        <v>6031</v>
      </c>
      <c r="F267" s="5">
        <f t="shared" si="16"/>
        <v>23.081632653061224</v>
      </c>
      <c r="G267" t="s">
        <v>20</v>
      </c>
      <c r="H267">
        <v>86</v>
      </c>
      <c r="I267" t="s">
        <v>21</v>
      </c>
      <c r="J267">
        <f t="shared" si="17"/>
        <v>5465.5</v>
      </c>
      <c r="K267" t="s">
        <v>22</v>
      </c>
      <c r="L267">
        <v>1451800800</v>
      </c>
      <c r="M267" s="11">
        <f t="shared" si="18"/>
        <v>42372.25</v>
      </c>
      <c r="N267">
        <v>1455602400</v>
      </c>
      <c r="O267" s="11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idden="1" x14ac:dyDescent="0.25">
      <c r="A268">
        <v>266</v>
      </c>
      <c r="B268" t="s">
        <v>584</v>
      </c>
      <c r="C268" s="3" t="s">
        <v>585</v>
      </c>
      <c r="D268">
        <v>111900</v>
      </c>
      <c r="E268" s="10">
        <v>85902</v>
      </c>
      <c r="F268" s="5">
        <f t="shared" si="16"/>
        <v>-23.233243967828418</v>
      </c>
      <c r="G268" t="s">
        <v>14</v>
      </c>
      <c r="H268">
        <v>3182</v>
      </c>
      <c r="I268" t="s">
        <v>107</v>
      </c>
      <c r="J268">
        <f t="shared" si="17"/>
        <v>98901</v>
      </c>
      <c r="K268" t="s">
        <v>108</v>
      </c>
      <c r="L268">
        <v>1415340000</v>
      </c>
      <c r="M268" s="11">
        <f t="shared" si="18"/>
        <v>41950.25</v>
      </c>
      <c r="N268">
        <v>1418191200</v>
      </c>
      <c r="O268" s="11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idden="1" x14ac:dyDescent="0.25">
      <c r="A269">
        <v>267</v>
      </c>
      <c r="B269" t="s">
        <v>586</v>
      </c>
      <c r="C269" s="3" t="s">
        <v>587</v>
      </c>
      <c r="D269">
        <v>61600</v>
      </c>
      <c r="E269" s="10">
        <v>143910</v>
      </c>
      <c r="F269" s="5">
        <f t="shared" si="16"/>
        <v>133.62012987012989</v>
      </c>
      <c r="G269" t="s">
        <v>20</v>
      </c>
      <c r="H269">
        <v>2768</v>
      </c>
      <c r="I269" t="s">
        <v>26</v>
      </c>
      <c r="J269">
        <f t="shared" si="17"/>
        <v>102755</v>
      </c>
      <c r="K269" t="s">
        <v>27</v>
      </c>
      <c r="L269">
        <v>1351054800</v>
      </c>
      <c r="M269" s="11">
        <f t="shared" si="18"/>
        <v>41206.208333333336</v>
      </c>
      <c r="N269">
        <v>1352440800</v>
      </c>
      <c r="O269" s="11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 s="10">
        <v>2708</v>
      </c>
      <c r="F270" s="5">
        <f t="shared" si="16"/>
        <v>80.533333333333331</v>
      </c>
      <c r="G270" t="s">
        <v>20</v>
      </c>
      <c r="H270">
        <v>48</v>
      </c>
      <c r="I270" t="s">
        <v>21</v>
      </c>
      <c r="J270">
        <f t="shared" si="17"/>
        <v>2104</v>
      </c>
      <c r="K270" t="s">
        <v>22</v>
      </c>
      <c r="L270">
        <v>1349326800</v>
      </c>
      <c r="M270" s="11">
        <f t="shared" si="18"/>
        <v>41186.208333333336</v>
      </c>
      <c r="N270">
        <v>1353304800</v>
      </c>
      <c r="O270" s="11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 s="10">
        <v>8842</v>
      </c>
      <c r="F271" s="5">
        <f t="shared" si="16"/>
        <v>152.62857142857143</v>
      </c>
      <c r="G271" t="s">
        <v>20</v>
      </c>
      <c r="H271">
        <v>87</v>
      </c>
      <c r="I271" t="s">
        <v>21</v>
      </c>
      <c r="J271">
        <f t="shared" si="17"/>
        <v>6171</v>
      </c>
      <c r="K271" t="s">
        <v>22</v>
      </c>
      <c r="L271">
        <v>1548914400</v>
      </c>
      <c r="M271" s="11">
        <f t="shared" si="18"/>
        <v>43496.25</v>
      </c>
      <c r="N271">
        <v>1550728800</v>
      </c>
      <c r="O271" s="11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idden="1" x14ac:dyDescent="0.25">
      <c r="A272">
        <v>270</v>
      </c>
      <c r="B272" t="s">
        <v>592</v>
      </c>
      <c r="C272" s="3" t="s">
        <v>593</v>
      </c>
      <c r="D272">
        <v>173900</v>
      </c>
      <c r="E272" s="10">
        <v>47260</v>
      </c>
      <c r="F272" s="5">
        <f t="shared" si="16"/>
        <v>-72.823461759631968</v>
      </c>
      <c r="G272" t="s">
        <v>74</v>
      </c>
      <c r="H272">
        <v>1890</v>
      </c>
      <c r="I272" t="s">
        <v>21</v>
      </c>
      <c r="J272">
        <f t="shared" si="17"/>
        <v>110580</v>
      </c>
      <c r="K272" t="s">
        <v>22</v>
      </c>
      <c r="L272">
        <v>1291269600</v>
      </c>
      <c r="M272" s="11">
        <f t="shared" si="18"/>
        <v>40514.25</v>
      </c>
      <c r="N272">
        <v>1291442400</v>
      </c>
      <c r="O272" s="11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hidden="1" x14ac:dyDescent="0.25">
      <c r="A273">
        <v>271</v>
      </c>
      <c r="B273" t="s">
        <v>594</v>
      </c>
      <c r="C273" s="3" t="s">
        <v>595</v>
      </c>
      <c r="D273">
        <v>153700</v>
      </c>
      <c r="E273" s="10">
        <v>1953</v>
      </c>
      <c r="F273" s="5">
        <f t="shared" si="16"/>
        <v>-98.729342875731945</v>
      </c>
      <c r="G273" t="s">
        <v>47</v>
      </c>
      <c r="H273">
        <v>61</v>
      </c>
      <c r="I273" t="s">
        <v>21</v>
      </c>
      <c r="J273">
        <f t="shared" si="17"/>
        <v>77826.5</v>
      </c>
      <c r="K273" t="s">
        <v>22</v>
      </c>
      <c r="L273">
        <v>1449468000</v>
      </c>
      <c r="M273" s="11">
        <f t="shared" si="18"/>
        <v>42345.25</v>
      </c>
      <c r="N273">
        <v>1452146400</v>
      </c>
      <c r="O273" s="11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idden="1" x14ac:dyDescent="0.25">
      <c r="A274">
        <v>272</v>
      </c>
      <c r="B274" t="s">
        <v>596</v>
      </c>
      <c r="C274" s="3" t="s">
        <v>597</v>
      </c>
      <c r="D274">
        <v>51100</v>
      </c>
      <c r="E274" s="10">
        <v>155349</v>
      </c>
      <c r="F274" s="5">
        <f t="shared" si="16"/>
        <v>204.00978473581213</v>
      </c>
      <c r="G274" t="s">
        <v>20</v>
      </c>
      <c r="H274">
        <v>1894</v>
      </c>
      <c r="I274" t="s">
        <v>21</v>
      </c>
      <c r="J274">
        <f t="shared" si="17"/>
        <v>103224.5</v>
      </c>
      <c r="K274" t="s">
        <v>22</v>
      </c>
      <c r="L274">
        <v>1562734800</v>
      </c>
      <c r="M274" s="11">
        <f t="shared" si="18"/>
        <v>43656.208333333328</v>
      </c>
      <c r="N274">
        <v>1564894800</v>
      </c>
      <c r="O274" s="11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idden="1" x14ac:dyDescent="0.25">
      <c r="A275">
        <v>273</v>
      </c>
      <c r="B275" t="s">
        <v>598</v>
      </c>
      <c r="C275" s="3" t="s">
        <v>599</v>
      </c>
      <c r="D275">
        <v>7800</v>
      </c>
      <c r="E275" s="10">
        <v>10704</v>
      </c>
      <c r="F275" s="5">
        <f t="shared" si="16"/>
        <v>37.230769230769226</v>
      </c>
      <c r="G275" t="s">
        <v>20</v>
      </c>
      <c r="H275">
        <v>282</v>
      </c>
      <c r="I275" t="s">
        <v>15</v>
      </c>
      <c r="J275">
        <f t="shared" si="17"/>
        <v>9252</v>
      </c>
      <c r="K275" t="s">
        <v>16</v>
      </c>
      <c r="L275">
        <v>1505624400</v>
      </c>
      <c r="M275" s="11">
        <f t="shared" si="18"/>
        <v>42995.208333333328</v>
      </c>
      <c r="N275">
        <v>1505883600</v>
      </c>
      <c r="O275" s="11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hidden="1" x14ac:dyDescent="0.25">
      <c r="A276">
        <v>274</v>
      </c>
      <c r="B276" t="s">
        <v>600</v>
      </c>
      <c r="C276" s="3" t="s">
        <v>601</v>
      </c>
      <c r="D276">
        <v>2400</v>
      </c>
      <c r="E276" s="10">
        <v>773</v>
      </c>
      <c r="F276" s="5">
        <f t="shared" si="16"/>
        <v>-67.791666666666657</v>
      </c>
      <c r="G276" t="s">
        <v>14</v>
      </c>
      <c r="H276">
        <v>15</v>
      </c>
      <c r="I276" t="s">
        <v>21</v>
      </c>
      <c r="J276">
        <f t="shared" si="17"/>
        <v>1586.5</v>
      </c>
      <c r="K276" t="s">
        <v>22</v>
      </c>
      <c r="L276">
        <v>1509948000</v>
      </c>
      <c r="M276" s="11">
        <f t="shared" si="18"/>
        <v>43045.25</v>
      </c>
      <c r="N276">
        <v>1510380000</v>
      </c>
      <c r="O276" s="11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hidden="1" x14ac:dyDescent="0.25">
      <c r="A277">
        <v>275</v>
      </c>
      <c r="B277" t="s">
        <v>602</v>
      </c>
      <c r="C277" s="3" t="s">
        <v>603</v>
      </c>
      <c r="D277">
        <v>3900</v>
      </c>
      <c r="E277" s="10">
        <v>9419</v>
      </c>
      <c r="F277" s="5">
        <f t="shared" si="16"/>
        <v>141.5128205128205</v>
      </c>
      <c r="G277" t="s">
        <v>20</v>
      </c>
      <c r="H277">
        <v>116</v>
      </c>
      <c r="I277" t="s">
        <v>21</v>
      </c>
      <c r="J277">
        <f t="shared" si="17"/>
        <v>6659.5</v>
      </c>
      <c r="K277" t="s">
        <v>22</v>
      </c>
      <c r="L277">
        <v>1554526800</v>
      </c>
      <c r="M277" s="11">
        <f t="shared" si="18"/>
        <v>43561.208333333328</v>
      </c>
      <c r="N277">
        <v>1555218000</v>
      </c>
      <c r="O277" s="11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idden="1" x14ac:dyDescent="0.25">
      <c r="A278">
        <v>276</v>
      </c>
      <c r="B278" t="s">
        <v>604</v>
      </c>
      <c r="C278" s="3" t="s">
        <v>605</v>
      </c>
      <c r="D278">
        <v>5500</v>
      </c>
      <c r="E278" s="10">
        <v>5324</v>
      </c>
      <c r="F278" s="5">
        <f t="shared" si="16"/>
        <v>-3.2</v>
      </c>
      <c r="G278" t="s">
        <v>14</v>
      </c>
      <c r="H278">
        <v>133</v>
      </c>
      <c r="I278" t="s">
        <v>21</v>
      </c>
      <c r="J278">
        <f t="shared" si="17"/>
        <v>5412</v>
      </c>
      <c r="K278" t="s">
        <v>22</v>
      </c>
      <c r="L278">
        <v>1334811600</v>
      </c>
      <c r="M278" s="11">
        <f t="shared" si="18"/>
        <v>41018.208333333336</v>
      </c>
      <c r="N278">
        <v>1335243600</v>
      </c>
      <c r="O278" s="11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hidden="1" x14ac:dyDescent="0.25">
      <c r="A279">
        <v>277</v>
      </c>
      <c r="B279" t="s">
        <v>606</v>
      </c>
      <c r="C279" s="3" t="s">
        <v>607</v>
      </c>
      <c r="D279">
        <v>700</v>
      </c>
      <c r="E279" s="10">
        <v>7465</v>
      </c>
      <c r="F279" s="5">
        <f t="shared" si="16"/>
        <v>966.42857142857144</v>
      </c>
      <c r="G279" t="s">
        <v>20</v>
      </c>
      <c r="H279">
        <v>83</v>
      </c>
      <c r="I279" t="s">
        <v>21</v>
      </c>
      <c r="J279">
        <f t="shared" si="17"/>
        <v>4082.5</v>
      </c>
      <c r="K279" t="s">
        <v>22</v>
      </c>
      <c r="L279">
        <v>1279515600</v>
      </c>
      <c r="M279" s="11">
        <f t="shared" si="18"/>
        <v>40378.208333333336</v>
      </c>
      <c r="N279">
        <v>1279688400</v>
      </c>
      <c r="O279" s="11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idden="1" x14ac:dyDescent="0.25">
      <c r="A280">
        <v>278</v>
      </c>
      <c r="B280" t="s">
        <v>608</v>
      </c>
      <c r="C280" s="3" t="s">
        <v>609</v>
      </c>
      <c r="D280">
        <v>2700</v>
      </c>
      <c r="E280" s="10">
        <v>8799</v>
      </c>
      <c r="F280" s="5">
        <f t="shared" si="16"/>
        <v>225.88888888888889</v>
      </c>
      <c r="G280" t="s">
        <v>20</v>
      </c>
      <c r="H280">
        <v>91</v>
      </c>
      <c r="I280" t="s">
        <v>21</v>
      </c>
      <c r="J280">
        <f t="shared" si="17"/>
        <v>5749.5</v>
      </c>
      <c r="K280" t="s">
        <v>22</v>
      </c>
      <c r="L280">
        <v>1353909600</v>
      </c>
      <c r="M280" s="11">
        <f t="shared" si="18"/>
        <v>41239.25</v>
      </c>
      <c r="N280">
        <v>1356069600</v>
      </c>
      <c r="O280" s="11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idden="1" x14ac:dyDescent="0.25">
      <c r="A281">
        <v>279</v>
      </c>
      <c r="B281" t="s">
        <v>610</v>
      </c>
      <c r="C281" s="3" t="s">
        <v>611</v>
      </c>
      <c r="D281">
        <v>8000</v>
      </c>
      <c r="E281" s="10">
        <v>13656</v>
      </c>
      <c r="F281" s="5">
        <f t="shared" si="16"/>
        <v>70.7</v>
      </c>
      <c r="G281" t="s">
        <v>20</v>
      </c>
      <c r="H281">
        <v>546</v>
      </c>
      <c r="I281" t="s">
        <v>21</v>
      </c>
      <c r="J281">
        <f t="shared" si="17"/>
        <v>10828</v>
      </c>
      <c r="K281" t="s">
        <v>22</v>
      </c>
      <c r="L281">
        <v>1535950800</v>
      </c>
      <c r="M281" s="11">
        <f t="shared" si="18"/>
        <v>43346.208333333328</v>
      </c>
      <c r="N281">
        <v>1536210000</v>
      </c>
      <c r="O281" s="11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 s="10">
        <v>14536</v>
      </c>
      <c r="F282" s="5">
        <f t="shared" si="16"/>
        <v>481.44</v>
      </c>
      <c r="G282" t="s">
        <v>20</v>
      </c>
      <c r="H282">
        <v>393</v>
      </c>
      <c r="I282" t="s">
        <v>21</v>
      </c>
      <c r="J282">
        <f t="shared" si="17"/>
        <v>8518</v>
      </c>
      <c r="K282" t="s">
        <v>22</v>
      </c>
      <c r="L282">
        <v>1511244000</v>
      </c>
      <c r="M282" s="11">
        <f t="shared" si="18"/>
        <v>43060.25</v>
      </c>
      <c r="N282">
        <v>1511762400</v>
      </c>
      <c r="O282" s="11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idden="1" x14ac:dyDescent="0.25">
      <c r="A283">
        <v>281</v>
      </c>
      <c r="B283" t="s">
        <v>614</v>
      </c>
      <c r="C283" s="3" t="s">
        <v>615</v>
      </c>
      <c r="D283">
        <v>164500</v>
      </c>
      <c r="E283" s="10">
        <v>150552</v>
      </c>
      <c r="F283" s="5">
        <f t="shared" si="16"/>
        <v>-8.4790273556231011</v>
      </c>
      <c r="G283" t="s">
        <v>14</v>
      </c>
      <c r="H283">
        <v>2062</v>
      </c>
      <c r="I283" t="s">
        <v>21</v>
      </c>
      <c r="J283">
        <f t="shared" si="17"/>
        <v>157526</v>
      </c>
      <c r="K283" t="s">
        <v>22</v>
      </c>
      <c r="L283">
        <v>1331445600</v>
      </c>
      <c r="M283" s="11">
        <f t="shared" si="18"/>
        <v>40979.25</v>
      </c>
      <c r="N283">
        <v>1333256400</v>
      </c>
      <c r="O283" s="11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 s="10">
        <v>9076</v>
      </c>
      <c r="F284" s="5">
        <f t="shared" si="16"/>
        <v>8.0476190476190474</v>
      </c>
      <c r="G284" t="s">
        <v>20</v>
      </c>
      <c r="H284">
        <v>133</v>
      </c>
      <c r="I284" t="s">
        <v>21</v>
      </c>
      <c r="J284">
        <f t="shared" si="17"/>
        <v>8738</v>
      </c>
      <c r="K284" t="s">
        <v>22</v>
      </c>
      <c r="L284">
        <v>1480226400</v>
      </c>
      <c r="M284" s="11">
        <f t="shared" si="18"/>
        <v>42701.25</v>
      </c>
      <c r="N284">
        <v>1480744800</v>
      </c>
      <c r="O284" s="11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hidden="1" x14ac:dyDescent="0.25">
      <c r="A285">
        <v>283</v>
      </c>
      <c r="B285" t="s">
        <v>618</v>
      </c>
      <c r="C285" s="3" t="s">
        <v>619</v>
      </c>
      <c r="D285">
        <v>8100</v>
      </c>
      <c r="E285" s="10">
        <v>1517</v>
      </c>
      <c r="F285" s="5">
        <f t="shared" si="16"/>
        <v>-81.271604938271608</v>
      </c>
      <c r="G285" t="s">
        <v>14</v>
      </c>
      <c r="H285">
        <v>29</v>
      </c>
      <c r="I285" t="s">
        <v>36</v>
      </c>
      <c r="J285">
        <f t="shared" si="17"/>
        <v>4808.5</v>
      </c>
      <c r="K285" t="s">
        <v>37</v>
      </c>
      <c r="L285">
        <v>1464584400</v>
      </c>
      <c r="M285" s="11">
        <f t="shared" si="18"/>
        <v>42520.208333333328</v>
      </c>
      <c r="N285">
        <v>1465016400</v>
      </c>
      <c r="O285" s="11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idden="1" x14ac:dyDescent="0.25">
      <c r="A286">
        <v>284</v>
      </c>
      <c r="B286" t="s">
        <v>620</v>
      </c>
      <c r="C286" s="3" t="s">
        <v>621</v>
      </c>
      <c r="D286">
        <v>9800</v>
      </c>
      <c r="E286" s="10">
        <v>8153</v>
      </c>
      <c r="F286" s="5">
        <f t="shared" si="16"/>
        <v>-16.80612244897959</v>
      </c>
      <c r="G286" t="s">
        <v>14</v>
      </c>
      <c r="H286">
        <v>132</v>
      </c>
      <c r="I286" t="s">
        <v>21</v>
      </c>
      <c r="J286">
        <f t="shared" si="17"/>
        <v>8976.5</v>
      </c>
      <c r="K286" t="s">
        <v>22</v>
      </c>
      <c r="L286">
        <v>1335848400</v>
      </c>
      <c r="M286" s="11">
        <f t="shared" si="18"/>
        <v>41030.208333333336</v>
      </c>
      <c r="N286">
        <v>1336280400</v>
      </c>
      <c r="O286" s="11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idden="1" x14ac:dyDescent="0.25">
      <c r="A287">
        <v>285</v>
      </c>
      <c r="B287" t="s">
        <v>622</v>
      </c>
      <c r="C287" s="3" t="s">
        <v>623</v>
      </c>
      <c r="D287">
        <v>900</v>
      </c>
      <c r="E287" s="10">
        <v>6357</v>
      </c>
      <c r="F287" s="5">
        <f t="shared" si="16"/>
        <v>606.33333333333337</v>
      </c>
      <c r="G287" t="s">
        <v>20</v>
      </c>
      <c r="H287">
        <v>254</v>
      </c>
      <c r="I287" t="s">
        <v>21</v>
      </c>
      <c r="J287">
        <f t="shared" si="17"/>
        <v>3628.5</v>
      </c>
      <c r="K287" t="s">
        <v>22</v>
      </c>
      <c r="L287">
        <v>1473483600</v>
      </c>
      <c r="M287" s="11">
        <f t="shared" si="18"/>
        <v>42623.208333333328</v>
      </c>
      <c r="N287">
        <v>1476766800</v>
      </c>
      <c r="O287" s="11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idden="1" x14ac:dyDescent="0.25">
      <c r="A288">
        <v>286</v>
      </c>
      <c r="B288" t="s">
        <v>624</v>
      </c>
      <c r="C288" s="3" t="s">
        <v>625</v>
      </c>
      <c r="D288">
        <v>112100</v>
      </c>
      <c r="E288" s="10">
        <v>19557</v>
      </c>
      <c r="F288" s="5">
        <f t="shared" si="16"/>
        <v>-82.553969669937558</v>
      </c>
      <c r="G288" t="s">
        <v>74</v>
      </c>
      <c r="H288">
        <v>184</v>
      </c>
      <c r="I288" t="s">
        <v>21</v>
      </c>
      <c r="J288">
        <f t="shared" si="17"/>
        <v>65828.5</v>
      </c>
      <c r="K288" t="s">
        <v>22</v>
      </c>
      <c r="L288">
        <v>1479880800</v>
      </c>
      <c r="M288" s="11">
        <f t="shared" si="18"/>
        <v>42697.25</v>
      </c>
      <c r="N288">
        <v>1480485600</v>
      </c>
      <c r="O288" s="11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idden="1" x14ac:dyDescent="0.25">
      <c r="A289">
        <v>287</v>
      </c>
      <c r="B289" t="s">
        <v>626</v>
      </c>
      <c r="C289" s="3" t="s">
        <v>627</v>
      </c>
      <c r="D289">
        <v>6300</v>
      </c>
      <c r="E289" s="10">
        <v>13213</v>
      </c>
      <c r="F289" s="5">
        <f t="shared" si="16"/>
        <v>109.73015873015872</v>
      </c>
      <c r="G289" t="s">
        <v>20</v>
      </c>
      <c r="H289">
        <v>176</v>
      </c>
      <c r="I289" t="s">
        <v>21</v>
      </c>
      <c r="J289">
        <f t="shared" si="17"/>
        <v>9756.5</v>
      </c>
      <c r="K289" t="s">
        <v>22</v>
      </c>
      <c r="L289">
        <v>1430197200</v>
      </c>
      <c r="M289" s="11">
        <f t="shared" si="18"/>
        <v>42122.208333333328</v>
      </c>
      <c r="N289">
        <v>1430197200</v>
      </c>
      <c r="O289" s="11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idden="1" x14ac:dyDescent="0.25">
      <c r="A290">
        <v>288</v>
      </c>
      <c r="B290" t="s">
        <v>628</v>
      </c>
      <c r="C290" s="3" t="s">
        <v>629</v>
      </c>
      <c r="D290">
        <v>5600</v>
      </c>
      <c r="E290" s="10">
        <v>5476</v>
      </c>
      <c r="F290" s="5">
        <f t="shared" si="16"/>
        <v>-2.214285714285714</v>
      </c>
      <c r="G290" t="s">
        <v>14</v>
      </c>
      <c r="H290">
        <v>137</v>
      </c>
      <c r="I290" t="s">
        <v>36</v>
      </c>
      <c r="J290">
        <f t="shared" si="17"/>
        <v>5538</v>
      </c>
      <c r="K290" t="s">
        <v>37</v>
      </c>
      <c r="L290">
        <v>1331701200</v>
      </c>
      <c r="M290" s="11">
        <f t="shared" si="18"/>
        <v>40982.208333333336</v>
      </c>
      <c r="N290">
        <v>1331787600</v>
      </c>
      <c r="O290" s="11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idden="1" x14ac:dyDescent="0.25">
      <c r="A291">
        <v>289</v>
      </c>
      <c r="B291" t="s">
        <v>630</v>
      </c>
      <c r="C291" s="3" t="s">
        <v>631</v>
      </c>
      <c r="D291">
        <v>800</v>
      </c>
      <c r="E291" s="10">
        <v>13474</v>
      </c>
      <c r="F291" s="5">
        <f t="shared" si="16"/>
        <v>1584.25</v>
      </c>
      <c r="G291" t="s">
        <v>20</v>
      </c>
      <c r="H291">
        <v>337</v>
      </c>
      <c r="I291" t="s">
        <v>15</v>
      </c>
      <c r="J291">
        <f t="shared" si="17"/>
        <v>7137</v>
      </c>
      <c r="K291" t="s">
        <v>16</v>
      </c>
      <c r="L291">
        <v>1438578000</v>
      </c>
      <c r="M291" s="11">
        <f t="shared" si="18"/>
        <v>42219.208333333328</v>
      </c>
      <c r="N291">
        <v>1438837200</v>
      </c>
      <c r="O291" s="11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 s="10">
        <v>91722</v>
      </c>
      <c r="F292" s="5">
        <f t="shared" si="16"/>
        <v>-45.597864768683273</v>
      </c>
      <c r="G292" t="s">
        <v>14</v>
      </c>
      <c r="H292">
        <v>908</v>
      </c>
      <c r="I292" t="s">
        <v>21</v>
      </c>
      <c r="J292">
        <f t="shared" si="17"/>
        <v>130161</v>
      </c>
      <c r="K292" t="s">
        <v>22</v>
      </c>
      <c r="L292">
        <v>1368162000</v>
      </c>
      <c r="M292" s="11">
        <f t="shared" si="18"/>
        <v>41404.208333333336</v>
      </c>
      <c r="N292">
        <v>1370926800</v>
      </c>
      <c r="O292" s="11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idden="1" x14ac:dyDescent="0.25">
      <c r="A293">
        <v>291</v>
      </c>
      <c r="B293" t="s">
        <v>634</v>
      </c>
      <c r="C293" s="3" t="s">
        <v>635</v>
      </c>
      <c r="D293">
        <v>1800</v>
      </c>
      <c r="E293" s="10">
        <v>8219</v>
      </c>
      <c r="F293" s="5">
        <f t="shared" si="16"/>
        <v>356.61111111111114</v>
      </c>
      <c r="G293" t="s">
        <v>20</v>
      </c>
      <c r="H293">
        <v>107</v>
      </c>
      <c r="I293" t="s">
        <v>21</v>
      </c>
      <c r="J293">
        <f t="shared" si="17"/>
        <v>5009.5</v>
      </c>
      <c r="K293" t="s">
        <v>22</v>
      </c>
      <c r="L293">
        <v>1318654800</v>
      </c>
      <c r="M293" s="11">
        <f t="shared" si="18"/>
        <v>40831.208333333336</v>
      </c>
      <c r="N293">
        <v>1319000400</v>
      </c>
      <c r="O293" s="11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idden="1" x14ac:dyDescent="0.25">
      <c r="A294">
        <v>292</v>
      </c>
      <c r="B294" t="s">
        <v>636</v>
      </c>
      <c r="C294" s="3" t="s">
        <v>637</v>
      </c>
      <c r="D294">
        <v>7300</v>
      </c>
      <c r="E294" s="10">
        <v>717</v>
      </c>
      <c r="F294" s="5">
        <f t="shared" si="16"/>
        <v>-90.178082191780817</v>
      </c>
      <c r="G294" t="s">
        <v>14</v>
      </c>
      <c r="H294">
        <v>10</v>
      </c>
      <c r="I294" t="s">
        <v>21</v>
      </c>
      <c r="J294">
        <f t="shared" si="17"/>
        <v>4008.5</v>
      </c>
      <c r="K294" t="s">
        <v>22</v>
      </c>
      <c r="L294">
        <v>1331874000</v>
      </c>
      <c r="M294" s="11">
        <f t="shared" si="18"/>
        <v>40984.208333333336</v>
      </c>
      <c r="N294">
        <v>1333429200</v>
      </c>
      <c r="O294" s="11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idden="1" x14ac:dyDescent="0.25">
      <c r="A295">
        <v>293</v>
      </c>
      <c r="B295" t="s">
        <v>638</v>
      </c>
      <c r="C295" s="3" t="s">
        <v>639</v>
      </c>
      <c r="D295">
        <v>6500</v>
      </c>
      <c r="E295" s="10">
        <v>1065</v>
      </c>
      <c r="F295" s="5">
        <f t="shared" si="16"/>
        <v>-83.615384615384613</v>
      </c>
      <c r="G295" t="s">
        <v>74</v>
      </c>
      <c r="H295">
        <v>32</v>
      </c>
      <c r="I295" t="s">
        <v>107</v>
      </c>
      <c r="J295">
        <f t="shared" si="17"/>
        <v>3782.5</v>
      </c>
      <c r="K295" t="s">
        <v>108</v>
      </c>
      <c r="L295">
        <v>1286254800</v>
      </c>
      <c r="M295" s="11">
        <f t="shared" si="18"/>
        <v>40456.208333333336</v>
      </c>
      <c r="N295">
        <v>1287032400</v>
      </c>
      <c r="O295" s="11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idden="1" x14ac:dyDescent="0.25">
      <c r="A296">
        <v>294</v>
      </c>
      <c r="B296" t="s">
        <v>640</v>
      </c>
      <c r="C296" s="3" t="s">
        <v>641</v>
      </c>
      <c r="D296">
        <v>600</v>
      </c>
      <c r="E296" s="10">
        <v>8038</v>
      </c>
      <c r="F296" s="5">
        <f t="shared" si="16"/>
        <v>1239.6666666666667</v>
      </c>
      <c r="G296" t="s">
        <v>20</v>
      </c>
      <c r="H296">
        <v>183</v>
      </c>
      <c r="I296" t="s">
        <v>21</v>
      </c>
      <c r="J296">
        <f t="shared" si="17"/>
        <v>4319</v>
      </c>
      <c r="K296" t="s">
        <v>22</v>
      </c>
      <c r="L296">
        <v>1540530000</v>
      </c>
      <c r="M296" s="11">
        <f t="shared" si="18"/>
        <v>43399.208333333328</v>
      </c>
      <c r="N296">
        <v>1541570400</v>
      </c>
      <c r="O296" s="11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hidden="1" x14ac:dyDescent="0.25">
      <c r="A297">
        <v>295</v>
      </c>
      <c r="B297" t="s">
        <v>642</v>
      </c>
      <c r="C297" s="3" t="s">
        <v>643</v>
      </c>
      <c r="D297">
        <v>192900</v>
      </c>
      <c r="E297" s="10">
        <v>68769</v>
      </c>
      <c r="F297" s="5">
        <f t="shared" si="16"/>
        <v>-64.349922239502334</v>
      </c>
      <c r="G297" t="s">
        <v>14</v>
      </c>
      <c r="H297">
        <v>1910</v>
      </c>
      <c r="I297" t="s">
        <v>98</v>
      </c>
      <c r="J297">
        <f t="shared" si="17"/>
        <v>130834.5</v>
      </c>
      <c r="K297" t="s">
        <v>99</v>
      </c>
      <c r="L297">
        <v>1381813200</v>
      </c>
      <c r="M297" s="11">
        <f t="shared" si="18"/>
        <v>41562.208333333336</v>
      </c>
      <c r="N297">
        <v>1383976800</v>
      </c>
      <c r="O297" s="11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hidden="1" x14ac:dyDescent="0.25">
      <c r="A298">
        <v>296</v>
      </c>
      <c r="B298" t="s">
        <v>644</v>
      </c>
      <c r="C298" s="3" t="s">
        <v>645</v>
      </c>
      <c r="D298">
        <v>6100</v>
      </c>
      <c r="E298" s="10">
        <v>3352</v>
      </c>
      <c r="F298" s="5">
        <f t="shared" si="16"/>
        <v>-45.049180327868854</v>
      </c>
      <c r="G298" t="s">
        <v>14</v>
      </c>
      <c r="H298">
        <v>38</v>
      </c>
      <c r="I298" t="s">
        <v>26</v>
      </c>
      <c r="J298">
        <f t="shared" si="17"/>
        <v>4726</v>
      </c>
      <c r="K298" t="s">
        <v>27</v>
      </c>
      <c r="L298">
        <v>1548655200</v>
      </c>
      <c r="M298" s="11">
        <f t="shared" si="18"/>
        <v>43493.25</v>
      </c>
      <c r="N298">
        <v>1550556000</v>
      </c>
      <c r="O298" s="11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idden="1" x14ac:dyDescent="0.25">
      <c r="A299">
        <v>297</v>
      </c>
      <c r="B299" t="s">
        <v>646</v>
      </c>
      <c r="C299" s="3" t="s">
        <v>647</v>
      </c>
      <c r="D299">
        <v>7200</v>
      </c>
      <c r="E299" s="10">
        <v>6785</v>
      </c>
      <c r="F299" s="5">
        <f t="shared" si="16"/>
        <v>-5.7638888888888893</v>
      </c>
      <c r="G299" t="s">
        <v>14</v>
      </c>
      <c r="H299">
        <v>104</v>
      </c>
      <c r="I299" t="s">
        <v>26</v>
      </c>
      <c r="J299">
        <f t="shared" si="17"/>
        <v>6992.5</v>
      </c>
      <c r="K299" t="s">
        <v>27</v>
      </c>
      <c r="L299">
        <v>1389679200</v>
      </c>
      <c r="M299" s="11">
        <f t="shared" si="18"/>
        <v>41653.25</v>
      </c>
      <c r="N299">
        <v>1390456800</v>
      </c>
      <c r="O299" s="11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idden="1" x14ac:dyDescent="0.25">
      <c r="A300">
        <v>298</v>
      </c>
      <c r="B300" t="s">
        <v>648</v>
      </c>
      <c r="C300" s="3" t="s">
        <v>649</v>
      </c>
      <c r="D300">
        <v>3500</v>
      </c>
      <c r="E300" s="10">
        <v>5037</v>
      </c>
      <c r="F300" s="5">
        <f t="shared" si="16"/>
        <v>43.914285714285718</v>
      </c>
      <c r="G300" t="s">
        <v>20</v>
      </c>
      <c r="H300">
        <v>72</v>
      </c>
      <c r="I300" t="s">
        <v>21</v>
      </c>
      <c r="J300">
        <f t="shared" si="17"/>
        <v>4268.5</v>
      </c>
      <c r="K300" t="s">
        <v>22</v>
      </c>
      <c r="L300">
        <v>1456466400</v>
      </c>
      <c r="M300" s="11">
        <f t="shared" si="18"/>
        <v>42426.25</v>
      </c>
      <c r="N300">
        <v>1458018000</v>
      </c>
      <c r="O300" s="11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hidden="1" x14ac:dyDescent="0.25">
      <c r="A301">
        <v>299</v>
      </c>
      <c r="B301" t="s">
        <v>650</v>
      </c>
      <c r="C301" s="3" t="s">
        <v>651</v>
      </c>
      <c r="D301">
        <v>3800</v>
      </c>
      <c r="E301" s="10">
        <v>1954</v>
      </c>
      <c r="F301" s="5">
        <f t="shared" si="16"/>
        <v>-48.578947368421055</v>
      </c>
      <c r="G301" t="s">
        <v>14</v>
      </c>
      <c r="H301">
        <v>49</v>
      </c>
      <c r="I301" t="s">
        <v>21</v>
      </c>
      <c r="J301">
        <f t="shared" si="17"/>
        <v>2877</v>
      </c>
      <c r="K301" t="s">
        <v>22</v>
      </c>
      <c r="L301">
        <v>1456984800</v>
      </c>
      <c r="M301" s="11">
        <f t="shared" si="18"/>
        <v>42432.25</v>
      </c>
      <c r="N301">
        <v>1461819600</v>
      </c>
      <c r="O301" s="11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idden="1" x14ac:dyDescent="0.25">
      <c r="A302">
        <v>300</v>
      </c>
      <c r="B302" t="s">
        <v>652</v>
      </c>
      <c r="C302" s="3" t="s">
        <v>653</v>
      </c>
      <c r="D302">
        <v>100</v>
      </c>
      <c r="E302" s="10">
        <v>5</v>
      </c>
      <c r="F302" s="5">
        <f t="shared" si="16"/>
        <v>-95</v>
      </c>
      <c r="G302" t="s">
        <v>14</v>
      </c>
      <c r="H302">
        <v>1</v>
      </c>
      <c r="I302" t="s">
        <v>36</v>
      </c>
      <c r="J302">
        <f t="shared" si="17"/>
        <v>52.5</v>
      </c>
      <c r="K302" t="s">
        <v>37</v>
      </c>
      <c r="L302">
        <v>1504069200</v>
      </c>
      <c r="M302" s="11">
        <f t="shared" si="18"/>
        <v>42977.208333333328</v>
      </c>
      <c r="N302">
        <v>1504155600</v>
      </c>
      <c r="O302" s="11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 s="10">
        <v>12102</v>
      </c>
      <c r="F303" s="5">
        <f t="shared" si="16"/>
        <v>1244.6666666666667</v>
      </c>
      <c r="G303" t="s">
        <v>20</v>
      </c>
      <c r="H303">
        <v>295</v>
      </c>
      <c r="I303" t="s">
        <v>21</v>
      </c>
      <c r="J303">
        <f t="shared" si="17"/>
        <v>6501</v>
      </c>
      <c r="K303" t="s">
        <v>22</v>
      </c>
      <c r="L303">
        <v>1424930400</v>
      </c>
      <c r="M303" s="11">
        <f t="shared" si="18"/>
        <v>42061.25</v>
      </c>
      <c r="N303">
        <v>1426395600</v>
      </c>
      <c r="O303" s="11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idden="1" x14ac:dyDescent="0.25">
      <c r="A304">
        <v>302</v>
      </c>
      <c r="B304" t="s">
        <v>656</v>
      </c>
      <c r="C304" s="3" t="s">
        <v>657</v>
      </c>
      <c r="D304">
        <v>76100</v>
      </c>
      <c r="E304" s="10">
        <v>24234</v>
      </c>
      <c r="F304" s="5">
        <f t="shared" si="16"/>
        <v>-68.155059132720112</v>
      </c>
      <c r="G304" t="s">
        <v>14</v>
      </c>
      <c r="H304">
        <v>245</v>
      </c>
      <c r="I304" t="s">
        <v>21</v>
      </c>
      <c r="J304">
        <f t="shared" si="17"/>
        <v>50167</v>
      </c>
      <c r="K304" t="s">
        <v>22</v>
      </c>
      <c r="L304">
        <v>1535864400</v>
      </c>
      <c r="M304" s="11">
        <f t="shared" si="18"/>
        <v>43345.208333333328</v>
      </c>
      <c r="N304">
        <v>1537074000</v>
      </c>
      <c r="O304" s="11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idden="1" x14ac:dyDescent="0.25">
      <c r="A305">
        <v>303</v>
      </c>
      <c r="B305" t="s">
        <v>658</v>
      </c>
      <c r="C305" s="3" t="s">
        <v>659</v>
      </c>
      <c r="D305">
        <v>3400</v>
      </c>
      <c r="E305" s="10">
        <v>2809</v>
      </c>
      <c r="F305" s="5">
        <f t="shared" si="16"/>
        <v>-17.382352941176471</v>
      </c>
      <c r="G305" t="s">
        <v>14</v>
      </c>
      <c r="H305">
        <v>32</v>
      </c>
      <c r="I305" t="s">
        <v>21</v>
      </c>
      <c r="J305">
        <f t="shared" si="17"/>
        <v>3104.5</v>
      </c>
      <c r="K305" t="s">
        <v>22</v>
      </c>
      <c r="L305">
        <v>1452146400</v>
      </c>
      <c r="M305" s="11">
        <f t="shared" si="18"/>
        <v>42376.25</v>
      </c>
      <c r="N305">
        <v>1452578400</v>
      </c>
      <c r="O305" s="11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 s="10">
        <v>11469</v>
      </c>
      <c r="F306" s="5">
        <f t="shared" si="16"/>
        <v>446.14285714285717</v>
      </c>
      <c r="G306" t="s">
        <v>20</v>
      </c>
      <c r="H306">
        <v>142</v>
      </c>
      <c r="I306" t="s">
        <v>21</v>
      </c>
      <c r="J306">
        <f t="shared" si="17"/>
        <v>6784.5</v>
      </c>
      <c r="K306" t="s">
        <v>22</v>
      </c>
      <c r="L306">
        <v>1470546000</v>
      </c>
      <c r="M306" s="11">
        <f t="shared" si="18"/>
        <v>42589.208333333328</v>
      </c>
      <c r="N306">
        <v>1474088400</v>
      </c>
      <c r="O306" s="11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idden="1" x14ac:dyDescent="0.25">
      <c r="A307">
        <v>305</v>
      </c>
      <c r="B307" t="s">
        <v>662</v>
      </c>
      <c r="C307" s="3" t="s">
        <v>663</v>
      </c>
      <c r="D307">
        <v>2800</v>
      </c>
      <c r="E307" s="10">
        <v>8014</v>
      </c>
      <c r="F307" s="5">
        <f t="shared" si="16"/>
        <v>186.21428571428572</v>
      </c>
      <c r="G307" t="s">
        <v>20</v>
      </c>
      <c r="H307">
        <v>85</v>
      </c>
      <c r="I307" t="s">
        <v>21</v>
      </c>
      <c r="J307">
        <f t="shared" si="17"/>
        <v>5407</v>
      </c>
      <c r="K307" t="s">
        <v>22</v>
      </c>
      <c r="L307">
        <v>1458363600</v>
      </c>
      <c r="M307" s="11">
        <f t="shared" si="18"/>
        <v>42448.208333333328</v>
      </c>
      <c r="N307">
        <v>1461906000</v>
      </c>
      <c r="O307" s="11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hidden="1" x14ac:dyDescent="0.25">
      <c r="A308">
        <v>306</v>
      </c>
      <c r="B308" t="s">
        <v>664</v>
      </c>
      <c r="C308" s="3" t="s">
        <v>665</v>
      </c>
      <c r="D308">
        <v>6500</v>
      </c>
      <c r="E308" s="10">
        <v>514</v>
      </c>
      <c r="F308" s="5">
        <f t="shared" si="16"/>
        <v>-92.092307692307699</v>
      </c>
      <c r="G308" t="s">
        <v>14</v>
      </c>
      <c r="H308">
        <v>7</v>
      </c>
      <c r="I308" t="s">
        <v>21</v>
      </c>
      <c r="J308">
        <f t="shared" si="17"/>
        <v>3507</v>
      </c>
      <c r="K308" t="s">
        <v>22</v>
      </c>
      <c r="L308">
        <v>1500008400</v>
      </c>
      <c r="M308" s="11">
        <f t="shared" si="18"/>
        <v>42930.208333333328</v>
      </c>
      <c r="N308">
        <v>1500267600</v>
      </c>
      <c r="O308" s="11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idden="1" x14ac:dyDescent="0.25">
      <c r="A309">
        <v>307</v>
      </c>
      <c r="B309" t="s">
        <v>666</v>
      </c>
      <c r="C309" s="3" t="s">
        <v>667</v>
      </c>
      <c r="D309">
        <v>32900</v>
      </c>
      <c r="E309" s="10">
        <v>43473</v>
      </c>
      <c r="F309" s="5">
        <f t="shared" si="16"/>
        <v>32.136778115501521</v>
      </c>
      <c r="G309" t="s">
        <v>20</v>
      </c>
      <c r="H309">
        <v>659</v>
      </c>
      <c r="I309" t="s">
        <v>36</v>
      </c>
      <c r="J309">
        <f t="shared" si="17"/>
        <v>38186.5</v>
      </c>
      <c r="K309" t="s">
        <v>37</v>
      </c>
      <c r="L309">
        <v>1338958800</v>
      </c>
      <c r="M309" s="11">
        <f t="shared" si="18"/>
        <v>41066.208333333336</v>
      </c>
      <c r="N309">
        <v>1340686800</v>
      </c>
      <c r="O309" s="11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idden="1" x14ac:dyDescent="0.25">
      <c r="A310">
        <v>308</v>
      </c>
      <c r="B310" t="s">
        <v>668</v>
      </c>
      <c r="C310" s="3" t="s">
        <v>669</v>
      </c>
      <c r="D310">
        <v>118200</v>
      </c>
      <c r="E310" s="10">
        <v>87560</v>
      </c>
      <c r="F310" s="5">
        <f t="shared" si="16"/>
        <v>-25.922165820642977</v>
      </c>
      <c r="G310" t="s">
        <v>14</v>
      </c>
      <c r="H310">
        <v>803</v>
      </c>
      <c r="I310" t="s">
        <v>21</v>
      </c>
      <c r="J310">
        <f t="shared" si="17"/>
        <v>102880</v>
      </c>
      <c r="K310" t="s">
        <v>22</v>
      </c>
      <c r="L310">
        <v>1303102800</v>
      </c>
      <c r="M310" s="11">
        <f t="shared" si="18"/>
        <v>40651.208333333336</v>
      </c>
      <c r="N310">
        <v>1303189200</v>
      </c>
      <c r="O310" s="11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idden="1" x14ac:dyDescent="0.25">
      <c r="A311">
        <v>309</v>
      </c>
      <c r="B311" t="s">
        <v>670</v>
      </c>
      <c r="C311" s="3" t="s">
        <v>671</v>
      </c>
      <c r="D311">
        <v>4100</v>
      </c>
      <c r="E311" s="10">
        <v>3087</v>
      </c>
      <c r="F311" s="5">
        <f t="shared" si="16"/>
        <v>-24.707317073170731</v>
      </c>
      <c r="G311" t="s">
        <v>74</v>
      </c>
      <c r="H311">
        <v>75</v>
      </c>
      <c r="I311" t="s">
        <v>21</v>
      </c>
      <c r="J311">
        <f t="shared" si="17"/>
        <v>3593.5</v>
      </c>
      <c r="K311" t="s">
        <v>22</v>
      </c>
      <c r="L311">
        <v>1316581200</v>
      </c>
      <c r="M311" s="11">
        <f t="shared" si="18"/>
        <v>40807.208333333336</v>
      </c>
      <c r="N311">
        <v>1318309200</v>
      </c>
      <c r="O311" s="11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idden="1" x14ac:dyDescent="0.25">
      <c r="A312">
        <v>310</v>
      </c>
      <c r="B312" t="s">
        <v>672</v>
      </c>
      <c r="C312" s="3" t="s">
        <v>673</v>
      </c>
      <c r="D312">
        <v>7800</v>
      </c>
      <c r="E312" s="10">
        <v>1586</v>
      </c>
      <c r="F312" s="5">
        <f t="shared" si="16"/>
        <v>-79.666666666666657</v>
      </c>
      <c r="G312" t="s">
        <v>14</v>
      </c>
      <c r="H312">
        <v>16</v>
      </c>
      <c r="I312" t="s">
        <v>21</v>
      </c>
      <c r="J312">
        <f t="shared" si="17"/>
        <v>4693</v>
      </c>
      <c r="K312" t="s">
        <v>22</v>
      </c>
      <c r="L312">
        <v>1270789200</v>
      </c>
      <c r="M312" s="11">
        <f t="shared" si="18"/>
        <v>40277.208333333336</v>
      </c>
      <c r="N312">
        <v>1272171600</v>
      </c>
      <c r="O312" s="11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idden="1" x14ac:dyDescent="0.25">
      <c r="A313">
        <v>311</v>
      </c>
      <c r="B313" t="s">
        <v>674</v>
      </c>
      <c r="C313" s="3" t="s">
        <v>675</v>
      </c>
      <c r="D313">
        <v>6300</v>
      </c>
      <c r="E313" s="10">
        <v>12812</v>
      </c>
      <c r="F313" s="5">
        <f t="shared" si="16"/>
        <v>103.36507936507937</v>
      </c>
      <c r="G313" t="s">
        <v>20</v>
      </c>
      <c r="H313">
        <v>121</v>
      </c>
      <c r="I313" t="s">
        <v>21</v>
      </c>
      <c r="J313">
        <f t="shared" si="17"/>
        <v>9556</v>
      </c>
      <c r="K313" t="s">
        <v>22</v>
      </c>
      <c r="L313">
        <v>1297836000</v>
      </c>
      <c r="M313" s="11">
        <f t="shared" si="18"/>
        <v>40590.25</v>
      </c>
      <c r="N313">
        <v>1298872800</v>
      </c>
      <c r="O313" s="11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idden="1" x14ac:dyDescent="0.25">
      <c r="A314">
        <v>312</v>
      </c>
      <c r="B314" t="s">
        <v>676</v>
      </c>
      <c r="C314" s="3" t="s">
        <v>677</v>
      </c>
      <c r="D314">
        <v>59100</v>
      </c>
      <c r="E314" s="10">
        <v>183345</v>
      </c>
      <c r="F314" s="5">
        <f t="shared" si="16"/>
        <v>210.2284263959391</v>
      </c>
      <c r="G314" t="s">
        <v>20</v>
      </c>
      <c r="H314">
        <v>3742</v>
      </c>
      <c r="I314" t="s">
        <v>21</v>
      </c>
      <c r="J314">
        <f t="shared" si="17"/>
        <v>121222.5</v>
      </c>
      <c r="K314" t="s">
        <v>22</v>
      </c>
      <c r="L314">
        <v>1382677200</v>
      </c>
      <c r="M314" s="11">
        <f t="shared" si="18"/>
        <v>41572.208333333336</v>
      </c>
      <c r="N314">
        <v>1383282000</v>
      </c>
      <c r="O314" s="11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idden="1" x14ac:dyDescent="0.25">
      <c r="A315">
        <v>313</v>
      </c>
      <c r="B315" t="s">
        <v>678</v>
      </c>
      <c r="C315" s="3" t="s">
        <v>679</v>
      </c>
      <c r="D315">
        <v>2200</v>
      </c>
      <c r="E315" s="10">
        <v>8697</v>
      </c>
      <c r="F315" s="5">
        <f t="shared" si="16"/>
        <v>295.31818181818181</v>
      </c>
      <c r="G315" t="s">
        <v>20</v>
      </c>
      <c r="H315">
        <v>223</v>
      </c>
      <c r="I315" t="s">
        <v>21</v>
      </c>
      <c r="J315">
        <f t="shared" si="17"/>
        <v>5448.5</v>
      </c>
      <c r="K315" t="s">
        <v>22</v>
      </c>
      <c r="L315">
        <v>1330322400</v>
      </c>
      <c r="M315" s="11">
        <f t="shared" si="18"/>
        <v>40966.25</v>
      </c>
      <c r="N315">
        <v>1330495200</v>
      </c>
      <c r="O315" s="11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 s="10">
        <v>4126</v>
      </c>
      <c r="F316" s="5">
        <f t="shared" si="16"/>
        <v>194.71428571428569</v>
      </c>
      <c r="G316" t="s">
        <v>20</v>
      </c>
      <c r="H316">
        <v>133</v>
      </c>
      <c r="I316" t="s">
        <v>21</v>
      </c>
      <c r="J316">
        <f t="shared" si="17"/>
        <v>2763</v>
      </c>
      <c r="K316" t="s">
        <v>22</v>
      </c>
      <c r="L316">
        <v>1552366800</v>
      </c>
      <c r="M316" s="11">
        <f t="shared" si="18"/>
        <v>43536.208333333328</v>
      </c>
      <c r="N316">
        <v>1552798800</v>
      </c>
      <c r="O316" s="11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hidden="1" x14ac:dyDescent="0.25">
      <c r="A317">
        <v>315</v>
      </c>
      <c r="B317" t="s">
        <v>682</v>
      </c>
      <c r="C317" s="3" t="s">
        <v>683</v>
      </c>
      <c r="D317">
        <v>9500</v>
      </c>
      <c r="E317" s="10">
        <v>3220</v>
      </c>
      <c r="F317" s="5">
        <f t="shared" si="16"/>
        <v>-66.10526315789474</v>
      </c>
      <c r="G317" t="s">
        <v>14</v>
      </c>
      <c r="H317">
        <v>31</v>
      </c>
      <c r="I317" t="s">
        <v>21</v>
      </c>
      <c r="J317">
        <f t="shared" si="17"/>
        <v>6360</v>
      </c>
      <c r="K317" t="s">
        <v>22</v>
      </c>
      <c r="L317">
        <v>1400907600</v>
      </c>
      <c r="M317" s="11">
        <f t="shared" si="18"/>
        <v>41783.208333333336</v>
      </c>
      <c r="N317">
        <v>1403413200</v>
      </c>
      <c r="O317" s="11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idden="1" x14ac:dyDescent="0.25">
      <c r="A318">
        <v>316</v>
      </c>
      <c r="B318" t="s">
        <v>684</v>
      </c>
      <c r="C318" s="3" t="s">
        <v>685</v>
      </c>
      <c r="D318">
        <v>9600</v>
      </c>
      <c r="E318" s="10">
        <v>6401</v>
      </c>
      <c r="F318" s="5">
        <f t="shared" si="16"/>
        <v>-33.322916666666671</v>
      </c>
      <c r="G318" t="s">
        <v>14</v>
      </c>
      <c r="H318">
        <v>108</v>
      </c>
      <c r="I318" t="s">
        <v>107</v>
      </c>
      <c r="J318">
        <f t="shared" si="17"/>
        <v>8000.5</v>
      </c>
      <c r="K318" t="s">
        <v>108</v>
      </c>
      <c r="L318">
        <v>1574143200</v>
      </c>
      <c r="M318" s="11">
        <f t="shared" si="18"/>
        <v>43788.25</v>
      </c>
      <c r="N318">
        <v>1574229600</v>
      </c>
      <c r="O318" s="11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idden="1" x14ac:dyDescent="0.25">
      <c r="A319">
        <v>317</v>
      </c>
      <c r="B319" t="s">
        <v>686</v>
      </c>
      <c r="C319" s="3" t="s">
        <v>687</v>
      </c>
      <c r="D319">
        <v>6600</v>
      </c>
      <c r="E319" s="10">
        <v>1269</v>
      </c>
      <c r="F319" s="5">
        <f t="shared" si="16"/>
        <v>-80.77272727272728</v>
      </c>
      <c r="G319" t="s">
        <v>14</v>
      </c>
      <c r="H319">
        <v>30</v>
      </c>
      <c r="I319" t="s">
        <v>21</v>
      </c>
      <c r="J319">
        <f t="shared" si="17"/>
        <v>3934.5</v>
      </c>
      <c r="K319" t="s">
        <v>22</v>
      </c>
      <c r="L319">
        <v>1494738000</v>
      </c>
      <c r="M319" s="11">
        <f t="shared" si="18"/>
        <v>42869.208333333328</v>
      </c>
      <c r="N319">
        <v>1495861200</v>
      </c>
      <c r="O319" s="11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hidden="1" x14ac:dyDescent="0.25">
      <c r="A320">
        <v>318</v>
      </c>
      <c r="B320" t="s">
        <v>688</v>
      </c>
      <c r="C320" s="3" t="s">
        <v>689</v>
      </c>
      <c r="D320">
        <v>5700</v>
      </c>
      <c r="E320" s="10">
        <v>903</v>
      </c>
      <c r="F320" s="5">
        <f t="shared" si="16"/>
        <v>-84.15789473684211</v>
      </c>
      <c r="G320" t="s">
        <v>14</v>
      </c>
      <c r="H320">
        <v>17</v>
      </c>
      <c r="I320" t="s">
        <v>21</v>
      </c>
      <c r="J320">
        <f t="shared" si="17"/>
        <v>3301.5</v>
      </c>
      <c r="K320" t="s">
        <v>22</v>
      </c>
      <c r="L320">
        <v>1392357600</v>
      </c>
      <c r="M320" s="11">
        <f t="shared" si="18"/>
        <v>41684.25</v>
      </c>
      <c r="N320">
        <v>1392530400</v>
      </c>
      <c r="O320" s="11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idden="1" x14ac:dyDescent="0.25">
      <c r="A321">
        <v>319</v>
      </c>
      <c r="B321" t="s">
        <v>690</v>
      </c>
      <c r="C321" s="3" t="s">
        <v>691</v>
      </c>
      <c r="D321">
        <v>8400</v>
      </c>
      <c r="E321" s="10">
        <v>3251</v>
      </c>
      <c r="F321" s="5">
        <f t="shared" si="16"/>
        <v>-61.297619047619044</v>
      </c>
      <c r="G321" t="s">
        <v>74</v>
      </c>
      <c r="H321">
        <v>64</v>
      </c>
      <c r="I321" t="s">
        <v>21</v>
      </c>
      <c r="J321">
        <f t="shared" si="17"/>
        <v>5825.5</v>
      </c>
      <c r="K321" t="s">
        <v>22</v>
      </c>
      <c r="L321">
        <v>1281589200</v>
      </c>
      <c r="M321" s="11">
        <f t="shared" si="18"/>
        <v>40402.208333333336</v>
      </c>
      <c r="N321">
        <v>1283662800</v>
      </c>
      <c r="O321" s="11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idden="1" x14ac:dyDescent="0.25">
      <c r="A322">
        <v>320</v>
      </c>
      <c r="B322" t="s">
        <v>692</v>
      </c>
      <c r="C322" s="3" t="s">
        <v>693</v>
      </c>
      <c r="D322">
        <v>84400</v>
      </c>
      <c r="E322" s="10">
        <v>8092</v>
      </c>
      <c r="F322" s="5">
        <f t="shared" si="16"/>
        <v>-90.412322274881518</v>
      </c>
      <c r="G322" t="s">
        <v>14</v>
      </c>
      <c r="H322">
        <v>80</v>
      </c>
      <c r="I322" t="s">
        <v>21</v>
      </c>
      <c r="J322">
        <f t="shared" si="17"/>
        <v>46246</v>
      </c>
      <c r="K322" t="s">
        <v>22</v>
      </c>
      <c r="L322">
        <v>1305003600</v>
      </c>
      <c r="M322" s="11">
        <f t="shared" si="18"/>
        <v>40673.208333333336</v>
      </c>
      <c r="N322">
        <v>1305781200</v>
      </c>
      <c r="O322" s="11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 s="10">
        <v>160422</v>
      </c>
      <c r="F323" s="5">
        <f t="shared" ref="F323:F386" si="20">(E323-D323)/D323*100</f>
        <v>-5.8556338028169019</v>
      </c>
      <c r="G323" t="s">
        <v>14</v>
      </c>
      <c r="H323">
        <v>2468</v>
      </c>
      <c r="I323" t="s">
        <v>21</v>
      </c>
      <c r="J323">
        <f t="shared" ref="J323:J386" si="21">(AVERAGE(D323:E323))</f>
        <v>165411</v>
      </c>
      <c r="K323" t="s">
        <v>22</v>
      </c>
      <c r="L323">
        <v>1301634000</v>
      </c>
      <c r="M323" s="11">
        <f t="shared" ref="M323:M386" si="22">DATE(1970,1,1)+(L323/86400)</f>
        <v>40634.208333333336</v>
      </c>
      <c r="N323">
        <v>1302325200</v>
      </c>
      <c r="O323" s="11">
        <f t="shared" ref="O323:O386" si="23">DATE(1970,1,1)+N323/86400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hidden="1" x14ac:dyDescent="0.25">
      <c r="A324">
        <v>322</v>
      </c>
      <c r="B324" t="s">
        <v>696</v>
      </c>
      <c r="C324" s="3" t="s">
        <v>697</v>
      </c>
      <c r="D324">
        <v>117900</v>
      </c>
      <c r="E324" s="10">
        <v>196377</v>
      </c>
      <c r="F324" s="5">
        <f t="shared" si="20"/>
        <v>66.562340966921113</v>
      </c>
      <c r="G324" t="s">
        <v>20</v>
      </c>
      <c r="H324">
        <v>5168</v>
      </c>
      <c r="I324" t="s">
        <v>21</v>
      </c>
      <c r="J324">
        <f t="shared" si="21"/>
        <v>157138.5</v>
      </c>
      <c r="K324" t="s">
        <v>22</v>
      </c>
      <c r="L324">
        <v>1290664800</v>
      </c>
      <c r="M324" s="11">
        <f t="shared" si="22"/>
        <v>40507.25</v>
      </c>
      <c r="N324">
        <v>1291788000</v>
      </c>
      <c r="O324" s="11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 s="10">
        <v>2148</v>
      </c>
      <c r="F325" s="5">
        <f t="shared" si="20"/>
        <v>-75.86516853932585</v>
      </c>
      <c r="G325" t="s">
        <v>14</v>
      </c>
      <c r="H325">
        <v>26</v>
      </c>
      <c r="I325" t="s">
        <v>40</v>
      </c>
      <c r="J325">
        <f t="shared" si="21"/>
        <v>5524</v>
      </c>
      <c r="K325" t="s">
        <v>41</v>
      </c>
      <c r="L325">
        <v>1395896400</v>
      </c>
      <c r="M325" s="11">
        <f t="shared" si="22"/>
        <v>41725.208333333336</v>
      </c>
      <c r="N325">
        <v>1396069200</v>
      </c>
      <c r="O325" s="11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idden="1" x14ac:dyDescent="0.25">
      <c r="A326">
        <v>324</v>
      </c>
      <c r="B326" t="s">
        <v>700</v>
      </c>
      <c r="C326" s="3" t="s">
        <v>701</v>
      </c>
      <c r="D326">
        <v>7100</v>
      </c>
      <c r="E326" s="10">
        <v>11648</v>
      </c>
      <c r="F326" s="5">
        <f t="shared" si="20"/>
        <v>64.056338028169009</v>
      </c>
      <c r="G326" t="s">
        <v>20</v>
      </c>
      <c r="H326">
        <v>307</v>
      </c>
      <c r="I326" t="s">
        <v>21</v>
      </c>
      <c r="J326">
        <f t="shared" si="21"/>
        <v>9374</v>
      </c>
      <c r="K326" t="s">
        <v>22</v>
      </c>
      <c r="L326">
        <v>1434862800</v>
      </c>
      <c r="M326" s="11">
        <f t="shared" si="22"/>
        <v>42176.208333333328</v>
      </c>
      <c r="N326">
        <v>1435899600</v>
      </c>
      <c r="O326" s="11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hidden="1" x14ac:dyDescent="0.25">
      <c r="A327">
        <v>325</v>
      </c>
      <c r="B327" t="s">
        <v>702</v>
      </c>
      <c r="C327" s="3" t="s">
        <v>703</v>
      </c>
      <c r="D327">
        <v>6500</v>
      </c>
      <c r="E327" s="10">
        <v>5897</v>
      </c>
      <c r="F327" s="5">
        <f t="shared" si="20"/>
        <v>-9.2769230769230777</v>
      </c>
      <c r="G327" t="s">
        <v>14</v>
      </c>
      <c r="H327">
        <v>73</v>
      </c>
      <c r="I327" t="s">
        <v>21</v>
      </c>
      <c r="J327">
        <f t="shared" si="21"/>
        <v>6198.5</v>
      </c>
      <c r="K327" t="s">
        <v>22</v>
      </c>
      <c r="L327">
        <v>1529125200</v>
      </c>
      <c r="M327" s="11">
        <f t="shared" si="22"/>
        <v>43267.208333333328</v>
      </c>
      <c r="N327">
        <v>1531112400</v>
      </c>
      <c r="O327" s="11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 s="10">
        <v>3326</v>
      </c>
      <c r="F328" s="5">
        <f t="shared" si="20"/>
        <v>-53.80555555555555</v>
      </c>
      <c r="G328" t="s">
        <v>14</v>
      </c>
      <c r="H328">
        <v>128</v>
      </c>
      <c r="I328" t="s">
        <v>21</v>
      </c>
      <c r="J328">
        <f t="shared" si="21"/>
        <v>5263</v>
      </c>
      <c r="K328" t="s">
        <v>22</v>
      </c>
      <c r="L328">
        <v>1451109600</v>
      </c>
      <c r="M328" s="11">
        <f t="shared" si="22"/>
        <v>42364.25</v>
      </c>
      <c r="N328">
        <v>1451628000</v>
      </c>
      <c r="O328" s="11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idden="1" x14ac:dyDescent="0.25">
      <c r="A329">
        <v>327</v>
      </c>
      <c r="B329" t="s">
        <v>706</v>
      </c>
      <c r="C329" s="3" t="s">
        <v>707</v>
      </c>
      <c r="D329">
        <v>2600</v>
      </c>
      <c r="E329" s="10">
        <v>1002</v>
      </c>
      <c r="F329" s="5">
        <f t="shared" si="20"/>
        <v>-61.461538461538453</v>
      </c>
      <c r="G329" t="s">
        <v>14</v>
      </c>
      <c r="H329">
        <v>33</v>
      </c>
      <c r="I329" t="s">
        <v>21</v>
      </c>
      <c r="J329">
        <f t="shared" si="21"/>
        <v>1801</v>
      </c>
      <c r="K329" t="s">
        <v>22</v>
      </c>
      <c r="L329">
        <v>1566968400</v>
      </c>
      <c r="M329" s="11">
        <f t="shared" si="22"/>
        <v>43705.208333333328</v>
      </c>
      <c r="N329">
        <v>1567314000</v>
      </c>
      <c r="O329" s="11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hidden="1" x14ac:dyDescent="0.25">
      <c r="A330">
        <v>328</v>
      </c>
      <c r="B330" t="s">
        <v>708</v>
      </c>
      <c r="C330" s="3" t="s">
        <v>709</v>
      </c>
      <c r="D330">
        <v>98700</v>
      </c>
      <c r="E330" s="10">
        <v>131826</v>
      </c>
      <c r="F330" s="5">
        <f t="shared" si="20"/>
        <v>33.562310030395139</v>
      </c>
      <c r="G330" t="s">
        <v>20</v>
      </c>
      <c r="H330">
        <v>2441</v>
      </c>
      <c r="I330" t="s">
        <v>21</v>
      </c>
      <c r="J330">
        <f t="shared" si="21"/>
        <v>115263</v>
      </c>
      <c r="K330" t="s">
        <v>22</v>
      </c>
      <c r="L330">
        <v>1543557600</v>
      </c>
      <c r="M330" s="11">
        <f t="shared" si="22"/>
        <v>43434.25</v>
      </c>
      <c r="N330">
        <v>1544508000</v>
      </c>
      <c r="O330" s="11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idden="1" x14ac:dyDescent="0.25">
      <c r="A331">
        <v>329</v>
      </c>
      <c r="B331" t="s">
        <v>710</v>
      </c>
      <c r="C331" s="3" t="s">
        <v>711</v>
      </c>
      <c r="D331">
        <v>93800</v>
      </c>
      <c r="E331" s="10">
        <v>21477</v>
      </c>
      <c r="F331" s="5">
        <f t="shared" si="20"/>
        <v>-77.103411513859271</v>
      </c>
      <c r="G331" t="s">
        <v>47</v>
      </c>
      <c r="H331">
        <v>211</v>
      </c>
      <c r="I331" t="s">
        <v>21</v>
      </c>
      <c r="J331">
        <f t="shared" si="21"/>
        <v>57638.5</v>
      </c>
      <c r="K331" t="s">
        <v>22</v>
      </c>
      <c r="L331">
        <v>1481522400</v>
      </c>
      <c r="M331" s="11">
        <f t="shared" si="22"/>
        <v>42716.25</v>
      </c>
      <c r="N331">
        <v>1482472800</v>
      </c>
      <c r="O331" s="11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 s="10">
        <v>62330</v>
      </c>
      <c r="F332" s="5">
        <f t="shared" si="20"/>
        <v>84.955489614243319</v>
      </c>
      <c r="G332" t="s">
        <v>20</v>
      </c>
      <c r="H332">
        <v>1385</v>
      </c>
      <c r="I332" t="s">
        <v>40</v>
      </c>
      <c r="J332">
        <f t="shared" si="21"/>
        <v>48015</v>
      </c>
      <c r="K332" t="s">
        <v>41</v>
      </c>
      <c r="L332">
        <v>1512712800</v>
      </c>
      <c r="M332" s="11">
        <f t="shared" si="22"/>
        <v>43077.25</v>
      </c>
      <c r="N332">
        <v>1512799200</v>
      </c>
      <c r="O332" s="11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idden="1" x14ac:dyDescent="0.25">
      <c r="A333">
        <v>331</v>
      </c>
      <c r="B333" t="s">
        <v>714</v>
      </c>
      <c r="C333" s="3" t="s">
        <v>715</v>
      </c>
      <c r="D333">
        <v>3300</v>
      </c>
      <c r="E333" s="10">
        <v>14643</v>
      </c>
      <c r="F333" s="5">
        <f t="shared" si="20"/>
        <v>343.72727272727275</v>
      </c>
      <c r="G333" t="s">
        <v>20</v>
      </c>
      <c r="H333">
        <v>190</v>
      </c>
      <c r="I333" t="s">
        <v>21</v>
      </c>
      <c r="J333">
        <f t="shared" si="21"/>
        <v>8971.5</v>
      </c>
      <c r="K333" t="s">
        <v>22</v>
      </c>
      <c r="L333">
        <v>1324274400</v>
      </c>
      <c r="M333" s="11">
        <f t="shared" si="22"/>
        <v>40896.25</v>
      </c>
      <c r="N333">
        <v>1324360800</v>
      </c>
      <c r="O333" s="11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hidden="1" x14ac:dyDescent="0.25">
      <c r="A334">
        <v>332</v>
      </c>
      <c r="B334" t="s">
        <v>716</v>
      </c>
      <c r="C334" s="3" t="s">
        <v>717</v>
      </c>
      <c r="D334">
        <v>20700</v>
      </c>
      <c r="E334" s="10">
        <v>41396</v>
      </c>
      <c r="F334" s="5">
        <f t="shared" si="20"/>
        <v>99.980676328502412</v>
      </c>
      <c r="G334" t="s">
        <v>20</v>
      </c>
      <c r="H334">
        <v>470</v>
      </c>
      <c r="I334" t="s">
        <v>21</v>
      </c>
      <c r="J334">
        <f t="shared" si="21"/>
        <v>31048</v>
      </c>
      <c r="K334" t="s">
        <v>22</v>
      </c>
      <c r="L334">
        <v>1364446800</v>
      </c>
      <c r="M334" s="11">
        <f t="shared" si="22"/>
        <v>41361.208333333336</v>
      </c>
      <c r="N334">
        <v>1364533200</v>
      </c>
      <c r="O334" s="11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idden="1" x14ac:dyDescent="0.25">
      <c r="A335">
        <v>333</v>
      </c>
      <c r="B335" t="s">
        <v>718</v>
      </c>
      <c r="C335" s="3" t="s">
        <v>719</v>
      </c>
      <c r="D335">
        <v>9600</v>
      </c>
      <c r="E335" s="10">
        <v>11900</v>
      </c>
      <c r="F335" s="5">
        <f t="shared" si="20"/>
        <v>23.958333333333336</v>
      </c>
      <c r="G335" t="s">
        <v>20</v>
      </c>
      <c r="H335">
        <v>253</v>
      </c>
      <c r="I335" t="s">
        <v>21</v>
      </c>
      <c r="J335">
        <f t="shared" si="21"/>
        <v>10750</v>
      </c>
      <c r="K335" t="s">
        <v>22</v>
      </c>
      <c r="L335">
        <v>1542693600</v>
      </c>
      <c r="M335" s="11">
        <f t="shared" si="22"/>
        <v>43424.25</v>
      </c>
      <c r="N335">
        <v>1545112800</v>
      </c>
      <c r="O335" s="11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idden="1" x14ac:dyDescent="0.25">
      <c r="A336">
        <v>334</v>
      </c>
      <c r="B336" t="s">
        <v>720</v>
      </c>
      <c r="C336" s="3" t="s">
        <v>721</v>
      </c>
      <c r="D336">
        <v>66200</v>
      </c>
      <c r="E336" s="10">
        <v>123538</v>
      </c>
      <c r="F336" s="5">
        <f t="shared" si="20"/>
        <v>86.61329305135952</v>
      </c>
      <c r="G336" t="s">
        <v>20</v>
      </c>
      <c r="H336">
        <v>1113</v>
      </c>
      <c r="I336" t="s">
        <v>21</v>
      </c>
      <c r="J336">
        <f t="shared" si="21"/>
        <v>94869</v>
      </c>
      <c r="K336" t="s">
        <v>22</v>
      </c>
      <c r="L336">
        <v>1515564000</v>
      </c>
      <c r="M336" s="11">
        <f t="shared" si="22"/>
        <v>43110.25</v>
      </c>
      <c r="N336">
        <v>1516168800</v>
      </c>
      <c r="O336" s="11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idden="1" x14ac:dyDescent="0.25">
      <c r="A337">
        <v>335</v>
      </c>
      <c r="B337" t="s">
        <v>722</v>
      </c>
      <c r="C337" s="3" t="s">
        <v>723</v>
      </c>
      <c r="D337">
        <v>173800</v>
      </c>
      <c r="E337" s="10">
        <v>198628</v>
      </c>
      <c r="F337" s="5">
        <f t="shared" si="20"/>
        <v>14.285385500575373</v>
      </c>
      <c r="G337" t="s">
        <v>20</v>
      </c>
      <c r="H337">
        <v>2283</v>
      </c>
      <c r="I337" t="s">
        <v>21</v>
      </c>
      <c r="J337">
        <f t="shared" si="21"/>
        <v>186214</v>
      </c>
      <c r="K337" t="s">
        <v>22</v>
      </c>
      <c r="L337">
        <v>1573797600</v>
      </c>
      <c r="M337" s="11">
        <f t="shared" si="22"/>
        <v>43784.25</v>
      </c>
      <c r="N337">
        <v>1574920800</v>
      </c>
      <c r="O337" s="11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idden="1" x14ac:dyDescent="0.25">
      <c r="A338">
        <v>336</v>
      </c>
      <c r="B338" t="s">
        <v>724</v>
      </c>
      <c r="C338" s="3" t="s">
        <v>725</v>
      </c>
      <c r="D338">
        <v>70700</v>
      </c>
      <c r="E338" s="10">
        <v>68602</v>
      </c>
      <c r="F338" s="5">
        <f t="shared" si="20"/>
        <v>-2.9674681753889676</v>
      </c>
      <c r="G338" t="s">
        <v>14</v>
      </c>
      <c r="H338">
        <v>1072</v>
      </c>
      <c r="I338" t="s">
        <v>21</v>
      </c>
      <c r="J338">
        <f t="shared" si="21"/>
        <v>69651</v>
      </c>
      <c r="K338" t="s">
        <v>22</v>
      </c>
      <c r="L338">
        <v>1292392800</v>
      </c>
      <c r="M338" s="11">
        <f t="shared" si="22"/>
        <v>40527.25</v>
      </c>
      <c r="N338">
        <v>1292479200</v>
      </c>
      <c r="O338" s="11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idden="1" x14ac:dyDescent="0.25">
      <c r="A339">
        <v>337</v>
      </c>
      <c r="B339" t="s">
        <v>726</v>
      </c>
      <c r="C339" s="3" t="s">
        <v>727</v>
      </c>
      <c r="D339">
        <v>94500</v>
      </c>
      <c r="E339" s="10">
        <v>116064</v>
      </c>
      <c r="F339" s="5">
        <f t="shared" si="20"/>
        <v>22.81904761904762</v>
      </c>
      <c r="G339" t="s">
        <v>20</v>
      </c>
      <c r="H339">
        <v>1095</v>
      </c>
      <c r="I339" t="s">
        <v>21</v>
      </c>
      <c r="J339">
        <f t="shared" si="21"/>
        <v>105282</v>
      </c>
      <c r="K339" t="s">
        <v>22</v>
      </c>
      <c r="L339">
        <v>1573452000</v>
      </c>
      <c r="M339" s="11">
        <f t="shared" si="22"/>
        <v>43780.25</v>
      </c>
      <c r="N339">
        <v>1573538400</v>
      </c>
      <c r="O339" s="11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idden="1" x14ac:dyDescent="0.25">
      <c r="A340">
        <v>338</v>
      </c>
      <c r="B340" t="s">
        <v>728</v>
      </c>
      <c r="C340" s="3" t="s">
        <v>729</v>
      </c>
      <c r="D340">
        <v>69800</v>
      </c>
      <c r="E340" s="10">
        <v>125042</v>
      </c>
      <c r="F340" s="5">
        <f t="shared" si="20"/>
        <v>79.143266475644708</v>
      </c>
      <c r="G340" t="s">
        <v>20</v>
      </c>
      <c r="H340">
        <v>1690</v>
      </c>
      <c r="I340" t="s">
        <v>21</v>
      </c>
      <c r="J340">
        <f t="shared" si="21"/>
        <v>97421</v>
      </c>
      <c r="K340" t="s">
        <v>22</v>
      </c>
      <c r="L340">
        <v>1317790800</v>
      </c>
      <c r="M340" s="11">
        <f t="shared" si="22"/>
        <v>40821.208333333336</v>
      </c>
      <c r="N340">
        <v>1320382800</v>
      </c>
      <c r="O340" s="11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idden="1" x14ac:dyDescent="0.25">
      <c r="A341">
        <v>339</v>
      </c>
      <c r="B341" t="s">
        <v>730</v>
      </c>
      <c r="C341" s="3" t="s">
        <v>731</v>
      </c>
      <c r="D341">
        <v>136300</v>
      </c>
      <c r="E341" s="10">
        <v>108974</v>
      </c>
      <c r="F341" s="5">
        <f t="shared" si="20"/>
        <v>-20.048422597212031</v>
      </c>
      <c r="G341" t="s">
        <v>74</v>
      </c>
      <c r="H341">
        <v>1297</v>
      </c>
      <c r="I341" t="s">
        <v>15</v>
      </c>
      <c r="J341">
        <f t="shared" si="21"/>
        <v>122637</v>
      </c>
      <c r="K341" t="s">
        <v>16</v>
      </c>
      <c r="L341">
        <v>1501650000</v>
      </c>
      <c r="M341" s="11">
        <f t="shared" si="22"/>
        <v>42949.208333333328</v>
      </c>
      <c r="N341">
        <v>1502859600</v>
      </c>
      <c r="O341" s="11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idden="1" x14ac:dyDescent="0.25">
      <c r="A342">
        <v>340</v>
      </c>
      <c r="B342" t="s">
        <v>732</v>
      </c>
      <c r="C342" s="3" t="s">
        <v>733</v>
      </c>
      <c r="D342">
        <v>37100</v>
      </c>
      <c r="E342" s="10">
        <v>34964</v>
      </c>
      <c r="F342" s="5">
        <f t="shared" si="20"/>
        <v>-5.7574123989218329</v>
      </c>
      <c r="G342" t="s">
        <v>14</v>
      </c>
      <c r="H342">
        <v>393</v>
      </c>
      <c r="I342" t="s">
        <v>21</v>
      </c>
      <c r="J342">
        <f t="shared" si="21"/>
        <v>36032</v>
      </c>
      <c r="K342" t="s">
        <v>22</v>
      </c>
      <c r="L342">
        <v>1323669600</v>
      </c>
      <c r="M342" s="11">
        <f t="shared" si="22"/>
        <v>40889.25</v>
      </c>
      <c r="N342">
        <v>1323756000</v>
      </c>
      <c r="O342" s="11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idden="1" x14ac:dyDescent="0.25">
      <c r="A343">
        <v>341</v>
      </c>
      <c r="B343" t="s">
        <v>734</v>
      </c>
      <c r="C343" s="3" t="s">
        <v>735</v>
      </c>
      <c r="D343">
        <v>114300</v>
      </c>
      <c r="E343" s="10">
        <v>96777</v>
      </c>
      <c r="F343" s="5">
        <f t="shared" si="20"/>
        <v>-15.330708661417322</v>
      </c>
      <c r="G343" t="s">
        <v>14</v>
      </c>
      <c r="H343">
        <v>1257</v>
      </c>
      <c r="I343" t="s">
        <v>21</v>
      </c>
      <c r="J343">
        <f t="shared" si="21"/>
        <v>105538.5</v>
      </c>
      <c r="K343" t="s">
        <v>22</v>
      </c>
      <c r="L343">
        <v>1440738000</v>
      </c>
      <c r="M343" s="11">
        <f t="shared" si="22"/>
        <v>42244.208333333328</v>
      </c>
      <c r="N343">
        <v>1441342800</v>
      </c>
      <c r="O343" s="11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idden="1" x14ac:dyDescent="0.25">
      <c r="A344">
        <v>342</v>
      </c>
      <c r="B344" t="s">
        <v>736</v>
      </c>
      <c r="C344" s="3" t="s">
        <v>737</v>
      </c>
      <c r="D344">
        <v>47900</v>
      </c>
      <c r="E344" s="10">
        <v>31864</v>
      </c>
      <c r="F344" s="5">
        <f t="shared" si="20"/>
        <v>-33.478079331941544</v>
      </c>
      <c r="G344" t="s">
        <v>14</v>
      </c>
      <c r="H344">
        <v>328</v>
      </c>
      <c r="I344" t="s">
        <v>21</v>
      </c>
      <c r="J344">
        <f t="shared" si="21"/>
        <v>39882</v>
      </c>
      <c r="K344" t="s">
        <v>22</v>
      </c>
      <c r="L344">
        <v>1374296400</v>
      </c>
      <c r="M344" s="11">
        <f t="shared" si="22"/>
        <v>41475.208333333336</v>
      </c>
      <c r="N344">
        <v>1375333200</v>
      </c>
      <c r="O344" s="11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idden="1" x14ac:dyDescent="0.25">
      <c r="A345">
        <v>343</v>
      </c>
      <c r="B345" t="s">
        <v>738</v>
      </c>
      <c r="C345" s="3" t="s">
        <v>739</v>
      </c>
      <c r="D345">
        <v>9000</v>
      </c>
      <c r="E345" s="10">
        <v>4853</v>
      </c>
      <c r="F345" s="5">
        <f t="shared" si="20"/>
        <v>-46.077777777777776</v>
      </c>
      <c r="G345" t="s">
        <v>14</v>
      </c>
      <c r="H345">
        <v>147</v>
      </c>
      <c r="I345" t="s">
        <v>21</v>
      </c>
      <c r="J345">
        <f t="shared" si="21"/>
        <v>6926.5</v>
      </c>
      <c r="K345" t="s">
        <v>22</v>
      </c>
      <c r="L345">
        <v>1384840800</v>
      </c>
      <c r="M345" s="11">
        <f t="shared" si="22"/>
        <v>41597.25</v>
      </c>
      <c r="N345">
        <v>1389420000</v>
      </c>
      <c r="O345" s="11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idden="1" x14ac:dyDescent="0.25">
      <c r="A346">
        <v>344</v>
      </c>
      <c r="B346" t="s">
        <v>740</v>
      </c>
      <c r="C346" s="3" t="s">
        <v>741</v>
      </c>
      <c r="D346">
        <v>197600</v>
      </c>
      <c r="E346" s="10">
        <v>82959</v>
      </c>
      <c r="F346" s="5">
        <f t="shared" si="20"/>
        <v>-58.016700404858298</v>
      </c>
      <c r="G346" t="s">
        <v>14</v>
      </c>
      <c r="H346">
        <v>830</v>
      </c>
      <c r="I346" t="s">
        <v>21</v>
      </c>
      <c r="J346">
        <f t="shared" si="21"/>
        <v>140279.5</v>
      </c>
      <c r="K346" t="s">
        <v>22</v>
      </c>
      <c r="L346">
        <v>1516600800</v>
      </c>
      <c r="M346" s="11">
        <f t="shared" si="22"/>
        <v>43122.25</v>
      </c>
      <c r="N346">
        <v>1520056800</v>
      </c>
      <c r="O346" s="11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 s="10">
        <v>23159</v>
      </c>
      <c r="F347" s="5">
        <f t="shared" si="20"/>
        <v>-85.305203045685275</v>
      </c>
      <c r="G347" t="s">
        <v>14</v>
      </c>
      <c r="H347">
        <v>331</v>
      </c>
      <c r="I347" t="s">
        <v>40</v>
      </c>
      <c r="J347">
        <f t="shared" si="21"/>
        <v>90379.5</v>
      </c>
      <c r="K347" t="s">
        <v>41</v>
      </c>
      <c r="L347">
        <v>1436418000</v>
      </c>
      <c r="M347" s="11">
        <f t="shared" si="22"/>
        <v>42194.208333333328</v>
      </c>
      <c r="N347">
        <v>1436504400</v>
      </c>
      <c r="O347" s="11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idden="1" x14ac:dyDescent="0.25">
      <c r="A348">
        <v>346</v>
      </c>
      <c r="B348" t="s">
        <v>744</v>
      </c>
      <c r="C348" s="3" t="s">
        <v>745</v>
      </c>
      <c r="D348">
        <v>8000</v>
      </c>
      <c r="E348" s="10">
        <v>2758</v>
      </c>
      <c r="F348" s="5">
        <f t="shared" si="20"/>
        <v>-65.525000000000006</v>
      </c>
      <c r="G348" t="s">
        <v>14</v>
      </c>
      <c r="H348">
        <v>25</v>
      </c>
      <c r="I348" t="s">
        <v>21</v>
      </c>
      <c r="J348">
        <f t="shared" si="21"/>
        <v>5379</v>
      </c>
      <c r="K348" t="s">
        <v>22</v>
      </c>
      <c r="L348">
        <v>1503550800</v>
      </c>
      <c r="M348" s="11">
        <f t="shared" si="22"/>
        <v>42971.208333333328</v>
      </c>
      <c r="N348">
        <v>1508302800</v>
      </c>
      <c r="O348" s="11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idden="1" x14ac:dyDescent="0.25">
      <c r="A349">
        <v>347</v>
      </c>
      <c r="B349" t="s">
        <v>746</v>
      </c>
      <c r="C349" s="3" t="s">
        <v>747</v>
      </c>
      <c r="D349">
        <v>900</v>
      </c>
      <c r="E349" s="10">
        <v>12607</v>
      </c>
      <c r="F349" s="5">
        <f t="shared" si="20"/>
        <v>1300.7777777777778</v>
      </c>
      <c r="G349" t="s">
        <v>20</v>
      </c>
      <c r="H349">
        <v>191</v>
      </c>
      <c r="I349" t="s">
        <v>21</v>
      </c>
      <c r="J349">
        <f t="shared" si="21"/>
        <v>6753.5</v>
      </c>
      <c r="K349" t="s">
        <v>22</v>
      </c>
      <c r="L349">
        <v>1423634400</v>
      </c>
      <c r="M349" s="11">
        <f t="shared" si="22"/>
        <v>42046.25</v>
      </c>
      <c r="N349">
        <v>1425708000</v>
      </c>
      <c r="O349" s="11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idden="1" x14ac:dyDescent="0.25">
      <c r="A350">
        <v>348</v>
      </c>
      <c r="B350" t="s">
        <v>748</v>
      </c>
      <c r="C350" s="3" t="s">
        <v>749</v>
      </c>
      <c r="D350">
        <v>199000</v>
      </c>
      <c r="E350" s="10">
        <v>142823</v>
      </c>
      <c r="F350" s="5">
        <f t="shared" si="20"/>
        <v>-28.229648241206029</v>
      </c>
      <c r="G350" t="s">
        <v>14</v>
      </c>
      <c r="H350">
        <v>3483</v>
      </c>
      <c r="I350" t="s">
        <v>21</v>
      </c>
      <c r="J350">
        <f t="shared" si="21"/>
        <v>170911.5</v>
      </c>
      <c r="K350" t="s">
        <v>22</v>
      </c>
      <c r="L350">
        <v>1487224800</v>
      </c>
      <c r="M350" s="11">
        <f t="shared" si="22"/>
        <v>42782.25</v>
      </c>
      <c r="N350">
        <v>1488348000</v>
      </c>
      <c r="O350" s="11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idden="1" x14ac:dyDescent="0.25">
      <c r="A351">
        <v>349</v>
      </c>
      <c r="B351" t="s">
        <v>750</v>
      </c>
      <c r="C351" s="3" t="s">
        <v>751</v>
      </c>
      <c r="D351">
        <v>180800</v>
      </c>
      <c r="E351" s="10">
        <v>95958</v>
      </c>
      <c r="F351" s="5">
        <f t="shared" si="20"/>
        <v>-46.92588495575221</v>
      </c>
      <c r="G351" t="s">
        <v>14</v>
      </c>
      <c r="H351">
        <v>923</v>
      </c>
      <c r="I351" t="s">
        <v>21</v>
      </c>
      <c r="J351">
        <f t="shared" si="21"/>
        <v>138379</v>
      </c>
      <c r="K351" t="s">
        <v>22</v>
      </c>
      <c r="L351">
        <v>1500008400</v>
      </c>
      <c r="M351" s="11">
        <f t="shared" si="22"/>
        <v>42930.208333333328</v>
      </c>
      <c r="N351">
        <v>1502600400</v>
      </c>
      <c r="O351" s="11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idden="1" x14ac:dyDescent="0.25">
      <c r="A352">
        <v>350</v>
      </c>
      <c r="B352" t="s">
        <v>752</v>
      </c>
      <c r="C352" s="3" t="s">
        <v>753</v>
      </c>
      <c r="D352">
        <v>100</v>
      </c>
      <c r="E352" s="10">
        <v>5</v>
      </c>
      <c r="F352" s="5">
        <f t="shared" si="20"/>
        <v>-95</v>
      </c>
      <c r="G352" t="s">
        <v>14</v>
      </c>
      <c r="H352">
        <v>1</v>
      </c>
      <c r="I352" t="s">
        <v>21</v>
      </c>
      <c r="J352">
        <f t="shared" si="21"/>
        <v>52.5</v>
      </c>
      <c r="K352" t="s">
        <v>22</v>
      </c>
      <c r="L352">
        <v>1432098000</v>
      </c>
      <c r="M352" s="11">
        <f t="shared" si="22"/>
        <v>42144.208333333328</v>
      </c>
      <c r="N352">
        <v>1433653200</v>
      </c>
      <c r="O352" s="11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idden="1" x14ac:dyDescent="0.25">
      <c r="A353">
        <v>351</v>
      </c>
      <c r="B353" t="s">
        <v>754</v>
      </c>
      <c r="C353" s="3" t="s">
        <v>755</v>
      </c>
      <c r="D353">
        <v>74100</v>
      </c>
      <c r="E353" s="10">
        <v>94631</v>
      </c>
      <c r="F353" s="5">
        <f t="shared" si="20"/>
        <v>27.707152496626179</v>
      </c>
      <c r="G353" t="s">
        <v>20</v>
      </c>
      <c r="H353">
        <v>2013</v>
      </c>
      <c r="I353" t="s">
        <v>21</v>
      </c>
      <c r="J353">
        <f t="shared" si="21"/>
        <v>84365.5</v>
      </c>
      <c r="K353" t="s">
        <v>22</v>
      </c>
      <c r="L353">
        <v>1440392400</v>
      </c>
      <c r="M353" s="11">
        <f t="shared" si="22"/>
        <v>42240.208333333328</v>
      </c>
      <c r="N353">
        <v>1441602000</v>
      </c>
      <c r="O353" s="11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idden="1" x14ac:dyDescent="0.25">
      <c r="A354">
        <v>352</v>
      </c>
      <c r="B354" t="s">
        <v>756</v>
      </c>
      <c r="C354" s="3" t="s">
        <v>757</v>
      </c>
      <c r="D354">
        <v>2800</v>
      </c>
      <c r="E354" s="10">
        <v>977</v>
      </c>
      <c r="F354" s="5">
        <f t="shared" si="20"/>
        <v>-65.107142857142847</v>
      </c>
      <c r="G354" t="s">
        <v>14</v>
      </c>
      <c r="H354">
        <v>33</v>
      </c>
      <c r="I354" t="s">
        <v>15</v>
      </c>
      <c r="J354">
        <f t="shared" si="21"/>
        <v>1888.5</v>
      </c>
      <c r="K354" t="s">
        <v>16</v>
      </c>
      <c r="L354">
        <v>1446876000</v>
      </c>
      <c r="M354" s="11">
        <f t="shared" si="22"/>
        <v>42315.25</v>
      </c>
      <c r="N354">
        <v>1447567200</v>
      </c>
      <c r="O354" s="11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idden="1" x14ac:dyDescent="0.25">
      <c r="A355">
        <v>353</v>
      </c>
      <c r="B355" t="s">
        <v>758</v>
      </c>
      <c r="C355" s="3" t="s">
        <v>759</v>
      </c>
      <c r="D355">
        <v>33600</v>
      </c>
      <c r="E355" s="10">
        <v>137961</v>
      </c>
      <c r="F355" s="5">
        <f t="shared" si="20"/>
        <v>310.59821428571428</v>
      </c>
      <c r="G355" t="s">
        <v>20</v>
      </c>
      <c r="H355">
        <v>1703</v>
      </c>
      <c r="I355" t="s">
        <v>21</v>
      </c>
      <c r="J355">
        <f t="shared" si="21"/>
        <v>85780.5</v>
      </c>
      <c r="K355" t="s">
        <v>22</v>
      </c>
      <c r="L355">
        <v>1562302800</v>
      </c>
      <c r="M355" s="11">
        <f t="shared" si="22"/>
        <v>43651.208333333328</v>
      </c>
      <c r="N355">
        <v>1562389200</v>
      </c>
      <c r="O355" s="11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 s="10">
        <v>7548</v>
      </c>
      <c r="F356" s="5">
        <f t="shared" si="20"/>
        <v>23.737704918032787</v>
      </c>
      <c r="G356" t="s">
        <v>20</v>
      </c>
      <c r="H356">
        <v>80</v>
      </c>
      <c r="I356" t="s">
        <v>36</v>
      </c>
      <c r="J356">
        <f t="shared" si="21"/>
        <v>6824</v>
      </c>
      <c r="K356" t="s">
        <v>37</v>
      </c>
      <c r="L356">
        <v>1378184400</v>
      </c>
      <c r="M356" s="11">
        <f t="shared" si="22"/>
        <v>41520.208333333336</v>
      </c>
      <c r="N356">
        <v>1378789200</v>
      </c>
      <c r="O356" s="11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idden="1" x14ac:dyDescent="0.25">
      <c r="A357">
        <v>355</v>
      </c>
      <c r="B357" t="s">
        <v>762</v>
      </c>
      <c r="C357" s="3" t="s">
        <v>763</v>
      </c>
      <c r="D357">
        <v>3800</v>
      </c>
      <c r="E357" s="10">
        <v>2241</v>
      </c>
      <c r="F357" s="5">
        <f t="shared" si="20"/>
        <v>-41.026315789473685</v>
      </c>
      <c r="G357" t="s">
        <v>47</v>
      </c>
      <c r="H357">
        <v>86</v>
      </c>
      <c r="I357" t="s">
        <v>21</v>
      </c>
      <c r="J357">
        <f t="shared" si="21"/>
        <v>3020.5</v>
      </c>
      <c r="K357" t="s">
        <v>22</v>
      </c>
      <c r="L357">
        <v>1485064800</v>
      </c>
      <c r="M357" s="11">
        <f t="shared" si="22"/>
        <v>42757.25</v>
      </c>
      <c r="N357">
        <v>1488520800</v>
      </c>
      <c r="O357" s="11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idden="1" x14ac:dyDescent="0.25">
      <c r="A358">
        <v>356</v>
      </c>
      <c r="B358" t="s">
        <v>764</v>
      </c>
      <c r="C358" s="3" t="s">
        <v>765</v>
      </c>
      <c r="D358">
        <v>9300</v>
      </c>
      <c r="E358" s="10">
        <v>3431</v>
      </c>
      <c r="F358" s="5">
        <f t="shared" si="20"/>
        <v>-63.107526881720432</v>
      </c>
      <c r="G358" t="s">
        <v>14</v>
      </c>
      <c r="H358">
        <v>40</v>
      </c>
      <c r="I358" t="s">
        <v>107</v>
      </c>
      <c r="J358">
        <f t="shared" si="21"/>
        <v>6365.5</v>
      </c>
      <c r="K358" t="s">
        <v>108</v>
      </c>
      <c r="L358">
        <v>1326520800</v>
      </c>
      <c r="M358" s="11">
        <f t="shared" si="22"/>
        <v>40922.25</v>
      </c>
      <c r="N358">
        <v>1327298400</v>
      </c>
      <c r="O358" s="11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idden="1" x14ac:dyDescent="0.25">
      <c r="A359">
        <v>357</v>
      </c>
      <c r="B359" t="s">
        <v>766</v>
      </c>
      <c r="C359" s="3" t="s">
        <v>767</v>
      </c>
      <c r="D359">
        <v>2300</v>
      </c>
      <c r="E359" s="10">
        <v>4253</v>
      </c>
      <c r="F359" s="5">
        <f t="shared" si="20"/>
        <v>84.913043478260875</v>
      </c>
      <c r="G359" t="s">
        <v>20</v>
      </c>
      <c r="H359">
        <v>41</v>
      </c>
      <c r="I359" t="s">
        <v>21</v>
      </c>
      <c r="J359">
        <f t="shared" si="21"/>
        <v>3276.5</v>
      </c>
      <c r="K359" t="s">
        <v>22</v>
      </c>
      <c r="L359">
        <v>1441256400</v>
      </c>
      <c r="M359" s="11">
        <f t="shared" si="22"/>
        <v>42250.208333333328</v>
      </c>
      <c r="N359">
        <v>1443416400</v>
      </c>
      <c r="O359" s="11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idden="1" x14ac:dyDescent="0.25">
      <c r="A360">
        <v>358</v>
      </c>
      <c r="B360" t="s">
        <v>768</v>
      </c>
      <c r="C360" s="3" t="s">
        <v>769</v>
      </c>
      <c r="D360">
        <v>9700</v>
      </c>
      <c r="E360" s="10">
        <v>1146</v>
      </c>
      <c r="F360" s="5">
        <f t="shared" si="20"/>
        <v>-88.185567010309271</v>
      </c>
      <c r="G360" t="s">
        <v>14</v>
      </c>
      <c r="H360">
        <v>23</v>
      </c>
      <c r="I360" t="s">
        <v>15</v>
      </c>
      <c r="J360">
        <f t="shared" si="21"/>
        <v>5423</v>
      </c>
      <c r="K360" t="s">
        <v>16</v>
      </c>
      <c r="L360">
        <v>1533877200</v>
      </c>
      <c r="M360" s="11">
        <f t="shared" si="22"/>
        <v>43322.208333333328</v>
      </c>
      <c r="N360">
        <v>1534136400</v>
      </c>
      <c r="O360" s="11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 s="10">
        <v>11948</v>
      </c>
      <c r="F361" s="5">
        <f t="shared" si="20"/>
        <v>198.70000000000002</v>
      </c>
      <c r="G361" t="s">
        <v>20</v>
      </c>
      <c r="H361">
        <v>187</v>
      </c>
      <c r="I361" t="s">
        <v>21</v>
      </c>
      <c r="J361">
        <f t="shared" si="21"/>
        <v>7974</v>
      </c>
      <c r="K361" t="s">
        <v>22</v>
      </c>
      <c r="L361">
        <v>1314421200</v>
      </c>
      <c r="M361" s="11">
        <f t="shared" si="22"/>
        <v>40782.208333333336</v>
      </c>
      <c r="N361">
        <v>1315026000</v>
      </c>
      <c r="O361" s="11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idden="1" x14ac:dyDescent="0.25">
      <c r="A362">
        <v>360</v>
      </c>
      <c r="B362" t="s">
        <v>772</v>
      </c>
      <c r="C362" s="3" t="s">
        <v>773</v>
      </c>
      <c r="D362">
        <v>59700</v>
      </c>
      <c r="E362" s="10">
        <v>135132</v>
      </c>
      <c r="F362" s="5">
        <f t="shared" si="20"/>
        <v>126.35175879396985</v>
      </c>
      <c r="G362" t="s">
        <v>20</v>
      </c>
      <c r="H362">
        <v>2875</v>
      </c>
      <c r="I362" t="s">
        <v>40</v>
      </c>
      <c r="J362">
        <f t="shared" si="21"/>
        <v>97416</v>
      </c>
      <c r="K362" t="s">
        <v>41</v>
      </c>
      <c r="L362">
        <v>1293861600</v>
      </c>
      <c r="M362" s="11">
        <f t="shared" si="22"/>
        <v>40544.25</v>
      </c>
      <c r="N362">
        <v>1295071200</v>
      </c>
      <c r="O362" s="11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idden="1" x14ac:dyDescent="0.25">
      <c r="A363">
        <v>361</v>
      </c>
      <c r="B363" t="s">
        <v>774</v>
      </c>
      <c r="C363" s="3" t="s">
        <v>775</v>
      </c>
      <c r="D363">
        <v>5500</v>
      </c>
      <c r="E363" s="10">
        <v>9546</v>
      </c>
      <c r="F363" s="5">
        <f t="shared" si="20"/>
        <v>73.563636363636363</v>
      </c>
      <c r="G363" t="s">
        <v>20</v>
      </c>
      <c r="H363">
        <v>88</v>
      </c>
      <c r="I363" t="s">
        <v>21</v>
      </c>
      <c r="J363">
        <f t="shared" si="21"/>
        <v>7523</v>
      </c>
      <c r="K363" t="s">
        <v>22</v>
      </c>
      <c r="L363">
        <v>1507352400</v>
      </c>
      <c r="M363" s="11">
        <f t="shared" si="22"/>
        <v>43015.208333333328</v>
      </c>
      <c r="N363">
        <v>1509426000</v>
      </c>
      <c r="O363" s="11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idden="1" x14ac:dyDescent="0.25">
      <c r="A364">
        <v>362</v>
      </c>
      <c r="B364" t="s">
        <v>776</v>
      </c>
      <c r="C364" s="3" t="s">
        <v>777</v>
      </c>
      <c r="D364">
        <v>3700</v>
      </c>
      <c r="E364" s="10">
        <v>13755</v>
      </c>
      <c r="F364" s="5">
        <f t="shared" si="20"/>
        <v>271.75675675675677</v>
      </c>
      <c r="G364" t="s">
        <v>20</v>
      </c>
      <c r="H364">
        <v>191</v>
      </c>
      <c r="I364" t="s">
        <v>21</v>
      </c>
      <c r="J364">
        <f t="shared" si="21"/>
        <v>8727.5</v>
      </c>
      <c r="K364" t="s">
        <v>22</v>
      </c>
      <c r="L364">
        <v>1296108000</v>
      </c>
      <c r="M364" s="11">
        <f t="shared" si="22"/>
        <v>40570.25</v>
      </c>
      <c r="N364">
        <v>1299391200</v>
      </c>
      <c r="O364" s="11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idden="1" x14ac:dyDescent="0.25">
      <c r="A365">
        <v>363</v>
      </c>
      <c r="B365" t="s">
        <v>778</v>
      </c>
      <c r="C365" s="3" t="s">
        <v>779</v>
      </c>
      <c r="D365">
        <v>5200</v>
      </c>
      <c r="E365" s="10">
        <v>8330</v>
      </c>
      <c r="F365" s="5">
        <f t="shared" si="20"/>
        <v>60.192307692307686</v>
      </c>
      <c r="G365" t="s">
        <v>20</v>
      </c>
      <c r="H365">
        <v>139</v>
      </c>
      <c r="I365" t="s">
        <v>21</v>
      </c>
      <c r="J365">
        <f t="shared" si="21"/>
        <v>6765</v>
      </c>
      <c r="K365" t="s">
        <v>22</v>
      </c>
      <c r="L365">
        <v>1324965600</v>
      </c>
      <c r="M365" s="11">
        <f t="shared" si="22"/>
        <v>40904.25</v>
      </c>
      <c r="N365">
        <v>1325052000</v>
      </c>
      <c r="O365" s="11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idden="1" x14ac:dyDescent="0.25">
      <c r="A366">
        <v>364</v>
      </c>
      <c r="B366" t="s">
        <v>780</v>
      </c>
      <c r="C366" s="3" t="s">
        <v>781</v>
      </c>
      <c r="D366">
        <v>900</v>
      </c>
      <c r="E366" s="10">
        <v>14547</v>
      </c>
      <c r="F366" s="5">
        <f t="shared" si="20"/>
        <v>1516.3333333333335</v>
      </c>
      <c r="G366" t="s">
        <v>20</v>
      </c>
      <c r="H366">
        <v>186</v>
      </c>
      <c r="I366" t="s">
        <v>21</v>
      </c>
      <c r="J366">
        <f t="shared" si="21"/>
        <v>7723.5</v>
      </c>
      <c r="K366" t="s">
        <v>22</v>
      </c>
      <c r="L366">
        <v>1520229600</v>
      </c>
      <c r="M366" s="11">
        <f t="shared" si="22"/>
        <v>43164.25</v>
      </c>
      <c r="N366">
        <v>1522818000</v>
      </c>
      <c r="O366" s="11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idden="1" x14ac:dyDescent="0.25">
      <c r="A367">
        <v>365</v>
      </c>
      <c r="B367" t="s">
        <v>782</v>
      </c>
      <c r="C367" s="3" t="s">
        <v>783</v>
      </c>
      <c r="D367">
        <v>1600</v>
      </c>
      <c r="E367" s="10">
        <v>11735</v>
      </c>
      <c r="F367" s="5">
        <f t="shared" si="20"/>
        <v>633.4375</v>
      </c>
      <c r="G367" t="s">
        <v>20</v>
      </c>
      <c r="H367">
        <v>112</v>
      </c>
      <c r="I367" t="s">
        <v>26</v>
      </c>
      <c r="J367">
        <f t="shared" si="21"/>
        <v>6667.5</v>
      </c>
      <c r="K367" t="s">
        <v>27</v>
      </c>
      <c r="L367">
        <v>1482991200</v>
      </c>
      <c r="M367" s="11">
        <f t="shared" si="22"/>
        <v>42733.25</v>
      </c>
      <c r="N367">
        <v>1485324000</v>
      </c>
      <c r="O367" s="11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idden="1" x14ac:dyDescent="0.25">
      <c r="A368">
        <v>366</v>
      </c>
      <c r="B368" t="s">
        <v>784</v>
      </c>
      <c r="C368" s="3" t="s">
        <v>785</v>
      </c>
      <c r="D368">
        <v>1800</v>
      </c>
      <c r="E368" s="10">
        <v>10658</v>
      </c>
      <c r="F368" s="5">
        <f t="shared" si="20"/>
        <v>492.11111111111114</v>
      </c>
      <c r="G368" t="s">
        <v>20</v>
      </c>
      <c r="H368">
        <v>101</v>
      </c>
      <c r="I368" t="s">
        <v>21</v>
      </c>
      <c r="J368">
        <f t="shared" si="21"/>
        <v>6229</v>
      </c>
      <c r="K368" t="s">
        <v>22</v>
      </c>
      <c r="L368">
        <v>1294034400</v>
      </c>
      <c r="M368" s="11">
        <f t="shared" si="22"/>
        <v>40546.25</v>
      </c>
      <c r="N368">
        <v>1294120800</v>
      </c>
      <c r="O368" s="11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idden="1" x14ac:dyDescent="0.25">
      <c r="A369">
        <v>367</v>
      </c>
      <c r="B369" t="s">
        <v>786</v>
      </c>
      <c r="C369" s="3" t="s">
        <v>787</v>
      </c>
      <c r="D369">
        <v>9900</v>
      </c>
      <c r="E369" s="10">
        <v>1870</v>
      </c>
      <c r="F369" s="5">
        <f t="shared" si="20"/>
        <v>-81.111111111111114</v>
      </c>
      <c r="G369" t="s">
        <v>14</v>
      </c>
      <c r="H369">
        <v>75</v>
      </c>
      <c r="I369" t="s">
        <v>21</v>
      </c>
      <c r="J369">
        <f t="shared" si="21"/>
        <v>5885</v>
      </c>
      <c r="K369" t="s">
        <v>22</v>
      </c>
      <c r="L369">
        <v>1413608400</v>
      </c>
      <c r="M369" s="11">
        <f t="shared" si="22"/>
        <v>41930.208333333336</v>
      </c>
      <c r="N369">
        <v>1415685600</v>
      </c>
      <c r="O369" s="11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 s="10">
        <v>14394</v>
      </c>
      <c r="F370" s="5">
        <f t="shared" si="20"/>
        <v>176.80769230769232</v>
      </c>
      <c r="G370" t="s">
        <v>20</v>
      </c>
      <c r="H370">
        <v>206</v>
      </c>
      <c r="I370" t="s">
        <v>40</v>
      </c>
      <c r="J370">
        <f t="shared" si="21"/>
        <v>9797</v>
      </c>
      <c r="K370" t="s">
        <v>41</v>
      </c>
      <c r="L370">
        <v>1286946000</v>
      </c>
      <c r="M370" s="11">
        <f t="shared" si="22"/>
        <v>40464.208333333336</v>
      </c>
      <c r="N370">
        <v>1288933200</v>
      </c>
      <c r="O370" s="11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 s="10">
        <v>14743</v>
      </c>
      <c r="F371" s="5">
        <f t="shared" si="20"/>
        <v>173.01851851851853</v>
      </c>
      <c r="G371" t="s">
        <v>20</v>
      </c>
      <c r="H371">
        <v>154</v>
      </c>
      <c r="I371" t="s">
        <v>21</v>
      </c>
      <c r="J371">
        <f t="shared" si="21"/>
        <v>10071.5</v>
      </c>
      <c r="K371" t="s">
        <v>22</v>
      </c>
      <c r="L371">
        <v>1359871200</v>
      </c>
      <c r="M371" s="11">
        <f t="shared" si="22"/>
        <v>41308.25</v>
      </c>
      <c r="N371">
        <v>1363237200</v>
      </c>
      <c r="O371" s="11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idden="1" x14ac:dyDescent="0.25">
      <c r="A372">
        <v>370</v>
      </c>
      <c r="B372" t="s">
        <v>792</v>
      </c>
      <c r="C372" s="3" t="s">
        <v>793</v>
      </c>
      <c r="D372">
        <v>112300</v>
      </c>
      <c r="E372" s="10">
        <v>178965</v>
      </c>
      <c r="F372" s="5">
        <f t="shared" si="20"/>
        <v>59.363312555654502</v>
      </c>
      <c r="G372" t="s">
        <v>20</v>
      </c>
      <c r="H372">
        <v>5966</v>
      </c>
      <c r="I372" t="s">
        <v>21</v>
      </c>
      <c r="J372">
        <f t="shared" si="21"/>
        <v>145632.5</v>
      </c>
      <c r="K372" t="s">
        <v>22</v>
      </c>
      <c r="L372">
        <v>1555304400</v>
      </c>
      <c r="M372" s="11">
        <f t="shared" si="22"/>
        <v>43570.208333333328</v>
      </c>
      <c r="N372">
        <v>1555822800</v>
      </c>
      <c r="O372" s="11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idden="1" x14ac:dyDescent="0.25">
      <c r="A373">
        <v>371</v>
      </c>
      <c r="B373" t="s">
        <v>794</v>
      </c>
      <c r="C373" s="3" t="s">
        <v>795</v>
      </c>
      <c r="D373">
        <v>189200</v>
      </c>
      <c r="E373" s="10">
        <v>128410</v>
      </c>
      <c r="F373" s="5">
        <f t="shared" si="20"/>
        <v>-32.130021141649053</v>
      </c>
      <c r="G373" t="s">
        <v>14</v>
      </c>
      <c r="H373">
        <v>2176</v>
      </c>
      <c r="I373" t="s">
        <v>21</v>
      </c>
      <c r="J373">
        <f t="shared" si="21"/>
        <v>158805</v>
      </c>
      <c r="K373" t="s">
        <v>22</v>
      </c>
      <c r="L373">
        <v>1423375200</v>
      </c>
      <c r="M373" s="11">
        <f t="shared" si="22"/>
        <v>42043.25</v>
      </c>
      <c r="N373">
        <v>1427778000</v>
      </c>
      <c r="O373" s="11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 s="10">
        <v>14324</v>
      </c>
      <c r="F374" s="5">
        <f t="shared" si="20"/>
        <v>1491.5555555555554</v>
      </c>
      <c r="G374" t="s">
        <v>20</v>
      </c>
      <c r="H374">
        <v>169</v>
      </c>
      <c r="I374" t="s">
        <v>21</v>
      </c>
      <c r="J374">
        <f t="shared" si="21"/>
        <v>7612</v>
      </c>
      <c r="K374" t="s">
        <v>22</v>
      </c>
      <c r="L374">
        <v>1420696800</v>
      </c>
      <c r="M374" s="11">
        <f t="shared" si="22"/>
        <v>42012.25</v>
      </c>
      <c r="N374">
        <v>1422424800</v>
      </c>
      <c r="O374" s="11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idden="1" x14ac:dyDescent="0.25">
      <c r="A375">
        <v>373</v>
      </c>
      <c r="B375" t="s">
        <v>798</v>
      </c>
      <c r="C375" s="3" t="s">
        <v>799</v>
      </c>
      <c r="D375">
        <v>22500</v>
      </c>
      <c r="E375" s="10">
        <v>164291</v>
      </c>
      <c r="F375" s="5">
        <f t="shared" si="20"/>
        <v>630.18222222222221</v>
      </c>
      <c r="G375" t="s">
        <v>20</v>
      </c>
      <c r="H375">
        <v>2106</v>
      </c>
      <c r="I375" t="s">
        <v>21</v>
      </c>
      <c r="J375">
        <f t="shared" si="21"/>
        <v>93395.5</v>
      </c>
      <c r="K375" t="s">
        <v>22</v>
      </c>
      <c r="L375">
        <v>1502946000</v>
      </c>
      <c r="M375" s="11">
        <f t="shared" si="22"/>
        <v>42964.208333333328</v>
      </c>
      <c r="N375">
        <v>1503637200</v>
      </c>
      <c r="O375" s="11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 s="10">
        <v>22073</v>
      </c>
      <c r="F376" s="5">
        <f t="shared" si="20"/>
        <v>-86.814217443249703</v>
      </c>
      <c r="G376" t="s">
        <v>14</v>
      </c>
      <c r="H376">
        <v>441</v>
      </c>
      <c r="I376" t="s">
        <v>21</v>
      </c>
      <c r="J376">
        <f t="shared" si="21"/>
        <v>94736.5</v>
      </c>
      <c r="K376" t="s">
        <v>22</v>
      </c>
      <c r="L376">
        <v>1547186400</v>
      </c>
      <c r="M376" s="11">
        <f t="shared" si="22"/>
        <v>43476.25</v>
      </c>
      <c r="N376">
        <v>1547618400</v>
      </c>
      <c r="O376" s="11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hidden="1" x14ac:dyDescent="0.25">
      <c r="A377">
        <v>375</v>
      </c>
      <c r="B377" t="s">
        <v>802</v>
      </c>
      <c r="C377" s="3" t="s">
        <v>803</v>
      </c>
      <c r="D377">
        <v>2700</v>
      </c>
      <c r="E377" s="10">
        <v>1479</v>
      </c>
      <c r="F377" s="5">
        <f t="shared" si="20"/>
        <v>-45.222222222222221</v>
      </c>
      <c r="G377" t="s">
        <v>14</v>
      </c>
      <c r="H377">
        <v>25</v>
      </c>
      <c r="I377" t="s">
        <v>21</v>
      </c>
      <c r="J377">
        <f t="shared" si="21"/>
        <v>2089.5</v>
      </c>
      <c r="K377" t="s">
        <v>22</v>
      </c>
      <c r="L377">
        <v>1444971600</v>
      </c>
      <c r="M377" s="11">
        <f t="shared" si="22"/>
        <v>42293.208333333328</v>
      </c>
      <c r="N377">
        <v>1449900000</v>
      </c>
      <c r="O377" s="11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idden="1" x14ac:dyDescent="0.25">
      <c r="A378">
        <v>376</v>
      </c>
      <c r="B378" t="s">
        <v>804</v>
      </c>
      <c r="C378" s="3" t="s">
        <v>805</v>
      </c>
      <c r="D378">
        <v>3400</v>
      </c>
      <c r="E378" s="10">
        <v>12275</v>
      </c>
      <c r="F378" s="5">
        <f t="shared" si="20"/>
        <v>261.02941176470591</v>
      </c>
      <c r="G378" t="s">
        <v>20</v>
      </c>
      <c r="H378">
        <v>131</v>
      </c>
      <c r="I378" t="s">
        <v>21</v>
      </c>
      <c r="J378">
        <f t="shared" si="21"/>
        <v>7837.5</v>
      </c>
      <c r="K378" t="s">
        <v>22</v>
      </c>
      <c r="L378">
        <v>1404622800</v>
      </c>
      <c r="M378" s="11">
        <f t="shared" si="22"/>
        <v>41826.208333333336</v>
      </c>
      <c r="N378">
        <v>1405141200</v>
      </c>
      <c r="O378" s="11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idden="1" x14ac:dyDescent="0.25">
      <c r="A379">
        <v>377</v>
      </c>
      <c r="B379" t="s">
        <v>806</v>
      </c>
      <c r="C379" s="3" t="s">
        <v>807</v>
      </c>
      <c r="D379">
        <v>49700</v>
      </c>
      <c r="E379" s="10">
        <v>5098</v>
      </c>
      <c r="F379" s="5">
        <f t="shared" si="20"/>
        <v>-89.74245472837022</v>
      </c>
      <c r="G379" t="s">
        <v>14</v>
      </c>
      <c r="H379">
        <v>127</v>
      </c>
      <c r="I379" t="s">
        <v>21</v>
      </c>
      <c r="J379">
        <f t="shared" si="21"/>
        <v>27399</v>
      </c>
      <c r="K379" t="s">
        <v>22</v>
      </c>
      <c r="L379">
        <v>1571720400</v>
      </c>
      <c r="M379" s="11">
        <f t="shared" si="22"/>
        <v>43760.208333333328</v>
      </c>
      <c r="N379">
        <v>1572933600</v>
      </c>
      <c r="O379" s="11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 s="10">
        <v>24882</v>
      </c>
      <c r="F380" s="5">
        <f t="shared" si="20"/>
        <v>-86.037037037037038</v>
      </c>
      <c r="G380" t="s">
        <v>14</v>
      </c>
      <c r="H380">
        <v>355</v>
      </c>
      <c r="I380" t="s">
        <v>21</v>
      </c>
      <c r="J380">
        <f t="shared" si="21"/>
        <v>101541</v>
      </c>
      <c r="K380" t="s">
        <v>22</v>
      </c>
      <c r="L380">
        <v>1526878800</v>
      </c>
      <c r="M380" s="11">
        <f t="shared" si="22"/>
        <v>43241.208333333328</v>
      </c>
      <c r="N380">
        <v>1530162000</v>
      </c>
      <c r="O380" s="11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idden="1" x14ac:dyDescent="0.25">
      <c r="A381">
        <v>379</v>
      </c>
      <c r="B381" t="s">
        <v>810</v>
      </c>
      <c r="C381" s="3" t="s">
        <v>811</v>
      </c>
      <c r="D381">
        <v>7200</v>
      </c>
      <c r="E381" s="10">
        <v>2912</v>
      </c>
      <c r="F381" s="5">
        <f t="shared" si="20"/>
        <v>-59.55555555555555</v>
      </c>
      <c r="G381" t="s">
        <v>14</v>
      </c>
      <c r="H381">
        <v>44</v>
      </c>
      <c r="I381" t="s">
        <v>40</v>
      </c>
      <c r="J381">
        <f t="shared" si="21"/>
        <v>5056</v>
      </c>
      <c r="K381" t="s">
        <v>41</v>
      </c>
      <c r="L381">
        <v>1319691600</v>
      </c>
      <c r="M381" s="11">
        <f t="shared" si="22"/>
        <v>40843.208333333336</v>
      </c>
      <c r="N381">
        <v>1320904800</v>
      </c>
      <c r="O381" s="11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hidden="1" x14ac:dyDescent="0.25">
      <c r="A382">
        <v>380</v>
      </c>
      <c r="B382" t="s">
        <v>812</v>
      </c>
      <c r="C382" s="3" t="s">
        <v>813</v>
      </c>
      <c r="D382">
        <v>2500</v>
      </c>
      <c r="E382" s="10">
        <v>4008</v>
      </c>
      <c r="F382" s="5">
        <f t="shared" si="20"/>
        <v>60.319999999999993</v>
      </c>
      <c r="G382" t="s">
        <v>20</v>
      </c>
      <c r="H382">
        <v>84</v>
      </c>
      <c r="I382" t="s">
        <v>21</v>
      </c>
      <c r="J382">
        <f t="shared" si="21"/>
        <v>3254</v>
      </c>
      <c r="K382" t="s">
        <v>22</v>
      </c>
      <c r="L382">
        <v>1371963600</v>
      </c>
      <c r="M382" s="11">
        <f t="shared" si="22"/>
        <v>41448.208333333336</v>
      </c>
      <c r="N382">
        <v>1372395600</v>
      </c>
      <c r="O382" s="11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idden="1" x14ac:dyDescent="0.25">
      <c r="A383">
        <v>381</v>
      </c>
      <c r="B383" t="s">
        <v>814</v>
      </c>
      <c r="C383" s="3" t="s">
        <v>815</v>
      </c>
      <c r="D383">
        <v>5300</v>
      </c>
      <c r="E383" s="10">
        <v>9749</v>
      </c>
      <c r="F383" s="5">
        <f t="shared" si="20"/>
        <v>83.943396226415089</v>
      </c>
      <c r="G383" t="s">
        <v>20</v>
      </c>
      <c r="H383">
        <v>155</v>
      </c>
      <c r="I383" t="s">
        <v>21</v>
      </c>
      <c r="J383">
        <f t="shared" si="21"/>
        <v>7524.5</v>
      </c>
      <c r="K383" t="s">
        <v>22</v>
      </c>
      <c r="L383">
        <v>1433739600</v>
      </c>
      <c r="M383" s="11">
        <f t="shared" si="22"/>
        <v>42163.208333333328</v>
      </c>
      <c r="N383">
        <v>1437714000</v>
      </c>
      <c r="O383" s="11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hidden="1" x14ac:dyDescent="0.25">
      <c r="A384">
        <v>382</v>
      </c>
      <c r="B384" t="s">
        <v>816</v>
      </c>
      <c r="C384" s="3" t="s">
        <v>817</v>
      </c>
      <c r="D384">
        <v>9100</v>
      </c>
      <c r="E384" s="10">
        <v>5803</v>
      </c>
      <c r="F384" s="5">
        <f t="shared" si="20"/>
        <v>-36.230769230769234</v>
      </c>
      <c r="G384" t="s">
        <v>14</v>
      </c>
      <c r="H384">
        <v>67</v>
      </c>
      <c r="I384" t="s">
        <v>21</v>
      </c>
      <c r="J384">
        <f t="shared" si="21"/>
        <v>7451.5</v>
      </c>
      <c r="K384" t="s">
        <v>22</v>
      </c>
      <c r="L384">
        <v>1508130000</v>
      </c>
      <c r="M384" s="11">
        <f t="shared" si="22"/>
        <v>43024.208333333328</v>
      </c>
      <c r="N384">
        <v>1509771600</v>
      </c>
      <c r="O384" s="11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idden="1" x14ac:dyDescent="0.25">
      <c r="A385">
        <v>383</v>
      </c>
      <c r="B385" t="s">
        <v>818</v>
      </c>
      <c r="C385" s="3" t="s">
        <v>819</v>
      </c>
      <c r="D385">
        <v>6300</v>
      </c>
      <c r="E385" s="10">
        <v>14199</v>
      </c>
      <c r="F385" s="5">
        <f t="shared" si="20"/>
        <v>125.38095238095237</v>
      </c>
      <c r="G385" t="s">
        <v>20</v>
      </c>
      <c r="H385">
        <v>189</v>
      </c>
      <c r="I385" t="s">
        <v>21</v>
      </c>
      <c r="J385">
        <f t="shared" si="21"/>
        <v>10249.5</v>
      </c>
      <c r="K385" t="s">
        <v>22</v>
      </c>
      <c r="L385">
        <v>1550037600</v>
      </c>
      <c r="M385" s="11">
        <f t="shared" si="22"/>
        <v>43509.25</v>
      </c>
      <c r="N385">
        <v>1550556000</v>
      </c>
      <c r="O385" s="11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 s="10">
        <v>196779</v>
      </c>
      <c r="F386" s="5">
        <f t="shared" si="20"/>
        <v>72.009615384615387</v>
      </c>
      <c r="G386" t="s">
        <v>20</v>
      </c>
      <c r="H386">
        <v>4799</v>
      </c>
      <c r="I386" t="s">
        <v>21</v>
      </c>
      <c r="J386">
        <f t="shared" si="21"/>
        <v>155589.5</v>
      </c>
      <c r="K386" t="s">
        <v>22</v>
      </c>
      <c r="L386">
        <v>1486706400</v>
      </c>
      <c r="M386" s="11">
        <f t="shared" si="22"/>
        <v>42776.25</v>
      </c>
      <c r="N386">
        <v>1489039200</v>
      </c>
      <c r="O386" s="11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hidden="1" x14ac:dyDescent="0.25">
      <c r="A387">
        <v>385</v>
      </c>
      <c r="B387" t="s">
        <v>822</v>
      </c>
      <c r="C387" s="3" t="s">
        <v>823</v>
      </c>
      <c r="D387">
        <v>38900</v>
      </c>
      <c r="E387" s="10">
        <v>56859</v>
      </c>
      <c r="F387" s="5">
        <f t="shared" ref="F387:F450" si="24">(E387-D387)/D387*100</f>
        <v>46.167095115681235</v>
      </c>
      <c r="G387" t="s">
        <v>20</v>
      </c>
      <c r="H387">
        <v>1137</v>
      </c>
      <c r="I387" t="s">
        <v>21</v>
      </c>
      <c r="J387">
        <f t="shared" ref="J387:J450" si="25">(AVERAGE(D387:E387))</f>
        <v>47879.5</v>
      </c>
      <c r="K387" t="s">
        <v>22</v>
      </c>
      <c r="L387">
        <v>1553835600</v>
      </c>
      <c r="M387" s="11">
        <f t="shared" ref="M387:M450" si="26">DATE(1970,1,1)+(L387/86400)</f>
        <v>43553.208333333328</v>
      </c>
      <c r="N387">
        <v>1556600400</v>
      </c>
      <c r="O387" s="11">
        <f t="shared" ref="O387:O450" si="27">DATE(1970,1,1)+N387/86400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hidden="1" x14ac:dyDescent="0.25">
      <c r="A388">
        <v>386</v>
      </c>
      <c r="B388" t="s">
        <v>824</v>
      </c>
      <c r="C388" s="3" t="s">
        <v>825</v>
      </c>
      <c r="D388">
        <v>135500</v>
      </c>
      <c r="E388" s="10">
        <v>103554</v>
      </c>
      <c r="F388" s="5">
        <f t="shared" si="24"/>
        <v>-23.57638376383764</v>
      </c>
      <c r="G388" t="s">
        <v>14</v>
      </c>
      <c r="H388">
        <v>1068</v>
      </c>
      <c r="I388" t="s">
        <v>21</v>
      </c>
      <c r="J388">
        <f t="shared" si="25"/>
        <v>119527</v>
      </c>
      <c r="K388" t="s">
        <v>22</v>
      </c>
      <c r="L388">
        <v>1277528400</v>
      </c>
      <c r="M388" s="11">
        <f t="shared" si="26"/>
        <v>40355.208333333336</v>
      </c>
      <c r="N388">
        <v>1278565200</v>
      </c>
      <c r="O388" s="11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idden="1" x14ac:dyDescent="0.25">
      <c r="A389">
        <v>387</v>
      </c>
      <c r="B389" t="s">
        <v>826</v>
      </c>
      <c r="C389" s="3" t="s">
        <v>827</v>
      </c>
      <c r="D389">
        <v>109000</v>
      </c>
      <c r="E389" s="10">
        <v>42795</v>
      </c>
      <c r="F389" s="5">
        <f t="shared" si="24"/>
        <v>-60.738532110091747</v>
      </c>
      <c r="G389" t="s">
        <v>14</v>
      </c>
      <c r="H389">
        <v>424</v>
      </c>
      <c r="I389" t="s">
        <v>21</v>
      </c>
      <c r="J389">
        <f t="shared" si="25"/>
        <v>75897.5</v>
      </c>
      <c r="K389" t="s">
        <v>22</v>
      </c>
      <c r="L389">
        <v>1339477200</v>
      </c>
      <c r="M389" s="11">
        <f t="shared" si="26"/>
        <v>41072.208333333336</v>
      </c>
      <c r="N389">
        <v>1339909200</v>
      </c>
      <c r="O389" s="11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idden="1" x14ac:dyDescent="0.25">
      <c r="A390">
        <v>388</v>
      </c>
      <c r="B390" t="s">
        <v>828</v>
      </c>
      <c r="C390" s="3" t="s">
        <v>829</v>
      </c>
      <c r="D390">
        <v>114800</v>
      </c>
      <c r="E390" s="10">
        <v>12938</v>
      </c>
      <c r="F390" s="5">
        <f t="shared" si="24"/>
        <v>-88.729965156794421</v>
      </c>
      <c r="G390" t="s">
        <v>74</v>
      </c>
      <c r="H390">
        <v>145</v>
      </c>
      <c r="I390" t="s">
        <v>98</v>
      </c>
      <c r="J390">
        <f t="shared" si="25"/>
        <v>63869</v>
      </c>
      <c r="K390" t="s">
        <v>99</v>
      </c>
      <c r="L390">
        <v>1325656800</v>
      </c>
      <c r="M390" s="11">
        <f t="shared" si="26"/>
        <v>40912.25</v>
      </c>
      <c r="N390">
        <v>1325829600</v>
      </c>
      <c r="O390" s="11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idden="1" x14ac:dyDescent="0.25">
      <c r="A391">
        <v>389</v>
      </c>
      <c r="B391" t="s">
        <v>830</v>
      </c>
      <c r="C391" s="3" t="s">
        <v>831</v>
      </c>
      <c r="D391">
        <v>83000</v>
      </c>
      <c r="E391" s="10">
        <v>101352</v>
      </c>
      <c r="F391" s="5">
        <f t="shared" si="24"/>
        <v>22.110843373493978</v>
      </c>
      <c r="G391" t="s">
        <v>20</v>
      </c>
      <c r="H391">
        <v>1152</v>
      </c>
      <c r="I391" t="s">
        <v>21</v>
      </c>
      <c r="J391">
        <f t="shared" si="25"/>
        <v>92176</v>
      </c>
      <c r="K391" t="s">
        <v>22</v>
      </c>
      <c r="L391">
        <v>1288242000</v>
      </c>
      <c r="M391" s="11">
        <f t="shared" si="26"/>
        <v>40479.208333333336</v>
      </c>
      <c r="N391">
        <v>1290578400</v>
      </c>
      <c r="O391" s="11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idden="1" x14ac:dyDescent="0.25">
      <c r="A392">
        <v>390</v>
      </c>
      <c r="B392" t="s">
        <v>832</v>
      </c>
      <c r="C392" s="3" t="s">
        <v>833</v>
      </c>
      <c r="D392">
        <v>2400</v>
      </c>
      <c r="E392" s="10">
        <v>4477</v>
      </c>
      <c r="F392" s="5">
        <f t="shared" si="24"/>
        <v>86.541666666666657</v>
      </c>
      <c r="G392" t="s">
        <v>20</v>
      </c>
      <c r="H392">
        <v>50</v>
      </c>
      <c r="I392" t="s">
        <v>21</v>
      </c>
      <c r="J392">
        <f t="shared" si="25"/>
        <v>3438.5</v>
      </c>
      <c r="K392" t="s">
        <v>22</v>
      </c>
      <c r="L392">
        <v>1379048400</v>
      </c>
      <c r="M392" s="11">
        <f t="shared" si="26"/>
        <v>41530.208333333336</v>
      </c>
      <c r="N392">
        <v>1380344400</v>
      </c>
      <c r="O392" s="11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idden="1" x14ac:dyDescent="0.25">
      <c r="A393">
        <v>391</v>
      </c>
      <c r="B393" t="s">
        <v>834</v>
      </c>
      <c r="C393" s="3" t="s">
        <v>835</v>
      </c>
      <c r="D393">
        <v>60400</v>
      </c>
      <c r="E393" s="10">
        <v>4393</v>
      </c>
      <c r="F393" s="5">
        <f t="shared" si="24"/>
        <v>-92.726821192052981</v>
      </c>
      <c r="G393" t="s">
        <v>14</v>
      </c>
      <c r="H393">
        <v>151</v>
      </c>
      <c r="I393" t="s">
        <v>21</v>
      </c>
      <c r="J393">
        <f t="shared" si="25"/>
        <v>32396.5</v>
      </c>
      <c r="K393" t="s">
        <v>22</v>
      </c>
      <c r="L393">
        <v>1389679200</v>
      </c>
      <c r="M393" s="11">
        <f t="shared" si="26"/>
        <v>41653.25</v>
      </c>
      <c r="N393">
        <v>1389852000</v>
      </c>
      <c r="O393" s="11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hidden="1" x14ac:dyDescent="0.25">
      <c r="A394">
        <v>392</v>
      </c>
      <c r="B394" t="s">
        <v>836</v>
      </c>
      <c r="C394" s="3" t="s">
        <v>837</v>
      </c>
      <c r="D394">
        <v>102900</v>
      </c>
      <c r="E394" s="10">
        <v>67546</v>
      </c>
      <c r="F394" s="5">
        <f t="shared" si="24"/>
        <v>-34.357628765792029</v>
      </c>
      <c r="G394" t="s">
        <v>14</v>
      </c>
      <c r="H394">
        <v>1608</v>
      </c>
      <c r="I394" t="s">
        <v>21</v>
      </c>
      <c r="J394">
        <f t="shared" si="25"/>
        <v>85223</v>
      </c>
      <c r="K394" t="s">
        <v>22</v>
      </c>
      <c r="L394">
        <v>1294293600</v>
      </c>
      <c r="M394" s="11">
        <f t="shared" si="26"/>
        <v>40549.25</v>
      </c>
      <c r="N394">
        <v>1294466400</v>
      </c>
      <c r="O394" s="11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idden="1" x14ac:dyDescent="0.25">
      <c r="A395">
        <v>393</v>
      </c>
      <c r="B395" t="s">
        <v>838</v>
      </c>
      <c r="C395" s="3" t="s">
        <v>839</v>
      </c>
      <c r="D395">
        <v>62800</v>
      </c>
      <c r="E395" s="10">
        <v>143788</v>
      </c>
      <c r="F395" s="5">
        <f t="shared" si="24"/>
        <v>128.96178343949046</v>
      </c>
      <c r="G395" t="s">
        <v>20</v>
      </c>
      <c r="H395">
        <v>3059</v>
      </c>
      <c r="I395" t="s">
        <v>15</v>
      </c>
      <c r="J395">
        <f t="shared" si="25"/>
        <v>103294</v>
      </c>
      <c r="K395" t="s">
        <v>16</v>
      </c>
      <c r="L395">
        <v>1500267600</v>
      </c>
      <c r="M395" s="11">
        <f t="shared" si="26"/>
        <v>42933.208333333328</v>
      </c>
      <c r="N395">
        <v>1500354000</v>
      </c>
      <c r="O395" s="11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 s="10">
        <v>3755</v>
      </c>
      <c r="F396" s="5">
        <f t="shared" si="24"/>
        <v>369.375</v>
      </c>
      <c r="G396" t="s">
        <v>20</v>
      </c>
      <c r="H396">
        <v>34</v>
      </c>
      <c r="I396" t="s">
        <v>21</v>
      </c>
      <c r="J396">
        <f t="shared" si="25"/>
        <v>2277.5</v>
      </c>
      <c r="K396" t="s">
        <v>22</v>
      </c>
      <c r="L396">
        <v>1375074000</v>
      </c>
      <c r="M396" s="11">
        <f t="shared" si="26"/>
        <v>41484.208333333336</v>
      </c>
      <c r="N396">
        <v>1375938000</v>
      </c>
      <c r="O396" s="11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hidden="1" x14ac:dyDescent="0.25">
      <c r="A397">
        <v>395</v>
      </c>
      <c r="B397" t="s">
        <v>295</v>
      </c>
      <c r="C397" s="3" t="s">
        <v>842</v>
      </c>
      <c r="D397">
        <v>7100</v>
      </c>
      <c r="E397" s="10">
        <v>9238</v>
      </c>
      <c r="F397" s="5">
        <f t="shared" si="24"/>
        <v>30.112676056338028</v>
      </c>
      <c r="G397" t="s">
        <v>20</v>
      </c>
      <c r="H397">
        <v>220</v>
      </c>
      <c r="I397" t="s">
        <v>21</v>
      </c>
      <c r="J397">
        <f t="shared" si="25"/>
        <v>8169</v>
      </c>
      <c r="K397" t="s">
        <v>22</v>
      </c>
      <c r="L397">
        <v>1323324000</v>
      </c>
      <c r="M397" s="11">
        <f t="shared" si="26"/>
        <v>40885.25</v>
      </c>
      <c r="N397">
        <v>1323410400</v>
      </c>
      <c r="O397" s="11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 s="10">
        <v>77012</v>
      </c>
      <c r="F398" s="5">
        <f t="shared" si="24"/>
        <v>67.054229934924081</v>
      </c>
      <c r="G398" t="s">
        <v>20</v>
      </c>
      <c r="H398">
        <v>1604</v>
      </c>
      <c r="I398" t="s">
        <v>26</v>
      </c>
      <c r="J398">
        <f t="shared" si="25"/>
        <v>61556</v>
      </c>
      <c r="K398" t="s">
        <v>27</v>
      </c>
      <c r="L398">
        <v>1538715600</v>
      </c>
      <c r="M398" s="11">
        <f t="shared" si="26"/>
        <v>43378.208333333328</v>
      </c>
      <c r="N398">
        <v>1539406800</v>
      </c>
      <c r="O398" s="11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idden="1" x14ac:dyDescent="0.25">
      <c r="A399">
        <v>397</v>
      </c>
      <c r="B399" t="s">
        <v>845</v>
      </c>
      <c r="C399" s="3" t="s">
        <v>846</v>
      </c>
      <c r="D399">
        <v>8100</v>
      </c>
      <c r="E399" s="10">
        <v>14083</v>
      </c>
      <c r="F399" s="5">
        <f t="shared" si="24"/>
        <v>73.864197530864189</v>
      </c>
      <c r="G399" t="s">
        <v>20</v>
      </c>
      <c r="H399">
        <v>454</v>
      </c>
      <c r="I399" t="s">
        <v>21</v>
      </c>
      <c r="J399">
        <f t="shared" si="25"/>
        <v>11091.5</v>
      </c>
      <c r="K399" t="s">
        <v>22</v>
      </c>
      <c r="L399">
        <v>1369285200</v>
      </c>
      <c r="M399" s="11">
        <f t="shared" si="26"/>
        <v>41417.208333333336</v>
      </c>
      <c r="N399">
        <v>1369803600</v>
      </c>
      <c r="O399" s="11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 s="10">
        <v>12202</v>
      </c>
      <c r="F400" s="5">
        <f t="shared" si="24"/>
        <v>617.76470588235293</v>
      </c>
      <c r="G400" t="s">
        <v>20</v>
      </c>
      <c r="H400">
        <v>123</v>
      </c>
      <c r="I400" t="s">
        <v>107</v>
      </c>
      <c r="J400">
        <f t="shared" si="25"/>
        <v>6951</v>
      </c>
      <c r="K400" t="s">
        <v>108</v>
      </c>
      <c r="L400">
        <v>1525755600</v>
      </c>
      <c r="M400" s="11">
        <f t="shared" si="26"/>
        <v>43228.208333333328</v>
      </c>
      <c r="N400">
        <v>1525928400</v>
      </c>
      <c r="O400" s="11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idden="1" x14ac:dyDescent="0.25">
      <c r="A401">
        <v>399</v>
      </c>
      <c r="B401" t="s">
        <v>849</v>
      </c>
      <c r="C401" s="3" t="s">
        <v>850</v>
      </c>
      <c r="D401">
        <v>97300</v>
      </c>
      <c r="E401" s="10">
        <v>62127</v>
      </c>
      <c r="F401" s="5">
        <f t="shared" si="24"/>
        <v>-36.149023638232272</v>
      </c>
      <c r="G401" t="s">
        <v>14</v>
      </c>
      <c r="H401">
        <v>941</v>
      </c>
      <c r="I401" t="s">
        <v>21</v>
      </c>
      <c r="J401">
        <f t="shared" si="25"/>
        <v>79713.5</v>
      </c>
      <c r="K401" t="s">
        <v>22</v>
      </c>
      <c r="L401">
        <v>1296626400</v>
      </c>
      <c r="M401" s="11">
        <f t="shared" si="26"/>
        <v>40576.25</v>
      </c>
      <c r="N401">
        <v>1297231200</v>
      </c>
      <c r="O401" s="11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hidden="1" x14ac:dyDescent="0.25">
      <c r="A402">
        <v>400</v>
      </c>
      <c r="B402" t="s">
        <v>851</v>
      </c>
      <c r="C402" s="3" t="s">
        <v>852</v>
      </c>
      <c r="D402">
        <v>100</v>
      </c>
      <c r="E402" s="10">
        <v>2</v>
      </c>
      <c r="F402" s="5">
        <f t="shared" si="24"/>
        <v>-98</v>
      </c>
      <c r="G402" t="s">
        <v>14</v>
      </c>
      <c r="H402">
        <v>1</v>
      </c>
      <c r="I402" t="s">
        <v>21</v>
      </c>
      <c r="J402">
        <f t="shared" si="25"/>
        <v>51</v>
      </c>
      <c r="K402" t="s">
        <v>22</v>
      </c>
      <c r="L402">
        <v>1376629200</v>
      </c>
      <c r="M402" s="11">
        <f t="shared" si="26"/>
        <v>41502.208333333336</v>
      </c>
      <c r="N402">
        <v>1378530000</v>
      </c>
      <c r="O402" s="11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idden="1" x14ac:dyDescent="0.25">
      <c r="A403">
        <v>401</v>
      </c>
      <c r="B403" t="s">
        <v>853</v>
      </c>
      <c r="C403" s="3" t="s">
        <v>854</v>
      </c>
      <c r="D403">
        <v>900</v>
      </c>
      <c r="E403" s="10">
        <v>13772</v>
      </c>
      <c r="F403" s="5">
        <f t="shared" si="24"/>
        <v>1430.2222222222222</v>
      </c>
      <c r="G403" t="s">
        <v>20</v>
      </c>
      <c r="H403">
        <v>299</v>
      </c>
      <c r="I403" t="s">
        <v>21</v>
      </c>
      <c r="J403">
        <f t="shared" si="25"/>
        <v>7336</v>
      </c>
      <c r="K403" t="s">
        <v>22</v>
      </c>
      <c r="L403">
        <v>1572152400</v>
      </c>
      <c r="M403" s="11">
        <f t="shared" si="26"/>
        <v>43765.208333333328</v>
      </c>
      <c r="N403">
        <v>1572152400</v>
      </c>
      <c r="O403" s="11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 s="10">
        <v>2946</v>
      </c>
      <c r="F404" s="5">
        <f t="shared" si="24"/>
        <v>-59.643835616438359</v>
      </c>
      <c r="G404" t="s">
        <v>14</v>
      </c>
      <c r="H404">
        <v>40</v>
      </c>
      <c r="I404" t="s">
        <v>21</v>
      </c>
      <c r="J404">
        <f t="shared" si="25"/>
        <v>5123</v>
      </c>
      <c r="K404" t="s">
        <v>22</v>
      </c>
      <c r="L404">
        <v>1325829600</v>
      </c>
      <c r="M404" s="11">
        <f t="shared" si="26"/>
        <v>40914.25</v>
      </c>
      <c r="N404">
        <v>1329890400</v>
      </c>
      <c r="O404" s="11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idden="1" x14ac:dyDescent="0.25">
      <c r="A405">
        <v>403</v>
      </c>
      <c r="B405" t="s">
        <v>857</v>
      </c>
      <c r="C405" s="3" t="s">
        <v>858</v>
      </c>
      <c r="D405">
        <v>195800</v>
      </c>
      <c r="E405" s="10">
        <v>168820</v>
      </c>
      <c r="F405" s="5">
        <f t="shared" si="24"/>
        <v>-13.779366700715014</v>
      </c>
      <c r="G405" t="s">
        <v>14</v>
      </c>
      <c r="H405">
        <v>3015</v>
      </c>
      <c r="I405" t="s">
        <v>15</v>
      </c>
      <c r="J405">
        <f t="shared" si="25"/>
        <v>182310</v>
      </c>
      <c r="K405" t="s">
        <v>16</v>
      </c>
      <c r="L405">
        <v>1273640400</v>
      </c>
      <c r="M405" s="11">
        <f t="shared" si="26"/>
        <v>40310.208333333336</v>
      </c>
      <c r="N405">
        <v>1276750800</v>
      </c>
      <c r="O405" s="11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idden="1" x14ac:dyDescent="0.25">
      <c r="A406">
        <v>404</v>
      </c>
      <c r="B406" t="s">
        <v>859</v>
      </c>
      <c r="C406" s="3" t="s">
        <v>860</v>
      </c>
      <c r="D406">
        <v>48900</v>
      </c>
      <c r="E406" s="10">
        <v>154321</v>
      </c>
      <c r="F406" s="5">
        <f t="shared" si="24"/>
        <v>215.58486707566465</v>
      </c>
      <c r="G406" t="s">
        <v>20</v>
      </c>
      <c r="H406">
        <v>2237</v>
      </c>
      <c r="I406" t="s">
        <v>21</v>
      </c>
      <c r="J406">
        <f t="shared" si="25"/>
        <v>101610.5</v>
      </c>
      <c r="K406" t="s">
        <v>22</v>
      </c>
      <c r="L406">
        <v>1510639200</v>
      </c>
      <c r="M406" s="11">
        <f t="shared" si="26"/>
        <v>43053.25</v>
      </c>
      <c r="N406">
        <v>1510898400</v>
      </c>
      <c r="O406" s="11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idden="1" x14ac:dyDescent="0.25">
      <c r="A407">
        <v>405</v>
      </c>
      <c r="B407" t="s">
        <v>861</v>
      </c>
      <c r="C407" s="3" t="s">
        <v>862</v>
      </c>
      <c r="D407">
        <v>29600</v>
      </c>
      <c r="E407" s="10">
        <v>26527</v>
      </c>
      <c r="F407" s="5">
        <f t="shared" si="24"/>
        <v>-10.381756756756756</v>
      </c>
      <c r="G407" t="s">
        <v>14</v>
      </c>
      <c r="H407">
        <v>435</v>
      </c>
      <c r="I407" t="s">
        <v>21</v>
      </c>
      <c r="J407">
        <f t="shared" si="25"/>
        <v>28063.5</v>
      </c>
      <c r="K407" t="s">
        <v>22</v>
      </c>
      <c r="L407">
        <v>1528088400</v>
      </c>
      <c r="M407" s="11">
        <f t="shared" si="26"/>
        <v>43255.208333333328</v>
      </c>
      <c r="N407">
        <v>1532408400</v>
      </c>
      <c r="O407" s="11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 s="10">
        <v>71583</v>
      </c>
      <c r="F408" s="5">
        <f t="shared" si="24"/>
        <v>82.145038167938935</v>
      </c>
      <c r="G408" t="s">
        <v>20</v>
      </c>
      <c r="H408">
        <v>645</v>
      </c>
      <c r="I408" t="s">
        <v>21</v>
      </c>
      <c r="J408">
        <f t="shared" si="25"/>
        <v>55441.5</v>
      </c>
      <c r="K408" t="s">
        <v>22</v>
      </c>
      <c r="L408">
        <v>1359525600</v>
      </c>
      <c r="M408" s="11">
        <f t="shared" si="26"/>
        <v>41304.25</v>
      </c>
      <c r="N408">
        <v>1360562400</v>
      </c>
      <c r="O408" s="11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idden="1" x14ac:dyDescent="0.25">
      <c r="A409">
        <v>407</v>
      </c>
      <c r="B409" t="s">
        <v>865</v>
      </c>
      <c r="C409" s="3" t="s">
        <v>866</v>
      </c>
      <c r="D409">
        <v>3400</v>
      </c>
      <c r="E409" s="10">
        <v>12100</v>
      </c>
      <c r="F409" s="5">
        <f t="shared" si="24"/>
        <v>255.88235294117646</v>
      </c>
      <c r="G409" t="s">
        <v>20</v>
      </c>
      <c r="H409">
        <v>484</v>
      </c>
      <c r="I409" t="s">
        <v>36</v>
      </c>
      <c r="J409">
        <f t="shared" si="25"/>
        <v>7750</v>
      </c>
      <c r="K409" t="s">
        <v>37</v>
      </c>
      <c r="L409">
        <v>1570942800</v>
      </c>
      <c r="M409" s="11">
        <f t="shared" si="26"/>
        <v>43751.208333333328</v>
      </c>
      <c r="N409">
        <v>1571547600</v>
      </c>
      <c r="O409" s="11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 s="10">
        <v>12129</v>
      </c>
      <c r="F410" s="5">
        <f t="shared" si="24"/>
        <v>31.836956521739129</v>
      </c>
      <c r="G410" t="s">
        <v>20</v>
      </c>
      <c r="H410">
        <v>154</v>
      </c>
      <c r="I410" t="s">
        <v>15</v>
      </c>
      <c r="J410">
        <f t="shared" si="25"/>
        <v>10664.5</v>
      </c>
      <c r="K410" t="s">
        <v>16</v>
      </c>
      <c r="L410">
        <v>1466398800</v>
      </c>
      <c r="M410" s="11">
        <f t="shared" si="26"/>
        <v>42541.208333333328</v>
      </c>
      <c r="N410">
        <v>1468126800</v>
      </c>
      <c r="O410" s="11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idden="1" x14ac:dyDescent="0.25">
      <c r="A411">
        <v>409</v>
      </c>
      <c r="B411" t="s">
        <v>243</v>
      </c>
      <c r="C411" s="3" t="s">
        <v>869</v>
      </c>
      <c r="D411">
        <v>135600</v>
      </c>
      <c r="E411" s="10">
        <v>62804</v>
      </c>
      <c r="F411" s="5">
        <f t="shared" si="24"/>
        <v>-53.684365781710916</v>
      </c>
      <c r="G411" t="s">
        <v>14</v>
      </c>
      <c r="H411">
        <v>714</v>
      </c>
      <c r="I411" t="s">
        <v>21</v>
      </c>
      <c r="J411">
        <f t="shared" si="25"/>
        <v>99202</v>
      </c>
      <c r="K411" t="s">
        <v>22</v>
      </c>
      <c r="L411">
        <v>1492491600</v>
      </c>
      <c r="M411" s="11">
        <f t="shared" si="26"/>
        <v>42843.208333333328</v>
      </c>
      <c r="N411">
        <v>1492837200</v>
      </c>
      <c r="O411" s="11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idden="1" x14ac:dyDescent="0.25">
      <c r="A412">
        <v>410</v>
      </c>
      <c r="B412" t="s">
        <v>870</v>
      </c>
      <c r="C412" s="3" t="s">
        <v>871</v>
      </c>
      <c r="D412">
        <v>153700</v>
      </c>
      <c r="E412" s="10">
        <v>55536</v>
      </c>
      <c r="F412" s="5">
        <f t="shared" si="24"/>
        <v>-63.867273910214706</v>
      </c>
      <c r="G412" t="s">
        <v>47</v>
      </c>
      <c r="H412">
        <v>1111</v>
      </c>
      <c r="I412" t="s">
        <v>21</v>
      </c>
      <c r="J412">
        <f t="shared" si="25"/>
        <v>104618</v>
      </c>
      <c r="K412" t="s">
        <v>22</v>
      </c>
      <c r="L412">
        <v>1430197200</v>
      </c>
      <c r="M412" s="11">
        <f t="shared" si="26"/>
        <v>42122.208333333328</v>
      </c>
      <c r="N412">
        <v>1430197200</v>
      </c>
      <c r="O412" s="11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idden="1" x14ac:dyDescent="0.25">
      <c r="A413">
        <v>411</v>
      </c>
      <c r="B413" t="s">
        <v>872</v>
      </c>
      <c r="C413" s="3" t="s">
        <v>873</v>
      </c>
      <c r="D413">
        <v>7800</v>
      </c>
      <c r="E413" s="10">
        <v>8161</v>
      </c>
      <c r="F413" s="5">
        <f t="shared" si="24"/>
        <v>4.6282051282051286</v>
      </c>
      <c r="G413" t="s">
        <v>20</v>
      </c>
      <c r="H413">
        <v>82</v>
      </c>
      <c r="I413" t="s">
        <v>21</v>
      </c>
      <c r="J413">
        <f t="shared" si="25"/>
        <v>7980.5</v>
      </c>
      <c r="K413" t="s">
        <v>22</v>
      </c>
      <c r="L413">
        <v>1496034000</v>
      </c>
      <c r="M413" s="11">
        <f t="shared" si="26"/>
        <v>42884.208333333328</v>
      </c>
      <c r="N413">
        <v>1496206800</v>
      </c>
      <c r="O413" s="11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idden="1" x14ac:dyDescent="0.25">
      <c r="A414">
        <v>412</v>
      </c>
      <c r="B414" t="s">
        <v>874</v>
      </c>
      <c r="C414" s="3" t="s">
        <v>875</v>
      </c>
      <c r="D414">
        <v>2100</v>
      </c>
      <c r="E414" s="10">
        <v>14046</v>
      </c>
      <c r="F414" s="5">
        <f t="shared" si="24"/>
        <v>568.85714285714289</v>
      </c>
      <c r="G414" t="s">
        <v>20</v>
      </c>
      <c r="H414">
        <v>134</v>
      </c>
      <c r="I414" t="s">
        <v>21</v>
      </c>
      <c r="J414">
        <f t="shared" si="25"/>
        <v>8073</v>
      </c>
      <c r="K414" t="s">
        <v>22</v>
      </c>
      <c r="L414">
        <v>1388728800</v>
      </c>
      <c r="M414" s="11">
        <f t="shared" si="26"/>
        <v>41642.25</v>
      </c>
      <c r="N414">
        <v>1389592800</v>
      </c>
      <c r="O414" s="11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 s="10">
        <v>117628</v>
      </c>
      <c r="F415" s="5">
        <f t="shared" si="24"/>
        <v>-37.927176781002636</v>
      </c>
      <c r="G415" t="s">
        <v>47</v>
      </c>
      <c r="H415">
        <v>1089</v>
      </c>
      <c r="I415" t="s">
        <v>21</v>
      </c>
      <c r="J415">
        <f t="shared" si="25"/>
        <v>153564</v>
      </c>
      <c r="K415" t="s">
        <v>22</v>
      </c>
      <c r="L415">
        <v>1543298400</v>
      </c>
      <c r="M415" s="11">
        <f t="shared" si="26"/>
        <v>43431.25</v>
      </c>
      <c r="N415">
        <v>1545631200</v>
      </c>
      <c r="O415" s="11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idden="1" x14ac:dyDescent="0.25">
      <c r="A416">
        <v>414</v>
      </c>
      <c r="B416" t="s">
        <v>878</v>
      </c>
      <c r="C416" s="3" t="s">
        <v>879</v>
      </c>
      <c r="D416">
        <v>188200</v>
      </c>
      <c r="E416" s="10">
        <v>159405</v>
      </c>
      <c r="F416" s="5">
        <f t="shared" si="24"/>
        <v>-15.300212539851222</v>
      </c>
      <c r="G416" t="s">
        <v>14</v>
      </c>
      <c r="H416">
        <v>5497</v>
      </c>
      <c r="I416" t="s">
        <v>21</v>
      </c>
      <c r="J416">
        <f t="shared" si="25"/>
        <v>173802.5</v>
      </c>
      <c r="K416" t="s">
        <v>22</v>
      </c>
      <c r="L416">
        <v>1271739600</v>
      </c>
      <c r="M416" s="11">
        <f t="shared" si="26"/>
        <v>40288.208333333336</v>
      </c>
      <c r="N416">
        <v>1272430800</v>
      </c>
      <c r="O416" s="11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idden="1" x14ac:dyDescent="0.25">
      <c r="A417">
        <v>415</v>
      </c>
      <c r="B417" t="s">
        <v>880</v>
      </c>
      <c r="C417" s="3" t="s">
        <v>881</v>
      </c>
      <c r="D417">
        <v>113500</v>
      </c>
      <c r="E417" s="10">
        <v>12552</v>
      </c>
      <c r="F417" s="5">
        <f t="shared" si="24"/>
        <v>-88.9409691629956</v>
      </c>
      <c r="G417" t="s">
        <v>14</v>
      </c>
      <c r="H417">
        <v>418</v>
      </c>
      <c r="I417" t="s">
        <v>21</v>
      </c>
      <c r="J417">
        <f t="shared" si="25"/>
        <v>63026</v>
      </c>
      <c r="K417" t="s">
        <v>22</v>
      </c>
      <c r="L417">
        <v>1326434400</v>
      </c>
      <c r="M417" s="11">
        <f t="shared" si="26"/>
        <v>40921.25</v>
      </c>
      <c r="N417">
        <v>1327903200</v>
      </c>
      <c r="O417" s="11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 s="10">
        <v>59007</v>
      </c>
      <c r="F418" s="5">
        <f t="shared" si="24"/>
        <v>-56.161218424962854</v>
      </c>
      <c r="G418" t="s">
        <v>14</v>
      </c>
      <c r="H418">
        <v>1439</v>
      </c>
      <c r="I418" t="s">
        <v>21</v>
      </c>
      <c r="J418">
        <f t="shared" si="25"/>
        <v>96803.5</v>
      </c>
      <c r="K418" t="s">
        <v>22</v>
      </c>
      <c r="L418">
        <v>1295244000</v>
      </c>
      <c r="M418" s="11">
        <f t="shared" si="26"/>
        <v>40560.25</v>
      </c>
      <c r="N418">
        <v>1296021600</v>
      </c>
      <c r="O418" s="11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idden="1" x14ac:dyDescent="0.25">
      <c r="A419">
        <v>417</v>
      </c>
      <c r="B419" t="s">
        <v>884</v>
      </c>
      <c r="C419" s="3" t="s">
        <v>885</v>
      </c>
      <c r="D419">
        <v>1700</v>
      </c>
      <c r="E419" s="10">
        <v>943</v>
      </c>
      <c r="F419" s="5">
        <f t="shared" si="24"/>
        <v>-44.529411764705884</v>
      </c>
      <c r="G419" t="s">
        <v>14</v>
      </c>
      <c r="H419">
        <v>15</v>
      </c>
      <c r="I419" t="s">
        <v>21</v>
      </c>
      <c r="J419">
        <f t="shared" si="25"/>
        <v>1321.5</v>
      </c>
      <c r="K419" t="s">
        <v>22</v>
      </c>
      <c r="L419">
        <v>1541221200</v>
      </c>
      <c r="M419" s="11">
        <f t="shared" si="26"/>
        <v>43407.208333333328</v>
      </c>
      <c r="N419">
        <v>1543298400</v>
      </c>
      <c r="O419" s="11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 s="10">
        <v>93963</v>
      </c>
      <c r="F420" s="5">
        <f t="shared" si="24"/>
        <v>-42.600488698839342</v>
      </c>
      <c r="G420" t="s">
        <v>14</v>
      </c>
      <c r="H420">
        <v>1999</v>
      </c>
      <c r="I420" t="s">
        <v>15</v>
      </c>
      <c r="J420">
        <f t="shared" si="25"/>
        <v>128831.5</v>
      </c>
      <c r="K420" t="s">
        <v>16</v>
      </c>
      <c r="L420">
        <v>1336280400</v>
      </c>
      <c r="M420" s="11">
        <f t="shared" si="26"/>
        <v>41035.208333333336</v>
      </c>
      <c r="N420">
        <v>1336366800</v>
      </c>
      <c r="O420" s="11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idden="1" x14ac:dyDescent="0.25">
      <c r="A421">
        <v>419</v>
      </c>
      <c r="B421" t="s">
        <v>887</v>
      </c>
      <c r="C421" s="3" t="s">
        <v>888</v>
      </c>
      <c r="D421">
        <v>113800</v>
      </c>
      <c r="E421" s="10">
        <v>140469</v>
      </c>
      <c r="F421" s="5">
        <f t="shared" si="24"/>
        <v>23.434973637961335</v>
      </c>
      <c r="G421" t="s">
        <v>20</v>
      </c>
      <c r="H421">
        <v>5203</v>
      </c>
      <c r="I421" t="s">
        <v>21</v>
      </c>
      <c r="J421">
        <f t="shared" si="25"/>
        <v>127134.5</v>
      </c>
      <c r="K421" t="s">
        <v>22</v>
      </c>
      <c r="L421">
        <v>1324533600</v>
      </c>
      <c r="M421" s="11">
        <f t="shared" si="26"/>
        <v>40899.25</v>
      </c>
      <c r="N421">
        <v>1325052000</v>
      </c>
      <c r="O421" s="11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idden="1" x14ac:dyDescent="0.25">
      <c r="A422">
        <v>420</v>
      </c>
      <c r="B422" t="s">
        <v>889</v>
      </c>
      <c r="C422" s="3" t="s">
        <v>890</v>
      </c>
      <c r="D422">
        <v>5000</v>
      </c>
      <c r="E422" s="10">
        <v>6423</v>
      </c>
      <c r="F422" s="5">
        <f t="shared" si="24"/>
        <v>28.46</v>
      </c>
      <c r="G422" t="s">
        <v>20</v>
      </c>
      <c r="H422">
        <v>94</v>
      </c>
      <c r="I422" t="s">
        <v>21</v>
      </c>
      <c r="J422">
        <f t="shared" si="25"/>
        <v>5711.5</v>
      </c>
      <c r="K422" t="s">
        <v>22</v>
      </c>
      <c r="L422">
        <v>1498366800</v>
      </c>
      <c r="M422" s="11">
        <f t="shared" si="26"/>
        <v>42911.208333333328</v>
      </c>
      <c r="N422">
        <v>1499576400</v>
      </c>
      <c r="O422" s="11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idden="1" x14ac:dyDescent="0.25">
      <c r="A423">
        <v>421</v>
      </c>
      <c r="B423" t="s">
        <v>891</v>
      </c>
      <c r="C423" s="3" t="s">
        <v>892</v>
      </c>
      <c r="D423">
        <v>9400</v>
      </c>
      <c r="E423" s="10">
        <v>6015</v>
      </c>
      <c r="F423" s="5">
        <f t="shared" si="24"/>
        <v>-36.01063829787234</v>
      </c>
      <c r="G423" t="s">
        <v>14</v>
      </c>
      <c r="H423">
        <v>118</v>
      </c>
      <c r="I423" t="s">
        <v>21</v>
      </c>
      <c r="J423">
        <f t="shared" si="25"/>
        <v>7707.5</v>
      </c>
      <c r="K423" t="s">
        <v>22</v>
      </c>
      <c r="L423">
        <v>1498712400</v>
      </c>
      <c r="M423" s="11">
        <f t="shared" si="26"/>
        <v>42915.208333333328</v>
      </c>
      <c r="N423">
        <v>1501304400</v>
      </c>
      <c r="O423" s="11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hidden="1" x14ac:dyDescent="0.25">
      <c r="A424">
        <v>422</v>
      </c>
      <c r="B424" t="s">
        <v>893</v>
      </c>
      <c r="C424" s="3" t="s">
        <v>894</v>
      </c>
      <c r="D424">
        <v>8700</v>
      </c>
      <c r="E424" s="10">
        <v>11075</v>
      </c>
      <c r="F424" s="5">
        <f t="shared" si="24"/>
        <v>27.298850574712645</v>
      </c>
      <c r="G424" t="s">
        <v>20</v>
      </c>
      <c r="H424">
        <v>205</v>
      </c>
      <c r="I424" t="s">
        <v>21</v>
      </c>
      <c r="J424">
        <f t="shared" si="25"/>
        <v>9887.5</v>
      </c>
      <c r="K424" t="s">
        <v>22</v>
      </c>
      <c r="L424">
        <v>1271480400</v>
      </c>
      <c r="M424" s="11">
        <f t="shared" si="26"/>
        <v>40285.208333333336</v>
      </c>
      <c r="N424">
        <v>1273208400</v>
      </c>
      <c r="O424" s="11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idden="1" x14ac:dyDescent="0.25">
      <c r="A425">
        <v>423</v>
      </c>
      <c r="B425" t="s">
        <v>895</v>
      </c>
      <c r="C425" s="3" t="s">
        <v>896</v>
      </c>
      <c r="D425">
        <v>147800</v>
      </c>
      <c r="E425" s="10">
        <v>15723</v>
      </c>
      <c r="F425" s="5">
        <f t="shared" si="24"/>
        <v>-89.361975642760484</v>
      </c>
      <c r="G425" t="s">
        <v>14</v>
      </c>
      <c r="H425">
        <v>162</v>
      </c>
      <c r="I425" t="s">
        <v>21</v>
      </c>
      <c r="J425">
        <f t="shared" si="25"/>
        <v>81761.5</v>
      </c>
      <c r="K425" t="s">
        <v>22</v>
      </c>
      <c r="L425">
        <v>1316667600</v>
      </c>
      <c r="M425" s="11">
        <f t="shared" si="26"/>
        <v>40808.208333333336</v>
      </c>
      <c r="N425">
        <v>1316840400</v>
      </c>
      <c r="O425" s="11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idden="1" x14ac:dyDescent="0.25">
      <c r="A426">
        <v>424</v>
      </c>
      <c r="B426" t="s">
        <v>897</v>
      </c>
      <c r="C426" s="3" t="s">
        <v>898</v>
      </c>
      <c r="D426">
        <v>5100</v>
      </c>
      <c r="E426" s="10">
        <v>2064</v>
      </c>
      <c r="F426" s="5">
        <f t="shared" si="24"/>
        <v>-59.529411764705884</v>
      </c>
      <c r="G426" t="s">
        <v>14</v>
      </c>
      <c r="H426">
        <v>83</v>
      </c>
      <c r="I426" t="s">
        <v>21</v>
      </c>
      <c r="J426">
        <f t="shared" si="25"/>
        <v>3582</v>
      </c>
      <c r="K426" t="s">
        <v>22</v>
      </c>
      <c r="L426">
        <v>1524027600</v>
      </c>
      <c r="M426" s="11">
        <f t="shared" si="26"/>
        <v>43208.208333333328</v>
      </c>
      <c r="N426">
        <v>1524546000</v>
      </c>
      <c r="O426" s="11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idden="1" x14ac:dyDescent="0.25">
      <c r="A427">
        <v>425</v>
      </c>
      <c r="B427" t="s">
        <v>899</v>
      </c>
      <c r="C427" s="3" t="s">
        <v>900</v>
      </c>
      <c r="D427">
        <v>2700</v>
      </c>
      <c r="E427" s="10">
        <v>7767</v>
      </c>
      <c r="F427" s="5">
        <f t="shared" si="24"/>
        <v>187.66666666666666</v>
      </c>
      <c r="G427" t="s">
        <v>20</v>
      </c>
      <c r="H427">
        <v>92</v>
      </c>
      <c r="I427" t="s">
        <v>21</v>
      </c>
      <c r="J427">
        <f t="shared" si="25"/>
        <v>5233.5</v>
      </c>
      <c r="K427" t="s">
        <v>22</v>
      </c>
      <c r="L427">
        <v>1438059600</v>
      </c>
      <c r="M427" s="11">
        <f t="shared" si="26"/>
        <v>42213.208333333328</v>
      </c>
      <c r="N427">
        <v>1438578000</v>
      </c>
      <c r="O427" s="11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idden="1" x14ac:dyDescent="0.25">
      <c r="A428">
        <v>426</v>
      </c>
      <c r="B428" t="s">
        <v>901</v>
      </c>
      <c r="C428" s="3" t="s">
        <v>902</v>
      </c>
      <c r="D428">
        <v>1800</v>
      </c>
      <c r="E428" s="10">
        <v>10313</v>
      </c>
      <c r="F428" s="5">
        <f t="shared" si="24"/>
        <v>472.94444444444446</v>
      </c>
      <c r="G428" t="s">
        <v>20</v>
      </c>
      <c r="H428">
        <v>219</v>
      </c>
      <c r="I428" t="s">
        <v>21</v>
      </c>
      <c r="J428">
        <f t="shared" si="25"/>
        <v>6056.5</v>
      </c>
      <c r="K428" t="s">
        <v>22</v>
      </c>
      <c r="L428">
        <v>1361944800</v>
      </c>
      <c r="M428" s="11">
        <f t="shared" si="26"/>
        <v>41332.25</v>
      </c>
      <c r="N428">
        <v>1362549600</v>
      </c>
      <c r="O428" s="11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idden="1" x14ac:dyDescent="0.25">
      <c r="A429">
        <v>427</v>
      </c>
      <c r="B429" t="s">
        <v>903</v>
      </c>
      <c r="C429" s="3" t="s">
        <v>904</v>
      </c>
      <c r="D429">
        <v>174500</v>
      </c>
      <c r="E429" s="10">
        <v>197018</v>
      </c>
      <c r="F429" s="5">
        <f t="shared" si="24"/>
        <v>12.90429799426934</v>
      </c>
      <c r="G429" t="s">
        <v>20</v>
      </c>
      <c r="H429">
        <v>2526</v>
      </c>
      <c r="I429" t="s">
        <v>21</v>
      </c>
      <c r="J429">
        <f t="shared" si="25"/>
        <v>185759</v>
      </c>
      <c r="K429" t="s">
        <v>22</v>
      </c>
      <c r="L429">
        <v>1410584400</v>
      </c>
      <c r="M429" s="11">
        <f t="shared" si="26"/>
        <v>41895.208333333336</v>
      </c>
      <c r="N429">
        <v>1413349200</v>
      </c>
      <c r="O429" s="11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 s="10">
        <v>47037</v>
      </c>
      <c r="F430" s="5">
        <f t="shared" si="24"/>
        <v>-53.612426035502956</v>
      </c>
      <c r="G430" t="s">
        <v>14</v>
      </c>
      <c r="H430">
        <v>747</v>
      </c>
      <c r="I430" t="s">
        <v>21</v>
      </c>
      <c r="J430">
        <f t="shared" si="25"/>
        <v>74218.5</v>
      </c>
      <c r="K430" t="s">
        <v>22</v>
      </c>
      <c r="L430">
        <v>1297404000</v>
      </c>
      <c r="M430" s="11">
        <f t="shared" si="26"/>
        <v>40585.25</v>
      </c>
      <c r="N430">
        <v>1298008800</v>
      </c>
      <c r="O430" s="11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idden="1" x14ac:dyDescent="0.25">
      <c r="A431">
        <v>429</v>
      </c>
      <c r="B431" t="s">
        <v>907</v>
      </c>
      <c r="C431" s="3" t="s">
        <v>908</v>
      </c>
      <c r="D431">
        <v>191000</v>
      </c>
      <c r="E431" s="10">
        <v>173191</v>
      </c>
      <c r="F431" s="5">
        <f t="shared" si="24"/>
        <v>-9.3240837696335088</v>
      </c>
      <c r="G431" t="s">
        <v>74</v>
      </c>
      <c r="H431">
        <v>2138</v>
      </c>
      <c r="I431" t="s">
        <v>21</v>
      </c>
      <c r="J431">
        <f t="shared" si="25"/>
        <v>182095.5</v>
      </c>
      <c r="K431" t="s">
        <v>22</v>
      </c>
      <c r="L431">
        <v>1392012000</v>
      </c>
      <c r="M431" s="11">
        <f t="shared" si="26"/>
        <v>41680.25</v>
      </c>
      <c r="N431">
        <v>1394427600</v>
      </c>
      <c r="O431" s="11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idden="1" x14ac:dyDescent="0.25">
      <c r="A432">
        <v>430</v>
      </c>
      <c r="B432" t="s">
        <v>909</v>
      </c>
      <c r="C432" s="3" t="s">
        <v>910</v>
      </c>
      <c r="D432">
        <v>8100</v>
      </c>
      <c r="E432" s="10">
        <v>5487</v>
      </c>
      <c r="F432" s="5">
        <f t="shared" si="24"/>
        <v>-32.25925925925926</v>
      </c>
      <c r="G432" t="s">
        <v>14</v>
      </c>
      <c r="H432">
        <v>84</v>
      </c>
      <c r="I432" t="s">
        <v>21</v>
      </c>
      <c r="J432">
        <f t="shared" si="25"/>
        <v>6793.5</v>
      </c>
      <c r="K432" t="s">
        <v>22</v>
      </c>
      <c r="L432">
        <v>1569733200</v>
      </c>
      <c r="M432" s="11">
        <f t="shared" si="26"/>
        <v>43737.208333333328</v>
      </c>
      <c r="N432">
        <v>1572670800</v>
      </c>
      <c r="O432" s="11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idden="1" x14ac:dyDescent="0.25">
      <c r="A433">
        <v>431</v>
      </c>
      <c r="B433" t="s">
        <v>911</v>
      </c>
      <c r="C433" s="3" t="s">
        <v>912</v>
      </c>
      <c r="D433">
        <v>5100</v>
      </c>
      <c r="E433" s="10">
        <v>9817</v>
      </c>
      <c r="F433" s="5">
        <f t="shared" si="24"/>
        <v>92.490196078431381</v>
      </c>
      <c r="G433" t="s">
        <v>20</v>
      </c>
      <c r="H433">
        <v>94</v>
      </c>
      <c r="I433" t="s">
        <v>21</v>
      </c>
      <c r="J433">
        <f t="shared" si="25"/>
        <v>7458.5</v>
      </c>
      <c r="K433" t="s">
        <v>22</v>
      </c>
      <c r="L433">
        <v>1529643600</v>
      </c>
      <c r="M433" s="11">
        <f t="shared" si="26"/>
        <v>43273.208333333328</v>
      </c>
      <c r="N433">
        <v>1531112400</v>
      </c>
      <c r="O433" s="11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idden="1" x14ac:dyDescent="0.25">
      <c r="A434">
        <v>432</v>
      </c>
      <c r="B434" t="s">
        <v>913</v>
      </c>
      <c r="C434" s="3" t="s">
        <v>914</v>
      </c>
      <c r="D434">
        <v>7700</v>
      </c>
      <c r="E434" s="10">
        <v>6369</v>
      </c>
      <c r="F434" s="5">
        <f t="shared" si="24"/>
        <v>-17.285714285714285</v>
      </c>
      <c r="G434" t="s">
        <v>14</v>
      </c>
      <c r="H434">
        <v>91</v>
      </c>
      <c r="I434" t="s">
        <v>21</v>
      </c>
      <c r="J434">
        <f t="shared" si="25"/>
        <v>7034.5</v>
      </c>
      <c r="K434" t="s">
        <v>22</v>
      </c>
      <c r="L434">
        <v>1399006800</v>
      </c>
      <c r="M434" s="11">
        <f t="shared" si="26"/>
        <v>41761.208333333336</v>
      </c>
      <c r="N434">
        <v>1400734800</v>
      </c>
      <c r="O434" s="11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 s="10">
        <v>65755</v>
      </c>
      <c r="F435" s="5">
        <f t="shared" si="24"/>
        <v>-45.836079077429979</v>
      </c>
      <c r="G435" t="s">
        <v>14</v>
      </c>
      <c r="H435">
        <v>792</v>
      </c>
      <c r="I435" t="s">
        <v>21</v>
      </c>
      <c r="J435">
        <f t="shared" si="25"/>
        <v>93577.5</v>
      </c>
      <c r="K435" t="s">
        <v>22</v>
      </c>
      <c r="L435">
        <v>1385359200</v>
      </c>
      <c r="M435" s="11">
        <f t="shared" si="26"/>
        <v>41603.25</v>
      </c>
      <c r="N435">
        <v>1386741600</v>
      </c>
      <c r="O435" s="11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idden="1" x14ac:dyDescent="0.25">
      <c r="A436">
        <v>434</v>
      </c>
      <c r="B436" t="s">
        <v>917</v>
      </c>
      <c r="C436" s="3" t="s">
        <v>918</v>
      </c>
      <c r="D436">
        <v>5400</v>
      </c>
      <c r="E436" s="10">
        <v>903</v>
      </c>
      <c r="F436" s="5">
        <f t="shared" si="24"/>
        <v>-83.277777777777771</v>
      </c>
      <c r="G436" t="s">
        <v>74</v>
      </c>
      <c r="H436">
        <v>10</v>
      </c>
      <c r="I436" t="s">
        <v>15</v>
      </c>
      <c r="J436">
        <f t="shared" si="25"/>
        <v>3151.5</v>
      </c>
      <c r="K436" t="s">
        <v>16</v>
      </c>
      <c r="L436">
        <v>1480572000</v>
      </c>
      <c r="M436" s="11">
        <f t="shared" si="26"/>
        <v>42705.25</v>
      </c>
      <c r="N436">
        <v>1481781600</v>
      </c>
      <c r="O436" s="11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idden="1" x14ac:dyDescent="0.25">
      <c r="A437">
        <v>435</v>
      </c>
      <c r="B437" t="s">
        <v>919</v>
      </c>
      <c r="C437" s="3" t="s">
        <v>920</v>
      </c>
      <c r="D437">
        <v>152400</v>
      </c>
      <c r="E437" s="10">
        <v>178120</v>
      </c>
      <c r="F437" s="5">
        <f t="shared" si="24"/>
        <v>16.876640419947506</v>
      </c>
      <c r="G437" t="s">
        <v>20</v>
      </c>
      <c r="H437">
        <v>1713</v>
      </c>
      <c r="I437" t="s">
        <v>107</v>
      </c>
      <c r="J437">
        <f t="shared" si="25"/>
        <v>165260</v>
      </c>
      <c r="K437" t="s">
        <v>108</v>
      </c>
      <c r="L437">
        <v>1418623200</v>
      </c>
      <c r="M437" s="11">
        <f t="shared" si="26"/>
        <v>41988.25</v>
      </c>
      <c r="N437">
        <v>1419660000</v>
      </c>
      <c r="O437" s="11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idden="1" x14ac:dyDescent="0.25">
      <c r="A438">
        <v>436</v>
      </c>
      <c r="B438" t="s">
        <v>921</v>
      </c>
      <c r="C438" s="3" t="s">
        <v>922</v>
      </c>
      <c r="D438">
        <v>1300</v>
      </c>
      <c r="E438" s="10">
        <v>13678</v>
      </c>
      <c r="F438" s="5">
        <f t="shared" si="24"/>
        <v>952.15384615384619</v>
      </c>
      <c r="G438" t="s">
        <v>20</v>
      </c>
      <c r="H438">
        <v>249</v>
      </c>
      <c r="I438" t="s">
        <v>21</v>
      </c>
      <c r="J438">
        <f t="shared" si="25"/>
        <v>7489</v>
      </c>
      <c r="K438" t="s">
        <v>22</v>
      </c>
      <c r="L438">
        <v>1555736400</v>
      </c>
      <c r="M438" s="11">
        <f t="shared" si="26"/>
        <v>43575.208333333328</v>
      </c>
      <c r="N438">
        <v>1555822800</v>
      </c>
      <c r="O438" s="11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 s="10">
        <v>9969</v>
      </c>
      <c r="F439" s="5">
        <f t="shared" si="24"/>
        <v>23.074074074074076</v>
      </c>
      <c r="G439" t="s">
        <v>20</v>
      </c>
      <c r="H439">
        <v>192</v>
      </c>
      <c r="I439" t="s">
        <v>21</v>
      </c>
      <c r="J439">
        <f t="shared" si="25"/>
        <v>9034.5</v>
      </c>
      <c r="K439" t="s">
        <v>22</v>
      </c>
      <c r="L439">
        <v>1442120400</v>
      </c>
      <c r="M439" s="11">
        <f t="shared" si="26"/>
        <v>42260.208333333328</v>
      </c>
      <c r="N439">
        <v>1442379600</v>
      </c>
      <c r="O439" s="11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hidden="1" x14ac:dyDescent="0.25">
      <c r="A440">
        <v>438</v>
      </c>
      <c r="B440" t="s">
        <v>925</v>
      </c>
      <c r="C440" s="3" t="s">
        <v>926</v>
      </c>
      <c r="D440">
        <v>8300</v>
      </c>
      <c r="E440" s="10">
        <v>14827</v>
      </c>
      <c r="F440" s="5">
        <f t="shared" si="24"/>
        <v>78.638554216867476</v>
      </c>
      <c r="G440" t="s">
        <v>20</v>
      </c>
      <c r="H440">
        <v>247</v>
      </c>
      <c r="I440" t="s">
        <v>21</v>
      </c>
      <c r="J440">
        <f t="shared" si="25"/>
        <v>11563.5</v>
      </c>
      <c r="K440" t="s">
        <v>22</v>
      </c>
      <c r="L440">
        <v>1362376800</v>
      </c>
      <c r="M440" s="11">
        <f t="shared" si="26"/>
        <v>41337.25</v>
      </c>
      <c r="N440">
        <v>1364965200</v>
      </c>
      <c r="O440" s="11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 s="10">
        <v>100900</v>
      </c>
      <c r="F441" s="5">
        <f t="shared" si="24"/>
        <v>255.28169014084506</v>
      </c>
      <c r="G441" t="s">
        <v>20</v>
      </c>
      <c r="H441">
        <v>2293</v>
      </c>
      <c r="I441" t="s">
        <v>21</v>
      </c>
      <c r="J441">
        <f t="shared" si="25"/>
        <v>64650</v>
      </c>
      <c r="K441" t="s">
        <v>22</v>
      </c>
      <c r="L441">
        <v>1478408400</v>
      </c>
      <c r="M441" s="11">
        <f t="shared" si="26"/>
        <v>42680.208333333328</v>
      </c>
      <c r="N441">
        <v>1479016800</v>
      </c>
      <c r="O441" s="11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 s="10">
        <v>165954</v>
      </c>
      <c r="F442" s="5">
        <f t="shared" si="24"/>
        <v>61.906341463414641</v>
      </c>
      <c r="G442" t="s">
        <v>20</v>
      </c>
      <c r="H442">
        <v>3131</v>
      </c>
      <c r="I442" t="s">
        <v>21</v>
      </c>
      <c r="J442">
        <f t="shared" si="25"/>
        <v>134227</v>
      </c>
      <c r="K442" t="s">
        <v>22</v>
      </c>
      <c r="L442">
        <v>1498798800</v>
      </c>
      <c r="M442" s="11">
        <f t="shared" si="26"/>
        <v>42916.208333333328</v>
      </c>
      <c r="N442">
        <v>1499662800</v>
      </c>
      <c r="O442" s="11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idden="1" x14ac:dyDescent="0.25">
      <c r="A443">
        <v>441</v>
      </c>
      <c r="B443" t="s">
        <v>931</v>
      </c>
      <c r="C443" s="3" t="s">
        <v>932</v>
      </c>
      <c r="D443">
        <v>7000</v>
      </c>
      <c r="E443" s="10">
        <v>1744</v>
      </c>
      <c r="F443" s="5">
        <f t="shared" si="24"/>
        <v>-75.085714285714289</v>
      </c>
      <c r="G443" t="s">
        <v>14</v>
      </c>
      <c r="H443">
        <v>32</v>
      </c>
      <c r="I443" t="s">
        <v>21</v>
      </c>
      <c r="J443">
        <f t="shared" si="25"/>
        <v>4372</v>
      </c>
      <c r="K443" t="s">
        <v>22</v>
      </c>
      <c r="L443">
        <v>1335416400</v>
      </c>
      <c r="M443" s="11">
        <f t="shared" si="26"/>
        <v>41025.208333333336</v>
      </c>
      <c r="N443">
        <v>1337835600</v>
      </c>
      <c r="O443" s="11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idden="1" x14ac:dyDescent="0.25">
      <c r="A444">
        <v>442</v>
      </c>
      <c r="B444" t="s">
        <v>933</v>
      </c>
      <c r="C444" s="3" t="s">
        <v>934</v>
      </c>
      <c r="D444">
        <v>5400</v>
      </c>
      <c r="E444" s="10">
        <v>10731</v>
      </c>
      <c r="F444" s="5">
        <f t="shared" si="24"/>
        <v>98.722222222222229</v>
      </c>
      <c r="G444" t="s">
        <v>20</v>
      </c>
      <c r="H444">
        <v>143</v>
      </c>
      <c r="I444" t="s">
        <v>107</v>
      </c>
      <c r="J444">
        <f t="shared" si="25"/>
        <v>8065.5</v>
      </c>
      <c r="K444" t="s">
        <v>108</v>
      </c>
      <c r="L444">
        <v>1504328400</v>
      </c>
      <c r="M444" s="11">
        <f t="shared" si="26"/>
        <v>42980.208333333328</v>
      </c>
      <c r="N444">
        <v>1505710800</v>
      </c>
      <c r="O444" s="11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idden="1" x14ac:dyDescent="0.25">
      <c r="A445">
        <v>443</v>
      </c>
      <c r="B445" t="s">
        <v>935</v>
      </c>
      <c r="C445" s="3" t="s">
        <v>936</v>
      </c>
      <c r="D445">
        <v>9300</v>
      </c>
      <c r="E445" s="10">
        <v>3232</v>
      </c>
      <c r="F445" s="5">
        <f t="shared" si="24"/>
        <v>-65.247311827956992</v>
      </c>
      <c r="G445" t="s">
        <v>74</v>
      </c>
      <c r="H445">
        <v>90</v>
      </c>
      <c r="I445" t="s">
        <v>21</v>
      </c>
      <c r="J445">
        <f t="shared" si="25"/>
        <v>6266</v>
      </c>
      <c r="K445" t="s">
        <v>22</v>
      </c>
      <c r="L445">
        <v>1285822800</v>
      </c>
      <c r="M445" s="11">
        <f t="shared" si="26"/>
        <v>40451.208333333336</v>
      </c>
      <c r="N445">
        <v>1287464400</v>
      </c>
      <c r="O445" s="11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idden="1" x14ac:dyDescent="0.25">
      <c r="A446">
        <v>444</v>
      </c>
      <c r="B446" t="s">
        <v>748</v>
      </c>
      <c r="C446" s="3" t="s">
        <v>937</v>
      </c>
      <c r="D446">
        <v>6200</v>
      </c>
      <c r="E446" s="10">
        <v>10938</v>
      </c>
      <c r="F446" s="5">
        <f t="shared" si="24"/>
        <v>76.41935483870968</v>
      </c>
      <c r="G446" t="s">
        <v>20</v>
      </c>
      <c r="H446">
        <v>296</v>
      </c>
      <c r="I446" t="s">
        <v>21</v>
      </c>
      <c r="J446">
        <f t="shared" si="25"/>
        <v>8569</v>
      </c>
      <c r="K446" t="s">
        <v>22</v>
      </c>
      <c r="L446">
        <v>1311483600</v>
      </c>
      <c r="M446" s="11">
        <f t="shared" si="26"/>
        <v>40748.208333333336</v>
      </c>
      <c r="N446">
        <v>1311656400</v>
      </c>
      <c r="O446" s="11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hidden="1" x14ac:dyDescent="0.25">
      <c r="A447">
        <v>445</v>
      </c>
      <c r="B447" t="s">
        <v>938</v>
      </c>
      <c r="C447" s="3" t="s">
        <v>939</v>
      </c>
      <c r="D447">
        <v>2100</v>
      </c>
      <c r="E447" s="10">
        <v>10739</v>
      </c>
      <c r="F447" s="5">
        <f t="shared" si="24"/>
        <v>411.38095238095235</v>
      </c>
      <c r="G447" t="s">
        <v>20</v>
      </c>
      <c r="H447">
        <v>170</v>
      </c>
      <c r="I447" t="s">
        <v>21</v>
      </c>
      <c r="J447">
        <f t="shared" si="25"/>
        <v>6419.5</v>
      </c>
      <c r="K447" t="s">
        <v>22</v>
      </c>
      <c r="L447">
        <v>1291356000</v>
      </c>
      <c r="M447" s="11">
        <f t="shared" si="26"/>
        <v>40515.25</v>
      </c>
      <c r="N447">
        <v>1293170400</v>
      </c>
      <c r="O447" s="11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idden="1" x14ac:dyDescent="0.25">
      <c r="A448">
        <v>446</v>
      </c>
      <c r="B448" t="s">
        <v>940</v>
      </c>
      <c r="C448" s="3" t="s">
        <v>941</v>
      </c>
      <c r="D448">
        <v>6800</v>
      </c>
      <c r="E448" s="10">
        <v>5579</v>
      </c>
      <c r="F448" s="5">
        <f t="shared" si="24"/>
        <v>-17.955882352941178</v>
      </c>
      <c r="G448" t="s">
        <v>14</v>
      </c>
      <c r="H448">
        <v>186</v>
      </c>
      <c r="I448" t="s">
        <v>21</v>
      </c>
      <c r="J448">
        <f t="shared" si="25"/>
        <v>6189.5</v>
      </c>
      <c r="K448" t="s">
        <v>22</v>
      </c>
      <c r="L448">
        <v>1355810400</v>
      </c>
      <c r="M448" s="11">
        <f t="shared" si="26"/>
        <v>41261.25</v>
      </c>
      <c r="N448">
        <v>1355983200</v>
      </c>
      <c r="O448" s="11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 s="10">
        <v>37754</v>
      </c>
      <c r="F449" s="5">
        <f t="shared" si="24"/>
        <v>-75.673969072164951</v>
      </c>
      <c r="G449" t="s">
        <v>74</v>
      </c>
      <c r="H449">
        <v>439</v>
      </c>
      <c r="I449" t="s">
        <v>40</v>
      </c>
      <c r="J449">
        <f t="shared" si="25"/>
        <v>96477</v>
      </c>
      <c r="K449" t="s">
        <v>41</v>
      </c>
      <c r="L449">
        <v>1513663200</v>
      </c>
      <c r="M449" s="11">
        <f t="shared" si="26"/>
        <v>43088.25</v>
      </c>
      <c r="N449">
        <v>1515045600</v>
      </c>
      <c r="O449" s="11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idden="1" x14ac:dyDescent="0.25">
      <c r="A450">
        <v>448</v>
      </c>
      <c r="B450" t="s">
        <v>944</v>
      </c>
      <c r="C450" s="3" t="s">
        <v>945</v>
      </c>
      <c r="D450">
        <v>89900</v>
      </c>
      <c r="E450" s="10">
        <v>45384</v>
      </c>
      <c r="F450" s="5">
        <f t="shared" si="24"/>
        <v>-49.517241379310342</v>
      </c>
      <c r="G450" t="s">
        <v>14</v>
      </c>
      <c r="H450">
        <v>605</v>
      </c>
      <c r="I450" t="s">
        <v>21</v>
      </c>
      <c r="J450">
        <f t="shared" si="25"/>
        <v>67642</v>
      </c>
      <c r="K450" t="s">
        <v>22</v>
      </c>
      <c r="L450">
        <v>1365915600</v>
      </c>
      <c r="M450" s="11">
        <f t="shared" si="26"/>
        <v>41378.208333333336</v>
      </c>
      <c r="N450">
        <v>1366088400</v>
      </c>
      <c r="O450" s="11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idden="1" x14ac:dyDescent="0.25">
      <c r="A451">
        <v>449</v>
      </c>
      <c r="B451" t="s">
        <v>946</v>
      </c>
      <c r="C451" s="3" t="s">
        <v>947</v>
      </c>
      <c r="D451">
        <v>900</v>
      </c>
      <c r="E451" s="10">
        <v>8703</v>
      </c>
      <c r="F451" s="5">
        <f t="shared" ref="F451:F514" si="28">(E451-D451)/D451*100</f>
        <v>867</v>
      </c>
      <c r="G451" t="s">
        <v>20</v>
      </c>
      <c r="H451">
        <v>86</v>
      </c>
      <c r="I451" t="s">
        <v>36</v>
      </c>
      <c r="J451">
        <f t="shared" ref="J451:J514" si="29">(AVERAGE(D451:E451))</f>
        <v>4801.5</v>
      </c>
      <c r="K451" t="s">
        <v>37</v>
      </c>
      <c r="L451">
        <v>1551852000</v>
      </c>
      <c r="M451" s="11">
        <f t="shared" ref="M451:M514" si="30">DATE(1970,1,1)+(L451/86400)</f>
        <v>43530.25</v>
      </c>
      <c r="N451">
        <v>1553317200</v>
      </c>
      <c r="O451" s="11">
        <f t="shared" ref="O451:O514" si="31">DATE(1970,1,1)+N451/86400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 s="10">
        <v>4</v>
      </c>
      <c r="F452" s="5">
        <f t="shared" si="28"/>
        <v>-96</v>
      </c>
      <c r="G452" t="s">
        <v>14</v>
      </c>
      <c r="H452">
        <v>1</v>
      </c>
      <c r="I452" t="s">
        <v>15</v>
      </c>
      <c r="J452">
        <f t="shared" si="29"/>
        <v>52</v>
      </c>
      <c r="K452" t="s">
        <v>16</v>
      </c>
      <c r="L452">
        <v>1540098000</v>
      </c>
      <c r="M452" s="11">
        <f t="shared" si="30"/>
        <v>43394.208333333328</v>
      </c>
      <c r="N452">
        <v>1542088800</v>
      </c>
      <c r="O452" s="11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idden="1" x14ac:dyDescent="0.25">
      <c r="A453">
        <v>451</v>
      </c>
      <c r="B453" t="s">
        <v>950</v>
      </c>
      <c r="C453" s="3" t="s">
        <v>951</v>
      </c>
      <c r="D453">
        <v>148400</v>
      </c>
      <c r="E453" s="10">
        <v>182302</v>
      </c>
      <c r="F453" s="5">
        <f t="shared" si="28"/>
        <v>22.845013477088948</v>
      </c>
      <c r="G453" t="s">
        <v>20</v>
      </c>
      <c r="H453">
        <v>6286</v>
      </c>
      <c r="I453" t="s">
        <v>21</v>
      </c>
      <c r="J453">
        <f t="shared" si="29"/>
        <v>165351</v>
      </c>
      <c r="K453" t="s">
        <v>22</v>
      </c>
      <c r="L453">
        <v>1500440400</v>
      </c>
      <c r="M453" s="11">
        <f t="shared" si="30"/>
        <v>42935.208333333328</v>
      </c>
      <c r="N453">
        <v>1503118800</v>
      </c>
      <c r="O453" s="11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 s="10">
        <v>3045</v>
      </c>
      <c r="F454" s="5">
        <f t="shared" si="28"/>
        <v>-36.5625</v>
      </c>
      <c r="G454" t="s">
        <v>14</v>
      </c>
      <c r="H454">
        <v>31</v>
      </c>
      <c r="I454" t="s">
        <v>21</v>
      </c>
      <c r="J454">
        <f t="shared" si="29"/>
        <v>3922.5</v>
      </c>
      <c r="K454" t="s">
        <v>22</v>
      </c>
      <c r="L454">
        <v>1278392400</v>
      </c>
      <c r="M454" s="11">
        <f t="shared" si="30"/>
        <v>40365.208333333336</v>
      </c>
      <c r="N454">
        <v>1278478800</v>
      </c>
      <c r="O454" s="11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 s="10">
        <v>102749</v>
      </c>
      <c r="F455" s="5">
        <f t="shared" si="28"/>
        <v>-43.668311403508767</v>
      </c>
      <c r="G455" t="s">
        <v>14</v>
      </c>
      <c r="H455">
        <v>1181</v>
      </c>
      <c r="I455" t="s">
        <v>21</v>
      </c>
      <c r="J455">
        <f t="shared" si="29"/>
        <v>142574.5</v>
      </c>
      <c r="K455" t="s">
        <v>22</v>
      </c>
      <c r="L455">
        <v>1480572000</v>
      </c>
      <c r="M455" s="11">
        <f t="shared" si="30"/>
        <v>42705.25</v>
      </c>
      <c r="N455">
        <v>1484114400</v>
      </c>
      <c r="O455" s="11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 s="10">
        <v>1763</v>
      </c>
      <c r="F456" s="5">
        <f t="shared" si="28"/>
        <v>-55.925000000000004</v>
      </c>
      <c r="G456" t="s">
        <v>14</v>
      </c>
      <c r="H456">
        <v>39</v>
      </c>
      <c r="I456" t="s">
        <v>21</v>
      </c>
      <c r="J456">
        <f t="shared" si="29"/>
        <v>2881.5</v>
      </c>
      <c r="K456" t="s">
        <v>22</v>
      </c>
      <c r="L456">
        <v>1382331600</v>
      </c>
      <c r="M456" s="11">
        <f t="shared" si="30"/>
        <v>41568.208333333336</v>
      </c>
      <c r="N456">
        <v>1385445600</v>
      </c>
      <c r="O456" s="11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idden="1" x14ac:dyDescent="0.25">
      <c r="A457">
        <v>455</v>
      </c>
      <c r="B457" t="s">
        <v>958</v>
      </c>
      <c r="C457" s="3" t="s">
        <v>959</v>
      </c>
      <c r="D457">
        <v>116500</v>
      </c>
      <c r="E457" s="10">
        <v>137904</v>
      </c>
      <c r="F457" s="5">
        <f t="shared" si="28"/>
        <v>18.372532188841202</v>
      </c>
      <c r="G457" t="s">
        <v>20</v>
      </c>
      <c r="H457">
        <v>3727</v>
      </c>
      <c r="I457" t="s">
        <v>21</v>
      </c>
      <c r="J457">
        <f t="shared" si="29"/>
        <v>127202</v>
      </c>
      <c r="K457" t="s">
        <v>22</v>
      </c>
      <c r="L457">
        <v>1316754000</v>
      </c>
      <c r="M457" s="11">
        <f t="shared" si="30"/>
        <v>40809.208333333336</v>
      </c>
      <c r="N457">
        <v>1318741200</v>
      </c>
      <c r="O457" s="11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hidden="1" x14ac:dyDescent="0.25">
      <c r="A458">
        <v>456</v>
      </c>
      <c r="B458" t="s">
        <v>960</v>
      </c>
      <c r="C458" s="3" t="s">
        <v>961</v>
      </c>
      <c r="D458">
        <v>146400</v>
      </c>
      <c r="E458" s="10">
        <v>152438</v>
      </c>
      <c r="F458" s="5">
        <f t="shared" si="28"/>
        <v>4.1243169398907105</v>
      </c>
      <c r="G458" t="s">
        <v>20</v>
      </c>
      <c r="H458">
        <v>1605</v>
      </c>
      <c r="I458" t="s">
        <v>21</v>
      </c>
      <c r="J458">
        <f t="shared" si="29"/>
        <v>149419</v>
      </c>
      <c r="K458" t="s">
        <v>22</v>
      </c>
      <c r="L458">
        <v>1518242400</v>
      </c>
      <c r="M458" s="11">
        <f t="shared" si="30"/>
        <v>43141.25</v>
      </c>
      <c r="N458">
        <v>1518242400</v>
      </c>
      <c r="O458" s="11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idden="1" x14ac:dyDescent="0.25">
      <c r="A459">
        <v>457</v>
      </c>
      <c r="B459" t="s">
        <v>962</v>
      </c>
      <c r="C459" s="3" t="s">
        <v>963</v>
      </c>
      <c r="D459">
        <v>5000</v>
      </c>
      <c r="E459" s="10">
        <v>1332</v>
      </c>
      <c r="F459" s="5">
        <f t="shared" si="28"/>
        <v>-73.36</v>
      </c>
      <c r="G459" t="s">
        <v>14</v>
      </c>
      <c r="H459">
        <v>46</v>
      </c>
      <c r="I459" t="s">
        <v>21</v>
      </c>
      <c r="J459">
        <f t="shared" si="29"/>
        <v>3166</v>
      </c>
      <c r="K459" t="s">
        <v>22</v>
      </c>
      <c r="L459">
        <v>1476421200</v>
      </c>
      <c r="M459" s="11">
        <f t="shared" si="30"/>
        <v>42657.208333333328</v>
      </c>
      <c r="N459">
        <v>1476594000</v>
      </c>
      <c r="O459" s="11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idden="1" x14ac:dyDescent="0.25">
      <c r="A460">
        <v>458</v>
      </c>
      <c r="B460" t="s">
        <v>964</v>
      </c>
      <c r="C460" s="3" t="s">
        <v>965</v>
      </c>
      <c r="D460">
        <v>33800</v>
      </c>
      <c r="E460" s="10">
        <v>118706</v>
      </c>
      <c r="F460" s="5">
        <f t="shared" si="28"/>
        <v>251.20118343195264</v>
      </c>
      <c r="G460" t="s">
        <v>20</v>
      </c>
      <c r="H460">
        <v>2120</v>
      </c>
      <c r="I460" t="s">
        <v>21</v>
      </c>
      <c r="J460">
        <f t="shared" si="29"/>
        <v>76253</v>
      </c>
      <c r="K460" t="s">
        <v>22</v>
      </c>
      <c r="L460">
        <v>1269752400</v>
      </c>
      <c r="M460" s="11">
        <f t="shared" si="30"/>
        <v>40265.208333333336</v>
      </c>
      <c r="N460">
        <v>1273554000</v>
      </c>
      <c r="O460" s="11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 s="10">
        <v>5674</v>
      </c>
      <c r="F461" s="5">
        <f t="shared" si="28"/>
        <v>-9.9365079365079367</v>
      </c>
      <c r="G461" t="s">
        <v>14</v>
      </c>
      <c r="H461">
        <v>105</v>
      </c>
      <c r="I461" t="s">
        <v>21</v>
      </c>
      <c r="J461">
        <f t="shared" si="29"/>
        <v>5987</v>
      </c>
      <c r="K461" t="s">
        <v>22</v>
      </c>
      <c r="L461">
        <v>1419746400</v>
      </c>
      <c r="M461" s="11">
        <f t="shared" si="30"/>
        <v>42001.25</v>
      </c>
      <c r="N461">
        <v>1421906400</v>
      </c>
      <c r="O461" s="11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idden="1" x14ac:dyDescent="0.25">
      <c r="A462">
        <v>460</v>
      </c>
      <c r="B462" t="s">
        <v>968</v>
      </c>
      <c r="C462" s="3" t="s">
        <v>969</v>
      </c>
      <c r="D462">
        <v>2400</v>
      </c>
      <c r="E462" s="10">
        <v>4119</v>
      </c>
      <c r="F462" s="5">
        <f t="shared" si="28"/>
        <v>71.625</v>
      </c>
      <c r="G462" t="s">
        <v>20</v>
      </c>
      <c r="H462">
        <v>50</v>
      </c>
      <c r="I462" t="s">
        <v>21</v>
      </c>
      <c r="J462">
        <f t="shared" si="29"/>
        <v>3259.5</v>
      </c>
      <c r="K462" t="s">
        <v>22</v>
      </c>
      <c r="L462">
        <v>1281330000</v>
      </c>
      <c r="M462" s="11">
        <f t="shared" si="30"/>
        <v>40399.208333333336</v>
      </c>
      <c r="N462">
        <v>1281589200</v>
      </c>
      <c r="O462" s="11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 s="10">
        <v>139354</v>
      </c>
      <c r="F463" s="5">
        <f t="shared" si="28"/>
        <v>41.046558704453439</v>
      </c>
      <c r="G463" t="s">
        <v>20</v>
      </c>
      <c r="H463">
        <v>2080</v>
      </c>
      <c r="I463" t="s">
        <v>21</v>
      </c>
      <c r="J463">
        <f t="shared" si="29"/>
        <v>119077</v>
      </c>
      <c r="K463" t="s">
        <v>22</v>
      </c>
      <c r="L463">
        <v>1398661200</v>
      </c>
      <c r="M463" s="11">
        <f t="shared" si="30"/>
        <v>41757.208333333336</v>
      </c>
      <c r="N463">
        <v>1400389200</v>
      </c>
      <c r="O463" s="11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idden="1" x14ac:dyDescent="0.25">
      <c r="A464">
        <v>462</v>
      </c>
      <c r="B464" t="s">
        <v>972</v>
      </c>
      <c r="C464" s="3" t="s">
        <v>973</v>
      </c>
      <c r="D464">
        <v>188800</v>
      </c>
      <c r="E464" s="10">
        <v>57734</v>
      </c>
      <c r="F464" s="5">
        <f t="shared" si="28"/>
        <v>-69.420550847457633</v>
      </c>
      <c r="G464" t="s">
        <v>14</v>
      </c>
      <c r="H464">
        <v>535</v>
      </c>
      <c r="I464" t="s">
        <v>21</v>
      </c>
      <c r="J464">
        <f t="shared" si="29"/>
        <v>123267</v>
      </c>
      <c r="K464" t="s">
        <v>22</v>
      </c>
      <c r="L464">
        <v>1359525600</v>
      </c>
      <c r="M464" s="11">
        <f t="shared" si="30"/>
        <v>41304.25</v>
      </c>
      <c r="N464">
        <v>1362808800</v>
      </c>
      <c r="O464" s="11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 s="10">
        <v>145265</v>
      </c>
      <c r="F465" s="5">
        <f t="shared" si="28"/>
        <v>8.1645569620253173</v>
      </c>
      <c r="G465" t="s">
        <v>20</v>
      </c>
      <c r="H465">
        <v>2105</v>
      </c>
      <c r="I465" t="s">
        <v>21</v>
      </c>
      <c r="J465">
        <f t="shared" si="29"/>
        <v>139782.5</v>
      </c>
      <c r="K465" t="s">
        <v>22</v>
      </c>
      <c r="L465">
        <v>1388469600</v>
      </c>
      <c r="M465" s="11">
        <f t="shared" si="30"/>
        <v>41639.25</v>
      </c>
      <c r="N465">
        <v>1388815200</v>
      </c>
      <c r="O465" s="11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idden="1" x14ac:dyDescent="0.25">
      <c r="A466">
        <v>464</v>
      </c>
      <c r="B466" t="s">
        <v>976</v>
      </c>
      <c r="C466" s="3" t="s">
        <v>977</v>
      </c>
      <c r="D466">
        <v>71200</v>
      </c>
      <c r="E466" s="10">
        <v>95020</v>
      </c>
      <c r="F466" s="5">
        <f t="shared" si="28"/>
        <v>33.455056179775283</v>
      </c>
      <c r="G466" t="s">
        <v>20</v>
      </c>
      <c r="H466">
        <v>2436</v>
      </c>
      <c r="I466" t="s">
        <v>21</v>
      </c>
      <c r="J466">
        <f t="shared" si="29"/>
        <v>83110</v>
      </c>
      <c r="K466" t="s">
        <v>22</v>
      </c>
      <c r="L466">
        <v>1518328800</v>
      </c>
      <c r="M466" s="11">
        <f t="shared" si="30"/>
        <v>43142.25</v>
      </c>
      <c r="N466">
        <v>1519538400</v>
      </c>
      <c r="O466" s="11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idden="1" x14ac:dyDescent="0.25">
      <c r="A467">
        <v>465</v>
      </c>
      <c r="B467" t="s">
        <v>978</v>
      </c>
      <c r="C467" s="3" t="s">
        <v>979</v>
      </c>
      <c r="D467">
        <v>4700</v>
      </c>
      <c r="E467" s="10">
        <v>8829</v>
      </c>
      <c r="F467" s="5">
        <f t="shared" si="28"/>
        <v>87.851063829787236</v>
      </c>
      <c r="G467" t="s">
        <v>20</v>
      </c>
      <c r="H467">
        <v>80</v>
      </c>
      <c r="I467" t="s">
        <v>21</v>
      </c>
      <c r="J467">
        <f t="shared" si="29"/>
        <v>6764.5</v>
      </c>
      <c r="K467" t="s">
        <v>22</v>
      </c>
      <c r="L467">
        <v>1517032800</v>
      </c>
      <c r="M467" s="11">
        <f t="shared" si="30"/>
        <v>43127.25</v>
      </c>
      <c r="N467">
        <v>1517810400</v>
      </c>
      <c r="O467" s="11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idden="1" x14ac:dyDescent="0.25">
      <c r="A468">
        <v>466</v>
      </c>
      <c r="B468" t="s">
        <v>980</v>
      </c>
      <c r="C468" s="3" t="s">
        <v>981</v>
      </c>
      <c r="D468">
        <v>1200</v>
      </c>
      <c r="E468" s="10">
        <v>3984</v>
      </c>
      <c r="F468" s="5">
        <f t="shared" si="28"/>
        <v>231.99999999999997</v>
      </c>
      <c r="G468" t="s">
        <v>20</v>
      </c>
      <c r="H468">
        <v>42</v>
      </c>
      <c r="I468" t="s">
        <v>21</v>
      </c>
      <c r="J468">
        <f t="shared" si="29"/>
        <v>2592</v>
      </c>
      <c r="K468" t="s">
        <v>22</v>
      </c>
      <c r="L468">
        <v>1368594000</v>
      </c>
      <c r="M468" s="11">
        <f t="shared" si="30"/>
        <v>41409.208333333336</v>
      </c>
      <c r="N468">
        <v>1370581200</v>
      </c>
      <c r="O468" s="11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hidden="1" x14ac:dyDescent="0.25">
      <c r="A469">
        <v>467</v>
      </c>
      <c r="B469" t="s">
        <v>982</v>
      </c>
      <c r="C469" s="3" t="s">
        <v>983</v>
      </c>
      <c r="D469">
        <v>1400</v>
      </c>
      <c r="E469" s="10">
        <v>8053</v>
      </c>
      <c r="F469" s="5">
        <f t="shared" si="28"/>
        <v>475.21428571428572</v>
      </c>
      <c r="G469" t="s">
        <v>20</v>
      </c>
      <c r="H469">
        <v>139</v>
      </c>
      <c r="I469" t="s">
        <v>15</v>
      </c>
      <c r="J469">
        <f t="shared" si="29"/>
        <v>4726.5</v>
      </c>
      <c r="K469" t="s">
        <v>16</v>
      </c>
      <c r="L469">
        <v>1448258400</v>
      </c>
      <c r="M469" s="11">
        <f t="shared" si="30"/>
        <v>42331.25</v>
      </c>
      <c r="N469">
        <v>1448863200</v>
      </c>
      <c r="O469" s="11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idden="1" x14ac:dyDescent="0.25">
      <c r="A470">
        <v>468</v>
      </c>
      <c r="B470" t="s">
        <v>984</v>
      </c>
      <c r="C470" s="3" t="s">
        <v>985</v>
      </c>
      <c r="D470">
        <v>4000</v>
      </c>
      <c r="E470" s="10">
        <v>1620</v>
      </c>
      <c r="F470" s="5">
        <f t="shared" si="28"/>
        <v>-59.5</v>
      </c>
      <c r="G470" t="s">
        <v>14</v>
      </c>
      <c r="H470">
        <v>16</v>
      </c>
      <c r="I470" t="s">
        <v>21</v>
      </c>
      <c r="J470">
        <f t="shared" si="29"/>
        <v>2810</v>
      </c>
      <c r="K470" t="s">
        <v>22</v>
      </c>
      <c r="L470">
        <v>1555218000</v>
      </c>
      <c r="M470" s="11">
        <f t="shared" si="30"/>
        <v>43569.208333333328</v>
      </c>
      <c r="N470">
        <v>1556600400</v>
      </c>
      <c r="O470" s="11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 s="10">
        <v>10328</v>
      </c>
      <c r="F471" s="5">
        <f t="shared" si="28"/>
        <v>84.428571428571431</v>
      </c>
      <c r="G471" t="s">
        <v>20</v>
      </c>
      <c r="H471">
        <v>159</v>
      </c>
      <c r="I471" t="s">
        <v>21</v>
      </c>
      <c r="J471">
        <f t="shared" si="29"/>
        <v>7964</v>
      </c>
      <c r="K471" t="s">
        <v>22</v>
      </c>
      <c r="L471">
        <v>1431925200</v>
      </c>
      <c r="M471" s="11">
        <f t="shared" si="30"/>
        <v>42142.208333333328</v>
      </c>
      <c r="N471">
        <v>1432098000</v>
      </c>
      <c r="O471" s="11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idden="1" x14ac:dyDescent="0.25">
      <c r="A472">
        <v>470</v>
      </c>
      <c r="B472" t="s">
        <v>988</v>
      </c>
      <c r="C472" s="3" t="s">
        <v>989</v>
      </c>
      <c r="D472">
        <v>3600</v>
      </c>
      <c r="E472" s="10">
        <v>10289</v>
      </c>
      <c r="F472" s="5">
        <f t="shared" si="28"/>
        <v>185.80555555555554</v>
      </c>
      <c r="G472" t="s">
        <v>20</v>
      </c>
      <c r="H472">
        <v>381</v>
      </c>
      <c r="I472" t="s">
        <v>21</v>
      </c>
      <c r="J472">
        <f t="shared" si="29"/>
        <v>6944.5</v>
      </c>
      <c r="K472" t="s">
        <v>22</v>
      </c>
      <c r="L472">
        <v>1481522400</v>
      </c>
      <c r="M472" s="11">
        <f t="shared" si="30"/>
        <v>42716.25</v>
      </c>
      <c r="N472">
        <v>1482127200</v>
      </c>
      <c r="O472" s="11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idden="1" x14ac:dyDescent="0.25">
      <c r="A473">
        <v>471</v>
      </c>
      <c r="B473" t="s">
        <v>446</v>
      </c>
      <c r="C473" s="3" t="s">
        <v>990</v>
      </c>
      <c r="D473">
        <v>3100</v>
      </c>
      <c r="E473" s="10">
        <v>9889</v>
      </c>
      <c r="F473" s="5">
        <f t="shared" si="28"/>
        <v>219</v>
      </c>
      <c r="G473" t="s">
        <v>20</v>
      </c>
      <c r="H473">
        <v>194</v>
      </c>
      <c r="I473" t="s">
        <v>40</v>
      </c>
      <c r="J473">
        <f t="shared" si="29"/>
        <v>6494.5</v>
      </c>
      <c r="K473" t="s">
        <v>41</v>
      </c>
      <c r="L473">
        <v>1335934800</v>
      </c>
      <c r="M473" s="11">
        <f t="shared" si="30"/>
        <v>41031.208333333336</v>
      </c>
      <c r="N473">
        <v>1335934800</v>
      </c>
      <c r="O473" s="11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idden="1" x14ac:dyDescent="0.25">
      <c r="A474">
        <v>472</v>
      </c>
      <c r="B474" t="s">
        <v>991</v>
      </c>
      <c r="C474" s="3" t="s">
        <v>992</v>
      </c>
      <c r="D474">
        <v>153800</v>
      </c>
      <c r="E474" s="10">
        <v>60342</v>
      </c>
      <c r="F474" s="5">
        <f t="shared" si="28"/>
        <v>-60.765929778933682</v>
      </c>
      <c r="G474" t="s">
        <v>14</v>
      </c>
      <c r="H474">
        <v>575</v>
      </c>
      <c r="I474" t="s">
        <v>21</v>
      </c>
      <c r="J474">
        <f t="shared" si="29"/>
        <v>107071</v>
      </c>
      <c r="K474" t="s">
        <v>22</v>
      </c>
      <c r="L474">
        <v>1552280400</v>
      </c>
      <c r="M474" s="11">
        <f t="shared" si="30"/>
        <v>43535.208333333328</v>
      </c>
      <c r="N474">
        <v>1556946000</v>
      </c>
      <c r="O474" s="11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idden="1" x14ac:dyDescent="0.25">
      <c r="A475">
        <v>473</v>
      </c>
      <c r="B475" t="s">
        <v>993</v>
      </c>
      <c r="C475" s="3" t="s">
        <v>994</v>
      </c>
      <c r="D475">
        <v>5000</v>
      </c>
      <c r="E475" s="10">
        <v>8907</v>
      </c>
      <c r="F475" s="5">
        <f t="shared" si="28"/>
        <v>78.14</v>
      </c>
      <c r="G475" t="s">
        <v>20</v>
      </c>
      <c r="H475">
        <v>106</v>
      </c>
      <c r="I475" t="s">
        <v>21</v>
      </c>
      <c r="J475">
        <f t="shared" si="29"/>
        <v>6953.5</v>
      </c>
      <c r="K475" t="s">
        <v>22</v>
      </c>
      <c r="L475">
        <v>1529989200</v>
      </c>
      <c r="M475" s="11">
        <f t="shared" si="30"/>
        <v>43277.208333333328</v>
      </c>
      <c r="N475">
        <v>1530075600</v>
      </c>
      <c r="O475" s="11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 s="10">
        <v>14606</v>
      </c>
      <c r="F476" s="5">
        <f t="shared" si="28"/>
        <v>265.14999999999998</v>
      </c>
      <c r="G476" t="s">
        <v>20</v>
      </c>
      <c r="H476">
        <v>142</v>
      </c>
      <c r="I476" t="s">
        <v>21</v>
      </c>
      <c r="J476">
        <f t="shared" si="29"/>
        <v>9303</v>
      </c>
      <c r="K476" t="s">
        <v>22</v>
      </c>
      <c r="L476">
        <v>1418709600</v>
      </c>
      <c r="M476" s="11">
        <f t="shared" si="30"/>
        <v>41989.25</v>
      </c>
      <c r="N476">
        <v>1418796000</v>
      </c>
      <c r="O476" s="11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hidden="1" x14ac:dyDescent="0.25">
      <c r="A477">
        <v>475</v>
      </c>
      <c r="B477" t="s">
        <v>997</v>
      </c>
      <c r="C477" s="3" t="s">
        <v>998</v>
      </c>
      <c r="D477">
        <v>7400</v>
      </c>
      <c r="E477" s="10">
        <v>8432</v>
      </c>
      <c r="F477" s="5">
        <f t="shared" si="28"/>
        <v>13.945945945945946</v>
      </c>
      <c r="G477" t="s">
        <v>20</v>
      </c>
      <c r="H477">
        <v>211</v>
      </c>
      <c r="I477" t="s">
        <v>21</v>
      </c>
      <c r="J477">
        <f t="shared" si="29"/>
        <v>7916</v>
      </c>
      <c r="K477" t="s">
        <v>22</v>
      </c>
      <c r="L477">
        <v>1372136400</v>
      </c>
      <c r="M477" s="11">
        <f t="shared" si="30"/>
        <v>41450.208333333336</v>
      </c>
      <c r="N477">
        <v>1372482000</v>
      </c>
      <c r="O477" s="11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hidden="1" x14ac:dyDescent="0.25">
      <c r="A478">
        <v>476</v>
      </c>
      <c r="B478" t="s">
        <v>999</v>
      </c>
      <c r="C478" s="3" t="s">
        <v>1000</v>
      </c>
      <c r="D478">
        <v>191500</v>
      </c>
      <c r="E478" s="10">
        <v>57122</v>
      </c>
      <c r="F478" s="5">
        <f t="shared" si="28"/>
        <v>-70.171279373368151</v>
      </c>
      <c r="G478" t="s">
        <v>14</v>
      </c>
      <c r="H478">
        <v>1120</v>
      </c>
      <c r="I478" t="s">
        <v>21</v>
      </c>
      <c r="J478">
        <f t="shared" si="29"/>
        <v>124311</v>
      </c>
      <c r="K478" t="s">
        <v>22</v>
      </c>
      <c r="L478">
        <v>1533877200</v>
      </c>
      <c r="M478" s="11">
        <f t="shared" si="30"/>
        <v>43322.208333333328</v>
      </c>
      <c r="N478">
        <v>1534395600</v>
      </c>
      <c r="O478" s="11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 s="10">
        <v>4613</v>
      </c>
      <c r="F479" s="5">
        <f t="shared" si="28"/>
        <v>-45.729411764705887</v>
      </c>
      <c r="G479" t="s">
        <v>14</v>
      </c>
      <c r="H479">
        <v>113</v>
      </c>
      <c r="I479" t="s">
        <v>21</v>
      </c>
      <c r="J479">
        <f t="shared" si="29"/>
        <v>6556.5</v>
      </c>
      <c r="K479" t="s">
        <v>22</v>
      </c>
      <c r="L479">
        <v>1309064400</v>
      </c>
      <c r="M479" s="11">
        <f t="shared" si="30"/>
        <v>40720.208333333336</v>
      </c>
      <c r="N479">
        <v>1311397200</v>
      </c>
      <c r="O479" s="11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idden="1" x14ac:dyDescent="0.25">
      <c r="A480">
        <v>478</v>
      </c>
      <c r="B480" t="s">
        <v>1003</v>
      </c>
      <c r="C480" s="3" t="s">
        <v>1004</v>
      </c>
      <c r="D480">
        <v>68800</v>
      </c>
      <c r="E480" s="10">
        <v>162603</v>
      </c>
      <c r="F480" s="5">
        <f t="shared" si="28"/>
        <v>136.34156976744185</v>
      </c>
      <c r="G480" t="s">
        <v>20</v>
      </c>
      <c r="H480">
        <v>2756</v>
      </c>
      <c r="I480" t="s">
        <v>21</v>
      </c>
      <c r="J480">
        <f t="shared" si="29"/>
        <v>115701.5</v>
      </c>
      <c r="K480" t="s">
        <v>22</v>
      </c>
      <c r="L480">
        <v>1425877200</v>
      </c>
      <c r="M480" s="11">
        <f t="shared" si="30"/>
        <v>42072.208333333328</v>
      </c>
      <c r="N480">
        <v>1426914000</v>
      </c>
      <c r="O480" s="11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idden="1" x14ac:dyDescent="0.25">
      <c r="A481">
        <v>479</v>
      </c>
      <c r="B481" t="s">
        <v>1005</v>
      </c>
      <c r="C481" s="3" t="s">
        <v>1006</v>
      </c>
      <c r="D481">
        <v>2400</v>
      </c>
      <c r="E481" s="10">
        <v>12310</v>
      </c>
      <c r="F481" s="5">
        <f t="shared" si="28"/>
        <v>412.91666666666663</v>
      </c>
      <c r="G481" t="s">
        <v>20</v>
      </c>
      <c r="H481">
        <v>173</v>
      </c>
      <c r="I481" t="s">
        <v>40</v>
      </c>
      <c r="J481">
        <f t="shared" si="29"/>
        <v>7355</v>
      </c>
      <c r="K481" t="s">
        <v>41</v>
      </c>
      <c r="L481">
        <v>1501304400</v>
      </c>
      <c r="M481" s="11">
        <f t="shared" si="30"/>
        <v>42945.208333333328</v>
      </c>
      <c r="N481">
        <v>1501477200</v>
      </c>
      <c r="O481" s="11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idden="1" x14ac:dyDescent="0.25">
      <c r="A482">
        <v>480</v>
      </c>
      <c r="B482" t="s">
        <v>1007</v>
      </c>
      <c r="C482" s="3" t="s">
        <v>1008</v>
      </c>
      <c r="D482">
        <v>8600</v>
      </c>
      <c r="E482" s="10">
        <v>8656</v>
      </c>
      <c r="F482" s="5">
        <f t="shared" si="28"/>
        <v>0.65116279069767447</v>
      </c>
      <c r="G482" t="s">
        <v>20</v>
      </c>
      <c r="H482">
        <v>87</v>
      </c>
      <c r="I482" t="s">
        <v>21</v>
      </c>
      <c r="J482">
        <f t="shared" si="29"/>
        <v>8628</v>
      </c>
      <c r="K482" t="s">
        <v>22</v>
      </c>
      <c r="L482">
        <v>1268287200</v>
      </c>
      <c r="M482" s="11">
        <f t="shared" si="30"/>
        <v>40248.25</v>
      </c>
      <c r="N482">
        <v>1269061200</v>
      </c>
      <c r="O482" s="11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hidden="1" x14ac:dyDescent="0.25">
      <c r="A483">
        <v>481</v>
      </c>
      <c r="B483" t="s">
        <v>1009</v>
      </c>
      <c r="C483" s="3" t="s">
        <v>1010</v>
      </c>
      <c r="D483">
        <v>196600</v>
      </c>
      <c r="E483" s="10">
        <v>159931</v>
      </c>
      <c r="F483" s="5">
        <f t="shared" si="28"/>
        <v>-18.651576805696845</v>
      </c>
      <c r="G483" t="s">
        <v>14</v>
      </c>
      <c r="H483">
        <v>1538</v>
      </c>
      <c r="I483" t="s">
        <v>21</v>
      </c>
      <c r="J483">
        <f t="shared" si="29"/>
        <v>178265.5</v>
      </c>
      <c r="K483" t="s">
        <v>22</v>
      </c>
      <c r="L483">
        <v>1412139600</v>
      </c>
      <c r="M483" s="11">
        <f t="shared" si="30"/>
        <v>41913.208333333336</v>
      </c>
      <c r="N483">
        <v>1415772000</v>
      </c>
      <c r="O483" s="11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hidden="1" x14ac:dyDescent="0.25">
      <c r="A484">
        <v>482</v>
      </c>
      <c r="B484" t="s">
        <v>1011</v>
      </c>
      <c r="C484" s="3" t="s">
        <v>1012</v>
      </c>
      <c r="D484">
        <v>4200</v>
      </c>
      <c r="E484" s="10">
        <v>689</v>
      </c>
      <c r="F484" s="5">
        <f t="shared" si="28"/>
        <v>-83.595238095238102</v>
      </c>
      <c r="G484" t="s">
        <v>14</v>
      </c>
      <c r="H484">
        <v>9</v>
      </c>
      <c r="I484" t="s">
        <v>21</v>
      </c>
      <c r="J484">
        <f t="shared" si="29"/>
        <v>2444.5</v>
      </c>
      <c r="K484" t="s">
        <v>22</v>
      </c>
      <c r="L484">
        <v>1330063200</v>
      </c>
      <c r="M484" s="11">
        <f t="shared" si="30"/>
        <v>40963.25</v>
      </c>
      <c r="N484">
        <v>1331013600</v>
      </c>
      <c r="O484" s="11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idden="1" x14ac:dyDescent="0.25">
      <c r="A485">
        <v>483</v>
      </c>
      <c r="B485" t="s">
        <v>1013</v>
      </c>
      <c r="C485" s="3" t="s">
        <v>1014</v>
      </c>
      <c r="D485">
        <v>91400</v>
      </c>
      <c r="E485" s="10">
        <v>48236</v>
      </c>
      <c r="F485" s="5">
        <f t="shared" si="28"/>
        <v>-47.225382932166305</v>
      </c>
      <c r="G485" t="s">
        <v>14</v>
      </c>
      <c r="H485">
        <v>554</v>
      </c>
      <c r="I485" t="s">
        <v>21</v>
      </c>
      <c r="J485">
        <f t="shared" si="29"/>
        <v>69818</v>
      </c>
      <c r="K485" t="s">
        <v>22</v>
      </c>
      <c r="L485">
        <v>1576130400</v>
      </c>
      <c r="M485" s="11">
        <f t="shared" si="30"/>
        <v>43811.25</v>
      </c>
      <c r="N485">
        <v>1576735200</v>
      </c>
      <c r="O485" s="11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idden="1" x14ac:dyDescent="0.25">
      <c r="A486">
        <v>484</v>
      </c>
      <c r="B486" t="s">
        <v>1015</v>
      </c>
      <c r="C486" s="3" t="s">
        <v>1016</v>
      </c>
      <c r="D486">
        <v>29600</v>
      </c>
      <c r="E486" s="10">
        <v>77021</v>
      </c>
      <c r="F486" s="5">
        <f t="shared" si="28"/>
        <v>160.20608108108107</v>
      </c>
      <c r="G486" t="s">
        <v>20</v>
      </c>
      <c r="H486">
        <v>1572</v>
      </c>
      <c r="I486" t="s">
        <v>40</v>
      </c>
      <c r="J486">
        <f t="shared" si="29"/>
        <v>53310.5</v>
      </c>
      <c r="K486" t="s">
        <v>41</v>
      </c>
      <c r="L486">
        <v>1407128400</v>
      </c>
      <c r="M486" s="11">
        <f t="shared" si="30"/>
        <v>41855.208333333336</v>
      </c>
      <c r="N486">
        <v>1411362000</v>
      </c>
      <c r="O486" s="11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hidden="1" x14ac:dyDescent="0.25">
      <c r="A487">
        <v>485</v>
      </c>
      <c r="B487" t="s">
        <v>1017</v>
      </c>
      <c r="C487" s="3" t="s">
        <v>1018</v>
      </c>
      <c r="D487">
        <v>90600</v>
      </c>
      <c r="E487" s="10">
        <v>27844</v>
      </c>
      <c r="F487" s="5">
        <f t="shared" si="28"/>
        <v>-69.267108167770417</v>
      </c>
      <c r="G487" t="s">
        <v>14</v>
      </c>
      <c r="H487">
        <v>648</v>
      </c>
      <c r="I487" t="s">
        <v>40</v>
      </c>
      <c r="J487">
        <f t="shared" si="29"/>
        <v>59222</v>
      </c>
      <c r="K487" t="s">
        <v>41</v>
      </c>
      <c r="L487">
        <v>1560142800</v>
      </c>
      <c r="M487" s="11">
        <f t="shared" si="30"/>
        <v>43626.208333333328</v>
      </c>
      <c r="N487">
        <v>1563685200</v>
      </c>
      <c r="O487" s="11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hidden="1" x14ac:dyDescent="0.25">
      <c r="A488">
        <v>486</v>
      </c>
      <c r="B488" t="s">
        <v>1019</v>
      </c>
      <c r="C488" s="3" t="s">
        <v>1020</v>
      </c>
      <c r="D488">
        <v>5200</v>
      </c>
      <c r="E488" s="10">
        <v>702</v>
      </c>
      <c r="F488" s="5">
        <f t="shared" si="28"/>
        <v>-86.5</v>
      </c>
      <c r="G488" t="s">
        <v>14</v>
      </c>
      <c r="H488">
        <v>21</v>
      </c>
      <c r="I488" t="s">
        <v>40</v>
      </c>
      <c r="J488">
        <f t="shared" si="29"/>
        <v>2951</v>
      </c>
      <c r="K488" t="s">
        <v>41</v>
      </c>
      <c r="L488">
        <v>1520575200</v>
      </c>
      <c r="M488" s="11">
        <f t="shared" si="30"/>
        <v>43168.25</v>
      </c>
      <c r="N488">
        <v>1521867600</v>
      </c>
      <c r="O488" s="11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idden="1" x14ac:dyDescent="0.25">
      <c r="A489">
        <v>487</v>
      </c>
      <c r="B489" t="s">
        <v>1021</v>
      </c>
      <c r="C489" s="3" t="s">
        <v>1022</v>
      </c>
      <c r="D489">
        <v>110300</v>
      </c>
      <c r="E489" s="10">
        <v>197024</v>
      </c>
      <c r="F489" s="5">
        <f t="shared" si="28"/>
        <v>78.625566636446052</v>
      </c>
      <c r="G489" t="s">
        <v>20</v>
      </c>
      <c r="H489">
        <v>2346</v>
      </c>
      <c r="I489" t="s">
        <v>21</v>
      </c>
      <c r="J489">
        <f t="shared" si="29"/>
        <v>153662</v>
      </c>
      <c r="K489" t="s">
        <v>22</v>
      </c>
      <c r="L489">
        <v>1492664400</v>
      </c>
      <c r="M489" s="11">
        <f t="shared" si="30"/>
        <v>42845.208333333328</v>
      </c>
      <c r="N489">
        <v>1495515600</v>
      </c>
      <c r="O489" s="11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idden="1" x14ac:dyDescent="0.25">
      <c r="A490">
        <v>488</v>
      </c>
      <c r="B490" t="s">
        <v>1023</v>
      </c>
      <c r="C490" s="3" t="s">
        <v>1024</v>
      </c>
      <c r="D490">
        <v>5300</v>
      </c>
      <c r="E490" s="10">
        <v>11663</v>
      </c>
      <c r="F490" s="5">
        <f t="shared" si="28"/>
        <v>120.05660377358491</v>
      </c>
      <c r="G490" t="s">
        <v>20</v>
      </c>
      <c r="H490">
        <v>115</v>
      </c>
      <c r="I490" t="s">
        <v>21</v>
      </c>
      <c r="J490">
        <f t="shared" si="29"/>
        <v>8481.5</v>
      </c>
      <c r="K490" t="s">
        <v>22</v>
      </c>
      <c r="L490">
        <v>1454479200</v>
      </c>
      <c r="M490" s="11">
        <f t="shared" si="30"/>
        <v>42403.25</v>
      </c>
      <c r="N490">
        <v>1455948000</v>
      </c>
      <c r="O490" s="11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idden="1" x14ac:dyDescent="0.25">
      <c r="A491">
        <v>489</v>
      </c>
      <c r="B491" t="s">
        <v>1025</v>
      </c>
      <c r="C491" s="3" t="s">
        <v>1026</v>
      </c>
      <c r="D491">
        <v>9200</v>
      </c>
      <c r="E491" s="10">
        <v>9339</v>
      </c>
      <c r="F491" s="5">
        <f t="shared" si="28"/>
        <v>1.5108695652173911</v>
      </c>
      <c r="G491" t="s">
        <v>20</v>
      </c>
      <c r="H491">
        <v>85</v>
      </c>
      <c r="I491" t="s">
        <v>107</v>
      </c>
      <c r="J491">
        <f t="shared" si="29"/>
        <v>9269.5</v>
      </c>
      <c r="K491" t="s">
        <v>108</v>
      </c>
      <c r="L491">
        <v>1281934800</v>
      </c>
      <c r="M491" s="11">
        <f t="shared" si="30"/>
        <v>40406.208333333336</v>
      </c>
      <c r="N491">
        <v>1282366800</v>
      </c>
      <c r="O491" s="11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idden="1" x14ac:dyDescent="0.25">
      <c r="A492">
        <v>490</v>
      </c>
      <c r="B492" t="s">
        <v>1027</v>
      </c>
      <c r="C492" s="3" t="s">
        <v>1028</v>
      </c>
      <c r="D492">
        <v>2400</v>
      </c>
      <c r="E492" s="10">
        <v>4596</v>
      </c>
      <c r="F492" s="5">
        <f t="shared" si="28"/>
        <v>91.5</v>
      </c>
      <c r="G492" t="s">
        <v>20</v>
      </c>
      <c r="H492">
        <v>144</v>
      </c>
      <c r="I492" t="s">
        <v>21</v>
      </c>
      <c r="J492">
        <f t="shared" si="29"/>
        <v>3498</v>
      </c>
      <c r="K492" t="s">
        <v>22</v>
      </c>
      <c r="L492">
        <v>1573970400</v>
      </c>
      <c r="M492" s="11">
        <f t="shared" si="30"/>
        <v>43786.25</v>
      </c>
      <c r="N492">
        <v>1574575200</v>
      </c>
      <c r="O492" s="11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hidden="1" x14ac:dyDescent="0.25">
      <c r="A493">
        <v>491</v>
      </c>
      <c r="B493" t="s">
        <v>1030</v>
      </c>
      <c r="C493" s="3" t="s">
        <v>1031</v>
      </c>
      <c r="D493">
        <v>56800</v>
      </c>
      <c r="E493" s="10">
        <v>173437</v>
      </c>
      <c r="F493" s="5">
        <f t="shared" si="28"/>
        <v>205.34683098591549</v>
      </c>
      <c r="G493" t="s">
        <v>20</v>
      </c>
      <c r="H493">
        <v>2443</v>
      </c>
      <c r="I493" t="s">
        <v>21</v>
      </c>
      <c r="J493">
        <f t="shared" si="29"/>
        <v>115118.5</v>
      </c>
      <c r="K493" t="s">
        <v>22</v>
      </c>
      <c r="L493">
        <v>1372654800</v>
      </c>
      <c r="M493" s="11">
        <f t="shared" si="30"/>
        <v>41456.208333333336</v>
      </c>
      <c r="N493">
        <v>1374901200</v>
      </c>
      <c r="O493" s="11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 s="10">
        <v>45831</v>
      </c>
      <c r="F494" s="5">
        <f t="shared" si="28"/>
        <v>-76.004712041884815</v>
      </c>
      <c r="G494" t="s">
        <v>74</v>
      </c>
      <c r="H494">
        <v>595</v>
      </c>
      <c r="I494" t="s">
        <v>21</v>
      </c>
      <c r="J494">
        <f t="shared" si="29"/>
        <v>118415.5</v>
      </c>
      <c r="K494" t="s">
        <v>22</v>
      </c>
      <c r="L494">
        <v>1275886800</v>
      </c>
      <c r="M494" s="11">
        <f t="shared" si="30"/>
        <v>40336.208333333336</v>
      </c>
      <c r="N494">
        <v>1278910800</v>
      </c>
      <c r="O494" s="11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idden="1" x14ac:dyDescent="0.25">
      <c r="A495">
        <v>493</v>
      </c>
      <c r="B495" t="s">
        <v>1034</v>
      </c>
      <c r="C495" s="3" t="s">
        <v>1035</v>
      </c>
      <c r="D495">
        <v>900</v>
      </c>
      <c r="E495" s="10">
        <v>6514</v>
      </c>
      <c r="F495" s="5">
        <f t="shared" si="28"/>
        <v>623.77777777777771</v>
      </c>
      <c r="G495" t="s">
        <v>20</v>
      </c>
      <c r="H495">
        <v>64</v>
      </c>
      <c r="I495" t="s">
        <v>21</v>
      </c>
      <c r="J495">
        <f t="shared" si="29"/>
        <v>3707</v>
      </c>
      <c r="K495" t="s">
        <v>22</v>
      </c>
      <c r="L495">
        <v>1561784400</v>
      </c>
      <c r="M495" s="11">
        <f t="shared" si="30"/>
        <v>43645.208333333328</v>
      </c>
      <c r="N495">
        <v>1562907600</v>
      </c>
      <c r="O495" s="11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idden="1" x14ac:dyDescent="0.25">
      <c r="A496">
        <v>494</v>
      </c>
      <c r="B496" t="s">
        <v>1036</v>
      </c>
      <c r="C496" s="3" t="s">
        <v>1037</v>
      </c>
      <c r="D496">
        <v>2500</v>
      </c>
      <c r="E496" s="10">
        <v>13684</v>
      </c>
      <c r="F496" s="5">
        <f t="shared" si="28"/>
        <v>447.36</v>
      </c>
      <c r="G496" t="s">
        <v>20</v>
      </c>
      <c r="H496">
        <v>268</v>
      </c>
      <c r="I496" t="s">
        <v>21</v>
      </c>
      <c r="J496">
        <f t="shared" si="29"/>
        <v>8092</v>
      </c>
      <c r="K496" t="s">
        <v>22</v>
      </c>
      <c r="L496">
        <v>1332392400</v>
      </c>
      <c r="M496" s="11">
        <f t="shared" si="30"/>
        <v>40990.208333333336</v>
      </c>
      <c r="N496">
        <v>1332478800</v>
      </c>
      <c r="O496" s="11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idden="1" x14ac:dyDescent="0.25">
      <c r="A497">
        <v>495</v>
      </c>
      <c r="B497" t="s">
        <v>1038</v>
      </c>
      <c r="C497" s="3" t="s">
        <v>1039</v>
      </c>
      <c r="D497">
        <v>3200</v>
      </c>
      <c r="E497" s="10">
        <v>13264</v>
      </c>
      <c r="F497" s="5">
        <f t="shared" si="28"/>
        <v>314.5</v>
      </c>
      <c r="G497" t="s">
        <v>20</v>
      </c>
      <c r="H497">
        <v>195</v>
      </c>
      <c r="I497" t="s">
        <v>36</v>
      </c>
      <c r="J497">
        <f t="shared" si="29"/>
        <v>8232</v>
      </c>
      <c r="K497" t="s">
        <v>37</v>
      </c>
      <c r="L497">
        <v>1402376400</v>
      </c>
      <c r="M497" s="11">
        <f t="shared" si="30"/>
        <v>41800.208333333336</v>
      </c>
      <c r="N497">
        <v>1402722000</v>
      </c>
      <c r="O497" s="11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 s="10">
        <v>1667</v>
      </c>
      <c r="F498" s="5">
        <f t="shared" si="28"/>
        <v>-99.093035908596306</v>
      </c>
      <c r="G498" t="s">
        <v>14</v>
      </c>
      <c r="H498">
        <v>54</v>
      </c>
      <c r="I498" t="s">
        <v>21</v>
      </c>
      <c r="J498">
        <f t="shared" si="29"/>
        <v>92733.5</v>
      </c>
      <c r="K498" t="s">
        <v>22</v>
      </c>
      <c r="L498">
        <v>1495342800</v>
      </c>
      <c r="M498" s="11">
        <f t="shared" si="30"/>
        <v>42876.208333333328</v>
      </c>
      <c r="N498">
        <v>1496811600</v>
      </c>
      <c r="O498" s="11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idden="1" x14ac:dyDescent="0.25">
      <c r="A499">
        <v>497</v>
      </c>
      <c r="B499" t="s">
        <v>1042</v>
      </c>
      <c r="C499" s="3" t="s">
        <v>1043</v>
      </c>
      <c r="D499">
        <v>9800</v>
      </c>
      <c r="E499" s="10">
        <v>3349</v>
      </c>
      <c r="F499" s="5">
        <f t="shared" si="28"/>
        <v>-65.826530612244895</v>
      </c>
      <c r="G499" t="s">
        <v>14</v>
      </c>
      <c r="H499">
        <v>120</v>
      </c>
      <c r="I499" t="s">
        <v>21</v>
      </c>
      <c r="J499">
        <f t="shared" si="29"/>
        <v>6574.5</v>
      </c>
      <c r="K499" t="s">
        <v>22</v>
      </c>
      <c r="L499">
        <v>1482213600</v>
      </c>
      <c r="M499" s="11">
        <f t="shared" si="30"/>
        <v>42724.25</v>
      </c>
      <c r="N499">
        <v>1482213600</v>
      </c>
      <c r="O499" s="11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idden="1" x14ac:dyDescent="0.25">
      <c r="A500">
        <v>498</v>
      </c>
      <c r="B500" t="s">
        <v>1044</v>
      </c>
      <c r="C500" s="3" t="s">
        <v>1045</v>
      </c>
      <c r="D500">
        <v>193400</v>
      </c>
      <c r="E500" s="10">
        <v>46317</v>
      </c>
      <c r="F500" s="5">
        <f t="shared" si="28"/>
        <v>-76.051189245087897</v>
      </c>
      <c r="G500" t="s">
        <v>14</v>
      </c>
      <c r="H500">
        <v>579</v>
      </c>
      <c r="I500" t="s">
        <v>36</v>
      </c>
      <c r="J500">
        <f t="shared" si="29"/>
        <v>119858.5</v>
      </c>
      <c r="K500" t="s">
        <v>37</v>
      </c>
      <c r="L500">
        <v>1420092000</v>
      </c>
      <c r="M500" s="11">
        <f t="shared" si="30"/>
        <v>42005.25</v>
      </c>
      <c r="N500">
        <v>1420264800</v>
      </c>
      <c r="O500" s="11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 s="10">
        <v>78743</v>
      </c>
      <c r="F501" s="5">
        <f t="shared" si="28"/>
        <v>-51.927350427350426</v>
      </c>
      <c r="G501" t="s">
        <v>14</v>
      </c>
      <c r="H501">
        <v>2072</v>
      </c>
      <c r="I501" t="s">
        <v>21</v>
      </c>
      <c r="J501">
        <f t="shared" si="29"/>
        <v>121271.5</v>
      </c>
      <c r="K501" t="s">
        <v>22</v>
      </c>
      <c r="L501">
        <v>1458018000</v>
      </c>
      <c r="M501" s="11">
        <f t="shared" si="30"/>
        <v>42444.208333333328</v>
      </c>
      <c r="N501">
        <v>1458450000</v>
      </c>
      <c r="O501" s="11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idden="1" x14ac:dyDescent="0.25">
      <c r="A502">
        <v>500</v>
      </c>
      <c r="B502" t="s">
        <v>1048</v>
      </c>
      <c r="C502" s="3" t="s">
        <v>1049</v>
      </c>
      <c r="D502">
        <v>100</v>
      </c>
      <c r="E502" s="10">
        <v>0</v>
      </c>
      <c r="F502" s="5">
        <f t="shared" si="28"/>
        <v>-100</v>
      </c>
      <c r="G502" t="s">
        <v>14</v>
      </c>
      <c r="H502">
        <v>0</v>
      </c>
      <c r="I502" t="s">
        <v>21</v>
      </c>
      <c r="J502">
        <f t="shared" si="29"/>
        <v>50</v>
      </c>
      <c r="K502" t="s">
        <v>22</v>
      </c>
      <c r="L502">
        <v>1367384400</v>
      </c>
      <c r="M502" s="11">
        <f t="shared" si="30"/>
        <v>41395.208333333336</v>
      </c>
      <c r="N502">
        <v>1369803600</v>
      </c>
      <c r="O502" s="11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 s="10">
        <v>107743</v>
      </c>
      <c r="F503" s="5">
        <f t="shared" si="28"/>
        <v>-29.854817708333332</v>
      </c>
      <c r="G503" t="s">
        <v>14</v>
      </c>
      <c r="H503">
        <v>1796</v>
      </c>
      <c r="I503" t="s">
        <v>21</v>
      </c>
      <c r="J503">
        <f t="shared" si="29"/>
        <v>130671.5</v>
      </c>
      <c r="K503" t="s">
        <v>22</v>
      </c>
      <c r="L503">
        <v>1363064400</v>
      </c>
      <c r="M503" s="11">
        <f t="shared" si="30"/>
        <v>41345.208333333336</v>
      </c>
      <c r="N503">
        <v>1363237200</v>
      </c>
      <c r="O503" s="11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idden="1" x14ac:dyDescent="0.25">
      <c r="A504">
        <v>502</v>
      </c>
      <c r="B504" t="s">
        <v>477</v>
      </c>
      <c r="C504" s="3" t="s">
        <v>1052</v>
      </c>
      <c r="D504">
        <v>1300</v>
      </c>
      <c r="E504" s="10">
        <v>6889</v>
      </c>
      <c r="F504" s="5">
        <f t="shared" si="28"/>
        <v>429.92307692307696</v>
      </c>
      <c r="G504" t="s">
        <v>20</v>
      </c>
      <c r="H504">
        <v>186</v>
      </c>
      <c r="I504" t="s">
        <v>26</v>
      </c>
      <c r="J504">
        <f t="shared" si="29"/>
        <v>4094.5</v>
      </c>
      <c r="K504" t="s">
        <v>27</v>
      </c>
      <c r="L504">
        <v>1343365200</v>
      </c>
      <c r="M504" s="11">
        <f t="shared" si="30"/>
        <v>41117.208333333336</v>
      </c>
      <c r="N504">
        <v>1345870800</v>
      </c>
      <c r="O504" s="11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 s="10">
        <v>45983</v>
      </c>
      <c r="F505" s="5">
        <f t="shared" si="28"/>
        <v>80.325490196078434</v>
      </c>
      <c r="G505" t="s">
        <v>20</v>
      </c>
      <c r="H505">
        <v>460</v>
      </c>
      <c r="I505" t="s">
        <v>21</v>
      </c>
      <c r="J505">
        <f t="shared" si="29"/>
        <v>35741.5</v>
      </c>
      <c r="K505" t="s">
        <v>22</v>
      </c>
      <c r="L505">
        <v>1435726800</v>
      </c>
      <c r="M505" s="11">
        <f t="shared" si="30"/>
        <v>42186.208333333328</v>
      </c>
      <c r="N505">
        <v>1437454800</v>
      </c>
      <c r="O505" s="11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idden="1" x14ac:dyDescent="0.25">
      <c r="A506">
        <v>504</v>
      </c>
      <c r="B506" t="s">
        <v>1055</v>
      </c>
      <c r="C506" s="3" t="s">
        <v>1056</v>
      </c>
      <c r="D506">
        <v>7500</v>
      </c>
      <c r="E506" s="10">
        <v>6924</v>
      </c>
      <c r="F506" s="5">
        <f t="shared" si="28"/>
        <v>-7.68</v>
      </c>
      <c r="G506" t="s">
        <v>14</v>
      </c>
      <c r="H506">
        <v>62</v>
      </c>
      <c r="I506" t="s">
        <v>107</v>
      </c>
      <c r="J506">
        <f t="shared" si="29"/>
        <v>7212</v>
      </c>
      <c r="K506" t="s">
        <v>108</v>
      </c>
      <c r="L506">
        <v>1431925200</v>
      </c>
      <c r="M506" s="11">
        <f t="shared" si="30"/>
        <v>42142.208333333328</v>
      </c>
      <c r="N506">
        <v>1432011600</v>
      </c>
      <c r="O506" s="11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idden="1" x14ac:dyDescent="0.25">
      <c r="A507">
        <v>505</v>
      </c>
      <c r="B507" t="s">
        <v>1057</v>
      </c>
      <c r="C507" s="3" t="s">
        <v>1058</v>
      </c>
      <c r="D507">
        <v>89900</v>
      </c>
      <c r="E507" s="10">
        <v>12497</v>
      </c>
      <c r="F507" s="5">
        <f t="shared" si="28"/>
        <v>-86.09899888765294</v>
      </c>
      <c r="G507" t="s">
        <v>14</v>
      </c>
      <c r="H507">
        <v>347</v>
      </c>
      <c r="I507" t="s">
        <v>21</v>
      </c>
      <c r="J507">
        <f t="shared" si="29"/>
        <v>51198.5</v>
      </c>
      <c r="K507" t="s">
        <v>22</v>
      </c>
      <c r="L507">
        <v>1362722400</v>
      </c>
      <c r="M507" s="11">
        <f t="shared" si="30"/>
        <v>41341.25</v>
      </c>
      <c r="N507">
        <v>1366347600</v>
      </c>
      <c r="O507" s="11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idden="1" x14ac:dyDescent="0.25">
      <c r="A508">
        <v>506</v>
      </c>
      <c r="B508" t="s">
        <v>1059</v>
      </c>
      <c r="C508" s="3" t="s">
        <v>1060</v>
      </c>
      <c r="D508">
        <v>18000</v>
      </c>
      <c r="E508" s="10">
        <v>166874</v>
      </c>
      <c r="F508" s="5">
        <f t="shared" si="28"/>
        <v>827.07777777777767</v>
      </c>
      <c r="G508" t="s">
        <v>20</v>
      </c>
      <c r="H508">
        <v>2528</v>
      </c>
      <c r="I508" t="s">
        <v>21</v>
      </c>
      <c r="J508">
        <f t="shared" si="29"/>
        <v>92437</v>
      </c>
      <c r="K508" t="s">
        <v>22</v>
      </c>
      <c r="L508">
        <v>1511416800</v>
      </c>
      <c r="M508" s="11">
        <f t="shared" si="30"/>
        <v>43062.25</v>
      </c>
      <c r="N508">
        <v>1512885600</v>
      </c>
      <c r="O508" s="11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hidden="1" x14ac:dyDescent="0.25">
      <c r="A509">
        <v>507</v>
      </c>
      <c r="B509" t="s">
        <v>1061</v>
      </c>
      <c r="C509" s="3" t="s">
        <v>1062</v>
      </c>
      <c r="D509">
        <v>2100</v>
      </c>
      <c r="E509" s="10">
        <v>837</v>
      </c>
      <c r="F509" s="5">
        <f t="shared" si="28"/>
        <v>-60.142857142857139</v>
      </c>
      <c r="G509" t="s">
        <v>14</v>
      </c>
      <c r="H509">
        <v>19</v>
      </c>
      <c r="I509" t="s">
        <v>21</v>
      </c>
      <c r="J509">
        <f t="shared" si="29"/>
        <v>1468.5</v>
      </c>
      <c r="K509" t="s">
        <v>22</v>
      </c>
      <c r="L509">
        <v>1365483600</v>
      </c>
      <c r="M509" s="11">
        <f t="shared" si="30"/>
        <v>41373.208333333336</v>
      </c>
      <c r="N509">
        <v>1369717200</v>
      </c>
      <c r="O509" s="11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idden="1" x14ac:dyDescent="0.25">
      <c r="A510">
        <v>508</v>
      </c>
      <c r="B510" t="s">
        <v>1063</v>
      </c>
      <c r="C510" s="3" t="s">
        <v>1064</v>
      </c>
      <c r="D510">
        <v>172700</v>
      </c>
      <c r="E510" s="10">
        <v>193820</v>
      </c>
      <c r="F510" s="5">
        <f t="shared" si="28"/>
        <v>12.229299363057326</v>
      </c>
      <c r="G510" t="s">
        <v>20</v>
      </c>
      <c r="H510">
        <v>3657</v>
      </c>
      <c r="I510" t="s">
        <v>21</v>
      </c>
      <c r="J510">
        <f t="shared" si="29"/>
        <v>183260</v>
      </c>
      <c r="K510" t="s">
        <v>22</v>
      </c>
      <c r="L510">
        <v>1532840400</v>
      </c>
      <c r="M510" s="11">
        <f t="shared" si="30"/>
        <v>43310.208333333328</v>
      </c>
      <c r="N510">
        <v>1534654800</v>
      </c>
      <c r="O510" s="11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idden="1" x14ac:dyDescent="0.25">
      <c r="A511">
        <v>509</v>
      </c>
      <c r="B511" t="s">
        <v>398</v>
      </c>
      <c r="C511" s="3" t="s">
        <v>1065</v>
      </c>
      <c r="D511">
        <v>168500</v>
      </c>
      <c r="E511" s="10">
        <v>119510</v>
      </c>
      <c r="F511" s="5">
        <f t="shared" si="28"/>
        <v>-29.074183976261125</v>
      </c>
      <c r="G511" t="s">
        <v>14</v>
      </c>
      <c r="H511">
        <v>1258</v>
      </c>
      <c r="I511" t="s">
        <v>21</v>
      </c>
      <c r="J511">
        <f t="shared" si="29"/>
        <v>144005</v>
      </c>
      <c r="K511" t="s">
        <v>22</v>
      </c>
      <c r="L511">
        <v>1336194000</v>
      </c>
      <c r="M511" s="11">
        <f t="shared" si="30"/>
        <v>41034.208333333336</v>
      </c>
      <c r="N511">
        <v>1337058000</v>
      </c>
      <c r="O511" s="11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 s="10">
        <v>9289</v>
      </c>
      <c r="F512" s="5">
        <f t="shared" si="28"/>
        <v>19.089743589743591</v>
      </c>
      <c r="G512" t="s">
        <v>20</v>
      </c>
      <c r="H512">
        <v>131</v>
      </c>
      <c r="I512" t="s">
        <v>26</v>
      </c>
      <c r="J512">
        <f t="shared" si="29"/>
        <v>8544.5</v>
      </c>
      <c r="K512" t="s">
        <v>27</v>
      </c>
      <c r="L512">
        <v>1527742800</v>
      </c>
      <c r="M512" s="11">
        <f t="shared" si="30"/>
        <v>43251.208333333328</v>
      </c>
      <c r="N512">
        <v>1529816400</v>
      </c>
      <c r="O512" s="11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idden="1" x14ac:dyDescent="0.25">
      <c r="A513">
        <v>511</v>
      </c>
      <c r="B513" t="s">
        <v>1068</v>
      </c>
      <c r="C513" s="3" t="s">
        <v>1069</v>
      </c>
      <c r="D513">
        <v>147800</v>
      </c>
      <c r="E513" s="10">
        <v>35498</v>
      </c>
      <c r="F513" s="5">
        <f t="shared" si="28"/>
        <v>-75.982408660351837</v>
      </c>
      <c r="G513" t="s">
        <v>14</v>
      </c>
      <c r="H513">
        <v>362</v>
      </c>
      <c r="I513" t="s">
        <v>21</v>
      </c>
      <c r="J513">
        <f t="shared" si="29"/>
        <v>91649</v>
      </c>
      <c r="K513" t="s">
        <v>22</v>
      </c>
      <c r="L513">
        <v>1564030800</v>
      </c>
      <c r="M513" s="11">
        <f t="shared" si="30"/>
        <v>43671.208333333328</v>
      </c>
      <c r="N513">
        <v>1564894800</v>
      </c>
      <c r="O513" s="11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idden="1" x14ac:dyDescent="0.25">
      <c r="A514">
        <v>512</v>
      </c>
      <c r="B514" t="s">
        <v>1070</v>
      </c>
      <c r="C514" s="3" t="s">
        <v>1071</v>
      </c>
      <c r="D514">
        <v>9100</v>
      </c>
      <c r="E514" s="10">
        <v>12678</v>
      </c>
      <c r="F514" s="5">
        <f t="shared" si="28"/>
        <v>39.318681318681321</v>
      </c>
      <c r="G514" t="s">
        <v>20</v>
      </c>
      <c r="H514">
        <v>239</v>
      </c>
      <c r="I514" t="s">
        <v>21</v>
      </c>
      <c r="J514">
        <f t="shared" si="29"/>
        <v>10889</v>
      </c>
      <c r="K514" t="s">
        <v>22</v>
      </c>
      <c r="L514">
        <v>1404536400</v>
      </c>
      <c r="M514" s="11">
        <f t="shared" si="30"/>
        <v>41825.208333333336</v>
      </c>
      <c r="N514">
        <v>1404622800</v>
      </c>
      <c r="O514" s="11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 s="10">
        <v>3260</v>
      </c>
      <c r="F515" s="5">
        <f t="shared" ref="F515:F578" si="32">(E515-D515)/D515*100</f>
        <v>-60.722891566265055</v>
      </c>
      <c r="G515" t="s">
        <v>74</v>
      </c>
      <c r="H515">
        <v>35</v>
      </c>
      <c r="I515" t="s">
        <v>21</v>
      </c>
      <c r="J515">
        <f t="shared" ref="J515:J578" si="33">(AVERAGE(D515:E515))</f>
        <v>5780</v>
      </c>
      <c r="K515" t="s">
        <v>22</v>
      </c>
      <c r="L515">
        <v>1284008400</v>
      </c>
      <c r="M515" s="11">
        <f t="shared" ref="M515:M578" si="34">DATE(1970,1,1)+(L515/86400)</f>
        <v>40430.208333333336</v>
      </c>
      <c r="N515">
        <v>1284181200</v>
      </c>
      <c r="O515" s="11">
        <f t="shared" ref="O515:O578" si="35">DATE(1970,1,1)+N515/86400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idden="1" x14ac:dyDescent="0.25">
      <c r="A516">
        <v>514</v>
      </c>
      <c r="B516" t="s">
        <v>1074</v>
      </c>
      <c r="C516" s="3" t="s">
        <v>1075</v>
      </c>
      <c r="D516">
        <v>138700</v>
      </c>
      <c r="E516" s="10">
        <v>31123</v>
      </c>
      <c r="F516" s="5">
        <f t="shared" si="32"/>
        <v>-77.560922855082907</v>
      </c>
      <c r="G516" t="s">
        <v>74</v>
      </c>
      <c r="H516">
        <v>528</v>
      </c>
      <c r="I516" t="s">
        <v>98</v>
      </c>
      <c r="J516">
        <f t="shared" si="33"/>
        <v>84911.5</v>
      </c>
      <c r="K516" t="s">
        <v>99</v>
      </c>
      <c r="L516">
        <v>1386309600</v>
      </c>
      <c r="M516" s="11">
        <f t="shared" si="34"/>
        <v>41614.25</v>
      </c>
      <c r="N516">
        <v>1386741600</v>
      </c>
      <c r="O516" s="11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idden="1" x14ac:dyDescent="0.25">
      <c r="A517">
        <v>515</v>
      </c>
      <c r="B517" t="s">
        <v>1076</v>
      </c>
      <c r="C517" s="3" t="s">
        <v>1077</v>
      </c>
      <c r="D517">
        <v>8600</v>
      </c>
      <c r="E517" s="10">
        <v>4797</v>
      </c>
      <c r="F517" s="5">
        <f t="shared" si="32"/>
        <v>-44.220930232558139</v>
      </c>
      <c r="G517" t="s">
        <v>14</v>
      </c>
      <c r="H517">
        <v>133</v>
      </c>
      <c r="I517" t="s">
        <v>15</v>
      </c>
      <c r="J517">
        <f t="shared" si="33"/>
        <v>6698.5</v>
      </c>
      <c r="K517" t="s">
        <v>16</v>
      </c>
      <c r="L517">
        <v>1324620000</v>
      </c>
      <c r="M517" s="11">
        <f t="shared" si="34"/>
        <v>40900.25</v>
      </c>
      <c r="N517">
        <v>1324792800</v>
      </c>
      <c r="O517" s="11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idden="1" x14ac:dyDescent="0.25">
      <c r="A518">
        <v>516</v>
      </c>
      <c r="B518" t="s">
        <v>1078</v>
      </c>
      <c r="C518" s="3" t="s">
        <v>1079</v>
      </c>
      <c r="D518">
        <v>125400</v>
      </c>
      <c r="E518" s="10">
        <v>53324</v>
      </c>
      <c r="F518" s="5">
        <f t="shared" si="32"/>
        <v>-57.476874003189792</v>
      </c>
      <c r="G518" t="s">
        <v>14</v>
      </c>
      <c r="H518">
        <v>846</v>
      </c>
      <c r="I518" t="s">
        <v>21</v>
      </c>
      <c r="J518">
        <f t="shared" si="33"/>
        <v>89362</v>
      </c>
      <c r="K518" t="s">
        <v>22</v>
      </c>
      <c r="L518">
        <v>1281070800</v>
      </c>
      <c r="M518" s="11">
        <f t="shared" si="34"/>
        <v>40396.208333333336</v>
      </c>
      <c r="N518">
        <v>1284354000</v>
      </c>
      <c r="O518" s="11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idden="1" x14ac:dyDescent="0.25">
      <c r="A519">
        <v>517</v>
      </c>
      <c r="B519" t="s">
        <v>1080</v>
      </c>
      <c r="C519" s="3" t="s">
        <v>1081</v>
      </c>
      <c r="D519">
        <v>5900</v>
      </c>
      <c r="E519" s="10">
        <v>6608</v>
      </c>
      <c r="F519" s="5">
        <f t="shared" si="32"/>
        <v>12</v>
      </c>
      <c r="G519" t="s">
        <v>20</v>
      </c>
      <c r="H519">
        <v>78</v>
      </c>
      <c r="I519" t="s">
        <v>21</v>
      </c>
      <c r="J519">
        <f t="shared" si="33"/>
        <v>6254</v>
      </c>
      <c r="K519" t="s">
        <v>22</v>
      </c>
      <c r="L519">
        <v>1493960400</v>
      </c>
      <c r="M519" s="11">
        <f t="shared" si="34"/>
        <v>42860.208333333328</v>
      </c>
      <c r="N519">
        <v>1494392400</v>
      </c>
      <c r="O519" s="11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 s="10">
        <v>622</v>
      </c>
      <c r="F520" s="5">
        <f t="shared" si="32"/>
        <v>-92.931818181818187</v>
      </c>
      <c r="G520" t="s">
        <v>14</v>
      </c>
      <c r="H520">
        <v>10</v>
      </c>
      <c r="I520" t="s">
        <v>21</v>
      </c>
      <c r="J520">
        <f t="shared" si="33"/>
        <v>4711</v>
      </c>
      <c r="K520" t="s">
        <v>22</v>
      </c>
      <c r="L520">
        <v>1519365600</v>
      </c>
      <c r="M520" s="11">
        <f t="shared" si="34"/>
        <v>43154.25</v>
      </c>
      <c r="N520">
        <v>1519538400</v>
      </c>
      <c r="O520" s="11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idden="1" x14ac:dyDescent="0.25">
      <c r="A521">
        <v>519</v>
      </c>
      <c r="B521" t="s">
        <v>1084</v>
      </c>
      <c r="C521" s="3" t="s">
        <v>1085</v>
      </c>
      <c r="D521">
        <v>177700</v>
      </c>
      <c r="E521" s="10">
        <v>180802</v>
      </c>
      <c r="F521" s="5">
        <f t="shared" si="32"/>
        <v>1.7456387169386605</v>
      </c>
      <c r="G521" t="s">
        <v>20</v>
      </c>
      <c r="H521">
        <v>1773</v>
      </c>
      <c r="I521" t="s">
        <v>21</v>
      </c>
      <c r="J521">
        <f t="shared" si="33"/>
        <v>179251</v>
      </c>
      <c r="K521" t="s">
        <v>22</v>
      </c>
      <c r="L521">
        <v>1420696800</v>
      </c>
      <c r="M521" s="11">
        <f t="shared" si="34"/>
        <v>42012.25</v>
      </c>
      <c r="N521">
        <v>1421906400</v>
      </c>
      <c r="O521" s="11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idden="1" x14ac:dyDescent="0.25">
      <c r="A522">
        <v>520</v>
      </c>
      <c r="B522" t="s">
        <v>1086</v>
      </c>
      <c r="C522" s="3" t="s">
        <v>1087</v>
      </c>
      <c r="D522">
        <v>800</v>
      </c>
      <c r="E522" s="10">
        <v>3406</v>
      </c>
      <c r="F522" s="5">
        <f t="shared" si="32"/>
        <v>325.75</v>
      </c>
      <c r="G522" t="s">
        <v>20</v>
      </c>
      <c r="H522">
        <v>32</v>
      </c>
      <c r="I522" t="s">
        <v>21</v>
      </c>
      <c r="J522">
        <f t="shared" si="33"/>
        <v>2103</v>
      </c>
      <c r="K522" t="s">
        <v>22</v>
      </c>
      <c r="L522">
        <v>1555650000</v>
      </c>
      <c r="M522" s="11">
        <f t="shared" si="34"/>
        <v>43574.208333333328</v>
      </c>
      <c r="N522">
        <v>1555909200</v>
      </c>
      <c r="O522" s="11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 s="10">
        <v>11061</v>
      </c>
      <c r="F523" s="5">
        <f t="shared" si="32"/>
        <v>45.539473684210527</v>
      </c>
      <c r="G523" t="s">
        <v>20</v>
      </c>
      <c r="H523">
        <v>369</v>
      </c>
      <c r="I523" t="s">
        <v>21</v>
      </c>
      <c r="J523">
        <f t="shared" si="33"/>
        <v>9330.5</v>
      </c>
      <c r="K523" t="s">
        <v>22</v>
      </c>
      <c r="L523">
        <v>1471928400</v>
      </c>
      <c r="M523" s="11">
        <f t="shared" si="34"/>
        <v>42605.208333333328</v>
      </c>
      <c r="N523">
        <v>1472446800</v>
      </c>
      <c r="O523" s="11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 s="10">
        <v>16389</v>
      </c>
      <c r="F524" s="5">
        <f t="shared" si="32"/>
        <v>-67.546534653465358</v>
      </c>
      <c r="G524" t="s">
        <v>14</v>
      </c>
      <c r="H524">
        <v>191</v>
      </c>
      <c r="I524" t="s">
        <v>21</v>
      </c>
      <c r="J524">
        <f t="shared" si="33"/>
        <v>33444.5</v>
      </c>
      <c r="K524" t="s">
        <v>22</v>
      </c>
      <c r="L524">
        <v>1341291600</v>
      </c>
      <c r="M524" s="11">
        <f t="shared" si="34"/>
        <v>41093.208333333336</v>
      </c>
      <c r="N524">
        <v>1342328400</v>
      </c>
      <c r="O524" s="11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 s="10">
        <v>6303</v>
      </c>
      <c r="F525" s="5">
        <f t="shared" si="32"/>
        <v>600.33333333333326</v>
      </c>
      <c r="G525" t="s">
        <v>20</v>
      </c>
      <c r="H525">
        <v>89</v>
      </c>
      <c r="I525" t="s">
        <v>21</v>
      </c>
      <c r="J525">
        <f t="shared" si="33"/>
        <v>3601.5</v>
      </c>
      <c r="K525" t="s">
        <v>22</v>
      </c>
      <c r="L525">
        <v>1267682400</v>
      </c>
      <c r="M525" s="11">
        <f t="shared" si="34"/>
        <v>40241.25</v>
      </c>
      <c r="N525">
        <v>1268114400</v>
      </c>
      <c r="O525" s="11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idden="1" x14ac:dyDescent="0.25">
      <c r="A526">
        <v>524</v>
      </c>
      <c r="B526" t="s">
        <v>1093</v>
      </c>
      <c r="C526" s="3" t="s">
        <v>1094</v>
      </c>
      <c r="D526">
        <v>96700</v>
      </c>
      <c r="E526" s="10">
        <v>81136</v>
      </c>
      <c r="F526" s="5">
        <f t="shared" si="32"/>
        <v>-16.095139607032056</v>
      </c>
      <c r="G526" t="s">
        <v>14</v>
      </c>
      <c r="H526">
        <v>1979</v>
      </c>
      <c r="I526" t="s">
        <v>21</v>
      </c>
      <c r="J526">
        <f t="shared" si="33"/>
        <v>88918</v>
      </c>
      <c r="K526" t="s">
        <v>22</v>
      </c>
      <c r="L526">
        <v>1272258000</v>
      </c>
      <c r="M526" s="11">
        <f t="shared" si="34"/>
        <v>40294.208333333336</v>
      </c>
      <c r="N526">
        <v>1273381200</v>
      </c>
      <c r="O526" s="11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idden="1" x14ac:dyDescent="0.25">
      <c r="A527">
        <v>525</v>
      </c>
      <c r="B527" t="s">
        <v>1095</v>
      </c>
      <c r="C527" s="3" t="s">
        <v>1096</v>
      </c>
      <c r="D527">
        <v>2100</v>
      </c>
      <c r="E527" s="10">
        <v>1768</v>
      </c>
      <c r="F527" s="5">
        <f t="shared" si="32"/>
        <v>-15.80952380952381</v>
      </c>
      <c r="G527" t="s">
        <v>14</v>
      </c>
      <c r="H527">
        <v>63</v>
      </c>
      <c r="I527" t="s">
        <v>21</v>
      </c>
      <c r="J527">
        <f t="shared" si="33"/>
        <v>1934</v>
      </c>
      <c r="K527" t="s">
        <v>22</v>
      </c>
      <c r="L527">
        <v>1290492000</v>
      </c>
      <c r="M527" s="11">
        <f t="shared" si="34"/>
        <v>40505.25</v>
      </c>
      <c r="N527">
        <v>1290837600</v>
      </c>
      <c r="O527" s="11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hidden="1" x14ac:dyDescent="0.25">
      <c r="A528">
        <v>526</v>
      </c>
      <c r="B528" t="s">
        <v>1097</v>
      </c>
      <c r="C528" s="3" t="s">
        <v>1098</v>
      </c>
      <c r="D528">
        <v>8300</v>
      </c>
      <c r="E528" s="10">
        <v>12944</v>
      </c>
      <c r="F528" s="5">
        <f t="shared" si="32"/>
        <v>55.951807228915662</v>
      </c>
      <c r="G528" t="s">
        <v>20</v>
      </c>
      <c r="H528">
        <v>147</v>
      </c>
      <c r="I528" t="s">
        <v>21</v>
      </c>
      <c r="J528">
        <f t="shared" si="33"/>
        <v>10622</v>
      </c>
      <c r="K528" t="s">
        <v>22</v>
      </c>
      <c r="L528">
        <v>1451109600</v>
      </c>
      <c r="M528" s="11">
        <f t="shared" si="34"/>
        <v>42364.25</v>
      </c>
      <c r="N528">
        <v>1454306400</v>
      </c>
      <c r="O528" s="11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 s="10">
        <v>188480</v>
      </c>
      <c r="F529" s="5">
        <f t="shared" si="32"/>
        <v>-0.38054968287526425</v>
      </c>
      <c r="G529" t="s">
        <v>14</v>
      </c>
      <c r="H529">
        <v>6080</v>
      </c>
      <c r="I529" t="s">
        <v>15</v>
      </c>
      <c r="J529">
        <f t="shared" si="33"/>
        <v>188840</v>
      </c>
      <c r="K529" t="s">
        <v>16</v>
      </c>
      <c r="L529">
        <v>1454652000</v>
      </c>
      <c r="M529" s="11">
        <f t="shared" si="34"/>
        <v>42405.25</v>
      </c>
      <c r="N529">
        <v>1457762400</v>
      </c>
      <c r="O529" s="11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idden="1" x14ac:dyDescent="0.25">
      <c r="A530">
        <v>528</v>
      </c>
      <c r="B530" t="s">
        <v>1101</v>
      </c>
      <c r="C530" s="3" t="s">
        <v>1102</v>
      </c>
      <c r="D530">
        <v>9000</v>
      </c>
      <c r="E530" s="10">
        <v>7227</v>
      </c>
      <c r="F530" s="5">
        <f t="shared" si="32"/>
        <v>-19.7</v>
      </c>
      <c r="G530" t="s">
        <v>14</v>
      </c>
      <c r="H530">
        <v>80</v>
      </c>
      <c r="I530" t="s">
        <v>40</v>
      </c>
      <c r="J530">
        <f t="shared" si="33"/>
        <v>8113.5</v>
      </c>
      <c r="K530" t="s">
        <v>41</v>
      </c>
      <c r="L530">
        <v>1385186400</v>
      </c>
      <c r="M530" s="11">
        <f t="shared" si="34"/>
        <v>41601.25</v>
      </c>
      <c r="N530">
        <v>1389074400</v>
      </c>
      <c r="O530" s="11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idden="1" x14ac:dyDescent="0.25">
      <c r="A531">
        <v>529</v>
      </c>
      <c r="B531" t="s">
        <v>1103</v>
      </c>
      <c r="C531" s="3" t="s">
        <v>1104</v>
      </c>
      <c r="D531">
        <v>5100</v>
      </c>
      <c r="E531" s="10">
        <v>574</v>
      </c>
      <c r="F531" s="5">
        <f t="shared" si="32"/>
        <v>-88.745098039215691</v>
      </c>
      <c r="G531" t="s">
        <v>14</v>
      </c>
      <c r="H531">
        <v>9</v>
      </c>
      <c r="I531" t="s">
        <v>21</v>
      </c>
      <c r="J531">
        <f t="shared" si="33"/>
        <v>2837</v>
      </c>
      <c r="K531" t="s">
        <v>22</v>
      </c>
      <c r="L531">
        <v>1399698000</v>
      </c>
      <c r="M531" s="11">
        <f t="shared" si="34"/>
        <v>41769.208333333336</v>
      </c>
      <c r="N531">
        <v>1402117200</v>
      </c>
      <c r="O531" s="11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idden="1" x14ac:dyDescent="0.25">
      <c r="A532">
        <v>530</v>
      </c>
      <c r="B532" t="s">
        <v>1105</v>
      </c>
      <c r="C532" s="3" t="s">
        <v>1106</v>
      </c>
      <c r="D532">
        <v>105000</v>
      </c>
      <c r="E532" s="10">
        <v>96328</v>
      </c>
      <c r="F532" s="5">
        <f t="shared" si="32"/>
        <v>-8.2590476190476192</v>
      </c>
      <c r="G532" t="s">
        <v>14</v>
      </c>
      <c r="H532">
        <v>1784</v>
      </c>
      <c r="I532" t="s">
        <v>21</v>
      </c>
      <c r="J532">
        <f t="shared" si="33"/>
        <v>100664</v>
      </c>
      <c r="K532" t="s">
        <v>22</v>
      </c>
      <c r="L532">
        <v>1283230800</v>
      </c>
      <c r="M532" s="11">
        <f t="shared" si="34"/>
        <v>40421.208333333336</v>
      </c>
      <c r="N532">
        <v>1284440400</v>
      </c>
      <c r="O532" s="11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hidden="1" x14ac:dyDescent="0.25">
      <c r="A533">
        <v>531</v>
      </c>
      <c r="B533" t="s">
        <v>1107</v>
      </c>
      <c r="C533" s="3" t="s">
        <v>1108</v>
      </c>
      <c r="D533">
        <v>186700</v>
      </c>
      <c r="E533" s="10">
        <v>178338</v>
      </c>
      <c r="F533" s="5">
        <f t="shared" si="32"/>
        <v>-4.4788430637386183</v>
      </c>
      <c r="G533" t="s">
        <v>47</v>
      </c>
      <c r="H533">
        <v>3640</v>
      </c>
      <c r="I533" t="s">
        <v>98</v>
      </c>
      <c r="J533">
        <f t="shared" si="33"/>
        <v>182519</v>
      </c>
      <c r="K533" t="s">
        <v>99</v>
      </c>
      <c r="L533">
        <v>1384149600</v>
      </c>
      <c r="M533" s="11">
        <f t="shared" si="34"/>
        <v>41589.25</v>
      </c>
      <c r="N533">
        <v>1388988000</v>
      </c>
      <c r="O533" s="11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idden="1" x14ac:dyDescent="0.25">
      <c r="A534">
        <v>532</v>
      </c>
      <c r="B534" t="s">
        <v>1109</v>
      </c>
      <c r="C534" s="3" t="s">
        <v>1110</v>
      </c>
      <c r="D534">
        <v>1600</v>
      </c>
      <c r="E534" s="10">
        <v>8046</v>
      </c>
      <c r="F534" s="5">
        <f t="shared" si="32"/>
        <v>402.87499999999994</v>
      </c>
      <c r="G534" t="s">
        <v>20</v>
      </c>
      <c r="H534">
        <v>126</v>
      </c>
      <c r="I534" t="s">
        <v>15</v>
      </c>
      <c r="J534">
        <f t="shared" si="33"/>
        <v>4823</v>
      </c>
      <c r="K534" t="s">
        <v>16</v>
      </c>
      <c r="L534">
        <v>1516860000</v>
      </c>
      <c r="M534" s="11">
        <f t="shared" si="34"/>
        <v>43125.25</v>
      </c>
      <c r="N534">
        <v>1516946400</v>
      </c>
      <c r="O534" s="11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idden="1" x14ac:dyDescent="0.25">
      <c r="A535">
        <v>533</v>
      </c>
      <c r="B535" t="s">
        <v>1111</v>
      </c>
      <c r="C535" s="3" t="s">
        <v>1112</v>
      </c>
      <c r="D535">
        <v>115600</v>
      </c>
      <c r="E535" s="10">
        <v>184086</v>
      </c>
      <c r="F535" s="5">
        <f t="shared" si="32"/>
        <v>59.243944636678201</v>
      </c>
      <c r="G535" t="s">
        <v>20</v>
      </c>
      <c r="H535">
        <v>2218</v>
      </c>
      <c r="I535" t="s">
        <v>40</v>
      </c>
      <c r="J535">
        <f t="shared" si="33"/>
        <v>149843</v>
      </c>
      <c r="K535" t="s">
        <v>41</v>
      </c>
      <c r="L535">
        <v>1374642000</v>
      </c>
      <c r="M535" s="11">
        <f t="shared" si="34"/>
        <v>41479.208333333336</v>
      </c>
      <c r="N535">
        <v>1377752400</v>
      </c>
      <c r="O535" s="11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 s="10">
        <v>13385</v>
      </c>
      <c r="F536" s="5">
        <f t="shared" si="32"/>
        <v>-84.977553310886648</v>
      </c>
      <c r="G536" t="s">
        <v>14</v>
      </c>
      <c r="H536">
        <v>243</v>
      </c>
      <c r="I536" t="s">
        <v>21</v>
      </c>
      <c r="J536">
        <f t="shared" si="33"/>
        <v>51242.5</v>
      </c>
      <c r="K536" t="s">
        <v>22</v>
      </c>
      <c r="L536">
        <v>1534482000</v>
      </c>
      <c r="M536" s="11">
        <f t="shared" si="34"/>
        <v>43329.208333333328</v>
      </c>
      <c r="N536">
        <v>1534568400</v>
      </c>
      <c r="O536" s="11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idden="1" x14ac:dyDescent="0.25">
      <c r="A537">
        <v>535</v>
      </c>
      <c r="B537" t="s">
        <v>1115</v>
      </c>
      <c r="C537" s="3" t="s">
        <v>1116</v>
      </c>
      <c r="D537">
        <v>2600</v>
      </c>
      <c r="E537" s="10">
        <v>12533</v>
      </c>
      <c r="F537" s="5">
        <f t="shared" si="32"/>
        <v>382.03846153846155</v>
      </c>
      <c r="G537" t="s">
        <v>20</v>
      </c>
      <c r="H537">
        <v>202</v>
      </c>
      <c r="I537" t="s">
        <v>107</v>
      </c>
      <c r="J537">
        <f t="shared" si="33"/>
        <v>7566.5</v>
      </c>
      <c r="K537" t="s">
        <v>108</v>
      </c>
      <c r="L537">
        <v>1528434000</v>
      </c>
      <c r="M537" s="11">
        <f t="shared" si="34"/>
        <v>43259.208333333328</v>
      </c>
      <c r="N537">
        <v>1528606800</v>
      </c>
      <c r="O537" s="11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idden="1" x14ac:dyDescent="0.25">
      <c r="A538">
        <v>536</v>
      </c>
      <c r="B538" t="s">
        <v>1117</v>
      </c>
      <c r="C538" s="3" t="s">
        <v>1118</v>
      </c>
      <c r="D538">
        <v>9800</v>
      </c>
      <c r="E538" s="10">
        <v>14697</v>
      </c>
      <c r="F538" s="5">
        <f t="shared" si="32"/>
        <v>49.969387755102041</v>
      </c>
      <c r="G538" t="s">
        <v>20</v>
      </c>
      <c r="H538">
        <v>140</v>
      </c>
      <c r="I538" t="s">
        <v>107</v>
      </c>
      <c r="J538">
        <f t="shared" si="33"/>
        <v>12248.5</v>
      </c>
      <c r="K538" t="s">
        <v>108</v>
      </c>
      <c r="L538">
        <v>1282626000</v>
      </c>
      <c r="M538" s="11">
        <f t="shared" si="34"/>
        <v>40414.208333333336</v>
      </c>
      <c r="N538">
        <v>1284872400</v>
      </c>
      <c r="O538" s="11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 s="10">
        <v>98935</v>
      </c>
      <c r="F539" s="5">
        <f t="shared" si="32"/>
        <v>17.221563981042653</v>
      </c>
      <c r="G539" t="s">
        <v>20</v>
      </c>
      <c r="H539">
        <v>1052</v>
      </c>
      <c r="I539" t="s">
        <v>36</v>
      </c>
      <c r="J539">
        <f t="shared" si="33"/>
        <v>91667.5</v>
      </c>
      <c r="K539" t="s">
        <v>37</v>
      </c>
      <c r="L539">
        <v>1535605200</v>
      </c>
      <c r="M539" s="11">
        <f t="shared" si="34"/>
        <v>43342.208333333328</v>
      </c>
      <c r="N539">
        <v>1537592400</v>
      </c>
      <c r="O539" s="11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idden="1" x14ac:dyDescent="0.25">
      <c r="A540">
        <v>538</v>
      </c>
      <c r="B540" t="s">
        <v>1121</v>
      </c>
      <c r="C540" s="3" t="s">
        <v>1122</v>
      </c>
      <c r="D540">
        <v>151300</v>
      </c>
      <c r="E540" s="10">
        <v>57034</v>
      </c>
      <c r="F540" s="5">
        <f t="shared" si="32"/>
        <v>-62.304031725049569</v>
      </c>
      <c r="G540" t="s">
        <v>14</v>
      </c>
      <c r="H540">
        <v>1296</v>
      </c>
      <c r="I540" t="s">
        <v>21</v>
      </c>
      <c r="J540">
        <f t="shared" si="33"/>
        <v>104167</v>
      </c>
      <c r="K540" t="s">
        <v>22</v>
      </c>
      <c r="L540">
        <v>1379826000</v>
      </c>
      <c r="M540" s="11">
        <f t="shared" si="34"/>
        <v>41539.208333333336</v>
      </c>
      <c r="N540">
        <v>1381208400</v>
      </c>
      <c r="O540" s="11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idden="1" x14ac:dyDescent="0.25">
      <c r="A541">
        <v>539</v>
      </c>
      <c r="B541" t="s">
        <v>1123</v>
      </c>
      <c r="C541" s="3" t="s">
        <v>1124</v>
      </c>
      <c r="D541">
        <v>9800</v>
      </c>
      <c r="E541" s="10">
        <v>7120</v>
      </c>
      <c r="F541" s="5">
        <f t="shared" si="32"/>
        <v>-27.346938775510203</v>
      </c>
      <c r="G541" t="s">
        <v>14</v>
      </c>
      <c r="H541">
        <v>77</v>
      </c>
      <c r="I541" t="s">
        <v>21</v>
      </c>
      <c r="J541">
        <f t="shared" si="33"/>
        <v>8460</v>
      </c>
      <c r="K541" t="s">
        <v>22</v>
      </c>
      <c r="L541">
        <v>1561957200</v>
      </c>
      <c r="M541" s="11">
        <f t="shared" si="34"/>
        <v>43647.208333333328</v>
      </c>
      <c r="N541">
        <v>1562475600</v>
      </c>
      <c r="O541" s="11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idden="1" x14ac:dyDescent="0.25">
      <c r="A542">
        <v>540</v>
      </c>
      <c r="B542" t="s">
        <v>1125</v>
      </c>
      <c r="C542" s="3" t="s">
        <v>1126</v>
      </c>
      <c r="D542">
        <v>5300</v>
      </c>
      <c r="E542" s="10">
        <v>14097</v>
      </c>
      <c r="F542" s="5">
        <f t="shared" si="32"/>
        <v>165.98113207547169</v>
      </c>
      <c r="G542" t="s">
        <v>20</v>
      </c>
      <c r="H542">
        <v>247</v>
      </c>
      <c r="I542" t="s">
        <v>21</v>
      </c>
      <c r="J542">
        <f t="shared" si="33"/>
        <v>9698.5</v>
      </c>
      <c r="K542" t="s">
        <v>22</v>
      </c>
      <c r="L542">
        <v>1525496400</v>
      </c>
      <c r="M542" s="11">
        <f t="shared" si="34"/>
        <v>43225.208333333328</v>
      </c>
      <c r="N542">
        <v>1527397200</v>
      </c>
      <c r="O542" s="11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idden="1" x14ac:dyDescent="0.25">
      <c r="A543">
        <v>541</v>
      </c>
      <c r="B543" t="s">
        <v>1127</v>
      </c>
      <c r="C543" s="3" t="s">
        <v>1128</v>
      </c>
      <c r="D543">
        <v>178000</v>
      </c>
      <c r="E543" s="10">
        <v>43086</v>
      </c>
      <c r="F543" s="5">
        <f t="shared" si="32"/>
        <v>-75.794382022471908</v>
      </c>
      <c r="G543" t="s">
        <v>14</v>
      </c>
      <c r="H543">
        <v>395</v>
      </c>
      <c r="I543" t="s">
        <v>107</v>
      </c>
      <c r="J543">
        <f t="shared" si="33"/>
        <v>110543</v>
      </c>
      <c r="K543" t="s">
        <v>108</v>
      </c>
      <c r="L543">
        <v>1433912400</v>
      </c>
      <c r="M543" s="11">
        <f t="shared" si="34"/>
        <v>42165.208333333328</v>
      </c>
      <c r="N543">
        <v>1436158800</v>
      </c>
      <c r="O543" s="11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idden="1" x14ac:dyDescent="0.25">
      <c r="A544">
        <v>542</v>
      </c>
      <c r="B544" t="s">
        <v>1129</v>
      </c>
      <c r="C544" s="3" t="s">
        <v>1130</v>
      </c>
      <c r="D544">
        <v>77000</v>
      </c>
      <c r="E544" s="10">
        <v>1930</v>
      </c>
      <c r="F544" s="5">
        <f t="shared" si="32"/>
        <v>-97.493506493506501</v>
      </c>
      <c r="G544" t="s">
        <v>14</v>
      </c>
      <c r="H544">
        <v>49</v>
      </c>
      <c r="I544" t="s">
        <v>40</v>
      </c>
      <c r="J544">
        <f t="shared" si="33"/>
        <v>39465</v>
      </c>
      <c r="K544" t="s">
        <v>41</v>
      </c>
      <c r="L544">
        <v>1453442400</v>
      </c>
      <c r="M544" s="11">
        <f t="shared" si="34"/>
        <v>42391.25</v>
      </c>
      <c r="N544">
        <v>1456034400</v>
      </c>
      <c r="O544" s="11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idden="1" x14ac:dyDescent="0.25">
      <c r="A545">
        <v>543</v>
      </c>
      <c r="B545" t="s">
        <v>1131</v>
      </c>
      <c r="C545" s="3" t="s">
        <v>1132</v>
      </c>
      <c r="D545">
        <v>84900</v>
      </c>
      <c r="E545" s="10">
        <v>13864</v>
      </c>
      <c r="F545" s="5">
        <f t="shared" si="32"/>
        <v>-83.670200235571258</v>
      </c>
      <c r="G545" t="s">
        <v>14</v>
      </c>
      <c r="H545">
        <v>180</v>
      </c>
      <c r="I545" t="s">
        <v>21</v>
      </c>
      <c r="J545">
        <f t="shared" si="33"/>
        <v>49382</v>
      </c>
      <c r="K545" t="s">
        <v>22</v>
      </c>
      <c r="L545">
        <v>1378875600</v>
      </c>
      <c r="M545" s="11">
        <f t="shared" si="34"/>
        <v>41528.208333333336</v>
      </c>
      <c r="N545">
        <v>1380171600</v>
      </c>
      <c r="O545" s="11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hidden="1" x14ac:dyDescent="0.25">
      <c r="A546">
        <v>544</v>
      </c>
      <c r="B546" t="s">
        <v>1133</v>
      </c>
      <c r="C546" s="3" t="s">
        <v>1134</v>
      </c>
      <c r="D546">
        <v>2800</v>
      </c>
      <c r="E546" s="10">
        <v>7742</v>
      </c>
      <c r="F546" s="5">
        <f t="shared" si="32"/>
        <v>176.5</v>
      </c>
      <c r="G546" t="s">
        <v>20</v>
      </c>
      <c r="H546">
        <v>84</v>
      </c>
      <c r="I546" t="s">
        <v>21</v>
      </c>
      <c r="J546">
        <f t="shared" si="33"/>
        <v>5271</v>
      </c>
      <c r="K546" t="s">
        <v>22</v>
      </c>
      <c r="L546">
        <v>1452232800</v>
      </c>
      <c r="M546" s="11">
        <f t="shared" si="34"/>
        <v>42377.25</v>
      </c>
      <c r="N546">
        <v>1453356000</v>
      </c>
      <c r="O546" s="11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idden="1" x14ac:dyDescent="0.25">
      <c r="A547">
        <v>545</v>
      </c>
      <c r="B547" t="s">
        <v>1135</v>
      </c>
      <c r="C547" s="3" t="s">
        <v>1136</v>
      </c>
      <c r="D547">
        <v>184800</v>
      </c>
      <c r="E547" s="10">
        <v>164109</v>
      </c>
      <c r="F547" s="5">
        <f t="shared" si="32"/>
        <v>-11.196428571428571</v>
      </c>
      <c r="G547" t="s">
        <v>14</v>
      </c>
      <c r="H547">
        <v>2690</v>
      </c>
      <c r="I547" t="s">
        <v>21</v>
      </c>
      <c r="J547">
        <f t="shared" si="33"/>
        <v>174454.5</v>
      </c>
      <c r="K547" t="s">
        <v>22</v>
      </c>
      <c r="L547">
        <v>1577253600</v>
      </c>
      <c r="M547" s="11">
        <f t="shared" si="34"/>
        <v>43824.25</v>
      </c>
      <c r="N547">
        <v>1578981600</v>
      </c>
      <c r="O547" s="11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idden="1" x14ac:dyDescent="0.25">
      <c r="A548">
        <v>546</v>
      </c>
      <c r="B548" t="s">
        <v>1137</v>
      </c>
      <c r="C548" s="3" t="s">
        <v>1138</v>
      </c>
      <c r="D548">
        <v>4200</v>
      </c>
      <c r="E548" s="10">
        <v>6870</v>
      </c>
      <c r="F548" s="5">
        <f t="shared" si="32"/>
        <v>63.571428571428569</v>
      </c>
      <c r="G548" t="s">
        <v>20</v>
      </c>
      <c r="H548">
        <v>88</v>
      </c>
      <c r="I548" t="s">
        <v>21</v>
      </c>
      <c r="J548">
        <f t="shared" si="33"/>
        <v>5535</v>
      </c>
      <c r="K548" t="s">
        <v>22</v>
      </c>
      <c r="L548">
        <v>1537160400</v>
      </c>
      <c r="M548" s="11">
        <f t="shared" si="34"/>
        <v>43360.208333333328</v>
      </c>
      <c r="N548">
        <v>1537419600</v>
      </c>
      <c r="O548" s="11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 s="10">
        <v>12597</v>
      </c>
      <c r="F549" s="5">
        <f t="shared" si="32"/>
        <v>869</v>
      </c>
      <c r="G549" t="s">
        <v>20</v>
      </c>
      <c r="H549">
        <v>156</v>
      </c>
      <c r="I549" t="s">
        <v>21</v>
      </c>
      <c r="J549">
        <f t="shared" si="33"/>
        <v>6948.5</v>
      </c>
      <c r="K549" t="s">
        <v>22</v>
      </c>
      <c r="L549">
        <v>1422165600</v>
      </c>
      <c r="M549" s="11">
        <f t="shared" si="34"/>
        <v>42029.25</v>
      </c>
      <c r="N549">
        <v>1423202400</v>
      </c>
      <c r="O549" s="11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idden="1" x14ac:dyDescent="0.25">
      <c r="A550">
        <v>548</v>
      </c>
      <c r="B550" t="s">
        <v>1141</v>
      </c>
      <c r="C550" s="3" t="s">
        <v>1142</v>
      </c>
      <c r="D550">
        <v>66100</v>
      </c>
      <c r="E550" s="10">
        <v>179074</v>
      </c>
      <c r="F550" s="5">
        <f t="shared" si="32"/>
        <v>170.91376701966715</v>
      </c>
      <c r="G550" t="s">
        <v>20</v>
      </c>
      <c r="H550">
        <v>2985</v>
      </c>
      <c r="I550" t="s">
        <v>21</v>
      </c>
      <c r="J550">
        <f t="shared" si="33"/>
        <v>122587</v>
      </c>
      <c r="K550" t="s">
        <v>22</v>
      </c>
      <c r="L550">
        <v>1459486800</v>
      </c>
      <c r="M550" s="11">
        <f t="shared" si="34"/>
        <v>42461.208333333328</v>
      </c>
      <c r="N550">
        <v>1460610000</v>
      </c>
      <c r="O550" s="11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hidden="1" x14ac:dyDescent="0.25">
      <c r="A551">
        <v>549</v>
      </c>
      <c r="B551" t="s">
        <v>1143</v>
      </c>
      <c r="C551" s="3" t="s">
        <v>1144</v>
      </c>
      <c r="D551">
        <v>29500</v>
      </c>
      <c r="E551" s="10">
        <v>83843</v>
      </c>
      <c r="F551" s="5">
        <f t="shared" si="32"/>
        <v>184.21355932203389</v>
      </c>
      <c r="G551" t="s">
        <v>20</v>
      </c>
      <c r="H551">
        <v>762</v>
      </c>
      <c r="I551" t="s">
        <v>21</v>
      </c>
      <c r="J551">
        <f t="shared" si="33"/>
        <v>56671.5</v>
      </c>
      <c r="K551" t="s">
        <v>22</v>
      </c>
      <c r="L551">
        <v>1369717200</v>
      </c>
      <c r="M551" s="11">
        <f t="shared" si="34"/>
        <v>41422.208333333336</v>
      </c>
      <c r="N551">
        <v>1370494800</v>
      </c>
      <c r="O551" s="11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hidden="1" x14ac:dyDescent="0.25">
      <c r="A552">
        <v>550</v>
      </c>
      <c r="B552" t="s">
        <v>1145</v>
      </c>
      <c r="C552" s="3" t="s">
        <v>1146</v>
      </c>
      <c r="D552">
        <v>100</v>
      </c>
      <c r="E552" s="10">
        <v>4</v>
      </c>
      <c r="F552" s="5">
        <f t="shared" si="32"/>
        <v>-96</v>
      </c>
      <c r="G552" t="s">
        <v>74</v>
      </c>
      <c r="H552">
        <v>1</v>
      </c>
      <c r="I552" t="s">
        <v>98</v>
      </c>
      <c r="J552">
        <f t="shared" si="33"/>
        <v>52</v>
      </c>
      <c r="K552" t="s">
        <v>99</v>
      </c>
      <c r="L552">
        <v>1330495200</v>
      </c>
      <c r="M552" s="11">
        <f t="shared" si="34"/>
        <v>40968.25</v>
      </c>
      <c r="N552">
        <v>1332306000</v>
      </c>
      <c r="O552" s="11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idden="1" x14ac:dyDescent="0.25">
      <c r="A553">
        <v>551</v>
      </c>
      <c r="B553" t="s">
        <v>1147</v>
      </c>
      <c r="C553" s="3" t="s">
        <v>1148</v>
      </c>
      <c r="D553">
        <v>180100</v>
      </c>
      <c r="E553" s="10">
        <v>105598</v>
      </c>
      <c r="F553" s="5">
        <f t="shared" si="32"/>
        <v>-41.3670183231538</v>
      </c>
      <c r="G553" t="s">
        <v>14</v>
      </c>
      <c r="H553">
        <v>2779</v>
      </c>
      <c r="I553" t="s">
        <v>26</v>
      </c>
      <c r="J553">
        <f t="shared" si="33"/>
        <v>142849</v>
      </c>
      <c r="K553" t="s">
        <v>27</v>
      </c>
      <c r="L553">
        <v>1419055200</v>
      </c>
      <c r="M553" s="11">
        <f t="shared" si="34"/>
        <v>41993.25</v>
      </c>
      <c r="N553">
        <v>1422511200</v>
      </c>
      <c r="O553" s="11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idden="1" x14ac:dyDescent="0.25">
      <c r="A554">
        <v>552</v>
      </c>
      <c r="B554" t="s">
        <v>1149</v>
      </c>
      <c r="C554" s="3" t="s">
        <v>1150</v>
      </c>
      <c r="D554">
        <v>9000</v>
      </c>
      <c r="E554" s="10">
        <v>8866</v>
      </c>
      <c r="F554" s="5">
        <f t="shared" si="32"/>
        <v>-1.4888888888888889</v>
      </c>
      <c r="G554" t="s">
        <v>14</v>
      </c>
      <c r="H554">
        <v>92</v>
      </c>
      <c r="I554" t="s">
        <v>21</v>
      </c>
      <c r="J554">
        <f t="shared" si="33"/>
        <v>8933</v>
      </c>
      <c r="K554" t="s">
        <v>22</v>
      </c>
      <c r="L554">
        <v>1480140000</v>
      </c>
      <c r="M554" s="11">
        <f t="shared" si="34"/>
        <v>42700.25</v>
      </c>
      <c r="N554">
        <v>1480312800</v>
      </c>
      <c r="O554" s="11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hidden="1" x14ac:dyDescent="0.25">
      <c r="A555">
        <v>553</v>
      </c>
      <c r="B555" t="s">
        <v>1151</v>
      </c>
      <c r="C555" s="3" t="s">
        <v>1152</v>
      </c>
      <c r="D555">
        <v>170600</v>
      </c>
      <c r="E555" s="10">
        <v>75022</v>
      </c>
      <c r="F555" s="5">
        <f t="shared" si="32"/>
        <v>-56.024618991793673</v>
      </c>
      <c r="G555" t="s">
        <v>14</v>
      </c>
      <c r="H555">
        <v>1028</v>
      </c>
      <c r="I555" t="s">
        <v>21</v>
      </c>
      <c r="J555">
        <f t="shared" si="33"/>
        <v>122811</v>
      </c>
      <c r="K555" t="s">
        <v>22</v>
      </c>
      <c r="L555">
        <v>1293948000</v>
      </c>
      <c r="M555" s="11">
        <f t="shared" si="34"/>
        <v>40545.25</v>
      </c>
      <c r="N555">
        <v>1294034400</v>
      </c>
      <c r="O555" s="11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hidden="1" x14ac:dyDescent="0.25">
      <c r="A556">
        <v>554</v>
      </c>
      <c r="B556" t="s">
        <v>1153</v>
      </c>
      <c r="C556" s="3" t="s">
        <v>1154</v>
      </c>
      <c r="D556">
        <v>9500</v>
      </c>
      <c r="E556" s="10">
        <v>14408</v>
      </c>
      <c r="F556" s="5">
        <f t="shared" si="32"/>
        <v>51.663157894736841</v>
      </c>
      <c r="G556" t="s">
        <v>20</v>
      </c>
      <c r="H556">
        <v>554</v>
      </c>
      <c r="I556" t="s">
        <v>15</v>
      </c>
      <c r="J556">
        <f t="shared" si="33"/>
        <v>11954</v>
      </c>
      <c r="K556" t="s">
        <v>16</v>
      </c>
      <c r="L556">
        <v>1482127200</v>
      </c>
      <c r="M556" s="11">
        <f t="shared" si="34"/>
        <v>42723.25</v>
      </c>
      <c r="N556">
        <v>1482645600</v>
      </c>
      <c r="O556" s="11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idden="1" x14ac:dyDescent="0.25">
      <c r="A557">
        <v>555</v>
      </c>
      <c r="B557" t="s">
        <v>1155</v>
      </c>
      <c r="C557" s="3" t="s">
        <v>1156</v>
      </c>
      <c r="D557">
        <v>6300</v>
      </c>
      <c r="E557" s="10">
        <v>14089</v>
      </c>
      <c r="F557" s="5">
        <f t="shared" si="32"/>
        <v>123.63492063492063</v>
      </c>
      <c r="G557" t="s">
        <v>20</v>
      </c>
      <c r="H557">
        <v>135</v>
      </c>
      <c r="I557" t="s">
        <v>36</v>
      </c>
      <c r="J557">
        <f t="shared" si="33"/>
        <v>10194.5</v>
      </c>
      <c r="K557" t="s">
        <v>37</v>
      </c>
      <c r="L557">
        <v>1396414800</v>
      </c>
      <c r="M557" s="11">
        <f t="shared" si="34"/>
        <v>41731.208333333336</v>
      </c>
      <c r="N557">
        <v>1399093200</v>
      </c>
      <c r="O557" s="11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idden="1" x14ac:dyDescent="0.25">
      <c r="A558">
        <v>556</v>
      </c>
      <c r="B558" t="s">
        <v>442</v>
      </c>
      <c r="C558" s="3" t="s">
        <v>1157</v>
      </c>
      <c r="D558">
        <v>5200</v>
      </c>
      <c r="E558" s="10">
        <v>12467</v>
      </c>
      <c r="F558" s="5">
        <f t="shared" si="32"/>
        <v>139.75</v>
      </c>
      <c r="G558" t="s">
        <v>20</v>
      </c>
      <c r="H558">
        <v>122</v>
      </c>
      <c r="I558" t="s">
        <v>21</v>
      </c>
      <c r="J558">
        <f t="shared" si="33"/>
        <v>8833.5</v>
      </c>
      <c r="K558" t="s">
        <v>22</v>
      </c>
      <c r="L558">
        <v>1315285200</v>
      </c>
      <c r="M558" s="11">
        <f t="shared" si="34"/>
        <v>40792.208333333336</v>
      </c>
      <c r="N558">
        <v>1315890000</v>
      </c>
      <c r="O558" s="11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 s="10">
        <v>11960</v>
      </c>
      <c r="F559" s="5">
        <f t="shared" si="32"/>
        <v>99.333333333333329</v>
      </c>
      <c r="G559" t="s">
        <v>20</v>
      </c>
      <c r="H559">
        <v>221</v>
      </c>
      <c r="I559" t="s">
        <v>21</v>
      </c>
      <c r="J559">
        <f t="shared" si="33"/>
        <v>8980</v>
      </c>
      <c r="K559" t="s">
        <v>22</v>
      </c>
      <c r="L559">
        <v>1443762000</v>
      </c>
      <c r="M559" s="11">
        <f t="shared" si="34"/>
        <v>42279.208333333328</v>
      </c>
      <c r="N559">
        <v>1444021200</v>
      </c>
      <c r="O559" s="11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idden="1" x14ac:dyDescent="0.25">
      <c r="A560">
        <v>558</v>
      </c>
      <c r="B560" t="s">
        <v>1160</v>
      </c>
      <c r="C560" s="3" t="s">
        <v>1161</v>
      </c>
      <c r="D560">
        <v>5800</v>
      </c>
      <c r="E560" s="10">
        <v>7966</v>
      </c>
      <c r="F560" s="5">
        <f t="shared" si="32"/>
        <v>37.344827586206897</v>
      </c>
      <c r="G560" t="s">
        <v>20</v>
      </c>
      <c r="H560">
        <v>126</v>
      </c>
      <c r="I560" t="s">
        <v>21</v>
      </c>
      <c r="J560">
        <f t="shared" si="33"/>
        <v>6883</v>
      </c>
      <c r="K560" t="s">
        <v>22</v>
      </c>
      <c r="L560">
        <v>1456293600</v>
      </c>
      <c r="M560" s="11">
        <f t="shared" si="34"/>
        <v>42424.25</v>
      </c>
      <c r="N560">
        <v>1460005200</v>
      </c>
      <c r="O560" s="11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idden="1" x14ac:dyDescent="0.25">
      <c r="A561">
        <v>559</v>
      </c>
      <c r="B561" t="s">
        <v>1162</v>
      </c>
      <c r="C561" s="3" t="s">
        <v>1163</v>
      </c>
      <c r="D561">
        <v>105300</v>
      </c>
      <c r="E561" s="10">
        <v>106321</v>
      </c>
      <c r="F561" s="5">
        <f t="shared" si="32"/>
        <v>0.96961063627730293</v>
      </c>
      <c r="G561" t="s">
        <v>20</v>
      </c>
      <c r="H561">
        <v>1022</v>
      </c>
      <c r="I561" t="s">
        <v>21</v>
      </c>
      <c r="J561">
        <f t="shared" si="33"/>
        <v>105810.5</v>
      </c>
      <c r="K561" t="s">
        <v>22</v>
      </c>
      <c r="L561">
        <v>1470114000</v>
      </c>
      <c r="M561" s="11">
        <f t="shared" si="34"/>
        <v>42584.208333333328</v>
      </c>
      <c r="N561">
        <v>1470718800</v>
      </c>
      <c r="O561" s="11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 s="10">
        <v>158832</v>
      </c>
      <c r="F562" s="5">
        <f t="shared" si="32"/>
        <v>694.16</v>
      </c>
      <c r="G562" t="s">
        <v>20</v>
      </c>
      <c r="H562">
        <v>3177</v>
      </c>
      <c r="I562" t="s">
        <v>21</v>
      </c>
      <c r="J562">
        <f t="shared" si="33"/>
        <v>89416</v>
      </c>
      <c r="K562" t="s">
        <v>22</v>
      </c>
      <c r="L562">
        <v>1321596000</v>
      </c>
      <c r="M562" s="11">
        <f t="shared" si="34"/>
        <v>40865.25</v>
      </c>
      <c r="N562">
        <v>1325052000</v>
      </c>
      <c r="O562" s="11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idden="1" x14ac:dyDescent="0.25">
      <c r="A563">
        <v>561</v>
      </c>
      <c r="B563" t="s">
        <v>1166</v>
      </c>
      <c r="C563" s="3" t="s">
        <v>1167</v>
      </c>
      <c r="D563">
        <v>3000</v>
      </c>
      <c r="E563" s="10">
        <v>11091</v>
      </c>
      <c r="F563" s="5">
        <f t="shared" si="32"/>
        <v>269.7</v>
      </c>
      <c r="G563" t="s">
        <v>20</v>
      </c>
      <c r="H563">
        <v>198</v>
      </c>
      <c r="I563" t="s">
        <v>98</v>
      </c>
      <c r="J563">
        <f t="shared" si="33"/>
        <v>7045.5</v>
      </c>
      <c r="K563" t="s">
        <v>99</v>
      </c>
      <c r="L563">
        <v>1318827600</v>
      </c>
      <c r="M563" s="11">
        <f t="shared" si="34"/>
        <v>40833.208333333336</v>
      </c>
      <c r="N563">
        <v>1319000400</v>
      </c>
      <c r="O563" s="11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hidden="1" x14ac:dyDescent="0.25">
      <c r="A564">
        <v>562</v>
      </c>
      <c r="B564" t="s">
        <v>1168</v>
      </c>
      <c r="C564" s="3" t="s">
        <v>1169</v>
      </c>
      <c r="D564">
        <v>9900</v>
      </c>
      <c r="E564" s="10">
        <v>1269</v>
      </c>
      <c r="F564" s="5">
        <f t="shared" si="32"/>
        <v>-87.181818181818187</v>
      </c>
      <c r="G564" t="s">
        <v>14</v>
      </c>
      <c r="H564">
        <v>26</v>
      </c>
      <c r="I564" t="s">
        <v>98</v>
      </c>
      <c r="J564">
        <f t="shared" si="33"/>
        <v>5584.5</v>
      </c>
      <c r="K564" t="s">
        <v>99</v>
      </c>
      <c r="L564">
        <v>1552366800</v>
      </c>
      <c r="M564" s="11">
        <f t="shared" si="34"/>
        <v>43536.208333333328</v>
      </c>
      <c r="N564">
        <v>1552539600</v>
      </c>
      <c r="O564" s="11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 s="10">
        <v>5107</v>
      </c>
      <c r="F565" s="5">
        <f t="shared" si="32"/>
        <v>38.027027027027025</v>
      </c>
      <c r="G565" t="s">
        <v>20</v>
      </c>
      <c r="H565">
        <v>85</v>
      </c>
      <c r="I565" t="s">
        <v>26</v>
      </c>
      <c r="J565">
        <f t="shared" si="33"/>
        <v>4403.5</v>
      </c>
      <c r="K565" t="s">
        <v>27</v>
      </c>
      <c r="L565">
        <v>1542088800</v>
      </c>
      <c r="M565" s="11">
        <f t="shared" si="34"/>
        <v>43417.25</v>
      </c>
      <c r="N565">
        <v>1543816800</v>
      </c>
      <c r="O565" s="11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idden="1" x14ac:dyDescent="0.25">
      <c r="A566">
        <v>564</v>
      </c>
      <c r="B566" t="s">
        <v>1172</v>
      </c>
      <c r="C566" s="3" t="s">
        <v>1173</v>
      </c>
      <c r="D566">
        <v>168700</v>
      </c>
      <c r="E566" s="10">
        <v>141393</v>
      </c>
      <c r="F566" s="5">
        <f t="shared" si="32"/>
        <v>-16.186721991701244</v>
      </c>
      <c r="G566" t="s">
        <v>14</v>
      </c>
      <c r="H566">
        <v>1790</v>
      </c>
      <c r="I566" t="s">
        <v>21</v>
      </c>
      <c r="J566">
        <f t="shared" si="33"/>
        <v>155046.5</v>
      </c>
      <c r="K566" t="s">
        <v>22</v>
      </c>
      <c r="L566">
        <v>1426395600</v>
      </c>
      <c r="M566" s="11">
        <f t="shared" si="34"/>
        <v>42078.208333333328</v>
      </c>
      <c r="N566">
        <v>1427086800</v>
      </c>
      <c r="O566" s="11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idden="1" x14ac:dyDescent="0.25">
      <c r="A567">
        <v>565</v>
      </c>
      <c r="B567" t="s">
        <v>1174</v>
      </c>
      <c r="C567" s="3" t="s">
        <v>1175</v>
      </c>
      <c r="D567">
        <v>94900</v>
      </c>
      <c r="E567" s="10">
        <v>194166</v>
      </c>
      <c r="F567" s="5">
        <f t="shared" si="32"/>
        <v>104.60063224446785</v>
      </c>
      <c r="G567" t="s">
        <v>20</v>
      </c>
      <c r="H567">
        <v>3596</v>
      </c>
      <c r="I567" t="s">
        <v>21</v>
      </c>
      <c r="J567">
        <f t="shared" si="33"/>
        <v>144533</v>
      </c>
      <c r="K567" t="s">
        <v>22</v>
      </c>
      <c r="L567">
        <v>1321336800</v>
      </c>
      <c r="M567" s="11">
        <f t="shared" si="34"/>
        <v>40862.25</v>
      </c>
      <c r="N567">
        <v>1323064800</v>
      </c>
      <c r="O567" s="11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idden="1" x14ac:dyDescent="0.25">
      <c r="A568">
        <v>566</v>
      </c>
      <c r="B568" t="s">
        <v>1176</v>
      </c>
      <c r="C568" s="3" t="s">
        <v>1177</v>
      </c>
      <c r="D568">
        <v>9300</v>
      </c>
      <c r="E568" s="10">
        <v>4124</v>
      </c>
      <c r="F568" s="5">
        <f t="shared" si="32"/>
        <v>-55.655913978494617</v>
      </c>
      <c r="G568" t="s">
        <v>14</v>
      </c>
      <c r="H568">
        <v>37</v>
      </c>
      <c r="I568" t="s">
        <v>21</v>
      </c>
      <c r="J568">
        <f t="shared" si="33"/>
        <v>6712</v>
      </c>
      <c r="K568" t="s">
        <v>22</v>
      </c>
      <c r="L568">
        <v>1456293600</v>
      </c>
      <c r="M568" s="11">
        <f t="shared" si="34"/>
        <v>42424.25</v>
      </c>
      <c r="N568">
        <v>1458277200</v>
      </c>
      <c r="O568" s="11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hidden="1" x14ac:dyDescent="0.25">
      <c r="A569">
        <v>567</v>
      </c>
      <c r="B569" t="s">
        <v>1178</v>
      </c>
      <c r="C569" s="3" t="s">
        <v>1179</v>
      </c>
      <c r="D569">
        <v>6800</v>
      </c>
      <c r="E569" s="10">
        <v>14865</v>
      </c>
      <c r="F569" s="5">
        <f t="shared" si="32"/>
        <v>118.60294117647059</v>
      </c>
      <c r="G569" t="s">
        <v>20</v>
      </c>
      <c r="H569">
        <v>244</v>
      </c>
      <c r="I569" t="s">
        <v>21</v>
      </c>
      <c r="J569">
        <f t="shared" si="33"/>
        <v>10832.5</v>
      </c>
      <c r="K569" t="s">
        <v>22</v>
      </c>
      <c r="L569">
        <v>1404968400</v>
      </c>
      <c r="M569" s="11">
        <f t="shared" si="34"/>
        <v>41830.208333333336</v>
      </c>
      <c r="N569">
        <v>1405141200</v>
      </c>
      <c r="O569" s="11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idden="1" x14ac:dyDescent="0.25">
      <c r="A570">
        <v>568</v>
      </c>
      <c r="B570" t="s">
        <v>1180</v>
      </c>
      <c r="C570" s="3" t="s">
        <v>1181</v>
      </c>
      <c r="D570">
        <v>72400</v>
      </c>
      <c r="E570" s="10">
        <v>134688</v>
      </c>
      <c r="F570" s="5">
        <f t="shared" si="32"/>
        <v>86.033149171270722</v>
      </c>
      <c r="G570" t="s">
        <v>20</v>
      </c>
      <c r="H570">
        <v>5180</v>
      </c>
      <c r="I570" t="s">
        <v>21</v>
      </c>
      <c r="J570">
        <f t="shared" si="33"/>
        <v>103544</v>
      </c>
      <c r="K570" t="s">
        <v>22</v>
      </c>
      <c r="L570">
        <v>1279170000</v>
      </c>
      <c r="M570" s="11">
        <f t="shared" si="34"/>
        <v>40374.208333333336</v>
      </c>
      <c r="N570">
        <v>1283058000</v>
      </c>
      <c r="O570" s="11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 s="10">
        <v>47705</v>
      </c>
      <c r="F571" s="5">
        <f t="shared" si="32"/>
        <v>137.33830845771143</v>
      </c>
      <c r="G571" t="s">
        <v>20</v>
      </c>
      <c r="H571">
        <v>589</v>
      </c>
      <c r="I571" t="s">
        <v>107</v>
      </c>
      <c r="J571">
        <f t="shared" si="33"/>
        <v>33902.5</v>
      </c>
      <c r="K571" t="s">
        <v>108</v>
      </c>
      <c r="L571">
        <v>1294725600</v>
      </c>
      <c r="M571" s="11">
        <f t="shared" si="34"/>
        <v>40554.25</v>
      </c>
      <c r="N571">
        <v>1295762400</v>
      </c>
      <c r="O571" s="11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idden="1" x14ac:dyDescent="0.25">
      <c r="A572">
        <v>570</v>
      </c>
      <c r="B572" t="s">
        <v>1184</v>
      </c>
      <c r="C572" s="3" t="s">
        <v>1185</v>
      </c>
      <c r="D572">
        <v>31200</v>
      </c>
      <c r="E572" s="10">
        <v>95364</v>
      </c>
      <c r="F572" s="5">
        <f t="shared" si="32"/>
        <v>205.65384615384613</v>
      </c>
      <c r="G572" t="s">
        <v>20</v>
      </c>
      <c r="H572">
        <v>2725</v>
      </c>
      <c r="I572" t="s">
        <v>21</v>
      </c>
      <c r="J572">
        <f t="shared" si="33"/>
        <v>63282</v>
      </c>
      <c r="K572" t="s">
        <v>22</v>
      </c>
      <c r="L572">
        <v>1419055200</v>
      </c>
      <c r="M572" s="11">
        <f t="shared" si="34"/>
        <v>41993.25</v>
      </c>
      <c r="N572">
        <v>1419573600</v>
      </c>
      <c r="O572" s="11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 s="10">
        <v>3295</v>
      </c>
      <c r="F573" s="5">
        <f t="shared" si="32"/>
        <v>-5.8571428571428577</v>
      </c>
      <c r="G573" t="s">
        <v>14</v>
      </c>
      <c r="H573">
        <v>35</v>
      </c>
      <c r="I573" t="s">
        <v>107</v>
      </c>
      <c r="J573">
        <f t="shared" si="33"/>
        <v>3397.5</v>
      </c>
      <c r="K573" t="s">
        <v>108</v>
      </c>
      <c r="L573">
        <v>1434690000</v>
      </c>
      <c r="M573" s="11">
        <f t="shared" si="34"/>
        <v>42174.208333333328</v>
      </c>
      <c r="N573">
        <v>1438750800</v>
      </c>
      <c r="O573" s="11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idden="1" x14ac:dyDescent="0.25">
      <c r="A574">
        <v>572</v>
      </c>
      <c r="B574" t="s">
        <v>1188</v>
      </c>
      <c r="C574" s="3" t="s">
        <v>1189</v>
      </c>
      <c r="D574">
        <v>9000</v>
      </c>
      <c r="E574" s="10">
        <v>4896</v>
      </c>
      <c r="F574" s="5">
        <f t="shared" si="32"/>
        <v>-45.6</v>
      </c>
      <c r="G574" t="s">
        <v>74</v>
      </c>
      <c r="H574">
        <v>94</v>
      </c>
      <c r="I574" t="s">
        <v>21</v>
      </c>
      <c r="J574">
        <f t="shared" si="33"/>
        <v>6948</v>
      </c>
      <c r="K574" t="s">
        <v>22</v>
      </c>
      <c r="L574">
        <v>1443416400</v>
      </c>
      <c r="M574" s="11">
        <f t="shared" si="34"/>
        <v>42275.208333333328</v>
      </c>
      <c r="N574">
        <v>1444798800</v>
      </c>
      <c r="O574" s="11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idden="1" x14ac:dyDescent="0.25">
      <c r="A575">
        <v>573</v>
      </c>
      <c r="B575" t="s">
        <v>1190</v>
      </c>
      <c r="C575" s="3" t="s">
        <v>1191</v>
      </c>
      <c r="D575">
        <v>6700</v>
      </c>
      <c r="E575" s="10">
        <v>7496</v>
      </c>
      <c r="F575" s="5">
        <f t="shared" si="32"/>
        <v>11.880597014925373</v>
      </c>
      <c r="G575" t="s">
        <v>20</v>
      </c>
      <c r="H575">
        <v>300</v>
      </c>
      <c r="I575" t="s">
        <v>21</v>
      </c>
      <c r="J575">
        <f t="shared" si="33"/>
        <v>7098</v>
      </c>
      <c r="K575" t="s">
        <v>22</v>
      </c>
      <c r="L575">
        <v>1399006800</v>
      </c>
      <c r="M575" s="11">
        <f t="shared" si="34"/>
        <v>41761.208333333336</v>
      </c>
      <c r="N575">
        <v>1399179600</v>
      </c>
      <c r="O575" s="11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idden="1" x14ac:dyDescent="0.25">
      <c r="A576">
        <v>574</v>
      </c>
      <c r="B576" t="s">
        <v>1192</v>
      </c>
      <c r="C576" s="3" t="s">
        <v>1193</v>
      </c>
      <c r="D576">
        <v>2700</v>
      </c>
      <c r="E576" s="10">
        <v>9967</v>
      </c>
      <c r="F576" s="5">
        <f t="shared" si="32"/>
        <v>269.14814814814815</v>
      </c>
      <c r="G576" t="s">
        <v>20</v>
      </c>
      <c r="H576">
        <v>144</v>
      </c>
      <c r="I576" t="s">
        <v>21</v>
      </c>
      <c r="J576">
        <f t="shared" si="33"/>
        <v>6333.5</v>
      </c>
      <c r="K576" t="s">
        <v>22</v>
      </c>
      <c r="L576">
        <v>1575698400</v>
      </c>
      <c r="M576" s="11">
        <f t="shared" si="34"/>
        <v>43806.25</v>
      </c>
      <c r="N576">
        <v>1576562400</v>
      </c>
      <c r="O576" s="11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idden="1" x14ac:dyDescent="0.25">
      <c r="A577">
        <v>575</v>
      </c>
      <c r="B577" t="s">
        <v>1194</v>
      </c>
      <c r="C577" s="3" t="s">
        <v>1195</v>
      </c>
      <c r="D577">
        <v>83300</v>
      </c>
      <c r="E577" s="10">
        <v>52421</v>
      </c>
      <c r="F577" s="5">
        <f t="shared" si="32"/>
        <v>-37.06962785114046</v>
      </c>
      <c r="G577" t="s">
        <v>14</v>
      </c>
      <c r="H577">
        <v>558</v>
      </c>
      <c r="I577" t="s">
        <v>21</v>
      </c>
      <c r="J577">
        <f t="shared" si="33"/>
        <v>67860.5</v>
      </c>
      <c r="K577" t="s">
        <v>22</v>
      </c>
      <c r="L577">
        <v>1400562000</v>
      </c>
      <c r="M577" s="11">
        <f t="shared" si="34"/>
        <v>41779.208333333336</v>
      </c>
      <c r="N577">
        <v>1400821200</v>
      </c>
      <c r="O577" s="11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hidden="1" x14ac:dyDescent="0.25">
      <c r="A578">
        <v>576</v>
      </c>
      <c r="B578" t="s">
        <v>1196</v>
      </c>
      <c r="C578" s="3" t="s">
        <v>1197</v>
      </c>
      <c r="D578">
        <v>9700</v>
      </c>
      <c r="E578" s="10">
        <v>6298</v>
      </c>
      <c r="F578" s="5">
        <f t="shared" si="32"/>
        <v>-35.072164948453612</v>
      </c>
      <c r="G578" t="s">
        <v>14</v>
      </c>
      <c r="H578">
        <v>64</v>
      </c>
      <c r="I578" t="s">
        <v>21</v>
      </c>
      <c r="J578">
        <f t="shared" si="33"/>
        <v>7999</v>
      </c>
      <c r="K578" t="s">
        <v>22</v>
      </c>
      <c r="L578">
        <v>1509512400</v>
      </c>
      <c r="M578" s="11">
        <f t="shared" si="34"/>
        <v>43040.208333333328</v>
      </c>
      <c r="N578">
        <v>1510984800</v>
      </c>
      <c r="O578" s="11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idden="1" x14ac:dyDescent="0.25">
      <c r="A579">
        <v>577</v>
      </c>
      <c r="B579" t="s">
        <v>1198</v>
      </c>
      <c r="C579" s="3" t="s">
        <v>1199</v>
      </c>
      <c r="D579">
        <v>8200</v>
      </c>
      <c r="E579" s="10">
        <v>1546</v>
      </c>
      <c r="F579" s="5">
        <f t="shared" ref="F579:F642" si="36">(E579-D579)/D579*100</f>
        <v>-81.146341463414643</v>
      </c>
      <c r="G579" t="s">
        <v>74</v>
      </c>
      <c r="H579">
        <v>37</v>
      </c>
      <c r="I579" t="s">
        <v>21</v>
      </c>
      <c r="J579">
        <f t="shared" ref="J579:J642" si="37">(AVERAGE(D579:E579))</f>
        <v>4873</v>
      </c>
      <c r="K579" t="s">
        <v>22</v>
      </c>
      <c r="L579">
        <v>1299823200</v>
      </c>
      <c r="M579" s="11">
        <f t="shared" ref="M579:M642" si="38">DATE(1970,1,1)+(L579/86400)</f>
        <v>40613.25</v>
      </c>
      <c r="N579">
        <v>1302066000</v>
      </c>
      <c r="O579" s="11">
        <f t="shared" ref="O579:O642" si="39">DATE(1970,1,1)+N579/86400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 s="10">
        <v>16168</v>
      </c>
      <c r="F580" s="5">
        <f t="shared" si="36"/>
        <v>-83.245595854922286</v>
      </c>
      <c r="G580" t="s">
        <v>14</v>
      </c>
      <c r="H580">
        <v>245</v>
      </c>
      <c r="I580" t="s">
        <v>21</v>
      </c>
      <c r="J580">
        <f t="shared" si="37"/>
        <v>56334</v>
      </c>
      <c r="K580" t="s">
        <v>22</v>
      </c>
      <c r="L580">
        <v>1322719200</v>
      </c>
      <c r="M580" s="11">
        <f t="shared" si="38"/>
        <v>40878.25</v>
      </c>
      <c r="N580">
        <v>1322978400</v>
      </c>
      <c r="O580" s="11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idden="1" x14ac:dyDescent="0.25">
      <c r="A581">
        <v>579</v>
      </c>
      <c r="B581" t="s">
        <v>1202</v>
      </c>
      <c r="C581" s="3" t="s">
        <v>1203</v>
      </c>
      <c r="D581">
        <v>6200</v>
      </c>
      <c r="E581" s="10">
        <v>6269</v>
      </c>
      <c r="F581" s="5">
        <f t="shared" si="36"/>
        <v>1.1129032258064517</v>
      </c>
      <c r="G581" t="s">
        <v>20</v>
      </c>
      <c r="H581">
        <v>87</v>
      </c>
      <c r="I581" t="s">
        <v>21</v>
      </c>
      <c r="J581">
        <f t="shared" si="37"/>
        <v>6234.5</v>
      </c>
      <c r="K581" t="s">
        <v>22</v>
      </c>
      <c r="L581">
        <v>1312693200</v>
      </c>
      <c r="M581" s="11">
        <f t="shared" si="38"/>
        <v>40762.208333333336</v>
      </c>
      <c r="N581">
        <v>1313730000</v>
      </c>
      <c r="O581" s="11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idden="1" x14ac:dyDescent="0.25">
      <c r="A582">
        <v>580</v>
      </c>
      <c r="B582" t="s">
        <v>556</v>
      </c>
      <c r="C582" s="3" t="s">
        <v>1204</v>
      </c>
      <c r="D582">
        <v>43800</v>
      </c>
      <c r="E582" s="10">
        <v>149578</v>
      </c>
      <c r="F582" s="5">
        <f t="shared" si="36"/>
        <v>241.50228310502283</v>
      </c>
      <c r="G582" t="s">
        <v>20</v>
      </c>
      <c r="H582">
        <v>3116</v>
      </c>
      <c r="I582" t="s">
        <v>21</v>
      </c>
      <c r="J582">
        <f t="shared" si="37"/>
        <v>96689</v>
      </c>
      <c r="K582" t="s">
        <v>22</v>
      </c>
      <c r="L582">
        <v>1393394400</v>
      </c>
      <c r="M582" s="11">
        <f t="shared" si="38"/>
        <v>41696.25</v>
      </c>
      <c r="N582">
        <v>1394085600</v>
      </c>
      <c r="O582" s="11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idden="1" x14ac:dyDescent="0.25">
      <c r="A583">
        <v>581</v>
      </c>
      <c r="B583" t="s">
        <v>1205</v>
      </c>
      <c r="C583" s="3" t="s">
        <v>1206</v>
      </c>
      <c r="D583">
        <v>6000</v>
      </c>
      <c r="E583" s="10">
        <v>3841</v>
      </c>
      <c r="F583" s="5">
        <f t="shared" si="36"/>
        <v>-35.983333333333334</v>
      </c>
      <c r="G583" t="s">
        <v>14</v>
      </c>
      <c r="H583">
        <v>71</v>
      </c>
      <c r="I583" t="s">
        <v>21</v>
      </c>
      <c r="J583">
        <f t="shared" si="37"/>
        <v>4920.5</v>
      </c>
      <c r="K583" t="s">
        <v>22</v>
      </c>
      <c r="L583">
        <v>1304053200</v>
      </c>
      <c r="M583" s="11">
        <f t="shared" si="38"/>
        <v>40662.208333333336</v>
      </c>
      <c r="N583">
        <v>1305349200</v>
      </c>
      <c r="O583" s="11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idden="1" x14ac:dyDescent="0.25">
      <c r="A584">
        <v>582</v>
      </c>
      <c r="B584" t="s">
        <v>1207</v>
      </c>
      <c r="C584" s="3" t="s">
        <v>1208</v>
      </c>
      <c r="D584">
        <v>8700</v>
      </c>
      <c r="E584" s="10">
        <v>4531</v>
      </c>
      <c r="F584" s="5">
        <f t="shared" si="36"/>
        <v>-47.919540229885058</v>
      </c>
      <c r="G584" t="s">
        <v>14</v>
      </c>
      <c r="H584">
        <v>42</v>
      </c>
      <c r="I584" t="s">
        <v>21</v>
      </c>
      <c r="J584">
        <f t="shared" si="37"/>
        <v>6615.5</v>
      </c>
      <c r="K584" t="s">
        <v>22</v>
      </c>
      <c r="L584">
        <v>1433912400</v>
      </c>
      <c r="M584" s="11">
        <f t="shared" si="38"/>
        <v>42165.208333333328</v>
      </c>
      <c r="N584">
        <v>1434344400</v>
      </c>
      <c r="O584" s="11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 s="10">
        <v>60934</v>
      </c>
      <c r="F585" s="5">
        <f t="shared" si="36"/>
        <v>222.40211640211643</v>
      </c>
      <c r="G585" t="s">
        <v>20</v>
      </c>
      <c r="H585">
        <v>909</v>
      </c>
      <c r="I585" t="s">
        <v>21</v>
      </c>
      <c r="J585">
        <f t="shared" si="37"/>
        <v>39917</v>
      </c>
      <c r="K585" t="s">
        <v>22</v>
      </c>
      <c r="L585">
        <v>1329717600</v>
      </c>
      <c r="M585" s="11">
        <f t="shared" si="38"/>
        <v>40959.25</v>
      </c>
      <c r="N585">
        <v>1331186400</v>
      </c>
      <c r="O585" s="11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idden="1" x14ac:dyDescent="0.25">
      <c r="A586">
        <v>584</v>
      </c>
      <c r="B586" t="s">
        <v>45</v>
      </c>
      <c r="C586" s="3" t="s">
        <v>1211</v>
      </c>
      <c r="D586">
        <v>86400</v>
      </c>
      <c r="E586" s="10">
        <v>103255</v>
      </c>
      <c r="F586" s="5">
        <f t="shared" si="36"/>
        <v>19.508101851851851</v>
      </c>
      <c r="G586" t="s">
        <v>20</v>
      </c>
      <c r="H586">
        <v>1613</v>
      </c>
      <c r="I586" t="s">
        <v>21</v>
      </c>
      <c r="J586">
        <f t="shared" si="37"/>
        <v>94827.5</v>
      </c>
      <c r="K586" t="s">
        <v>22</v>
      </c>
      <c r="L586">
        <v>1335330000</v>
      </c>
      <c r="M586" s="11">
        <f t="shared" si="38"/>
        <v>41024.208333333336</v>
      </c>
      <c r="N586">
        <v>1336539600</v>
      </c>
      <c r="O586" s="11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idden="1" x14ac:dyDescent="0.25">
      <c r="A587">
        <v>585</v>
      </c>
      <c r="B587" t="s">
        <v>1212</v>
      </c>
      <c r="C587" s="3" t="s">
        <v>1213</v>
      </c>
      <c r="D587">
        <v>8900</v>
      </c>
      <c r="E587" s="10">
        <v>13065</v>
      </c>
      <c r="F587" s="5">
        <f t="shared" si="36"/>
        <v>46.797752808988761</v>
      </c>
      <c r="G587" t="s">
        <v>20</v>
      </c>
      <c r="H587">
        <v>136</v>
      </c>
      <c r="I587" t="s">
        <v>21</v>
      </c>
      <c r="J587">
        <f t="shared" si="37"/>
        <v>10982.5</v>
      </c>
      <c r="K587" t="s">
        <v>22</v>
      </c>
      <c r="L587">
        <v>1268888400</v>
      </c>
      <c r="M587" s="11">
        <f t="shared" si="38"/>
        <v>40255.208333333336</v>
      </c>
      <c r="N587">
        <v>1269752400</v>
      </c>
      <c r="O587" s="11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idden="1" x14ac:dyDescent="0.25">
      <c r="A588">
        <v>586</v>
      </c>
      <c r="B588" t="s">
        <v>1214</v>
      </c>
      <c r="C588" s="3" t="s">
        <v>1215</v>
      </c>
      <c r="D588">
        <v>700</v>
      </c>
      <c r="E588" s="10">
        <v>6654</v>
      </c>
      <c r="F588" s="5">
        <f t="shared" si="36"/>
        <v>850.57142857142856</v>
      </c>
      <c r="G588" t="s">
        <v>20</v>
      </c>
      <c r="H588">
        <v>130</v>
      </c>
      <c r="I588" t="s">
        <v>21</v>
      </c>
      <c r="J588">
        <f t="shared" si="37"/>
        <v>3677</v>
      </c>
      <c r="K588" t="s">
        <v>22</v>
      </c>
      <c r="L588">
        <v>1289973600</v>
      </c>
      <c r="M588" s="11">
        <f t="shared" si="38"/>
        <v>40499.25</v>
      </c>
      <c r="N588">
        <v>1291615200</v>
      </c>
      <c r="O588" s="11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idden="1" x14ac:dyDescent="0.25">
      <c r="A589">
        <v>587</v>
      </c>
      <c r="B589" t="s">
        <v>1216</v>
      </c>
      <c r="C589" s="3" t="s">
        <v>1217</v>
      </c>
      <c r="D589">
        <v>9400</v>
      </c>
      <c r="E589" s="10">
        <v>6852</v>
      </c>
      <c r="F589" s="5">
        <f t="shared" si="36"/>
        <v>-27.106382978723403</v>
      </c>
      <c r="G589" t="s">
        <v>14</v>
      </c>
      <c r="H589">
        <v>156</v>
      </c>
      <c r="I589" t="s">
        <v>15</v>
      </c>
      <c r="J589">
        <f t="shared" si="37"/>
        <v>8126</v>
      </c>
      <c r="K589" t="s">
        <v>16</v>
      </c>
      <c r="L589">
        <v>1547877600</v>
      </c>
      <c r="M589" s="11">
        <f t="shared" si="38"/>
        <v>43484.25</v>
      </c>
      <c r="N589">
        <v>1552366800</v>
      </c>
      <c r="O589" s="11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idden="1" x14ac:dyDescent="0.25">
      <c r="A590">
        <v>588</v>
      </c>
      <c r="B590" t="s">
        <v>1218</v>
      </c>
      <c r="C590" s="3" t="s">
        <v>1219</v>
      </c>
      <c r="D590">
        <v>157600</v>
      </c>
      <c r="E590" s="10">
        <v>124517</v>
      </c>
      <c r="F590" s="5">
        <f t="shared" si="36"/>
        <v>-20.991751269035532</v>
      </c>
      <c r="G590" t="s">
        <v>14</v>
      </c>
      <c r="H590">
        <v>1368</v>
      </c>
      <c r="I590" t="s">
        <v>40</v>
      </c>
      <c r="J590">
        <f t="shared" si="37"/>
        <v>141058.5</v>
      </c>
      <c r="K590" t="s">
        <v>41</v>
      </c>
      <c r="L590">
        <v>1269493200</v>
      </c>
      <c r="M590" s="11">
        <f t="shared" si="38"/>
        <v>40262.208333333336</v>
      </c>
      <c r="N590">
        <v>1272171600</v>
      </c>
      <c r="O590" s="11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 s="10">
        <v>5113</v>
      </c>
      <c r="F591" s="5">
        <f t="shared" si="36"/>
        <v>-35.278481012658233</v>
      </c>
      <c r="G591" t="s">
        <v>14</v>
      </c>
      <c r="H591">
        <v>102</v>
      </c>
      <c r="I591" t="s">
        <v>21</v>
      </c>
      <c r="J591">
        <f t="shared" si="37"/>
        <v>6506.5</v>
      </c>
      <c r="K591" t="s">
        <v>22</v>
      </c>
      <c r="L591">
        <v>1436072400</v>
      </c>
      <c r="M591" s="11">
        <f t="shared" si="38"/>
        <v>42190.208333333328</v>
      </c>
      <c r="N591">
        <v>1436677200</v>
      </c>
      <c r="O591" s="11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hidden="1" x14ac:dyDescent="0.25">
      <c r="A592">
        <v>590</v>
      </c>
      <c r="B592" t="s">
        <v>1222</v>
      </c>
      <c r="C592" s="3" t="s">
        <v>1223</v>
      </c>
      <c r="D592">
        <v>7100</v>
      </c>
      <c r="E592" s="10">
        <v>5824</v>
      </c>
      <c r="F592" s="5">
        <f t="shared" si="36"/>
        <v>-17.971830985915492</v>
      </c>
      <c r="G592" t="s">
        <v>14</v>
      </c>
      <c r="H592">
        <v>86</v>
      </c>
      <c r="I592" t="s">
        <v>26</v>
      </c>
      <c r="J592">
        <f t="shared" si="37"/>
        <v>6462</v>
      </c>
      <c r="K592" t="s">
        <v>27</v>
      </c>
      <c r="L592">
        <v>1419141600</v>
      </c>
      <c r="M592" s="11">
        <f t="shared" si="38"/>
        <v>41994.25</v>
      </c>
      <c r="N592">
        <v>1420092000</v>
      </c>
      <c r="O592" s="11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idden="1" x14ac:dyDescent="0.25">
      <c r="A593">
        <v>591</v>
      </c>
      <c r="B593" t="s">
        <v>1224</v>
      </c>
      <c r="C593" s="3" t="s">
        <v>1225</v>
      </c>
      <c r="D593">
        <v>600</v>
      </c>
      <c r="E593" s="10">
        <v>6226</v>
      </c>
      <c r="F593" s="5">
        <f t="shared" si="36"/>
        <v>937.66666666666674</v>
      </c>
      <c r="G593" t="s">
        <v>20</v>
      </c>
      <c r="H593">
        <v>102</v>
      </c>
      <c r="I593" t="s">
        <v>21</v>
      </c>
      <c r="J593">
        <f t="shared" si="37"/>
        <v>3413</v>
      </c>
      <c r="K593" t="s">
        <v>22</v>
      </c>
      <c r="L593">
        <v>1279083600</v>
      </c>
      <c r="M593" s="11">
        <f t="shared" si="38"/>
        <v>40373.208333333336</v>
      </c>
      <c r="N593">
        <v>1279947600</v>
      </c>
      <c r="O593" s="11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hidden="1" x14ac:dyDescent="0.25">
      <c r="A594">
        <v>592</v>
      </c>
      <c r="B594" t="s">
        <v>1226</v>
      </c>
      <c r="C594" s="3" t="s">
        <v>1227</v>
      </c>
      <c r="D594">
        <v>156800</v>
      </c>
      <c r="E594" s="10">
        <v>20243</v>
      </c>
      <c r="F594" s="5">
        <f t="shared" si="36"/>
        <v>-87.089923469387756</v>
      </c>
      <c r="G594" t="s">
        <v>14</v>
      </c>
      <c r="H594">
        <v>253</v>
      </c>
      <c r="I594" t="s">
        <v>21</v>
      </c>
      <c r="J594">
        <f t="shared" si="37"/>
        <v>88521.5</v>
      </c>
      <c r="K594" t="s">
        <v>22</v>
      </c>
      <c r="L594">
        <v>1401426000</v>
      </c>
      <c r="M594" s="11">
        <f t="shared" si="38"/>
        <v>41789.208333333336</v>
      </c>
      <c r="N594">
        <v>1402203600</v>
      </c>
      <c r="O594" s="11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 s="10">
        <v>188288</v>
      </c>
      <c r="F595" s="5">
        <f t="shared" si="36"/>
        <v>54.84210526315789</v>
      </c>
      <c r="G595" t="s">
        <v>20</v>
      </c>
      <c r="H595">
        <v>4006</v>
      </c>
      <c r="I595" t="s">
        <v>21</v>
      </c>
      <c r="J595">
        <f t="shared" si="37"/>
        <v>154944</v>
      </c>
      <c r="K595" t="s">
        <v>22</v>
      </c>
      <c r="L595">
        <v>1395810000</v>
      </c>
      <c r="M595" s="11">
        <f t="shared" si="38"/>
        <v>41724.208333333336</v>
      </c>
      <c r="N595">
        <v>1396933200</v>
      </c>
      <c r="O595" s="11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hidden="1" x14ac:dyDescent="0.25">
      <c r="A596">
        <v>594</v>
      </c>
      <c r="B596" t="s">
        <v>1230</v>
      </c>
      <c r="C596" s="3" t="s">
        <v>1231</v>
      </c>
      <c r="D596">
        <v>157300</v>
      </c>
      <c r="E596" s="10">
        <v>11167</v>
      </c>
      <c r="F596" s="5">
        <f t="shared" si="36"/>
        <v>-92.900826446280988</v>
      </c>
      <c r="G596" t="s">
        <v>14</v>
      </c>
      <c r="H596">
        <v>157</v>
      </c>
      <c r="I596" t="s">
        <v>21</v>
      </c>
      <c r="J596">
        <f t="shared" si="37"/>
        <v>84233.5</v>
      </c>
      <c r="K596" t="s">
        <v>22</v>
      </c>
      <c r="L596">
        <v>1467003600</v>
      </c>
      <c r="M596" s="11">
        <f t="shared" si="38"/>
        <v>42548.208333333328</v>
      </c>
      <c r="N596">
        <v>1467262800</v>
      </c>
      <c r="O596" s="11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hidden="1" x14ac:dyDescent="0.25">
      <c r="A597">
        <v>595</v>
      </c>
      <c r="B597" t="s">
        <v>1232</v>
      </c>
      <c r="C597" s="3" t="s">
        <v>1233</v>
      </c>
      <c r="D597">
        <v>70300</v>
      </c>
      <c r="E597" s="10">
        <v>146595</v>
      </c>
      <c r="F597" s="5">
        <f t="shared" si="36"/>
        <v>108.52773826458038</v>
      </c>
      <c r="G597" t="s">
        <v>20</v>
      </c>
      <c r="H597">
        <v>1629</v>
      </c>
      <c r="I597" t="s">
        <v>21</v>
      </c>
      <c r="J597">
        <f t="shared" si="37"/>
        <v>108447.5</v>
      </c>
      <c r="K597" t="s">
        <v>22</v>
      </c>
      <c r="L597">
        <v>1268715600</v>
      </c>
      <c r="M597" s="11">
        <f t="shared" si="38"/>
        <v>40253.208333333336</v>
      </c>
      <c r="N597">
        <v>1270530000</v>
      </c>
      <c r="O597" s="11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 s="10">
        <v>7875</v>
      </c>
      <c r="F598" s="5">
        <f t="shared" si="36"/>
        <v>-0.31645569620253167</v>
      </c>
      <c r="G598" t="s">
        <v>14</v>
      </c>
      <c r="H598">
        <v>183</v>
      </c>
      <c r="I598" t="s">
        <v>21</v>
      </c>
      <c r="J598">
        <f t="shared" si="37"/>
        <v>7887.5</v>
      </c>
      <c r="K598" t="s">
        <v>22</v>
      </c>
      <c r="L598">
        <v>1457157600</v>
      </c>
      <c r="M598" s="11">
        <f t="shared" si="38"/>
        <v>42434.25</v>
      </c>
      <c r="N598">
        <v>1457762400</v>
      </c>
      <c r="O598" s="11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idden="1" x14ac:dyDescent="0.25">
      <c r="A599">
        <v>597</v>
      </c>
      <c r="B599" t="s">
        <v>1236</v>
      </c>
      <c r="C599" s="3" t="s">
        <v>1237</v>
      </c>
      <c r="D599">
        <v>73800</v>
      </c>
      <c r="E599" s="10">
        <v>148779</v>
      </c>
      <c r="F599" s="5">
        <f t="shared" si="36"/>
        <v>101.59756097560975</v>
      </c>
      <c r="G599" t="s">
        <v>20</v>
      </c>
      <c r="H599">
        <v>2188</v>
      </c>
      <c r="I599" t="s">
        <v>21</v>
      </c>
      <c r="J599">
        <f t="shared" si="37"/>
        <v>111289.5</v>
      </c>
      <c r="K599" t="s">
        <v>22</v>
      </c>
      <c r="L599">
        <v>1573970400</v>
      </c>
      <c r="M599" s="11">
        <f t="shared" si="38"/>
        <v>43786.25</v>
      </c>
      <c r="N599">
        <v>1575525600</v>
      </c>
      <c r="O599" s="11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idden="1" x14ac:dyDescent="0.25">
      <c r="A600">
        <v>598</v>
      </c>
      <c r="B600" t="s">
        <v>1238</v>
      </c>
      <c r="C600" s="3" t="s">
        <v>1239</v>
      </c>
      <c r="D600">
        <v>108500</v>
      </c>
      <c r="E600" s="10">
        <v>175868</v>
      </c>
      <c r="F600" s="5">
        <f t="shared" si="36"/>
        <v>62.090322580645164</v>
      </c>
      <c r="G600" t="s">
        <v>20</v>
      </c>
      <c r="H600">
        <v>2409</v>
      </c>
      <c r="I600" t="s">
        <v>107</v>
      </c>
      <c r="J600">
        <f t="shared" si="37"/>
        <v>142184</v>
      </c>
      <c r="K600" t="s">
        <v>108</v>
      </c>
      <c r="L600">
        <v>1276578000</v>
      </c>
      <c r="M600" s="11">
        <f t="shared" si="38"/>
        <v>40344.208333333336</v>
      </c>
      <c r="N600">
        <v>1279083600</v>
      </c>
      <c r="O600" s="11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 s="10">
        <v>5112</v>
      </c>
      <c r="F601" s="5">
        <f t="shared" si="36"/>
        <v>-96.35637918745546</v>
      </c>
      <c r="G601" t="s">
        <v>14</v>
      </c>
      <c r="H601">
        <v>82</v>
      </c>
      <c r="I601" t="s">
        <v>36</v>
      </c>
      <c r="J601">
        <f t="shared" si="37"/>
        <v>72706</v>
      </c>
      <c r="K601" t="s">
        <v>37</v>
      </c>
      <c r="L601">
        <v>1423720800</v>
      </c>
      <c r="M601" s="11">
        <f t="shared" si="38"/>
        <v>42047.25</v>
      </c>
      <c r="N601">
        <v>1424412000</v>
      </c>
      <c r="O601" s="11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idden="1" x14ac:dyDescent="0.25">
      <c r="A602">
        <v>600</v>
      </c>
      <c r="B602" t="s">
        <v>1242</v>
      </c>
      <c r="C602" s="3" t="s">
        <v>1243</v>
      </c>
      <c r="D602">
        <v>100</v>
      </c>
      <c r="E602" s="10">
        <v>5</v>
      </c>
      <c r="F602" s="5">
        <f t="shared" si="36"/>
        <v>-95</v>
      </c>
      <c r="G602" t="s">
        <v>14</v>
      </c>
      <c r="H602">
        <v>1</v>
      </c>
      <c r="I602" t="s">
        <v>40</v>
      </c>
      <c r="J602">
        <f t="shared" si="37"/>
        <v>52.5</v>
      </c>
      <c r="K602" t="s">
        <v>41</v>
      </c>
      <c r="L602">
        <v>1375160400</v>
      </c>
      <c r="M602" s="11">
        <f t="shared" si="38"/>
        <v>41485.208333333336</v>
      </c>
      <c r="N602">
        <v>1376197200</v>
      </c>
      <c r="O602" s="11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idden="1" x14ac:dyDescent="0.25">
      <c r="A603">
        <v>601</v>
      </c>
      <c r="B603" t="s">
        <v>1244</v>
      </c>
      <c r="C603" s="3" t="s">
        <v>1245</v>
      </c>
      <c r="D603">
        <v>6300</v>
      </c>
      <c r="E603" s="10">
        <v>13018</v>
      </c>
      <c r="F603" s="5">
        <f t="shared" si="36"/>
        <v>106.63492063492063</v>
      </c>
      <c r="G603" t="s">
        <v>20</v>
      </c>
      <c r="H603">
        <v>194</v>
      </c>
      <c r="I603" t="s">
        <v>21</v>
      </c>
      <c r="J603">
        <f t="shared" si="37"/>
        <v>9659</v>
      </c>
      <c r="K603" t="s">
        <v>22</v>
      </c>
      <c r="L603">
        <v>1401426000</v>
      </c>
      <c r="M603" s="11">
        <f t="shared" si="38"/>
        <v>41789.208333333336</v>
      </c>
      <c r="N603">
        <v>1402894800</v>
      </c>
      <c r="O603" s="11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idden="1" x14ac:dyDescent="0.25">
      <c r="A604">
        <v>602</v>
      </c>
      <c r="B604" t="s">
        <v>1246</v>
      </c>
      <c r="C604" s="3" t="s">
        <v>1247</v>
      </c>
      <c r="D604">
        <v>71100</v>
      </c>
      <c r="E604" s="10">
        <v>91176</v>
      </c>
      <c r="F604" s="5">
        <f t="shared" si="36"/>
        <v>28.236286919831223</v>
      </c>
      <c r="G604" t="s">
        <v>20</v>
      </c>
      <c r="H604">
        <v>1140</v>
      </c>
      <c r="I604" t="s">
        <v>21</v>
      </c>
      <c r="J604">
        <f t="shared" si="37"/>
        <v>81138</v>
      </c>
      <c r="K604" t="s">
        <v>22</v>
      </c>
      <c r="L604">
        <v>1433480400</v>
      </c>
      <c r="M604" s="11">
        <f t="shared" si="38"/>
        <v>42160.208333333328</v>
      </c>
      <c r="N604">
        <v>1434430800</v>
      </c>
      <c r="O604" s="11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idden="1" x14ac:dyDescent="0.25">
      <c r="A605">
        <v>603</v>
      </c>
      <c r="B605" t="s">
        <v>1248</v>
      </c>
      <c r="C605" s="3" t="s">
        <v>1249</v>
      </c>
      <c r="D605">
        <v>5300</v>
      </c>
      <c r="E605" s="10">
        <v>6342</v>
      </c>
      <c r="F605" s="5">
        <f t="shared" si="36"/>
        <v>19.660377358490567</v>
      </c>
      <c r="G605" t="s">
        <v>20</v>
      </c>
      <c r="H605">
        <v>102</v>
      </c>
      <c r="I605" t="s">
        <v>21</v>
      </c>
      <c r="J605">
        <f t="shared" si="37"/>
        <v>5821</v>
      </c>
      <c r="K605" t="s">
        <v>22</v>
      </c>
      <c r="L605">
        <v>1555563600</v>
      </c>
      <c r="M605" s="11">
        <f t="shared" si="38"/>
        <v>43573.208333333328</v>
      </c>
      <c r="N605">
        <v>1557896400</v>
      </c>
      <c r="O605" s="11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idden="1" x14ac:dyDescent="0.25">
      <c r="A606">
        <v>604</v>
      </c>
      <c r="B606" t="s">
        <v>1250</v>
      </c>
      <c r="C606" s="3" t="s">
        <v>1251</v>
      </c>
      <c r="D606">
        <v>88700</v>
      </c>
      <c r="E606" s="10">
        <v>151438</v>
      </c>
      <c r="F606" s="5">
        <f t="shared" si="36"/>
        <v>70.730552423900789</v>
      </c>
      <c r="G606" t="s">
        <v>20</v>
      </c>
      <c r="H606">
        <v>2857</v>
      </c>
      <c r="I606" t="s">
        <v>21</v>
      </c>
      <c r="J606">
        <f t="shared" si="37"/>
        <v>120069</v>
      </c>
      <c r="K606" t="s">
        <v>22</v>
      </c>
      <c r="L606">
        <v>1295676000</v>
      </c>
      <c r="M606" s="11">
        <f t="shared" si="38"/>
        <v>40565.25</v>
      </c>
      <c r="N606">
        <v>1297490400</v>
      </c>
      <c r="O606" s="11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idden="1" x14ac:dyDescent="0.25">
      <c r="A607">
        <v>605</v>
      </c>
      <c r="B607" t="s">
        <v>1252</v>
      </c>
      <c r="C607" s="3" t="s">
        <v>1253</v>
      </c>
      <c r="D607">
        <v>3300</v>
      </c>
      <c r="E607" s="10">
        <v>6178</v>
      </c>
      <c r="F607" s="5">
        <f t="shared" si="36"/>
        <v>87.212121212121204</v>
      </c>
      <c r="G607" t="s">
        <v>20</v>
      </c>
      <c r="H607">
        <v>107</v>
      </c>
      <c r="I607" t="s">
        <v>21</v>
      </c>
      <c r="J607">
        <f t="shared" si="37"/>
        <v>4739</v>
      </c>
      <c r="K607" t="s">
        <v>22</v>
      </c>
      <c r="L607">
        <v>1443848400</v>
      </c>
      <c r="M607" s="11">
        <f t="shared" si="38"/>
        <v>42280.208333333328</v>
      </c>
      <c r="N607">
        <v>1447394400</v>
      </c>
      <c r="O607" s="11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idden="1" x14ac:dyDescent="0.25">
      <c r="A608">
        <v>606</v>
      </c>
      <c r="B608" t="s">
        <v>1254</v>
      </c>
      <c r="C608" s="3" t="s">
        <v>1255</v>
      </c>
      <c r="D608">
        <v>3400</v>
      </c>
      <c r="E608" s="10">
        <v>6405</v>
      </c>
      <c r="F608" s="5">
        <f t="shared" si="36"/>
        <v>88.382352941176464</v>
      </c>
      <c r="G608" t="s">
        <v>20</v>
      </c>
      <c r="H608">
        <v>160</v>
      </c>
      <c r="I608" t="s">
        <v>40</v>
      </c>
      <c r="J608">
        <f t="shared" si="37"/>
        <v>4902.5</v>
      </c>
      <c r="K608" t="s">
        <v>41</v>
      </c>
      <c r="L608">
        <v>1457330400</v>
      </c>
      <c r="M608" s="11">
        <f t="shared" si="38"/>
        <v>42436.25</v>
      </c>
      <c r="N608">
        <v>1458277200</v>
      </c>
      <c r="O608" s="11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idden="1" x14ac:dyDescent="0.25">
      <c r="A609">
        <v>607</v>
      </c>
      <c r="B609" t="s">
        <v>1256</v>
      </c>
      <c r="C609" s="3" t="s">
        <v>1257</v>
      </c>
      <c r="D609">
        <v>137600</v>
      </c>
      <c r="E609" s="10">
        <v>180667</v>
      </c>
      <c r="F609" s="5">
        <f t="shared" si="36"/>
        <v>31.298691860465116</v>
      </c>
      <c r="G609" t="s">
        <v>20</v>
      </c>
      <c r="H609">
        <v>2230</v>
      </c>
      <c r="I609" t="s">
        <v>21</v>
      </c>
      <c r="J609">
        <f t="shared" si="37"/>
        <v>159133.5</v>
      </c>
      <c r="K609" t="s">
        <v>22</v>
      </c>
      <c r="L609">
        <v>1395550800</v>
      </c>
      <c r="M609" s="11">
        <f t="shared" si="38"/>
        <v>41721.208333333336</v>
      </c>
      <c r="N609">
        <v>1395723600</v>
      </c>
      <c r="O609" s="11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idden="1" x14ac:dyDescent="0.25">
      <c r="A610">
        <v>608</v>
      </c>
      <c r="B610" t="s">
        <v>1258</v>
      </c>
      <c r="C610" s="3" t="s">
        <v>1259</v>
      </c>
      <c r="D610">
        <v>3900</v>
      </c>
      <c r="E610" s="10">
        <v>11075</v>
      </c>
      <c r="F610" s="5">
        <f t="shared" si="36"/>
        <v>183.97435897435898</v>
      </c>
      <c r="G610" t="s">
        <v>20</v>
      </c>
      <c r="H610">
        <v>316</v>
      </c>
      <c r="I610" t="s">
        <v>21</v>
      </c>
      <c r="J610">
        <f t="shared" si="37"/>
        <v>7487.5</v>
      </c>
      <c r="K610" t="s">
        <v>22</v>
      </c>
      <c r="L610">
        <v>1551852000</v>
      </c>
      <c r="M610" s="11">
        <f t="shared" si="38"/>
        <v>43530.25</v>
      </c>
      <c r="N610">
        <v>1552197600</v>
      </c>
      <c r="O610" s="11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 s="10">
        <v>12042</v>
      </c>
      <c r="F611" s="5">
        <f t="shared" si="36"/>
        <v>20.419999999999998</v>
      </c>
      <c r="G611" t="s">
        <v>20</v>
      </c>
      <c r="H611">
        <v>117</v>
      </c>
      <c r="I611" t="s">
        <v>21</v>
      </c>
      <c r="J611">
        <f t="shared" si="37"/>
        <v>11021</v>
      </c>
      <c r="K611" t="s">
        <v>22</v>
      </c>
      <c r="L611">
        <v>1547618400</v>
      </c>
      <c r="M611" s="11">
        <f t="shared" si="38"/>
        <v>43481.25</v>
      </c>
      <c r="N611">
        <v>1549087200</v>
      </c>
      <c r="O611" s="11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hidden="1" x14ac:dyDescent="0.25">
      <c r="A612">
        <v>610</v>
      </c>
      <c r="B612" t="s">
        <v>1262</v>
      </c>
      <c r="C612" s="3" t="s">
        <v>1263</v>
      </c>
      <c r="D612">
        <v>42800</v>
      </c>
      <c r="E612" s="10">
        <v>179356</v>
      </c>
      <c r="F612" s="5">
        <f t="shared" si="36"/>
        <v>319.05607476635515</v>
      </c>
      <c r="G612" t="s">
        <v>20</v>
      </c>
      <c r="H612">
        <v>6406</v>
      </c>
      <c r="I612" t="s">
        <v>21</v>
      </c>
      <c r="J612">
        <f t="shared" si="37"/>
        <v>111078</v>
      </c>
      <c r="K612" t="s">
        <v>22</v>
      </c>
      <c r="L612">
        <v>1355637600</v>
      </c>
      <c r="M612" s="11">
        <f t="shared" si="38"/>
        <v>41259.25</v>
      </c>
      <c r="N612">
        <v>1356847200</v>
      </c>
      <c r="O612" s="11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idden="1" x14ac:dyDescent="0.25">
      <c r="A613">
        <v>611</v>
      </c>
      <c r="B613" t="s">
        <v>1264</v>
      </c>
      <c r="C613" s="3" t="s">
        <v>1265</v>
      </c>
      <c r="D613">
        <v>8200</v>
      </c>
      <c r="E613" s="10">
        <v>1136</v>
      </c>
      <c r="F613" s="5">
        <f t="shared" si="36"/>
        <v>-86.146341463414629</v>
      </c>
      <c r="G613" t="s">
        <v>74</v>
      </c>
      <c r="H613">
        <v>15</v>
      </c>
      <c r="I613" t="s">
        <v>21</v>
      </c>
      <c r="J613">
        <f t="shared" si="37"/>
        <v>4668</v>
      </c>
      <c r="K613" t="s">
        <v>22</v>
      </c>
      <c r="L613">
        <v>1374728400</v>
      </c>
      <c r="M613" s="11">
        <f t="shared" si="38"/>
        <v>41480.208333333336</v>
      </c>
      <c r="N613">
        <v>1375765200</v>
      </c>
      <c r="O613" s="11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idden="1" x14ac:dyDescent="0.25">
      <c r="A614">
        <v>612</v>
      </c>
      <c r="B614" t="s">
        <v>1266</v>
      </c>
      <c r="C614" s="3" t="s">
        <v>1267</v>
      </c>
      <c r="D614">
        <v>6200</v>
      </c>
      <c r="E614" s="10">
        <v>8645</v>
      </c>
      <c r="F614" s="5">
        <f t="shared" si="36"/>
        <v>39.435483870967744</v>
      </c>
      <c r="G614" t="s">
        <v>20</v>
      </c>
      <c r="H614">
        <v>192</v>
      </c>
      <c r="I614" t="s">
        <v>21</v>
      </c>
      <c r="J614">
        <f t="shared" si="37"/>
        <v>7422.5</v>
      </c>
      <c r="K614" t="s">
        <v>22</v>
      </c>
      <c r="L614">
        <v>1287810000</v>
      </c>
      <c r="M614" s="11">
        <f t="shared" si="38"/>
        <v>40474.208333333336</v>
      </c>
      <c r="N614">
        <v>1289800800</v>
      </c>
      <c r="O614" s="11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idden="1" x14ac:dyDescent="0.25">
      <c r="A615">
        <v>613</v>
      </c>
      <c r="B615" t="s">
        <v>1268</v>
      </c>
      <c r="C615" s="3" t="s">
        <v>1269</v>
      </c>
      <c r="D615">
        <v>1100</v>
      </c>
      <c r="E615" s="10">
        <v>1914</v>
      </c>
      <c r="F615" s="5">
        <f t="shared" si="36"/>
        <v>74</v>
      </c>
      <c r="G615" t="s">
        <v>20</v>
      </c>
      <c r="H615">
        <v>26</v>
      </c>
      <c r="I615" t="s">
        <v>15</v>
      </c>
      <c r="J615">
        <f t="shared" si="37"/>
        <v>1507</v>
      </c>
      <c r="K615" t="s">
        <v>16</v>
      </c>
      <c r="L615">
        <v>1503723600</v>
      </c>
      <c r="M615" s="11">
        <f t="shared" si="38"/>
        <v>42973.208333333328</v>
      </c>
      <c r="N615">
        <v>1504501200</v>
      </c>
      <c r="O615" s="11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hidden="1" x14ac:dyDescent="0.25">
      <c r="A616">
        <v>614</v>
      </c>
      <c r="B616" t="s">
        <v>1270</v>
      </c>
      <c r="C616" s="3" t="s">
        <v>1271</v>
      </c>
      <c r="D616">
        <v>26500</v>
      </c>
      <c r="E616" s="10">
        <v>41205</v>
      </c>
      <c r="F616" s="5">
        <f t="shared" si="36"/>
        <v>55.490566037735846</v>
      </c>
      <c r="G616" t="s">
        <v>20</v>
      </c>
      <c r="H616">
        <v>723</v>
      </c>
      <c r="I616" t="s">
        <v>21</v>
      </c>
      <c r="J616">
        <f t="shared" si="37"/>
        <v>33852.5</v>
      </c>
      <c r="K616" t="s">
        <v>22</v>
      </c>
      <c r="L616">
        <v>1484114400</v>
      </c>
      <c r="M616" s="11">
        <f t="shared" si="38"/>
        <v>42746.25</v>
      </c>
      <c r="N616">
        <v>1485669600</v>
      </c>
      <c r="O616" s="11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idden="1" x14ac:dyDescent="0.25">
      <c r="A617">
        <v>615</v>
      </c>
      <c r="B617" t="s">
        <v>1272</v>
      </c>
      <c r="C617" s="3" t="s">
        <v>1273</v>
      </c>
      <c r="D617">
        <v>8500</v>
      </c>
      <c r="E617" s="10">
        <v>14488</v>
      </c>
      <c r="F617" s="5">
        <f t="shared" si="36"/>
        <v>70.447058823529403</v>
      </c>
      <c r="G617" t="s">
        <v>20</v>
      </c>
      <c r="H617">
        <v>170</v>
      </c>
      <c r="I617" t="s">
        <v>107</v>
      </c>
      <c r="J617">
        <f t="shared" si="37"/>
        <v>11494</v>
      </c>
      <c r="K617" t="s">
        <v>108</v>
      </c>
      <c r="L617">
        <v>1461906000</v>
      </c>
      <c r="M617" s="11">
        <f t="shared" si="38"/>
        <v>42489.208333333328</v>
      </c>
      <c r="N617">
        <v>1462770000</v>
      </c>
      <c r="O617" s="11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idden="1" x14ac:dyDescent="0.25">
      <c r="A618">
        <v>616</v>
      </c>
      <c r="B618" t="s">
        <v>1274</v>
      </c>
      <c r="C618" s="3" t="s">
        <v>1275</v>
      </c>
      <c r="D618">
        <v>6400</v>
      </c>
      <c r="E618" s="10">
        <v>12129</v>
      </c>
      <c r="F618" s="5">
        <f t="shared" si="36"/>
        <v>89.515625</v>
      </c>
      <c r="G618" t="s">
        <v>20</v>
      </c>
      <c r="H618">
        <v>238</v>
      </c>
      <c r="I618" t="s">
        <v>40</v>
      </c>
      <c r="J618">
        <f t="shared" si="37"/>
        <v>9264.5</v>
      </c>
      <c r="K618" t="s">
        <v>41</v>
      </c>
      <c r="L618">
        <v>1379653200</v>
      </c>
      <c r="M618" s="11">
        <f t="shared" si="38"/>
        <v>41537.208333333336</v>
      </c>
      <c r="N618">
        <v>1379739600</v>
      </c>
      <c r="O618" s="11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idden="1" x14ac:dyDescent="0.25">
      <c r="A619">
        <v>617</v>
      </c>
      <c r="B619" t="s">
        <v>1276</v>
      </c>
      <c r="C619" s="3" t="s">
        <v>1277</v>
      </c>
      <c r="D619">
        <v>1400</v>
      </c>
      <c r="E619" s="10">
        <v>3496</v>
      </c>
      <c r="F619" s="5">
        <f t="shared" si="36"/>
        <v>149.71428571428572</v>
      </c>
      <c r="G619" t="s">
        <v>20</v>
      </c>
      <c r="H619">
        <v>55</v>
      </c>
      <c r="I619" t="s">
        <v>21</v>
      </c>
      <c r="J619">
        <f t="shared" si="37"/>
        <v>2448</v>
      </c>
      <c r="K619" t="s">
        <v>22</v>
      </c>
      <c r="L619">
        <v>1401858000</v>
      </c>
      <c r="M619" s="11">
        <f t="shared" si="38"/>
        <v>41794.208333333336</v>
      </c>
      <c r="N619">
        <v>1402722000</v>
      </c>
      <c r="O619" s="11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idden="1" x14ac:dyDescent="0.25">
      <c r="A620">
        <v>618</v>
      </c>
      <c r="B620" t="s">
        <v>1278</v>
      </c>
      <c r="C620" s="3" t="s">
        <v>1279</v>
      </c>
      <c r="D620">
        <v>198600</v>
      </c>
      <c r="E620" s="10">
        <v>97037</v>
      </c>
      <c r="F620" s="5">
        <f t="shared" si="36"/>
        <v>-51.139476334340387</v>
      </c>
      <c r="G620" t="s">
        <v>14</v>
      </c>
      <c r="H620">
        <v>1198</v>
      </c>
      <c r="I620" t="s">
        <v>21</v>
      </c>
      <c r="J620">
        <f t="shared" si="37"/>
        <v>147818.5</v>
      </c>
      <c r="K620" t="s">
        <v>22</v>
      </c>
      <c r="L620">
        <v>1367470800</v>
      </c>
      <c r="M620" s="11">
        <f t="shared" si="38"/>
        <v>41396.208333333336</v>
      </c>
      <c r="N620">
        <v>1369285200</v>
      </c>
      <c r="O620" s="11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idden="1" x14ac:dyDescent="0.25">
      <c r="A621">
        <v>619</v>
      </c>
      <c r="B621" t="s">
        <v>1280</v>
      </c>
      <c r="C621" s="3" t="s">
        <v>1281</v>
      </c>
      <c r="D621">
        <v>195900</v>
      </c>
      <c r="E621" s="10">
        <v>55757</v>
      </c>
      <c r="F621" s="5">
        <f t="shared" si="36"/>
        <v>-71.538029606942317</v>
      </c>
      <c r="G621" t="s">
        <v>14</v>
      </c>
      <c r="H621">
        <v>648</v>
      </c>
      <c r="I621" t="s">
        <v>21</v>
      </c>
      <c r="J621">
        <f t="shared" si="37"/>
        <v>125828.5</v>
      </c>
      <c r="K621" t="s">
        <v>22</v>
      </c>
      <c r="L621">
        <v>1304658000</v>
      </c>
      <c r="M621" s="11">
        <f t="shared" si="38"/>
        <v>40669.208333333336</v>
      </c>
      <c r="N621">
        <v>1304744400</v>
      </c>
      <c r="O621" s="11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idden="1" x14ac:dyDescent="0.25">
      <c r="A622">
        <v>620</v>
      </c>
      <c r="B622" t="s">
        <v>1282</v>
      </c>
      <c r="C622" s="3" t="s">
        <v>1283</v>
      </c>
      <c r="D622">
        <v>4300</v>
      </c>
      <c r="E622" s="10">
        <v>11525</v>
      </c>
      <c r="F622" s="5">
        <f t="shared" si="36"/>
        <v>168.02325581395351</v>
      </c>
      <c r="G622" t="s">
        <v>20</v>
      </c>
      <c r="H622">
        <v>128</v>
      </c>
      <c r="I622" t="s">
        <v>26</v>
      </c>
      <c r="J622">
        <f t="shared" si="37"/>
        <v>7912.5</v>
      </c>
      <c r="K622" t="s">
        <v>27</v>
      </c>
      <c r="L622">
        <v>1467954000</v>
      </c>
      <c r="M622" s="11">
        <f t="shared" si="38"/>
        <v>42559.208333333328</v>
      </c>
      <c r="N622">
        <v>1468299600</v>
      </c>
      <c r="O622" s="11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idden="1" x14ac:dyDescent="0.25">
      <c r="A623">
        <v>621</v>
      </c>
      <c r="B623" t="s">
        <v>1284</v>
      </c>
      <c r="C623" s="3" t="s">
        <v>1285</v>
      </c>
      <c r="D623">
        <v>25600</v>
      </c>
      <c r="E623" s="10">
        <v>158669</v>
      </c>
      <c r="F623" s="5">
        <f t="shared" si="36"/>
        <v>519.80078125</v>
      </c>
      <c r="G623" t="s">
        <v>20</v>
      </c>
      <c r="H623">
        <v>2144</v>
      </c>
      <c r="I623" t="s">
        <v>21</v>
      </c>
      <c r="J623">
        <f t="shared" si="37"/>
        <v>92134.5</v>
      </c>
      <c r="K623" t="s">
        <v>22</v>
      </c>
      <c r="L623">
        <v>1473742800</v>
      </c>
      <c r="M623" s="11">
        <f t="shared" si="38"/>
        <v>42626.208333333328</v>
      </c>
      <c r="N623">
        <v>1474174800</v>
      </c>
      <c r="O623" s="11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idden="1" x14ac:dyDescent="0.25">
      <c r="A624">
        <v>622</v>
      </c>
      <c r="B624" t="s">
        <v>1286</v>
      </c>
      <c r="C624" s="3" t="s">
        <v>1287</v>
      </c>
      <c r="D624">
        <v>189000</v>
      </c>
      <c r="E624" s="10">
        <v>5916</v>
      </c>
      <c r="F624" s="5">
        <f t="shared" si="36"/>
        <v>-96.869841269841274</v>
      </c>
      <c r="G624" t="s">
        <v>14</v>
      </c>
      <c r="H624">
        <v>64</v>
      </c>
      <c r="I624" t="s">
        <v>21</v>
      </c>
      <c r="J624">
        <f t="shared" si="37"/>
        <v>97458</v>
      </c>
      <c r="K624" t="s">
        <v>22</v>
      </c>
      <c r="L624">
        <v>1523768400</v>
      </c>
      <c r="M624" s="11">
        <f t="shared" si="38"/>
        <v>43205.208333333328</v>
      </c>
      <c r="N624">
        <v>1526014800</v>
      </c>
      <c r="O624" s="11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idden="1" x14ac:dyDescent="0.25">
      <c r="A625">
        <v>623</v>
      </c>
      <c r="B625" t="s">
        <v>1288</v>
      </c>
      <c r="C625" s="3" t="s">
        <v>1289</v>
      </c>
      <c r="D625">
        <v>94300</v>
      </c>
      <c r="E625" s="10">
        <v>150806</v>
      </c>
      <c r="F625" s="5">
        <f t="shared" si="36"/>
        <v>59.921527041357372</v>
      </c>
      <c r="G625" t="s">
        <v>20</v>
      </c>
      <c r="H625">
        <v>2693</v>
      </c>
      <c r="I625" t="s">
        <v>40</v>
      </c>
      <c r="J625">
        <f t="shared" si="37"/>
        <v>122553</v>
      </c>
      <c r="K625" t="s">
        <v>41</v>
      </c>
      <c r="L625">
        <v>1437022800</v>
      </c>
      <c r="M625" s="11">
        <f t="shared" si="38"/>
        <v>42201.208333333328</v>
      </c>
      <c r="N625">
        <v>1437454800</v>
      </c>
      <c r="O625" s="11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idden="1" x14ac:dyDescent="0.25">
      <c r="A626">
        <v>624</v>
      </c>
      <c r="B626" t="s">
        <v>1290</v>
      </c>
      <c r="C626" s="3" t="s">
        <v>1291</v>
      </c>
      <c r="D626">
        <v>5100</v>
      </c>
      <c r="E626" s="10">
        <v>14249</v>
      </c>
      <c r="F626" s="5">
        <f t="shared" si="36"/>
        <v>179.39215686274511</v>
      </c>
      <c r="G626" t="s">
        <v>20</v>
      </c>
      <c r="H626">
        <v>432</v>
      </c>
      <c r="I626" t="s">
        <v>21</v>
      </c>
      <c r="J626">
        <f t="shared" si="37"/>
        <v>9674.5</v>
      </c>
      <c r="K626" t="s">
        <v>22</v>
      </c>
      <c r="L626">
        <v>1422165600</v>
      </c>
      <c r="M626" s="11">
        <f t="shared" si="38"/>
        <v>42029.25</v>
      </c>
      <c r="N626">
        <v>1422684000</v>
      </c>
      <c r="O626" s="11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hidden="1" x14ac:dyDescent="0.25">
      <c r="A627">
        <v>625</v>
      </c>
      <c r="B627" t="s">
        <v>1292</v>
      </c>
      <c r="C627" s="3" t="s">
        <v>1293</v>
      </c>
      <c r="D627">
        <v>7500</v>
      </c>
      <c r="E627" s="10">
        <v>5803</v>
      </c>
      <c r="F627" s="5">
        <f t="shared" si="36"/>
        <v>-22.626666666666669</v>
      </c>
      <c r="G627" t="s">
        <v>14</v>
      </c>
      <c r="H627">
        <v>62</v>
      </c>
      <c r="I627" t="s">
        <v>21</v>
      </c>
      <c r="J627">
        <f t="shared" si="37"/>
        <v>6651.5</v>
      </c>
      <c r="K627" t="s">
        <v>22</v>
      </c>
      <c r="L627">
        <v>1580104800</v>
      </c>
      <c r="M627" s="11">
        <f t="shared" si="38"/>
        <v>43857.25</v>
      </c>
      <c r="N627">
        <v>1581314400</v>
      </c>
      <c r="O627" s="11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hidden="1" x14ac:dyDescent="0.25">
      <c r="A628">
        <v>626</v>
      </c>
      <c r="B628" t="s">
        <v>1294</v>
      </c>
      <c r="C628" s="3" t="s">
        <v>1295</v>
      </c>
      <c r="D628">
        <v>6400</v>
      </c>
      <c r="E628" s="10">
        <v>13205</v>
      </c>
      <c r="F628" s="5">
        <f t="shared" si="36"/>
        <v>106.328125</v>
      </c>
      <c r="G628" t="s">
        <v>20</v>
      </c>
      <c r="H628">
        <v>189</v>
      </c>
      <c r="I628" t="s">
        <v>21</v>
      </c>
      <c r="J628">
        <f t="shared" si="37"/>
        <v>9802.5</v>
      </c>
      <c r="K628" t="s">
        <v>22</v>
      </c>
      <c r="L628">
        <v>1285650000</v>
      </c>
      <c r="M628" s="11">
        <f t="shared" si="38"/>
        <v>40449.208333333336</v>
      </c>
      <c r="N628">
        <v>1286427600</v>
      </c>
      <c r="O628" s="11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idden="1" x14ac:dyDescent="0.25">
      <c r="A629">
        <v>627</v>
      </c>
      <c r="B629" t="s">
        <v>1296</v>
      </c>
      <c r="C629" s="3" t="s">
        <v>1297</v>
      </c>
      <c r="D629">
        <v>1600</v>
      </c>
      <c r="E629" s="10">
        <v>11108</v>
      </c>
      <c r="F629" s="5">
        <f t="shared" si="36"/>
        <v>594.25</v>
      </c>
      <c r="G629" t="s">
        <v>20</v>
      </c>
      <c r="H629">
        <v>154</v>
      </c>
      <c r="I629" t="s">
        <v>40</v>
      </c>
      <c r="J629">
        <f t="shared" si="37"/>
        <v>6354</v>
      </c>
      <c r="K629" t="s">
        <v>41</v>
      </c>
      <c r="L629">
        <v>1276664400</v>
      </c>
      <c r="M629" s="11">
        <f t="shared" si="38"/>
        <v>40345.208333333336</v>
      </c>
      <c r="N629">
        <v>1278738000</v>
      </c>
      <c r="O629" s="11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idden="1" x14ac:dyDescent="0.25">
      <c r="A630">
        <v>628</v>
      </c>
      <c r="B630" t="s">
        <v>1298</v>
      </c>
      <c r="C630" s="3" t="s">
        <v>1299</v>
      </c>
      <c r="D630">
        <v>1900</v>
      </c>
      <c r="E630" s="10">
        <v>2884</v>
      </c>
      <c r="F630" s="5">
        <f t="shared" si="36"/>
        <v>51.789473684210527</v>
      </c>
      <c r="G630" t="s">
        <v>20</v>
      </c>
      <c r="H630">
        <v>96</v>
      </c>
      <c r="I630" t="s">
        <v>21</v>
      </c>
      <c r="J630">
        <f t="shared" si="37"/>
        <v>2392</v>
      </c>
      <c r="K630" t="s">
        <v>22</v>
      </c>
      <c r="L630">
        <v>1286168400</v>
      </c>
      <c r="M630" s="11">
        <f t="shared" si="38"/>
        <v>40455.208333333336</v>
      </c>
      <c r="N630">
        <v>1286427600</v>
      </c>
      <c r="O630" s="11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idden="1" x14ac:dyDescent="0.25">
      <c r="A631">
        <v>629</v>
      </c>
      <c r="B631" t="s">
        <v>1300</v>
      </c>
      <c r="C631" s="3" t="s">
        <v>1301</v>
      </c>
      <c r="D631">
        <v>85900</v>
      </c>
      <c r="E631" s="10">
        <v>55476</v>
      </c>
      <c r="F631" s="5">
        <f t="shared" si="36"/>
        <v>-35.417927823050057</v>
      </c>
      <c r="G631" t="s">
        <v>14</v>
      </c>
      <c r="H631">
        <v>750</v>
      </c>
      <c r="I631" t="s">
        <v>21</v>
      </c>
      <c r="J631">
        <f t="shared" si="37"/>
        <v>70688</v>
      </c>
      <c r="K631" t="s">
        <v>22</v>
      </c>
      <c r="L631">
        <v>1467781200</v>
      </c>
      <c r="M631" s="11">
        <f t="shared" si="38"/>
        <v>42557.208333333328</v>
      </c>
      <c r="N631">
        <v>1467954000</v>
      </c>
      <c r="O631" s="11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idden="1" x14ac:dyDescent="0.25">
      <c r="A632">
        <v>630</v>
      </c>
      <c r="B632" t="s">
        <v>1302</v>
      </c>
      <c r="C632" s="3" t="s">
        <v>1303</v>
      </c>
      <c r="D632">
        <v>9500</v>
      </c>
      <c r="E632" s="10">
        <v>5973</v>
      </c>
      <c r="F632" s="5">
        <f t="shared" si="36"/>
        <v>-37.126315789473686</v>
      </c>
      <c r="G632" t="s">
        <v>74</v>
      </c>
      <c r="H632">
        <v>87</v>
      </c>
      <c r="I632" t="s">
        <v>21</v>
      </c>
      <c r="J632">
        <f t="shared" si="37"/>
        <v>7736.5</v>
      </c>
      <c r="K632" t="s">
        <v>22</v>
      </c>
      <c r="L632">
        <v>1556686800</v>
      </c>
      <c r="M632" s="11">
        <f t="shared" si="38"/>
        <v>43586.208333333328</v>
      </c>
      <c r="N632">
        <v>1557637200</v>
      </c>
      <c r="O632" s="11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idden="1" x14ac:dyDescent="0.25">
      <c r="A633">
        <v>631</v>
      </c>
      <c r="B633" t="s">
        <v>1304</v>
      </c>
      <c r="C633" s="3" t="s">
        <v>1305</v>
      </c>
      <c r="D633">
        <v>59200</v>
      </c>
      <c r="E633" s="10">
        <v>183756</v>
      </c>
      <c r="F633" s="5">
        <f t="shared" si="36"/>
        <v>210.39864864864865</v>
      </c>
      <c r="G633" t="s">
        <v>20</v>
      </c>
      <c r="H633">
        <v>3063</v>
      </c>
      <c r="I633" t="s">
        <v>21</v>
      </c>
      <c r="J633">
        <f t="shared" si="37"/>
        <v>121478</v>
      </c>
      <c r="K633" t="s">
        <v>22</v>
      </c>
      <c r="L633">
        <v>1553576400</v>
      </c>
      <c r="M633" s="11">
        <f t="shared" si="38"/>
        <v>43550.208333333328</v>
      </c>
      <c r="N633">
        <v>1553922000</v>
      </c>
      <c r="O633" s="11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idden="1" x14ac:dyDescent="0.25">
      <c r="A634">
        <v>632</v>
      </c>
      <c r="B634" t="s">
        <v>1306</v>
      </c>
      <c r="C634" s="3" t="s">
        <v>1307</v>
      </c>
      <c r="D634">
        <v>72100</v>
      </c>
      <c r="E634" s="10">
        <v>30902</v>
      </c>
      <c r="F634" s="5">
        <f t="shared" si="36"/>
        <v>-57.140083217753123</v>
      </c>
      <c r="G634" t="s">
        <v>47</v>
      </c>
      <c r="H634">
        <v>278</v>
      </c>
      <c r="I634" t="s">
        <v>21</v>
      </c>
      <c r="J634">
        <f t="shared" si="37"/>
        <v>51501</v>
      </c>
      <c r="K634" t="s">
        <v>22</v>
      </c>
      <c r="L634">
        <v>1414904400</v>
      </c>
      <c r="M634" s="11">
        <f t="shared" si="38"/>
        <v>41945.208333333336</v>
      </c>
      <c r="N634">
        <v>1416463200</v>
      </c>
      <c r="O634" s="11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 s="10">
        <v>5569</v>
      </c>
      <c r="F635" s="5">
        <f t="shared" si="36"/>
        <v>-16.880597014925371</v>
      </c>
      <c r="G635" t="s">
        <v>14</v>
      </c>
      <c r="H635">
        <v>105</v>
      </c>
      <c r="I635" t="s">
        <v>21</v>
      </c>
      <c r="J635">
        <f t="shared" si="37"/>
        <v>6134.5</v>
      </c>
      <c r="K635" t="s">
        <v>22</v>
      </c>
      <c r="L635">
        <v>1446876000</v>
      </c>
      <c r="M635" s="11">
        <f t="shared" si="38"/>
        <v>42315.25</v>
      </c>
      <c r="N635">
        <v>1447221600</v>
      </c>
      <c r="O635" s="11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 s="10">
        <v>92824</v>
      </c>
      <c r="F636" s="5">
        <f t="shared" si="36"/>
        <v>-21.468697123519458</v>
      </c>
      <c r="G636" t="s">
        <v>74</v>
      </c>
      <c r="H636">
        <v>1658</v>
      </c>
      <c r="I636" t="s">
        <v>21</v>
      </c>
      <c r="J636">
        <f t="shared" si="37"/>
        <v>105512</v>
      </c>
      <c r="K636" t="s">
        <v>22</v>
      </c>
      <c r="L636">
        <v>1490418000</v>
      </c>
      <c r="M636" s="11">
        <f t="shared" si="38"/>
        <v>42819.208333333328</v>
      </c>
      <c r="N636">
        <v>1491627600</v>
      </c>
      <c r="O636" s="11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 s="10">
        <v>158590</v>
      </c>
      <c r="F637" s="5">
        <f t="shared" si="36"/>
        <v>14.093525179856115</v>
      </c>
      <c r="G637" t="s">
        <v>20</v>
      </c>
      <c r="H637">
        <v>2266</v>
      </c>
      <c r="I637" t="s">
        <v>21</v>
      </c>
      <c r="J637">
        <f t="shared" si="37"/>
        <v>148795</v>
      </c>
      <c r="K637" t="s">
        <v>22</v>
      </c>
      <c r="L637">
        <v>1360389600</v>
      </c>
      <c r="M637" s="11">
        <f t="shared" si="38"/>
        <v>41314.25</v>
      </c>
      <c r="N637">
        <v>1363150800</v>
      </c>
      <c r="O637" s="11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 s="10">
        <v>127591</v>
      </c>
      <c r="F638" s="5">
        <f t="shared" si="36"/>
        <v>-35.462316641375821</v>
      </c>
      <c r="G638" t="s">
        <v>14</v>
      </c>
      <c r="H638">
        <v>2604</v>
      </c>
      <c r="I638" t="s">
        <v>36</v>
      </c>
      <c r="J638">
        <f t="shared" si="37"/>
        <v>162645.5</v>
      </c>
      <c r="K638" t="s">
        <v>37</v>
      </c>
      <c r="L638">
        <v>1326866400</v>
      </c>
      <c r="M638" s="11">
        <f t="shared" si="38"/>
        <v>40926.25</v>
      </c>
      <c r="N638">
        <v>1330754400</v>
      </c>
      <c r="O638" s="11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idden="1" x14ac:dyDescent="0.25">
      <c r="A639">
        <v>637</v>
      </c>
      <c r="B639" t="s">
        <v>1316</v>
      </c>
      <c r="C639" s="3" t="s">
        <v>1317</v>
      </c>
      <c r="D639">
        <v>8500</v>
      </c>
      <c r="E639" s="10">
        <v>6750</v>
      </c>
      <c r="F639" s="5">
        <f t="shared" si="36"/>
        <v>-20.588235294117645</v>
      </c>
      <c r="G639" t="s">
        <v>14</v>
      </c>
      <c r="H639">
        <v>65</v>
      </c>
      <c r="I639" t="s">
        <v>21</v>
      </c>
      <c r="J639">
        <f t="shared" si="37"/>
        <v>7625</v>
      </c>
      <c r="K639" t="s">
        <v>22</v>
      </c>
      <c r="L639">
        <v>1479103200</v>
      </c>
      <c r="M639" s="11">
        <f t="shared" si="38"/>
        <v>42688.25</v>
      </c>
      <c r="N639">
        <v>1479794400</v>
      </c>
      <c r="O639" s="11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idden="1" x14ac:dyDescent="0.25">
      <c r="A640">
        <v>638</v>
      </c>
      <c r="B640" t="s">
        <v>1318</v>
      </c>
      <c r="C640" s="3" t="s">
        <v>1319</v>
      </c>
      <c r="D640">
        <v>81600</v>
      </c>
      <c r="E640" s="10">
        <v>9318</v>
      </c>
      <c r="F640" s="5">
        <f t="shared" si="36"/>
        <v>-88.580882352941188</v>
      </c>
      <c r="G640" t="s">
        <v>14</v>
      </c>
      <c r="H640">
        <v>94</v>
      </c>
      <c r="I640" t="s">
        <v>21</v>
      </c>
      <c r="J640">
        <f t="shared" si="37"/>
        <v>45459</v>
      </c>
      <c r="K640" t="s">
        <v>22</v>
      </c>
      <c r="L640">
        <v>1280206800</v>
      </c>
      <c r="M640" s="11">
        <f t="shared" si="38"/>
        <v>40386.208333333336</v>
      </c>
      <c r="N640">
        <v>1281243600</v>
      </c>
      <c r="O640" s="11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 s="10">
        <v>4832</v>
      </c>
      <c r="F641" s="5">
        <f t="shared" si="36"/>
        <v>-43.813953488372093</v>
      </c>
      <c r="G641" t="s">
        <v>47</v>
      </c>
      <c r="H641">
        <v>45</v>
      </c>
      <c r="I641" t="s">
        <v>21</v>
      </c>
      <c r="J641">
        <f t="shared" si="37"/>
        <v>6716</v>
      </c>
      <c r="K641" t="s">
        <v>22</v>
      </c>
      <c r="L641">
        <v>1532754000</v>
      </c>
      <c r="M641" s="11">
        <f t="shared" si="38"/>
        <v>43309.208333333328</v>
      </c>
      <c r="N641">
        <v>1532754000</v>
      </c>
      <c r="O641" s="11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idden="1" x14ac:dyDescent="0.25">
      <c r="A642">
        <v>640</v>
      </c>
      <c r="B642" t="s">
        <v>1322</v>
      </c>
      <c r="C642" s="3" t="s">
        <v>1323</v>
      </c>
      <c r="D642">
        <v>119800</v>
      </c>
      <c r="E642" s="10">
        <v>19769</v>
      </c>
      <c r="F642" s="5">
        <f t="shared" si="36"/>
        <v>-83.498330550918197</v>
      </c>
      <c r="G642" t="s">
        <v>14</v>
      </c>
      <c r="H642">
        <v>257</v>
      </c>
      <c r="I642" t="s">
        <v>21</v>
      </c>
      <c r="J642">
        <f t="shared" si="37"/>
        <v>69784.5</v>
      </c>
      <c r="K642" t="s">
        <v>22</v>
      </c>
      <c r="L642">
        <v>1453096800</v>
      </c>
      <c r="M642" s="11">
        <f t="shared" si="38"/>
        <v>42387.25</v>
      </c>
      <c r="N642">
        <v>1453356000</v>
      </c>
      <c r="O642" s="11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hidden="1" x14ac:dyDescent="0.25">
      <c r="A643">
        <v>641</v>
      </c>
      <c r="B643" t="s">
        <v>1324</v>
      </c>
      <c r="C643" s="3" t="s">
        <v>1325</v>
      </c>
      <c r="D643">
        <v>9400</v>
      </c>
      <c r="E643" s="10">
        <v>11277</v>
      </c>
      <c r="F643" s="5">
        <f t="shared" ref="F643:F706" si="40">(E643-D643)/D643*100</f>
        <v>19.968085106382979</v>
      </c>
      <c r="G643" t="s">
        <v>20</v>
      </c>
      <c r="H643">
        <v>194</v>
      </c>
      <c r="I643" t="s">
        <v>98</v>
      </c>
      <c r="J643">
        <f t="shared" ref="J643:J706" si="41">(AVERAGE(D643:E643))</f>
        <v>10338.5</v>
      </c>
      <c r="K643" t="s">
        <v>99</v>
      </c>
      <c r="L643">
        <v>1487570400</v>
      </c>
      <c r="M643" s="11">
        <f t="shared" ref="M643:M706" si="42">DATE(1970,1,1)+(L643/86400)</f>
        <v>42786.25</v>
      </c>
      <c r="N643">
        <v>1489986000</v>
      </c>
      <c r="O643" s="11">
        <f t="shared" ref="O643:O706" si="43">DATE(1970,1,1)+N643/86400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idden="1" x14ac:dyDescent="0.25">
      <c r="A644">
        <v>642</v>
      </c>
      <c r="B644" t="s">
        <v>1326</v>
      </c>
      <c r="C644" s="3" t="s">
        <v>1327</v>
      </c>
      <c r="D644">
        <v>9200</v>
      </c>
      <c r="E644" s="10">
        <v>13382</v>
      </c>
      <c r="F644" s="5">
        <f t="shared" si="40"/>
        <v>45.456521739130437</v>
      </c>
      <c r="G644" t="s">
        <v>20</v>
      </c>
      <c r="H644">
        <v>129</v>
      </c>
      <c r="I644" t="s">
        <v>15</v>
      </c>
      <c r="J644">
        <f t="shared" si="41"/>
        <v>11291</v>
      </c>
      <c r="K644" t="s">
        <v>16</v>
      </c>
      <c r="L644">
        <v>1545026400</v>
      </c>
      <c r="M644" s="11">
        <f t="shared" si="42"/>
        <v>43451.25</v>
      </c>
      <c r="N644">
        <v>1545804000</v>
      </c>
      <c r="O644" s="11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idden="1" x14ac:dyDescent="0.25">
      <c r="A645">
        <v>643</v>
      </c>
      <c r="B645" t="s">
        <v>1328</v>
      </c>
      <c r="C645" s="3" t="s">
        <v>1329</v>
      </c>
      <c r="D645">
        <v>14900</v>
      </c>
      <c r="E645" s="10">
        <v>32986</v>
      </c>
      <c r="F645" s="5">
        <f t="shared" si="40"/>
        <v>121.38255033557046</v>
      </c>
      <c r="G645" t="s">
        <v>20</v>
      </c>
      <c r="H645">
        <v>375</v>
      </c>
      <c r="I645" t="s">
        <v>21</v>
      </c>
      <c r="J645">
        <f t="shared" si="41"/>
        <v>23943</v>
      </c>
      <c r="K645" t="s">
        <v>22</v>
      </c>
      <c r="L645">
        <v>1488348000</v>
      </c>
      <c r="M645" s="11">
        <f t="shared" si="42"/>
        <v>42795.25</v>
      </c>
      <c r="N645">
        <v>1489899600</v>
      </c>
      <c r="O645" s="11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idden="1" x14ac:dyDescent="0.25">
      <c r="A646">
        <v>644</v>
      </c>
      <c r="B646" t="s">
        <v>1330</v>
      </c>
      <c r="C646" s="3" t="s">
        <v>1331</v>
      </c>
      <c r="D646">
        <v>169400</v>
      </c>
      <c r="E646" s="10">
        <v>81984</v>
      </c>
      <c r="F646" s="5">
        <f t="shared" si="40"/>
        <v>-51.603305785123965</v>
      </c>
      <c r="G646" t="s">
        <v>14</v>
      </c>
      <c r="H646">
        <v>2928</v>
      </c>
      <c r="I646" t="s">
        <v>15</v>
      </c>
      <c r="J646">
        <f t="shared" si="41"/>
        <v>125692</v>
      </c>
      <c r="K646" t="s">
        <v>16</v>
      </c>
      <c r="L646">
        <v>1545112800</v>
      </c>
      <c r="M646" s="11">
        <f t="shared" si="42"/>
        <v>43452.25</v>
      </c>
      <c r="N646">
        <v>1546495200</v>
      </c>
      <c r="O646" s="11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idden="1" x14ac:dyDescent="0.25">
      <c r="A647">
        <v>645</v>
      </c>
      <c r="B647" t="s">
        <v>1332</v>
      </c>
      <c r="C647" s="3" t="s">
        <v>1333</v>
      </c>
      <c r="D647">
        <v>192100</v>
      </c>
      <c r="E647" s="10">
        <v>178483</v>
      </c>
      <c r="F647" s="5">
        <f t="shared" si="40"/>
        <v>-7.0884955752212386</v>
      </c>
      <c r="G647" t="s">
        <v>14</v>
      </c>
      <c r="H647">
        <v>4697</v>
      </c>
      <c r="I647" t="s">
        <v>21</v>
      </c>
      <c r="J647">
        <f t="shared" si="41"/>
        <v>185291.5</v>
      </c>
      <c r="K647" t="s">
        <v>22</v>
      </c>
      <c r="L647">
        <v>1537938000</v>
      </c>
      <c r="M647" s="11">
        <f t="shared" si="42"/>
        <v>43369.208333333328</v>
      </c>
      <c r="N647">
        <v>1539752400</v>
      </c>
      <c r="O647" s="11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idden="1" x14ac:dyDescent="0.25">
      <c r="A648">
        <v>646</v>
      </c>
      <c r="B648" t="s">
        <v>1334</v>
      </c>
      <c r="C648" s="3" t="s">
        <v>1335</v>
      </c>
      <c r="D648">
        <v>98700</v>
      </c>
      <c r="E648" s="10">
        <v>87448</v>
      </c>
      <c r="F648" s="5">
        <f t="shared" si="40"/>
        <v>-11.400202634245188</v>
      </c>
      <c r="G648" t="s">
        <v>14</v>
      </c>
      <c r="H648">
        <v>2915</v>
      </c>
      <c r="I648" t="s">
        <v>21</v>
      </c>
      <c r="J648">
        <f t="shared" si="41"/>
        <v>93074</v>
      </c>
      <c r="K648" t="s">
        <v>22</v>
      </c>
      <c r="L648">
        <v>1363150800</v>
      </c>
      <c r="M648" s="11">
        <f t="shared" si="42"/>
        <v>41346.208333333336</v>
      </c>
      <c r="N648">
        <v>1364101200</v>
      </c>
      <c r="O648" s="11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idden="1" x14ac:dyDescent="0.25">
      <c r="A649">
        <v>647</v>
      </c>
      <c r="B649" t="s">
        <v>1336</v>
      </c>
      <c r="C649" s="3" t="s">
        <v>1337</v>
      </c>
      <c r="D649">
        <v>4500</v>
      </c>
      <c r="E649" s="10">
        <v>1863</v>
      </c>
      <c r="F649" s="5">
        <f t="shared" si="40"/>
        <v>-58.599999999999994</v>
      </c>
      <c r="G649" t="s">
        <v>14</v>
      </c>
      <c r="H649">
        <v>18</v>
      </c>
      <c r="I649" t="s">
        <v>21</v>
      </c>
      <c r="J649">
        <f t="shared" si="41"/>
        <v>3181.5</v>
      </c>
      <c r="K649" t="s">
        <v>22</v>
      </c>
      <c r="L649">
        <v>1523250000</v>
      </c>
      <c r="M649" s="11">
        <f t="shared" si="42"/>
        <v>43199.208333333328</v>
      </c>
      <c r="N649">
        <v>1525323600</v>
      </c>
      <c r="O649" s="11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idden="1" x14ac:dyDescent="0.25">
      <c r="A650">
        <v>648</v>
      </c>
      <c r="B650" t="s">
        <v>1338</v>
      </c>
      <c r="C650" s="3" t="s">
        <v>1339</v>
      </c>
      <c r="D650">
        <v>98600</v>
      </c>
      <c r="E650" s="10">
        <v>62174</v>
      </c>
      <c r="F650" s="5">
        <f t="shared" si="40"/>
        <v>-36.943204868154154</v>
      </c>
      <c r="G650" t="s">
        <v>74</v>
      </c>
      <c r="H650">
        <v>723</v>
      </c>
      <c r="I650" t="s">
        <v>21</v>
      </c>
      <c r="J650">
        <f t="shared" si="41"/>
        <v>80387</v>
      </c>
      <c r="K650" t="s">
        <v>22</v>
      </c>
      <c r="L650">
        <v>1499317200</v>
      </c>
      <c r="M650" s="11">
        <f t="shared" si="42"/>
        <v>42922.208333333328</v>
      </c>
      <c r="N650">
        <v>1500872400</v>
      </c>
      <c r="O650" s="11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idden="1" x14ac:dyDescent="0.25">
      <c r="A651">
        <v>649</v>
      </c>
      <c r="B651" t="s">
        <v>1340</v>
      </c>
      <c r="C651" s="3" t="s">
        <v>1341</v>
      </c>
      <c r="D651">
        <v>121700</v>
      </c>
      <c r="E651" s="10">
        <v>59003</v>
      </c>
      <c r="F651" s="5">
        <f t="shared" si="40"/>
        <v>-51.517666392769101</v>
      </c>
      <c r="G651" t="s">
        <v>14</v>
      </c>
      <c r="H651">
        <v>602</v>
      </c>
      <c r="I651" t="s">
        <v>98</v>
      </c>
      <c r="J651">
        <f t="shared" si="41"/>
        <v>90351.5</v>
      </c>
      <c r="K651" t="s">
        <v>99</v>
      </c>
      <c r="L651">
        <v>1287550800</v>
      </c>
      <c r="M651" s="11">
        <f t="shared" si="42"/>
        <v>40471.208333333336</v>
      </c>
      <c r="N651">
        <v>1288501200</v>
      </c>
      <c r="O651" s="11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idden="1" x14ac:dyDescent="0.25">
      <c r="A652">
        <v>650</v>
      </c>
      <c r="B652" t="s">
        <v>1342</v>
      </c>
      <c r="C652" s="3" t="s">
        <v>1343</v>
      </c>
      <c r="D652">
        <v>100</v>
      </c>
      <c r="E652" s="10">
        <v>2</v>
      </c>
      <c r="F652" s="5">
        <f t="shared" si="40"/>
        <v>-98</v>
      </c>
      <c r="G652" t="s">
        <v>14</v>
      </c>
      <c r="H652">
        <v>1</v>
      </c>
      <c r="I652" t="s">
        <v>21</v>
      </c>
      <c r="J652">
        <f t="shared" si="41"/>
        <v>51</v>
      </c>
      <c r="K652" t="s">
        <v>22</v>
      </c>
      <c r="L652">
        <v>1404795600</v>
      </c>
      <c r="M652" s="11">
        <f t="shared" si="42"/>
        <v>41828.208333333336</v>
      </c>
      <c r="N652">
        <v>1407128400</v>
      </c>
      <c r="O652" s="11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 s="10">
        <v>174039</v>
      </c>
      <c r="F653" s="5">
        <f t="shared" si="40"/>
        <v>-11.520589730554143</v>
      </c>
      <c r="G653" t="s">
        <v>14</v>
      </c>
      <c r="H653">
        <v>3868</v>
      </c>
      <c r="I653" t="s">
        <v>107</v>
      </c>
      <c r="J653">
        <f t="shared" si="41"/>
        <v>185369.5</v>
      </c>
      <c r="K653" t="s">
        <v>108</v>
      </c>
      <c r="L653">
        <v>1393048800</v>
      </c>
      <c r="M653" s="11">
        <f t="shared" si="42"/>
        <v>41692.25</v>
      </c>
      <c r="N653">
        <v>1394344800</v>
      </c>
      <c r="O653" s="11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idden="1" x14ac:dyDescent="0.25">
      <c r="A654">
        <v>652</v>
      </c>
      <c r="B654" t="s">
        <v>1346</v>
      </c>
      <c r="C654" s="3" t="s">
        <v>1347</v>
      </c>
      <c r="D654">
        <v>10000</v>
      </c>
      <c r="E654" s="10">
        <v>12684</v>
      </c>
      <c r="F654" s="5">
        <f t="shared" si="40"/>
        <v>26.840000000000003</v>
      </c>
      <c r="G654" t="s">
        <v>20</v>
      </c>
      <c r="H654">
        <v>409</v>
      </c>
      <c r="I654" t="s">
        <v>21</v>
      </c>
      <c r="J654">
        <f t="shared" si="41"/>
        <v>11342</v>
      </c>
      <c r="K654" t="s">
        <v>22</v>
      </c>
      <c r="L654">
        <v>1470373200</v>
      </c>
      <c r="M654" s="11">
        <f t="shared" si="42"/>
        <v>42587.208333333328</v>
      </c>
      <c r="N654">
        <v>1474088400</v>
      </c>
      <c r="O654" s="11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idden="1" x14ac:dyDescent="0.25">
      <c r="A655">
        <v>653</v>
      </c>
      <c r="B655" t="s">
        <v>1348</v>
      </c>
      <c r="C655" s="3" t="s">
        <v>1349</v>
      </c>
      <c r="D655">
        <v>600</v>
      </c>
      <c r="E655" s="10">
        <v>14033</v>
      </c>
      <c r="F655" s="5">
        <f t="shared" si="40"/>
        <v>2238.833333333333</v>
      </c>
      <c r="G655" t="s">
        <v>20</v>
      </c>
      <c r="H655">
        <v>234</v>
      </c>
      <c r="I655" t="s">
        <v>21</v>
      </c>
      <c r="J655">
        <f t="shared" si="41"/>
        <v>7316.5</v>
      </c>
      <c r="K655" t="s">
        <v>22</v>
      </c>
      <c r="L655">
        <v>1460091600</v>
      </c>
      <c r="M655" s="11">
        <f t="shared" si="42"/>
        <v>42468.208333333328</v>
      </c>
      <c r="N655">
        <v>1460264400</v>
      </c>
      <c r="O655" s="11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idden="1" x14ac:dyDescent="0.25">
      <c r="A656">
        <v>654</v>
      </c>
      <c r="B656" t="s">
        <v>1350</v>
      </c>
      <c r="C656" s="3" t="s">
        <v>1351</v>
      </c>
      <c r="D656">
        <v>35000</v>
      </c>
      <c r="E656" s="10">
        <v>177936</v>
      </c>
      <c r="F656" s="5">
        <f t="shared" si="40"/>
        <v>408.38857142857148</v>
      </c>
      <c r="G656" t="s">
        <v>20</v>
      </c>
      <c r="H656">
        <v>3016</v>
      </c>
      <c r="I656" t="s">
        <v>21</v>
      </c>
      <c r="J656">
        <f t="shared" si="41"/>
        <v>106468</v>
      </c>
      <c r="K656" t="s">
        <v>22</v>
      </c>
      <c r="L656">
        <v>1440392400</v>
      </c>
      <c r="M656" s="11">
        <f t="shared" si="42"/>
        <v>42240.208333333328</v>
      </c>
      <c r="N656">
        <v>1440824400</v>
      </c>
      <c r="O656" s="11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idden="1" x14ac:dyDescent="0.25">
      <c r="A657">
        <v>655</v>
      </c>
      <c r="B657" t="s">
        <v>1352</v>
      </c>
      <c r="C657" s="3" t="s">
        <v>1353</v>
      </c>
      <c r="D657">
        <v>6900</v>
      </c>
      <c r="E657" s="10">
        <v>13212</v>
      </c>
      <c r="F657" s="5">
        <f t="shared" si="40"/>
        <v>91.478260869565219</v>
      </c>
      <c r="G657" t="s">
        <v>20</v>
      </c>
      <c r="H657">
        <v>264</v>
      </c>
      <c r="I657" t="s">
        <v>21</v>
      </c>
      <c r="J657">
        <f t="shared" si="41"/>
        <v>10056</v>
      </c>
      <c r="K657" t="s">
        <v>22</v>
      </c>
      <c r="L657">
        <v>1488434400</v>
      </c>
      <c r="M657" s="11">
        <f t="shared" si="42"/>
        <v>42796.25</v>
      </c>
      <c r="N657">
        <v>1489554000</v>
      </c>
      <c r="O657" s="11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hidden="1" x14ac:dyDescent="0.25">
      <c r="A658">
        <v>656</v>
      </c>
      <c r="B658" t="s">
        <v>1354</v>
      </c>
      <c r="C658" s="3" t="s">
        <v>1355</v>
      </c>
      <c r="D658">
        <v>118400</v>
      </c>
      <c r="E658" s="10">
        <v>49879</v>
      </c>
      <c r="F658" s="5">
        <f t="shared" si="40"/>
        <v>-57.87246621621621</v>
      </c>
      <c r="G658" t="s">
        <v>14</v>
      </c>
      <c r="H658">
        <v>504</v>
      </c>
      <c r="I658" t="s">
        <v>26</v>
      </c>
      <c r="J658">
        <f t="shared" si="41"/>
        <v>84139.5</v>
      </c>
      <c r="K658" t="s">
        <v>27</v>
      </c>
      <c r="L658">
        <v>1514440800</v>
      </c>
      <c r="M658" s="11">
        <f t="shared" si="42"/>
        <v>43097.25</v>
      </c>
      <c r="N658">
        <v>1514872800</v>
      </c>
      <c r="O658" s="11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 s="10">
        <v>824</v>
      </c>
      <c r="F659" s="5">
        <f t="shared" si="40"/>
        <v>-91.759999999999991</v>
      </c>
      <c r="G659" t="s">
        <v>14</v>
      </c>
      <c r="H659">
        <v>14</v>
      </c>
      <c r="I659" t="s">
        <v>21</v>
      </c>
      <c r="J659">
        <f t="shared" si="41"/>
        <v>5412</v>
      </c>
      <c r="K659" t="s">
        <v>22</v>
      </c>
      <c r="L659">
        <v>1514354400</v>
      </c>
      <c r="M659" s="11">
        <f t="shared" si="42"/>
        <v>43096.25</v>
      </c>
      <c r="N659">
        <v>1515736800</v>
      </c>
      <c r="O659" s="11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idden="1" x14ac:dyDescent="0.25">
      <c r="A660">
        <v>658</v>
      </c>
      <c r="B660" t="s">
        <v>1358</v>
      </c>
      <c r="C660" s="3" t="s">
        <v>1359</v>
      </c>
      <c r="D660">
        <v>52600</v>
      </c>
      <c r="E660" s="10">
        <v>31594</v>
      </c>
      <c r="F660" s="5">
        <f t="shared" si="40"/>
        <v>-39.935361216730037</v>
      </c>
      <c r="G660" t="s">
        <v>74</v>
      </c>
      <c r="H660">
        <v>390</v>
      </c>
      <c r="I660" t="s">
        <v>21</v>
      </c>
      <c r="J660">
        <f t="shared" si="41"/>
        <v>42097</v>
      </c>
      <c r="K660" t="s">
        <v>22</v>
      </c>
      <c r="L660">
        <v>1440910800</v>
      </c>
      <c r="M660" s="11">
        <f t="shared" si="42"/>
        <v>42246.208333333328</v>
      </c>
      <c r="N660">
        <v>1442898000</v>
      </c>
      <c r="O660" s="11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 s="10">
        <v>57010</v>
      </c>
      <c r="F661" s="5">
        <f t="shared" si="40"/>
        <v>-52.767191383595687</v>
      </c>
      <c r="G661" t="s">
        <v>14</v>
      </c>
      <c r="H661">
        <v>750</v>
      </c>
      <c r="I661" t="s">
        <v>40</v>
      </c>
      <c r="J661">
        <f t="shared" si="41"/>
        <v>88855</v>
      </c>
      <c r="K661" t="s">
        <v>41</v>
      </c>
      <c r="L661">
        <v>1296108000</v>
      </c>
      <c r="M661" s="11">
        <f t="shared" si="42"/>
        <v>40570.25</v>
      </c>
      <c r="N661">
        <v>1296194400</v>
      </c>
      <c r="O661" s="11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idden="1" x14ac:dyDescent="0.25">
      <c r="A662">
        <v>660</v>
      </c>
      <c r="B662" t="s">
        <v>1362</v>
      </c>
      <c r="C662" s="3" t="s">
        <v>1363</v>
      </c>
      <c r="D662">
        <v>9100</v>
      </c>
      <c r="E662" s="10">
        <v>7438</v>
      </c>
      <c r="F662" s="5">
        <f t="shared" si="40"/>
        <v>-18.263736263736263</v>
      </c>
      <c r="G662" t="s">
        <v>14</v>
      </c>
      <c r="H662">
        <v>77</v>
      </c>
      <c r="I662" t="s">
        <v>21</v>
      </c>
      <c r="J662">
        <f t="shared" si="41"/>
        <v>8269</v>
      </c>
      <c r="K662" t="s">
        <v>22</v>
      </c>
      <c r="L662">
        <v>1440133200</v>
      </c>
      <c r="M662" s="11">
        <f t="shared" si="42"/>
        <v>42237.208333333328</v>
      </c>
      <c r="N662">
        <v>1440910800</v>
      </c>
      <c r="O662" s="11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idden="1" x14ac:dyDescent="0.25">
      <c r="A663">
        <v>661</v>
      </c>
      <c r="B663" t="s">
        <v>1364</v>
      </c>
      <c r="C663" s="3" t="s">
        <v>1365</v>
      </c>
      <c r="D663">
        <v>106800</v>
      </c>
      <c r="E663" s="10">
        <v>57872</v>
      </c>
      <c r="F663" s="5">
        <f t="shared" si="40"/>
        <v>-45.812734082397007</v>
      </c>
      <c r="G663" t="s">
        <v>14</v>
      </c>
      <c r="H663">
        <v>752</v>
      </c>
      <c r="I663" t="s">
        <v>36</v>
      </c>
      <c r="J663">
        <f t="shared" si="41"/>
        <v>82336</v>
      </c>
      <c r="K663" t="s">
        <v>37</v>
      </c>
      <c r="L663">
        <v>1332910800</v>
      </c>
      <c r="M663" s="11">
        <f t="shared" si="42"/>
        <v>40996.208333333336</v>
      </c>
      <c r="N663">
        <v>1335502800</v>
      </c>
      <c r="O663" s="11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idden="1" x14ac:dyDescent="0.25">
      <c r="A664">
        <v>662</v>
      </c>
      <c r="B664" t="s">
        <v>1366</v>
      </c>
      <c r="C664" s="3" t="s">
        <v>1367</v>
      </c>
      <c r="D664">
        <v>9100</v>
      </c>
      <c r="E664" s="10">
        <v>8906</v>
      </c>
      <c r="F664" s="5">
        <f t="shared" si="40"/>
        <v>-2.1318681318681318</v>
      </c>
      <c r="G664" t="s">
        <v>14</v>
      </c>
      <c r="H664">
        <v>131</v>
      </c>
      <c r="I664" t="s">
        <v>21</v>
      </c>
      <c r="J664">
        <f t="shared" si="41"/>
        <v>9003</v>
      </c>
      <c r="K664" t="s">
        <v>22</v>
      </c>
      <c r="L664">
        <v>1544335200</v>
      </c>
      <c r="M664" s="11">
        <f t="shared" si="42"/>
        <v>43443.25</v>
      </c>
      <c r="N664">
        <v>1544680800</v>
      </c>
      <c r="O664" s="11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idden="1" x14ac:dyDescent="0.25">
      <c r="A665">
        <v>663</v>
      </c>
      <c r="B665" t="s">
        <v>1368</v>
      </c>
      <c r="C665" s="3" t="s">
        <v>1369</v>
      </c>
      <c r="D665">
        <v>10000</v>
      </c>
      <c r="E665" s="10">
        <v>7724</v>
      </c>
      <c r="F665" s="5">
        <f t="shared" si="40"/>
        <v>-22.759999999999998</v>
      </c>
      <c r="G665" t="s">
        <v>14</v>
      </c>
      <c r="H665">
        <v>87</v>
      </c>
      <c r="I665" t="s">
        <v>21</v>
      </c>
      <c r="J665">
        <f t="shared" si="41"/>
        <v>8862</v>
      </c>
      <c r="K665" t="s">
        <v>22</v>
      </c>
      <c r="L665">
        <v>1286427600</v>
      </c>
      <c r="M665" s="11">
        <f t="shared" si="42"/>
        <v>40458.208333333336</v>
      </c>
      <c r="N665">
        <v>1288414800</v>
      </c>
      <c r="O665" s="11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idden="1" x14ac:dyDescent="0.25">
      <c r="A666">
        <v>664</v>
      </c>
      <c r="B666" t="s">
        <v>708</v>
      </c>
      <c r="C666" s="3" t="s">
        <v>1370</v>
      </c>
      <c r="D666">
        <v>79400</v>
      </c>
      <c r="E666" s="10">
        <v>26571</v>
      </c>
      <c r="F666" s="5">
        <f t="shared" si="40"/>
        <v>-66.535264483627202</v>
      </c>
      <c r="G666" t="s">
        <v>14</v>
      </c>
      <c r="H666">
        <v>1063</v>
      </c>
      <c r="I666" t="s">
        <v>21</v>
      </c>
      <c r="J666">
        <f t="shared" si="41"/>
        <v>52985.5</v>
      </c>
      <c r="K666" t="s">
        <v>22</v>
      </c>
      <c r="L666">
        <v>1329717600</v>
      </c>
      <c r="M666" s="11">
        <f t="shared" si="42"/>
        <v>40959.25</v>
      </c>
      <c r="N666">
        <v>1330581600</v>
      </c>
      <c r="O666" s="11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 s="10">
        <v>12219</v>
      </c>
      <c r="F667" s="5">
        <f t="shared" si="40"/>
        <v>139.58823529411765</v>
      </c>
      <c r="G667" t="s">
        <v>20</v>
      </c>
      <c r="H667">
        <v>272</v>
      </c>
      <c r="I667" t="s">
        <v>21</v>
      </c>
      <c r="J667">
        <f t="shared" si="41"/>
        <v>8659.5</v>
      </c>
      <c r="K667" t="s">
        <v>22</v>
      </c>
      <c r="L667">
        <v>1310187600</v>
      </c>
      <c r="M667" s="11">
        <f t="shared" si="42"/>
        <v>40733.208333333336</v>
      </c>
      <c r="N667">
        <v>1311397200</v>
      </c>
      <c r="O667" s="11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idden="1" x14ac:dyDescent="0.25">
      <c r="A668">
        <v>666</v>
      </c>
      <c r="B668" t="s">
        <v>1373</v>
      </c>
      <c r="C668" s="3" t="s">
        <v>1374</v>
      </c>
      <c r="D668">
        <v>3100</v>
      </c>
      <c r="E668" s="10">
        <v>1985</v>
      </c>
      <c r="F668" s="5">
        <f t="shared" si="40"/>
        <v>-35.967741935483872</v>
      </c>
      <c r="G668" t="s">
        <v>74</v>
      </c>
      <c r="H668">
        <v>25</v>
      </c>
      <c r="I668" t="s">
        <v>21</v>
      </c>
      <c r="J668">
        <f t="shared" si="41"/>
        <v>2542.5</v>
      </c>
      <c r="K668" t="s">
        <v>22</v>
      </c>
      <c r="L668">
        <v>1377838800</v>
      </c>
      <c r="M668" s="11">
        <f t="shared" si="42"/>
        <v>41516.208333333336</v>
      </c>
      <c r="N668">
        <v>1378357200</v>
      </c>
      <c r="O668" s="11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hidden="1" x14ac:dyDescent="0.25">
      <c r="A669">
        <v>667</v>
      </c>
      <c r="B669" t="s">
        <v>1375</v>
      </c>
      <c r="C669" s="3" t="s">
        <v>1376</v>
      </c>
      <c r="D669">
        <v>6900</v>
      </c>
      <c r="E669" s="10">
        <v>12155</v>
      </c>
      <c r="F669" s="5">
        <f t="shared" si="40"/>
        <v>76.159420289855078</v>
      </c>
      <c r="G669" t="s">
        <v>20</v>
      </c>
      <c r="H669">
        <v>419</v>
      </c>
      <c r="I669" t="s">
        <v>21</v>
      </c>
      <c r="J669">
        <f t="shared" si="41"/>
        <v>9527.5</v>
      </c>
      <c r="K669" t="s">
        <v>22</v>
      </c>
      <c r="L669">
        <v>1410325200</v>
      </c>
      <c r="M669" s="11">
        <f t="shared" si="42"/>
        <v>41892.208333333336</v>
      </c>
      <c r="N669">
        <v>1411102800</v>
      </c>
      <c r="O669" s="11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hidden="1" x14ac:dyDescent="0.25">
      <c r="A670">
        <v>668</v>
      </c>
      <c r="B670" t="s">
        <v>1377</v>
      </c>
      <c r="C670" s="3" t="s">
        <v>1378</v>
      </c>
      <c r="D670">
        <v>27500</v>
      </c>
      <c r="E670" s="10">
        <v>5593</v>
      </c>
      <c r="F670" s="5">
        <f t="shared" si="40"/>
        <v>-79.661818181818177</v>
      </c>
      <c r="G670" t="s">
        <v>14</v>
      </c>
      <c r="H670">
        <v>76</v>
      </c>
      <c r="I670" t="s">
        <v>21</v>
      </c>
      <c r="J670">
        <f t="shared" si="41"/>
        <v>16546.5</v>
      </c>
      <c r="K670" t="s">
        <v>22</v>
      </c>
      <c r="L670">
        <v>1343797200</v>
      </c>
      <c r="M670" s="11">
        <f t="shared" si="42"/>
        <v>41122.208333333336</v>
      </c>
      <c r="N670">
        <v>1344834000</v>
      </c>
      <c r="O670" s="11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idden="1" x14ac:dyDescent="0.25">
      <c r="A671">
        <v>669</v>
      </c>
      <c r="B671" t="s">
        <v>1379</v>
      </c>
      <c r="C671" s="3" t="s">
        <v>1380</v>
      </c>
      <c r="D671">
        <v>48800</v>
      </c>
      <c r="E671" s="10">
        <v>175020</v>
      </c>
      <c r="F671" s="5">
        <f t="shared" si="40"/>
        <v>258.64754098360658</v>
      </c>
      <c r="G671" t="s">
        <v>20</v>
      </c>
      <c r="H671">
        <v>1621</v>
      </c>
      <c r="I671" t="s">
        <v>107</v>
      </c>
      <c r="J671">
        <f t="shared" si="41"/>
        <v>111910</v>
      </c>
      <c r="K671" t="s">
        <v>108</v>
      </c>
      <c r="L671">
        <v>1498453200</v>
      </c>
      <c r="M671" s="11">
        <f t="shared" si="42"/>
        <v>42912.208333333328</v>
      </c>
      <c r="N671">
        <v>1499230800</v>
      </c>
      <c r="O671" s="11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hidden="1" x14ac:dyDescent="0.25">
      <c r="A672">
        <v>670</v>
      </c>
      <c r="B672" t="s">
        <v>1334</v>
      </c>
      <c r="C672" s="3" t="s">
        <v>1381</v>
      </c>
      <c r="D672">
        <v>16200</v>
      </c>
      <c r="E672" s="10">
        <v>75955</v>
      </c>
      <c r="F672" s="5">
        <f t="shared" si="40"/>
        <v>368.85802469135803</v>
      </c>
      <c r="G672" t="s">
        <v>20</v>
      </c>
      <c r="H672">
        <v>1101</v>
      </c>
      <c r="I672" t="s">
        <v>21</v>
      </c>
      <c r="J672">
        <f t="shared" si="41"/>
        <v>46077.5</v>
      </c>
      <c r="K672" t="s">
        <v>22</v>
      </c>
      <c r="L672">
        <v>1456380000</v>
      </c>
      <c r="M672" s="11">
        <f t="shared" si="42"/>
        <v>42425.25</v>
      </c>
      <c r="N672">
        <v>1457416800</v>
      </c>
      <c r="O672" s="11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hidden="1" x14ac:dyDescent="0.25">
      <c r="A673">
        <v>671</v>
      </c>
      <c r="B673" t="s">
        <v>1382</v>
      </c>
      <c r="C673" s="3" t="s">
        <v>1383</v>
      </c>
      <c r="D673">
        <v>97600</v>
      </c>
      <c r="E673" s="10">
        <v>119127</v>
      </c>
      <c r="F673" s="5">
        <f t="shared" si="40"/>
        <v>22.056352459016392</v>
      </c>
      <c r="G673" t="s">
        <v>20</v>
      </c>
      <c r="H673">
        <v>1073</v>
      </c>
      <c r="I673" t="s">
        <v>21</v>
      </c>
      <c r="J673">
        <f t="shared" si="41"/>
        <v>108363.5</v>
      </c>
      <c r="K673" t="s">
        <v>22</v>
      </c>
      <c r="L673">
        <v>1280552400</v>
      </c>
      <c r="M673" s="11">
        <f t="shared" si="42"/>
        <v>40390.208333333336</v>
      </c>
      <c r="N673">
        <v>1280898000</v>
      </c>
      <c r="O673" s="11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idden="1" x14ac:dyDescent="0.25">
      <c r="A674">
        <v>672</v>
      </c>
      <c r="B674" t="s">
        <v>1384</v>
      </c>
      <c r="C674" s="3" t="s">
        <v>1385</v>
      </c>
      <c r="D674">
        <v>197900</v>
      </c>
      <c r="E674" s="10">
        <v>110689</v>
      </c>
      <c r="F674" s="5">
        <f t="shared" si="40"/>
        <v>-44.068216270843863</v>
      </c>
      <c r="G674" t="s">
        <v>14</v>
      </c>
      <c r="H674">
        <v>4428</v>
      </c>
      <c r="I674" t="s">
        <v>26</v>
      </c>
      <c r="J674">
        <f t="shared" si="41"/>
        <v>154294.5</v>
      </c>
      <c r="K674" t="s">
        <v>27</v>
      </c>
      <c r="L674">
        <v>1521608400</v>
      </c>
      <c r="M674" s="11">
        <f t="shared" si="42"/>
        <v>43180.208333333328</v>
      </c>
      <c r="N674">
        <v>1522472400</v>
      </c>
      <c r="O674" s="11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idden="1" x14ac:dyDescent="0.25">
      <c r="A675">
        <v>673</v>
      </c>
      <c r="B675" t="s">
        <v>1386</v>
      </c>
      <c r="C675" s="3" t="s">
        <v>1387</v>
      </c>
      <c r="D675">
        <v>5600</v>
      </c>
      <c r="E675" s="10">
        <v>2445</v>
      </c>
      <c r="F675" s="5">
        <f t="shared" si="40"/>
        <v>-56.339285714285715</v>
      </c>
      <c r="G675" t="s">
        <v>14</v>
      </c>
      <c r="H675">
        <v>58</v>
      </c>
      <c r="I675" t="s">
        <v>107</v>
      </c>
      <c r="J675">
        <f t="shared" si="41"/>
        <v>4022.5</v>
      </c>
      <c r="K675" t="s">
        <v>108</v>
      </c>
      <c r="L675">
        <v>1460696400</v>
      </c>
      <c r="M675" s="11">
        <f t="shared" si="42"/>
        <v>42475.208333333328</v>
      </c>
      <c r="N675">
        <v>1462510800</v>
      </c>
      <c r="O675" s="11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idden="1" x14ac:dyDescent="0.25">
      <c r="A676">
        <v>674</v>
      </c>
      <c r="B676" t="s">
        <v>1388</v>
      </c>
      <c r="C676" s="3" t="s">
        <v>1389</v>
      </c>
      <c r="D676">
        <v>170700</v>
      </c>
      <c r="E676" s="10">
        <v>57250</v>
      </c>
      <c r="F676" s="5">
        <f t="shared" si="40"/>
        <v>-66.461628588166377</v>
      </c>
      <c r="G676" t="s">
        <v>74</v>
      </c>
      <c r="H676">
        <v>1218</v>
      </c>
      <c r="I676" t="s">
        <v>21</v>
      </c>
      <c r="J676">
        <f t="shared" si="41"/>
        <v>113975</v>
      </c>
      <c r="K676" t="s">
        <v>22</v>
      </c>
      <c r="L676">
        <v>1313730000</v>
      </c>
      <c r="M676" s="11">
        <f t="shared" si="42"/>
        <v>40774.208333333336</v>
      </c>
      <c r="N676">
        <v>1317790800</v>
      </c>
      <c r="O676" s="11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idden="1" x14ac:dyDescent="0.25">
      <c r="A677">
        <v>675</v>
      </c>
      <c r="B677" t="s">
        <v>1390</v>
      </c>
      <c r="C677" s="3" t="s">
        <v>1391</v>
      </c>
      <c r="D677">
        <v>9700</v>
      </c>
      <c r="E677" s="10">
        <v>11929</v>
      </c>
      <c r="F677" s="5">
        <f t="shared" si="40"/>
        <v>22.979381443298969</v>
      </c>
      <c r="G677" t="s">
        <v>20</v>
      </c>
      <c r="H677">
        <v>331</v>
      </c>
      <c r="I677" t="s">
        <v>21</v>
      </c>
      <c r="J677">
        <f t="shared" si="41"/>
        <v>10814.5</v>
      </c>
      <c r="K677" t="s">
        <v>22</v>
      </c>
      <c r="L677">
        <v>1568178000</v>
      </c>
      <c r="M677" s="11">
        <f t="shared" si="42"/>
        <v>43719.208333333328</v>
      </c>
      <c r="N677">
        <v>1568782800</v>
      </c>
      <c r="O677" s="11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idden="1" x14ac:dyDescent="0.25">
      <c r="A678">
        <v>676</v>
      </c>
      <c r="B678" t="s">
        <v>1392</v>
      </c>
      <c r="C678" s="3" t="s">
        <v>1393</v>
      </c>
      <c r="D678">
        <v>62300</v>
      </c>
      <c r="E678" s="10">
        <v>118214</v>
      </c>
      <c r="F678" s="5">
        <f t="shared" si="40"/>
        <v>89.749598715890855</v>
      </c>
      <c r="G678" t="s">
        <v>20</v>
      </c>
      <c r="H678">
        <v>1170</v>
      </c>
      <c r="I678" t="s">
        <v>21</v>
      </c>
      <c r="J678">
        <f t="shared" si="41"/>
        <v>90257</v>
      </c>
      <c r="K678" t="s">
        <v>22</v>
      </c>
      <c r="L678">
        <v>1348635600</v>
      </c>
      <c r="M678" s="11">
        <f t="shared" si="42"/>
        <v>41178.208333333336</v>
      </c>
      <c r="N678">
        <v>1349413200</v>
      </c>
      <c r="O678" s="11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idden="1" x14ac:dyDescent="0.25">
      <c r="A679">
        <v>677</v>
      </c>
      <c r="B679" t="s">
        <v>1394</v>
      </c>
      <c r="C679" s="3" t="s">
        <v>1395</v>
      </c>
      <c r="D679">
        <v>5300</v>
      </c>
      <c r="E679" s="10">
        <v>4432</v>
      </c>
      <c r="F679" s="5">
        <f t="shared" si="40"/>
        <v>-16.377358490566039</v>
      </c>
      <c r="G679" t="s">
        <v>14</v>
      </c>
      <c r="H679">
        <v>111</v>
      </c>
      <c r="I679" t="s">
        <v>21</v>
      </c>
      <c r="J679">
        <f t="shared" si="41"/>
        <v>4866</v>
      </c>
      <c r="K679" t="s">
        <v>22</v>
      </c>
      <c r="L679">
        <v>1468126800</v>
      </c>
      <c r="M679" s="11">
        <f t="shared" si="42"/>
        <v>42561.208333333328</v>
      </c>
      <c r="N679">
        <v>1472446800</v>
      </c>
      <c r="O679" s="11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 s="10">
        <v>17879</v>
      </c>
      <c r="F680" s="5">
        <f t="shared" si="40"/>
        <v>-82.031155778894473</v>
      </c>
      <c r="G680" t="s">
        <v>74</v>
      </c>
      <c r="H680">
        <v>215</v>
      </c>
      <c r="I680" t="s">
        <v>21</v>
      </c>
      <c r="J680">
        <f t="shared" si="41"/>
        <v>58689.5</v>
      </c>
      <c r="K680" t="s">
        <v>22</v>
      </c>
      <c r="L680">
        <v>1547877600</v>
      </c>
      <c r="M680" s="11">
        <f t="shared" si="42"/>
        <v>43484.25</v>
      </c>
      <c r="N680">
        <v>1548050400</v>
      </c>
      <c r="O680" s="11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idden="1" x14ac:dyDescent="0.25">
      <c r="A681">
        <v>679</v>
      </c>
      <c r="B681" t="s">
        <v>668</v>
      </c>
      <c r="C681" s="3" t="s">
        <v>1398</v>
      </c>
      <c r="D681">
        <v>1400</v>
      </c>
      <c r="E681" s="10">
        <v>14511</v>
      </c>
      <c r="F681" s="5">
        <f t="shared" si="40"/>
        <v>936.5</v>
      </c>
      <c r="G681" t="s">
        <v>20</v>
      </c>
      <c r="H681">
        <v>363</v>
      </c>
      <c r="I681" t="s">
        <v>21</v>
      </c>
      <c r="J681">
        <f t="shared" si="41"/>
        <v>7955.5</v>
      </c>
      <c r="K681" t="s">
        <v>22</v>
      </c>
      <c r="L681">
        <v>1571374800</v>
      </c>
      <c r="M681" s="11">
        <f t="shared" si="42"/>
        <v>43756.208333333328</v>
      </c>
      <c r="N681">
        <v>1571806800</v>
      </c>
      <c r="O681" s="11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hidden="1" x14ac:dyDescent="0.25">
      <c r="A682">
        <v>680</v>
      </c>
      <c r="B682" t="s">
        <v>1399</v>
      </c>
      <c r="C682" s="3" t="s">
        <v>1400</v>
      </c>
      <c r="D682">
        <v>145600</v>
      </c>
      <c r="E682" s="10">
        <v>141822</v>
      </c>
      <c r="F682" s="5">
        <f t="shared" si="40"/>
        <v>-2.5947802197802199</v>
      </c>
      <c r="G682" t="s">
        <v>14</v>
      </c>
      <c r="H682">
        <v>2955</v>
      </c>
      <c r="I682" t="s">
        <v>21</v>
      </c>
      <c r="J682">
        <f t="shared" si="41"/>
        <v>143711</v>
      </c>
      <c r="K682" t="s">
        <v>22</v>
      </c>
      <c r="L682">
        <v>1576303200</v>
      </c>
      <c r="M682" s="11">
        <f t="shared" si="42"/>
        <v>43813.25</v>
      </c>
      <c r="N682">
        <v>1576476000</v>
      </c>
      <c r="O682" s="11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hidden="1" x14ac:dyDescent="0.25">
      <c r="A683">
        <v>681</v>
      </c>
      <c r="B683" t="s">
        <v>1401</v>
      </c>
      <c r="C683" s="3" t="s">
        <v>1402</v>
      </c>
      <c r="D683">
        <v>184100</v>
      </c>
      <c r="E683" s="10">
        <v>159037</v>
      </c>
      <c r="F683" s="5">
        <f t="shared" si="40"/>
        <v>-13.613796849538296</v>
      </c>
      <c r="G683" t="s">
        <v>14</v>
      </c>
      <c r="H683">
        <v>1657</v>
      </c>
      <c r="I683" t="s">
        <v>21</v>
      </c>
      <c r="J683">
        <f t="shared" si="41"/>
        <v>171568.5</v>
      </c>
      <c r="K683" t="s">
        <v>22</v>
      </c>
      <c r="L683">
        <v>1324447200</v>
      </c>
      <c r="M683" s="11">
        <f t="shared" si="42"/>
        <v>40898.25</v>
      </c>
      <c r="N683">
        <v>1324965600</v>
      </c>
      <c r="O683" s="11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idden="1" x14ac:dyDescent="0.25">
      <c r="A684">
        <v>682</v>
      </c>
      <c r="B684" t="s">
        <v>1403</v>
      </c>
      <c r="C684" s="3" t="s">
        <v>1404</v>
      </c>
      <c r="D684">
        <v>5400</v>
      </c>
      <c r="E684" s="10">
        <v>8109</v>
      </c>
      <c r="F684" s="5">
        <f t="shared" si="40"/>
        <v>50.166666666666671</v>
      </c>
      <c r="G684" t="s">
        <v>20</v>
      </c>
      <c r="H684">
        <v>103</v>
      </c>
      <c r="I684" t="s">
        <v>21</v>
      </c>
      <c r="J684">
        <f t="shared" si="41"/>
        <v>6754.5</v>
      </c>
      <c r="K684" t="s">
        <v>22</v>
      </c>
      <c r="L684">
        <v>1386741600</v>
      </c>
      <c r="M684" s="11">
        <f t="shared" si="42"/>
        <v>41619.25</v>
      </c>
      <c r="N684">
        <v>1387519200</v>
      </c>
      <c r="O684" s="11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idden="1" x14ac:dyDescent="0.25">
      <c r="A685">
        <v>683</v>
      </c>
      <c r="B685" t="s">
        <v>1405</v>
      </c>
      <c r="C685" s="3" t="s">
        <v>1406</v>
      </c>
      <c r="D685">
        <v>2300</v>
      </c>
      <c r="E685" s="10">
        <v>8244</v>
      </c>
      <c r="F685" s="5">
        <f t="shared" si="40"/>
        <v>258.43478260869563</v>
      </c>
      <c r="G685" t="s">
        <v>20</v>
      </c>
      <c r="H685">
        <v>147</v>
      </c>
      <c r="I685" t="s">
        <v>21</v>
      </c>
      <c r="J685">
        <f t="shared" si="41"/>
        <v>5272</v>
      </c>
      <c r="K685" t="s">
        <v>22</v>
      </c>
      <c r="L685">
        <v>1537074000</v>
      </c>
      <c r="M685" s="11">
        <f t="shared" si="42"/>
        <v>43359.208333333328</v>
      </c>
      <c r="N685">
        <v>1537246800</v>
      </c>
      <c r="O685" s="11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idden="1" x14ac:dyDescent="0.25">
      <c r="A686">
        <v>684</v>
      </c>
      <c r="B686" t="s">
        <v>1407</v>
      </c>
      <c r="C686" s="3" t="s">
        <v>1408</v>
      </c>
      <c r="D686">
        <v>1400</v>
      </c>
      <c r="E686" s="10">
        <v>7600</v>
      </c>
      <c r="F686" s="5">
        <f t="shared" si="40"/>
        <v>442.85714285714289</v>
      </c>
      <c r="G686" t="s">
        <v>20</v>
      </c>
      <c r="H686">
        <v>110</v>
      </c>
      <c r="I686" t="s">
        <v>15</v>
      </c>
      <c r="J686">
        <f t="shared" si="41"/>
        <v>4500</v>
      </c>
      <c r="K686" t="s">
        <v>16</v>
      </c>
      <c r="L686">
        <v>1277787600</v>
      </c>
      <c r="M686" s="11">
        <f t="shared" si="42"/>
        <v>40358.208333333336</v>
      </c>
      <c r="N686">
        <v>1279515600</v>
      </c>
      <c r="O686" s="11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idden="1" x14ac:dyDescent="0.25">
      <c r="A687">
        <v>685</v>
      </c>
      <c r="B687" t="s">
        <v>1409</v>
      </c>
      <c r="C687" s="3" t="s">
        <v>1410</v>
      </c>
      <c r="D687">
        <v>140000</v>
      </c>
      <c r="E687" s="10">
        <v>94501</v>
      </c>
      <c r="F687" s="5">
        <f t="shared" si="40"/>
        <v>-32.499285714285712</v>
      </c>
      <c r="G687" t="s">
        <v>14</v>
      </c>
      <c r="H687">
        <v>926</v>
      </c>
      <c r="I687" t="s">
        <v>15</v>
      </c>
      <c r="J687">
        <f t="shared" si="41"/>
        <v>117250.5</v>
      </c>
      <c r="K687" t="s">
        <v>16</v>
      </c>
      <c r="L687">
        <v>1440306000</v>
      </c>
      <c r="M687" s="11">
        <f t="shared" si="42"/>
        <v>42239.208333333328</v>
      </c>
      <c r="N687">
        <v>1442379600</v>
      </c>
      <c r="O687" s="11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idden="1" x14ac:dyDescent="0.25">
      <c r="A688">
        <v>686</v>
      </c>
      <c r="B688" t="s">
        <v>1411</v>
      </c>
      <c r="C688" s="3" t="s">
        <v>1412</v>
      </c>
      <c r="D688">
        <v>7500</v>
      </c>
      <c r="E688" s="10">
        <v>14381</v>
      </c>
      <c r="F688" s="5">
        <f t="shared" si="40"/>
        <v>91.74666666666667</v>
      </c>
      <c r="G688" t="s">
        <v>20</v>
      </c>
      <c r="H688">
        <v>134</v>
      </c>
      <c r="I688" t="s">
        <v>21</v>
      </c>
      <c r="J688">
        <f t="shared" si="41"/>
        <v>10940.5</v>
      </c>
      <c r="K688" t="s">
        <v>22</v>
      </c>
      <c r="L688">
        <v>1522126800</v>
      </c>
      <c r="M688" s="11">
        <f t="shared" si="42"/>
        <v>43186.208333333328</v>
      </c>
      <c r="N688">
        <v>1523077200</v>
      </c>
      <c r="O688" s="11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idden="1" x14ac:dyDescent="0.25">
      <c r="A689">
        <v>687</v>
      </c>
      <c r="B689" t="s">
        <v>1413</v>
      </c>
      <c r="C689" s="3" t="s">
        <v>1414</v>
      </c>
      <c r="D689">
        <v>1500</v>
      </c>
      <c r="E689" s="10">
        <v>13980</v>
      </c>
      <c r="F689" s="5">
        <f t="shared" si="40"/>
        <v>832</v>
      </c>
      <c r="G689" t="s">
        <v>20</v>
      </c>
      <c r="H689">
        <v>269</v>
      </c>
      <c r="I689" t="s">
        <v>21</v>
      </c>
      <c r="J689">
        <f t="shared" si="41"/>
        <v>7740</v>
      </c>
      <c r="K689" t="s">
        <v>22</v>
      </c>
      <c r="L689">
        <v>1489298400</v>
      </c>
      <c r="M689" s="11">
        <f t="shared" si="42"/>
        <v>42806.25</v>
      </c>
      <c r="N689">
        <v>1489554000</v>
      </c>
      <c r="O689" s="11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 s="10">
        <v>12449</v>
      </c>
      <c r="F690" s="5">
        <f t="shared" si="40"/>
        <v>329.27586206896552</v>
      </c>
      <c r="G690" t="s">
        <v>20</v>
      </c>
      <c r="H690">
        <v>175</v>
      </c>
      <c r="I690" t="s">
        <v>21</v>
      </c>
      <c r="J690">
        <f t="shared" si="41"/>
        <v>7674.5</v>
      </c>
      <c r="K690" t="s">
        <v>22</v>
      </c>
      <c r="L690">
        <v>1547100000</v>
      </c>
      <c r="M690" s="11">
        <f t="shared" si="42"/>
        <v>43475.25</v>
      </c>
      <c r="N690">
        <v>1548482400</v>
      </c>
      <c r="O690" s="11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idden="1" x14ac:dyDescent="0.25">
      <c r="A691">
        <v>689</v>
      </c>
      <c r="B691" t="s">
        <v>1417</v>
      </c>
      <c r="C691" s="3" t="s">
        <v>1418</v>
      </c>
      <c r="D691">
        <v>7300</v>
      </c>
      <c r="E691" s="10">
        <v>7348</v>
      </c>
      <c r="F691" s="5">
        <f t="shared" si="40"/>
        <v>0.65753424657534254</v>
      </c>
      <c r="G691" t="s">
        <v>20</v>
      </c>
      <c r="H691">
        <v>69</v>
      </c>
      <c r="I691" t="s">
        <v>21</v>
      </c>
      <c r="J691">
        <f t="shared" si="41"/>
        <v>7324</v>
      </c>
      <c r="K691" t="s">
        <v>22</v>
      </c>
      <c r="L691">
        <v>1383022800</v>
      </c>
      <c r="M691" s="11">
        <f t="shared" si="42"/>
        <v>41576.208333333336</v>
      </c>
      <c r="N691">
        <v>1384063200</v>
      </c>
      <c r="O691" s="11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 s="10">
        <v>8158</v>
      </c>
      <c r="F692" s="5">
        <f t="shared" si="40"/>
        <v>126.61111111111111</v>
      </c>
      <c r="G692" t="s">
        <v>20</v>
      </c>
      <c r="H692">
        <v>190</v>
      </c>
      <c r="I692" t="s">
        <v>21</v>
      </c>
      <c r="J692">
        <f t="shared" si="41"/>
        <v>5879</v>
      </c>
      <c r="K692" t="s">
        <v>22</v>
      </c>
      <c r="L692">
        <v>1322373600</v>
      </c>
      <c r="M692" s="11">
        <f t="shared" si="42"/>
        <v>40874.25</v>
      </c>
      <c r="N692">
        <v>1322892000</v>
      </c>
      <c r="O692" s="11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 s="10">
        <v>7119</v>
      </c>
      <c r="F693" s="5">
        <f t="shared" si="40"/>
        <v>42.38</v>
      </c>
      <c r="G693" t="s">
        <v>20</v>
      </c>
      <c r="H693">
        <v>237</v>
      </c>
      <c r="I693" t="s">
        <v>21</v>
      </c>
      <c r="J693">
        <f t="shared" si="41"/>
        <v>6059.5</v>
      </c>
      <c r="K693" t="s">
        <v>22</v>
      </c>
      <c r="L693">
        <v>1349240400</v>
      </c>
      <c r="M693" s="11">
        <f t="shared" si="42"/>
        <v>41185.208333333336</v>
      </c>
      <c r="N693">
        <v>1350709200</v>
      </c>
      <c r="O693" s="11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idden="1" x14ac:dyDescent="0.25">
      <c r="A694">
        <v>692</v>
      </c>
      <c r="B694" t="s">
        <v>1423</v>
      </c>
      <c r="C694" s="3" t="s">
        <v>1424</v>
      </c>
      <c r="D694">
        <v>6000</v>
      </c>
      <c r="E694" s="10">
        <v>5438</v>
      </c>
      <c r="F694" s="5">
        <f t="shared" si="40"/>
        <v>-9.3666666666666654</v>
      </c>
      <c r="G694" t="s">
        <v>14</v>
      </c>
      <c r="H694">
        <v>77</v>
      </c>
      <c r="I694" t="s">
        <v>40</v>
      </c>
      <c r="J694">
        <f t="shared" si="41"/>
        <v>5719</v>
      </c>
      <c r="K694" t="s">
        <v>41</v>
      </c>
      <c r="L694">
        <v>1562648400</v>
      </c>
      <c r="M694" s="11">
        <f t="shared" si="42"/>
        <v>43655.208333333328</v>
      </c>
      <c r="N694">
        <v>1564203600</v>
      </c>
      <c r="O694" s="11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hidden="1" x14ac:dyDescent="0.25">
      <c r="A695">
        <v>693</v>
      </c>
      <c r="B695" t="s">
        <v>1425</v>
      </c>
      <c r="C695" s="3" t="s">
        <v>1426</v>
      </c>
      <c r="D695">
        <v>180400</v>
      </c>
      <c r="E695" s="10">
        <v>115396</v>
      </c>
      <c r="F695" s="5">
        <f t="shared" si="40"/>
        <v>-36.033259423503324</v>
      </c>
      <c r="G695" t="s">
        <v>14</v>
      </c>
      <c r="H695">
        <v>1748</v>
      </c>
      <c r="I695" t="s">
        <v>21</v>
      </c>
      <c r="J695">
        <f t="shared" si="41"/>
        <v>147898</v>
      </c>
      <c r="K695" t="s">
        <v>22</v>
      </c>
      <c r="L695">
        <v>1508216400</v>
      </c>
      <c r="M695" s="11">
        <f t="shared" si="42"/>
        <v>43025.208333333328</v>
      </c>
      <c r="N695">
        <v>1509685200</v>
      </c>
      <c r="O695" s="11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idden="1" x14ac:dyDescent="0.25">
      <c r="A696">
        <v>694</v>
      </c>
      <c r="B696" t="s">
        <v>1427</v>
      </c>
      <c r="C696" s="3" t="s">
        <v>1428</v>
      </c>
      <c r="D696">
        <v>9100</v>
      </c>
      <c r="E696" s="10">
        <v>7656</v>
      </c>
      <c r="F696" s="5">
        <f t="shared" si="40"/>
        <v>-15.868131868131869</v>
      </c>
      <c r="G696" t="s">
        <v>14</v>
      </c>
      <c r="H696">
        <v>79</v>
      </c>
      <c r="I696" t="s">
        <v>21</v>
      </c>
      <c r="J696">
        <f t="shared" si="41"/>
        <v>8378</v>
      </c>
      <c r="K696" t="s">
        <v>22</v>
      </c>
      <c r="L696">
        <v>1511762400</v>
      </c>
      <c r="M696" s="11">
        <f t="shared" si="42"/>
        <v>43066.25</v>
      </c>
      <c r="N696">
        <v>1514959200</v>
      </c>
      <c r="O696" s="11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idden="1" x14ac:dyDescent="0.25">
      <c r="A697">
        <v>695</v>
      </c>
      <c r="B697" t="s">
        <v>1429</v>
      </c>
      <c r="C697" s="3" t="s">
        <v>1430</v>
      </c>
      <c r="D697">
        <v>9200</v>
      </c>
      <c r="E697" s="10">
        <v>12322</v>
      </c>
      <c r="F697" s="5">
        <f t="shared" si="40"/>
        <v>33.934782608695649</v>
      </c>
      <c r="G697" t="s">
        <v>20</v>
      </c>
      <c r="H697">
        <v>196</v>
      </c>
      <c r="I697" t="s">
        <v>107</v>
      </c>
      <c r="J697">
        <f t="shared" si="41"/>
        <v>10761</v>
      </c>
      <c r="K697" t="s">
        <v>108</v>
      </c>
      <c r="L697">
        <v>1447480800</v>
      </c>
      <c r="M697" s="11">
        <f t="shared" si="42"/>
        <v>42322.25</v>
      </c>
      <c r="N697">
        <v>1448863200</v>
      </c>
      <c r="O697" s="11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idden="1" x14ac:dyDescent="0.25">
      <c r="A698">
        <v>696</v>
      </c>
      <c r="B698" t="s">
        <v>1431</v>
      </c>
      <c r="C698" s="3" t="s">
        <v>1432</v>
      </c>
      <c r="D698">
        <v>164100</v>
      </c>
      <c r="E698" s="10">
        <v>96888</v>
      </c>
      <c r="F698" s="5">
        <f t="shared" si="40"/>
        <v>-40.957952468007313</v>
      </c>
      <c r="G698" t="s">
        <v>14</v>
      </c>
      <c r="H698">
        <v>889</v>
      </c>
      <c r="I698" t="s">
        <v>21</v>
      </c>
      <c r="J698">
        <f t="shared" si="41"/>
        <v>130494</v>
      </c>
      <c r="K698" t="s">
        <v>22</v>
      </c>
      <c r="L698">
        <v>1429506000</v>
      </c>
      <c r="M698" s="11">
        <f t="shared" si="42"/>
        <v>42114.208333333328</v>
      </c>
      <c r="N698">
        <v>1429592400</v>
      </c>
      <c r="O698" s="11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idden="1" x14ac:dyDescent="0.25">
      <c r="A699">
        <v>697</v>
      </c>
      <c r="B699" t="s">
        <v>1433</v>
      </c>
      <c r="C699" s="3" t="s">
        <v>1434</v>
      </c>
      <c r="D699">
        <v>128900</v>
      </c>
      <c r="E699" s="10">
        <v>196960</v>
      </c>
      <c r="F699" s="5">
        <f t="shared" si="40"/>
        <v>52.800620636152054</v>
      </c>
      <c r="G699" t="s">
        <v>20</v>
      </c>
      <c r="H699">
        <v>7295</v>
      </c>
      <c r="I699" t="s">
        <v>21</v>
      </c>
      <c r="J699">
        <f t="shared" si="41"/>
        <v>162930</v>
      </c>
      <c r="K699" t="s">
        <v>22</v>
      </c>
      <c r="L699">
        <v>1522472400</v>
      </c>
      <c r="M699" s="11">
        <f t="shared" si="42"/>
        <v>43190.208333333328</v>
      </c>
      <c r="N699">
        <v>1522645200</v>
      </c>
      <c r="O699" s="11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idden="1" x14ac:dyDescent="0.25">
      <c r="A700">
        <v>698</v>
      </c>
      <c r="B700" t="s">
        <v>1435</v>
      </c>
      <c r="C700" s="3" t="s">
        <v>1436</v>
      </c>
      <c r="D700">
        <v>42100</v>
      </c>
      <c r="E700" s="10">
        <v>188057</v>
      </c>
      <c r="F700" s="5">
        <f t="shared" si="40"/>
        <v>346.69121140142516</v>
      </c>
      <c r="G700" t="s">
        <v>20</v>
      </c>
      <c r="H700">
        <v>2893</v>
      </c>
      <c r="I700" t="s">
        <v>15</v>
      </c>
      <c r="J700">
        <f t="shared" si="41"/>
        <v>115078.5</v>
      </c>
      <c r="K700" t="s">
        <v>16</v>
      </c>
      <c r="L700">
        <v>1322114400</v>
      </c>
      <c r="M700" s="11">
        <f t="shared" si="42"/>
        <v>40871.25</v>
      </c>
      <c r="N700">
        <v>1323324000</v>
      </c>
      <c r="O700" s="11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 s="10">
        <v>6245</v>
      </c>
      <c r="F701" s="5">
        <f t="shared" si="40"/>
        <v>-15.608108108108107</v>
      </c>
      <c r="G701" t="s">
        <v>14</v>
      </c>
      <c r="H701">
        <v>56</v>
      </c>
      <c r="I701" t="s">
        <v>21</v>
      </c>
      <c r="J701">
        <f t="shared" si="41"/>
        <v>6822.5</v>
      </c>
      <c r="K701" t="s">
        <v>22</v>
      </c>
      <c r="L701">
        <v>1561438800</v>
      </c>
      <c r="M701" s="11">
        <f t="shared" si="42"/>
        <v>43641.208333333328</v>
      </c>
      <c r="N701">
        <v>1561525200</v>
      </c>
      <c r="O701" s="11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hidden="1" x14ac:dyDescent="0.25">
      <c r="A702">
        <v>700</v>
      </c>
      <c r="B702" t="s">
        <v>1438</v>
      </c>
      <c r="C702" s="3" t="s">
        <v>1439</v>
      </c>
      <c r="D702">
        <v>100</v>
      </c>
      <c r="E702" s="10">
        <v>3</v>
      </c>
      <c r="F702" s="5">
        <f t="shared" si="40"/>
        <v>-97</v>
      </c>
      <c r="G702" t="s">
        <v>14</v>
      </c>
      <c r="H702">
        <v>1</v>
      </c>
      <c r="I702" t="s">
        <v>21</v>
      </c>
      <c r="J702">
        <f t="shared" si="41"/>
        <v>51.5</v>
      </c>
      <c r="K702" t="s">
        <v>22</v>
      </c>
      <c r="L702">
        <v>1264399200</v>
      </c>
      <c r="M702" s="11">
        <f t="shared" si="42"/>
        <v>40203.25</v>
      </c>
      <c r="N702">
        <v>1265695200</v>
      </c>
      <c r="O702" s="11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hidden="1" x14ac:dyDescent="0.25">
      <c r="A703">
        <v>701</v>
      </c>
      <c r="B703" t="s">
        <v>1440</v>
      </c>
      <c r="C703" s="3" t="s">
        <v>1441</v>
      </c>
      <c r="D703">
        <v>52000</v>
      </c>
      <c r="E703" s="10">
        <v>91014</v>
      </c>
      <c r="F703" s="5">
        <f t="shared" si="40"/>
        <v>75.026923076923083</v>
      </c>
      <c r="G703" t="s">
        <v>20</v>
      </c>
      <c r="H703">
        <v>820</v>
      </c>
      <c r="I703" t="s">
        <v>21</v>
      </c>
      <c r="J703">
        <f t="shared" si="41"/>
        <v>71507</v>
      </c>
      <c r="K703" t="s">
        <v>22</v>
      </c>
      <c r="L703">
        <v>1301202000</v>
      </c>
      <c r="M703" s="11">
        <f t="shared" si="42"/>
        <v>40629.208333333336</v>
      </c>
      <c r="N703">
        <v>1301806800</v>
      </c>
      <c r="O703" s="11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hidden="1" x14ac:dyDescent="0.25">
      <c r="A704">
        <v>702</v>
      </c>
      <c r="B704" t="s">
        <v>1442</v>
      </c>
      <c r="C704" s="3" t="s">
        <v>1443</v>
      </c>
      <c r="D704">
        <v>8700</v>
      </c>
      <c r="E704" s="10">
        <v>4710</v>
      </c>
      <c r="F704" s="5">
        <f t="shared" si="40"/>
        <v>-45.862068965517238</v>
      </c>
      <c r="G704" t="s">
        <v>14</v>
      </c>
      <c r="H704">
        <v>83</v>
      </c>
      <c r="I704" t="s">
        <v>21</v>
      </c>
      <c r="J704">
        <f t="shared" si="41"/>
        <v>6705</v>
      </c>
      <c r="K704" t="s">
        <v>22</v>
      </c>
      <c r="L704">
        <v>1374469200</v>
      </c>
      <c r="M704" s="11">
        <f t="shared" si="42"/>
        <v>41477.208333333336</v>
      </c>
      <c r="N704">
        <v>1374901200</v>
      </c>
      <c r="O704" s="11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idden="1" x14ac:dyDescent="0.25">
      <c r="A705">
        <v>703</v>
      </c>
      <c r="B705" t="s">
        <v>1444</v>
      </c>
      <c r="C705" s="3" t="s">
        <v>1445</v>
      </c>
      <c r="D705">
        <v>63400</v>
      </c>
      <c r="E705" s="10">
        <v>197728</v>
      </c>
      <c r="F705" s="5">
        <f t="shared" si="40"/>
        <v>211.87381703470032</v>
      </c>
      <c r="G705" t="s">
        <v>20</v>
      </c>
      <c r="H705">
        <v>2038</v>
      </c>
      <c r="I705" t="s">
        <v>21</v>
      </c>
      <c r="J705">
        <f t="shared" si="41"/>
        <v>130564</v>
      </c>
      <c r="K705" t="s">
        <v>22</v>
      </c>
      <c r="L705">
        <v>1334984400</v>
      </c>
      <c r="M705" s="11">
        <f t="shared" si="42"/>
        <v>41020.208333333336</v>
      </c>
      <c r="N705">
        <v>1336453200</v>
      </c>
      <c r="O705" s="11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 s="10">
        <v>10682</v>
      </c>
      <c r="F706" s="5">
        <f t="shared" si="40"/>
        <v>22.7816091954023</v>
      </c>
      <c r="G706" t="s">
        <v>20</v>
      </c>
      <c r="H706">
        <v>116</v>
      </c>
      <c r="I706" t="s">
        <v>21</v>
      </c>
      <c r="J706">
        <f t="shared" si="41"/>
        <v>9691</v>
      </c>
      <c r="K706" t="s">
        <v>22</v>
      </c>
      <c r="L706">
        <v>1467608400</v>
      </c>
      <c r="M706" s="11">
        <f t="shared" si="42"/>
        <v>42555.208333333328</v>
      </c>
      <c r="N706">
        <v>1468904400</v>
      </c>
      <c r="O706" s="11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idden="1" x14ac:dyDescent="0.25">
      <c r="A707">
        <v>705</v>
      </c>
      <c r="B707" t="s">
        <v>1448</v>
      </c>
      <c r="C707" s="3" t="s">
        <v>1449</v>
      </c>
      <c r="D707">
        <v>169700</v>
      </c>
      <c r="E707" s="10">
        <v>168048</v>
      </c>
      <c r="F707" s="5">
        <f t="shared" ref="F707:F770" si="44">(E707-D707)/D707*100</f>
        <v>-0.97348261638185019</v>
      </c>
      <c r="G707" t="s">
        <v>14</v>
      </c>
      <c r="H707">
        <v>2025</v>
      </c>
      <c r="I707" t="s">
        <v>40</v>
      </c>
      <c r="J707">
        <f t="shared" ref="J707:J770" si="45">(AVERAGE(D707:E707))</f>
        <v>168874</v>
      </c>
      <c r="K707" t="s">
        <v>41</v>
      </c>
      <c r="L707">
        <v>1386741600</v>
      </c>
      <c r="M707" s="11">
        <f t="shared" ref="M707:M770" si="46">DATE(1970,1,1)+(L707/86400)</f>
        <v>41619.25</v>
      </c>
      <c r="N707">
        <v>1387087200</v>
      </c>
      <c r="O707" s="11">
        <f t="shared" ref="O707:O770" si="47">DATE(1970,1,1)+N707/86400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hidden="1" x14ac:dyDescent="0.25">
      <c r="A708">
        <v>706</v>
      </c>
      <c r="B708" t="s">
        <v>1450</v>
      </c>
      <c r="C708" s="3" t="s">
        <v>1451</v>
      </c>
      <c r="D708">
        <v>108400</v>
      </c>
      <c r="E708" s="10">
        <v>138586</v>
      </c>
      <c r="F708" s="5">
        <f t="shared" si="44"/>
        <v>27.846863468634687</v>
      </c>
      <c r="G708" t="s">
        <v>20</v>
      </c>
      <c r="H708">
        <v>1345</v>
      </c>
      <c r="I708" t="s">
        <v>26</v>
      </c>
      <c r="J708">
        <f t="shared" si="45"/>
        <v>123493</v>
      </c>
      <c r="K708" t="s">
        <v>27</v>
      </c>
      <c r="L708">
        <v>1546754400</v>
      </c>
      <c r="M708" s="11">
        <f t="shared" si="46"/>
        <v>43471.25</v>
      </c>
      <c r="N708">
        <v>1547445600</v>
      </c>
      <c r="O708" s="11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 s="10">
        <v>11579</v>
      </c>
      <c r="F709" s="5">
        <f t="shared" si="44"/>
        <v>58.61643835616438</v>
      </c>
      <c r="G709" t="s">
        <v>20</v>
      </c>
      <c r="H709">
        <v>168</v>
      </c>
      <c r="I709" t="s">
        <v>21</v>
      </c>
      <c r="J709">
        <f t="shared" si="45"/>
        <v>9439.5</v>
      </c>
      <c r="K709" t="s">
        <v>22</v>
      </c>
      <c r="L709">
        <v>1544248800</v>
      </c>
      <c r="M709" s="11">
        <f t="shared" si="46"/>
        <v>43442.25</v>
      </c>
      <c r="N709">
        <v>1547359200</v>
      </c>
      <c r="O709" s="11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idden="1" x14ac:dyDescent="0.25">
      <c r="A710">
        <v>708</v>
      </c>
      <c r="B710" t="s">
        <v>1454</v>
      </c>
      <c r="C710" s="3" t="s">
        <v>1455</v>
      </c>
      <c r="D710">
        <v>1700</v>
      </c>
      <c r="E710" s="10">
        <v>12020</v>
      </c>
      <c r="F710" s="5">
        <f t="shared" si="44"/>
        <v>607.05882352941171</v>
      </c>
      <c r="G710" t="s">
        <v>20</v>
      </c>
      <c r="H710">
        <v>137</v>
      </c>
      <c r="I710" t="s">
        <v>98</v>
      </c>
      <c r="J710">
        <f t="shared" si="45"/>
        <v>6860</v>
      </c>
      <c r="K710" t="s">
        <v>99</v>
      </c>
      <c r="L710">
        <v>1495429200</v>
      </c>
      <c r="M710" s="11">
        <f t="shared" si="46"/>
        <v>42877.208333333328</v>
      </c>
      <c r="N710">
        <v>1496293200</v>
      </c>
      <c r="O710" s="11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idden="1" x14ac:dyDescent="0.25">
      <c r="A711">
        <v>709</v>
      </c>
      <c r="B711" t="s">
        <v>1456</v>
      </c>
      <c r="C711" s="3" t="s">
        <v>1457</v>
      </c>
      <c r="D711">
        <v>9800</v>
      </c>
      <c r="E711" s="10">
        <v>13954</v>
      </c>
      <c r="F711" s="5">
        <f t="shared" si="44"/>
        <v>42.387755102040813</v>
      </c>
      <c r="G711" t="s">
        <v>20</v>
      </c>
      <c r="H711">
        <v>186</v>
      </c>
      <c r="I711" t="s">
        <v>107</v>
      </c>
      <c r="J711">
        <f t="shared" si="45"/>
        <v>11877</v>
      </c>
      <c r="K711" t="s">
        <v>108</v>
      </c>
      <c r="L711">
        <v>1334811600</v>
      </c>
      <c r="M711" s="11">
        <f t="shared" si="46"/>
        <v>41018.208333333336</v>
      </c>
      <c r="N711">
        <v>1335416400</v>
      </c>
      <c r="O711" s="11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hidden="1" x14ac:dyDescent="0.25">
      <c r="A712">
        <v>710</v>
      </c>
      <c r="B712" t="s">
        <v>1458</v>
      </c>
      <c r="C712" s="3" t="s">
        <v>1459</v>
      </c>
      <c r="D712">
        <v>4300</v>
      </c>
      <c r="E712" s="10">
        <v>6358</v>
      </c>
      <c r="F712" s="5">
        <f t="shared" si="44"/>
        <v>47.860465116279073</v>
      </c>
      <c r="G712" t="s">
        <v>20</v>
      </c>
      <c r="H712">
        <v>125</v>
      </c>
      <c r="I712" t="s">
        <v>21</v>
      </c>
      <c r="J712">
        <f t="shared" si="45"/>
        <v>5329</v>
      </c>
      <c r="K712" t="s">
        <v>22</v>
      </c>
      <c r="L712">
        <v>1531544400</v>
      </c>
      <c r="M712" s="11">
        <f t="shared" si="46"/>
        <v>43295.208333333328</v>
      </c>
      <c r="N712">
        <v>1532149200</v>
      </c>
      <c r="O712" s="11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hidden="1" x14ac:dyDescent="0.25">
      <c r="A713">
        <v>711</v>
      </c>
      <c r="B713" t="s">
        <v>1460</v>
      </c>
      <c r="C713" s="3" t="s">
        <v>1461</v>
      </c>
      <c r="D713">
        <v>6200</v>
      </c>
      <c r="E713" s="10">
        <v>1260</v>
      </c>
      <c r="F713" s="5">
        <f t="shared" si="44"/>
        <v>-79.677419354838705</v>
      </c>
      <c r="G713" t="s">
        <v>14</v>
      </c>
      <c r="H713">
        <v>14</v>
      </c>
      <c r="I713" t="s">
        <v>107</v>
      </c>
      <c r="J713">
        <f t="shared" si="45"/>
        <v>3730</v>
      </c>
      <c r="K713" t="s">
        <v>108</v>
      </c>
      <c r="L713">
        <v>1453615200</v>
      </c>
      <c r="M713" s="11">
        <f t="shared" si="46"/>
        <v>42393.25</v>
      </c>
      <c r="N713">
        <v>1453788000</v>
      </c>
      <c r="O713" s="11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hidden="1" x14ac:dyDescent="0.25">
      <c r="A714">
        <v>712</v>
      </c>
      <c r="B714" t="s">
        <v>1462</v>
      </c>
      <c r="C714" s="3" t="s">
        <v>1463</v>
      </c>
      <c r="D714">
        <v>800</v>
      </c>
      <c r="E714" s="10">
        <v>14725</v>
      </c>
      <c r="F714" s="5">
        <f t="shared" si="44"/>
        <v>1740.625</v>
      </c>
      <c r="G714" t="s">
        <v>20</v>
      </c>
      <c r="H714">
        <v>202</v>
      </c>
      <c r="I714" t="s">
        <v>21</v>
      </c>
      <c r="J714">
        <f t="shared" si="45"/>
        <v>7762.5</v>
      </c>
      <c r="K714" t="s">
        <v>22</v>
      </c>
      <c r="L714">
        <v>1467954000</v>
      </c>
      <c r="M714" s="11">
        <f t="shared" si="46"/>
        <v>42559.208333333328</v>
      </c>
      <c r="N714">
        <v>1471496400</v>
      </c>
      <c r="O714" s="11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idden="1" x14ac:dyDescent="0.25">
      <c r="A715">
        <v>713</v>
      </c>
      <c r="B715" t="s">
        <v>1464</v>
      </c>
      <c r="C715" s="3" t="s">
        <v>1465</v>
      </c>
      <c r="D715">
        <v>6900</v>
      </c>
      <c r="E715" s="10">
        <v>11174</v>
      </c>
      <c r="F715" s="5">
        <f t="shared" si="44"/>
        <v>61.94202898550725</v>
      </c>
      <c r="G715" t="s">
        <v>20</v>
      </c>
      <c r="H715">
        <v>103</v>
      </c>
      <c r="I715" t="s">
        <v>21</v>
      </c>
      <c r="J715">
        <f t="shared" si="45"/>
        <v>9037</v>
      </c>
      <c r="K715" t="s">
        <v>22</v>
      </c>
      <c r="L715">
        <v>1471842000</v>
      </c>
      <c r="M715" s="11">
        <f t="shared" si="46"/>
        <v>42604.208333333328</v>
      </c>
      <c r="N715">
        <v>1472878800</v>
      </c>
      <c r="O715" s="11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idden="1" x14ac:dyDescent="0.25">
      <c r="A716">
        <v>714</v>
      </c>
      <c r="B716" t="s">
        <v>1466</v>
      </c>
      <c r="C716" s="3" t="s">
        <v>1467</v>
      </c>
      <c r="D716">
        <v>38500</v>
      </c>
      <c r="E716" s="10">
        <v>182036</v>
      </c>
      <c r="F716" s="5">
        <f t="shared" si="44"/>
        <v>372.82077922077923</v>
      </c>
      <c r="G716" t="s">
        <v>20</v>
      </c>
      <c r="H716">
        <v>1785</v>
      </c>
      <c r="I716" t="s">
        <v>21</v>
      </c>
      <c r="J716">
        <f t="shared" si="45"/>
        <v>110268</v>
      </c>
      <c r="K716" t="s">
        <v>22</v>
      </c>
      <c r="L716">
        <v>1408424400</v>
      </c>
      <c r="M716" s="11">
        <f t="shared" si="46"/>
        <v>41870.208333333336</v>
      </c>
      <c r="N716">
        <v>1408510800</v>
      </c>
      <c r="O716" s="11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idden="1" x14ac:dyDescent="0.25">
      <c r="A717">
        <v>715</v>
      </c>
      <c r="B717" t="s">
        <v>1468</v>
      </c>
      <c r="C717" s="3" t="s">
        <v>1469</v>
      </c>
      <c r="D717">
        <v>118000</v>
      </c>
      <c r="E717" s="10">
        <v>28870</v>
      </c>
      <c r="F717" s="5">
        <f t="shared" si="44"/>
        <v>-75.533898305084747</v>
      </c>
      <c r="G717" t="s">
        <v>14</v>
      </c>
      <c r="H717">
        <v>656</v>
      </c>
      <c r="I717" t="s">
        <v>21</v>
      </c>
      <c r="J717">
        <f t="shared" si="45"/>
        <v>73435</v>
      </c>
      <c r="K717" t="s">
        <v>22</v>
      </c>
      <c r="L717">
        <v>1281157200</v>
      </c>
      <c r="M717" s="11">
        <f t="shared" si="46"/>
        <v>40397.208333333336</v>
      </c>
      <c r="N717">
        <v>1281589200</v>
      </c>
      <c r="O717" s="11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idden="1" x14ac:dyDescent="0.25">
      <c r="A718">
        <v>716</v>
      </c>
      <c r="B718" t="s">
        <v>1470</v>
      </c>
      <c r="C718" s="3" t="s">
        <v>1471</v>
      </c>
      <c r="D718">
        <v>2000</v>
      </c>
      <c r="E718" s="10">
        <v>10353</v>
      </c>
      <c r="F718" s="5">
        <f t="shared" si="44"/>
        <v>417.65</v>
      </c>
      <c r="G718" t="s">
        <v>20</v>
      </c>
      <c r="H718">
        <v>157</v>
      </c>
      <c r="I718" t="s">
        <v>21</v>
      </c>
      <c r="J718">
        <f t="shared" si="45"/>
        <v>6176.5</v>
      </c>
      <c r="K718" t="s">
        <v>22</v>
      </c>
      <c r="L718">
        <v>1373432400</v>
      </c>
      <c r="M718" s="11">
        <f t="shared" si="46"/>
        <v>41465.208333333336</v>
      </c>
      <c r="N718">
        <v>1375851600</v>
      </c>
      <c r="O718" s="11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 s="10">
        <v>13868</v>
      </c>
      <c r="F719" s="5">
        <f t="shared" si="44"/>
        <v>147.64285714285714</v>
      </c>
      <c r="G719" t="s">
        <v>20</v>
      </c>
      <c r="H719">
        <v>555</v>
      </c>
      <c r="I719" t="s">
        <v>21</v>
      </c>
      <c r="J719">
        <f t="shared" si="45"/>
        <v>9734</v>
      </c>
      <c r="K719" t="s">
        <v>22</v>
      </c>
      <c r="L719">
        <v>1313989200</v>
      </c>
      <c r="M719" s="11">
        <f t="shared" si="46"/>
        <v>40777.208333333336</v>
      </c>
      <c r="N719">
        <v>1315803600</v>
      </c>
      <c r="O719" s="11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idden="1" x14ac:dyDescent="0.25">
      <c r="A720">
        <v>718</v>
      </c>
      <c r="B720" t="s">
        <v>1474</v>
      </c>
      <c r="C720" s="3" t="s">
        <v>1475</v>
      </c>
      <c r="D720">
        <v>8300</v>
      </c>
      <c r="E720" s="10">
        <v>8317</v>
      </c>
      <c r="F720" s="5">
        <f t="shared" si="44"/>
        <v>0.20481927710843373</v>
      </c>
      <c r="G720" t="s">
        <v>20</v>
      </c>
      <c r="H720">
        <v>297</v>
      </c>
      <c r="I720" t="s">
        <v>21</v>
      </c>
      <c r="J720">
        <f t="shared" si="45"/>
        <v>8308.5</v>
      </c>
      <c r="K720" t="s">
        <v>22</v>
      </c>
      <c r="L720">
        <v>1371445200</v>
      </c>
      <c r="M720" s="11">
        <f t="shared" si="46"/>
        <v>41442.208333333336</v>
      </c>
      <c r="N720">
        <v>1373691600</v>
      </c>
      <c r="O720" s="11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idden="1" x14ac:dyDescent="0.25">
      <c r="A721">
        <v>719</v>
      </c>
      <c r="B721" t="s">
        <v>1476</v>
      </c>
      <c r="C721" s="3" t="s">
        <v>1477</v>
      </c>
      <c r="D721">
        <v>6900</v>
      </c>
      <c r="E721" s="10">
        <v>10557</v>
      </c>
      <c r="F721" s="5">
        <f t="shared" si="44"/>
        <v>53</v>
      </c>
      <c r="G721" t="s">
        <v>20</v>
      </c>
      <c r="H721">
        <v>123</v>
      </c>
      <c r="I721" t="s">
        <v>21</v>
      </c>
      <c r="J721">
        <f t="shared" si="45"/>
        <v>8728.5</v>
      </c>
      <c r="K721" t="s">
        <v>22</v>
      </c>
      <c r="L721">
        <v>1338267600</v>
      </c>
      <c r="M721" s="11">
        <f t="shared" si="46"/>
        <v>41058.208333333336</v>
      </c>
      <c r="N721">
        <v>1339218000</v>
      </c>
      <c r="O721" s="11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hidden="1" x14ac:dyDescent="0.25">
      <c r="A722">
        <v>720</v>
      </c>
      <c r="B722" t="s">
        <v>1478</v>
      </c>
      <c r="C722" s="3" t="s">
        <v>1479</v>
      </c>
      <c r="D722">
        <v>8700</v>
      </c>
      <c r="E722" s="10">
        <v>3227</v>
      </c>
      <c r="F722" s="5">
        <f t="shared" si="44"/>
        <v>-62.908045977011497</v>
      </c>
      <c r="G722" t="s">
        <v>74</v>
      </c>
      <c r="H722">
        <v>38</v>
      </c>
      <c r="I722" t="s">
        <v>36</v>
      </c>
      <c r="J722">
        <f t="shared" si="45"/>
        <v>5963.5</v>
      </c>
      <c r="K722" t="s">
        <v>37</v>
      </c>
      <c r="L722">
        <v>1519192800</v>
      </c>
      <c r="M722" s="11">
        <f t="shared" si="46"/>
        <v>43152.25</v>
      </c>
      <c r="N722">
        <v>1520402400</v>
      </c>
      <c r="O722" s="11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idden="1" x14ac:dyDescent="0.25">
      <c r="A723">
        <v>721</v>
      </c>
      <c r="B723" t="s">
        <v>1480</v>
      </c>
      <c r="C723" s="3" t="s">
        <v>1481</v>
      </c>
      <c r="D723">
        <v>123600</v>
      </c>
      <c r="E723" s="10">
        <v>5429</v>
      </c>
      <c r="F723" s="5">
        <f t="shared" si="44"/>
        <v>-95.60760517799352</v>
      </c>
      <c r="G723" t="s">
        <v>74</v>
      </c>
      <c r="H723">
        <v>60</v>
      </c>
      <c r="I723" t="s">
        <v>21</v>
      </c>
      <c r="J723">
        <f t="shared" si="45"/>
        <v>64514.5</v>
      </c>
      <c r="K723" t="s">
        <v>22</v>
      </c>
      <c r="L723">
        <v>1522818000</v>
      </c>
      <c r="M723" s="11">
        <f t="shared" si="46"/>
        <v>43194.208333333328</v>
      </c>
      <c r="N723">
        <v>1523336400</v>
      </c>
      <c r="O723" s="11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 s="10">
        <v>75906</v>
      </c>
      <c r="F724" s="5">
        <f t="shared" si="44"/>
        <v>56.507216494845359</v>
      </c>
      <c r="G724" t="s">
        <v>20</v>
      </c>
      <c r="H724">
        <v>3036</v>
      </c>
      <c r="I724" t="s">
        <v>21</v>
      </c>
      <c r="J724">
        <f t="shared" si="45"/>
        <v>62203</v>
      </c>
      <c r="K724" t="s">
        <v>22</v>
      </c>
      <c r="L724">
        <v>1509948000</v>
      </c>
      <c r="M724" s="11">
        <f t="shared" si="46"/>
        <v>43045.25</v>
      </c>
      <c r="N724">
        <v>1512280800</v>
      </c>
      <c r="O724" s="11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idden="1" x14ac:dyDescent="0.25">
      <c r="A725">
        <v>723</v>
      </c>
      <c r="B725" t="s">
        <v>1484</v>
      </c>
      <c r="C725" s="3" t="s">
        <v>1485</v>
      </c>
      <c r="D725">
        <v>4900</v>
      </c>
      <c r="E725" s="10">
        <v>13250</v>
      </c>
      <c r="F725" s="5">
        <f t="shared" si="44"/>
        <v>170.40816326530611</v>
      </c>
      <c r="G725" t="s">
        <v>20</v>
      </c>
      <c r="H725">
        <v>144</v>
      </c>
      <c r="I725" t="s">
        <v>26</v>
      </c>
      <c r="J725">
        <f t="shared" si="45"/>
        <v>9075</v>
      </c>
      <c r="K725" t="s">
        <v>27</v>
      </c>
      <c r="L725">
        <v>1456898400</v>
      </c>
      <c r="M725" s="11">
        <f t="shared" si="46"/>
        <v>42431.25</v>
      </c>
      <c r="N725">
        <v>1458709200</v>
      </c>
      <c r="O725" s="11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hidden="1" x14ac:dyDescent="0.25">
      <c r="A726">
        <v>724</v>
      </c>
      <c r="B726" t="s">
        <v>1486</v>
      </c>
      <c r="C726" s="3" t="s">
        <v>1487</v>
      </c>
      <c r="D726">
        <v>8400</v>
      </c>
      <c r="E726" s="10">
        <v>11261</v>
      </c>
      <c r="F726" s="5">
        <f t="shared" si="44"/>
        <v>34.05952380952381</v>
      </c>
      <c r="G726" t="s">
        <v>20</v>
      </c>
      <c r="H726">
        <v>121</v>
      </c>
      <c r="I726" t="s">
        <v>40</v>
      </c>
      <c r="J726">
        <f t="shared" si="45"/>
        <v>9830.5</v>
      </c>
      <c r="K726" t="s">
        <v>41</v>
      </c>
      <c r="L726">
        <v>1413954000</v>
      </c>
      <c r="M726" s="11">
        <f t="shared" si="46"/>
        <v>41934.208333333336</v>
      </c>
      <c r="N726">
        <v>1414126800</v>
      </c>
      <c r="O726" s="11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idden="1" x14ac:dyDescent="0.25">
      <c r="A727">
        <v>725</v>
      </c>
      <c r="B727" t="s">
        <v>1488</v>
      </c>
      <c r="C727" s="3" t="s">
        <v>1489</v>
      </c>
      <c r="D727">
        <v>193200</v>
      </c>
      <c r="E727" s="10">
        <v>97369</v>
      </c>
      <c r="F727" s="5">
        <f t="shared" si="44"/>
        <v>-49.601966873706004</v>
      </c>
      <c r="G727" t="s">
        <v>14</v>
      </c>
      <c r="H727">
        <v>1596</v>
      </c>
      <c r="I727" t="s">
        <v>21</v>
      </c>
      <c r="J727">
        <f t="shared" si="45"/>
        <v>145284.5</v>
      </c>
      <c r="K727" t="s">
        <v>22</v>
      </c>
      <c r="L727">
        <v>1416031200</v>
      </c>
      <c r="M727" s="11">
        <f t="shared" si="46"/>
        <v>41958.25</v>
      </c>
      <c r="N727">
        <v>1416204000</v>
      </c>
      <c r="O727" s="11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idden="1" x14ac:dyDescent="0.25">
      <c r="A728">
        <v>726</v>
      </c>
      <c r="B728" t="s">
        <v>1490</v>
      </c>
      <c r="C728" s="3" t="s">
        <v>1491</v>
      </c>
      <c r="D728">
        <v>54300</v>
      </c>
      <c r="E728" s="10">
        <v>48227</v>
      </c>
      <c r="F728" s="5">
        <f t="shared" si="44"/>
        <v>-11.184162062615101</v>
      </c>
      <c r="G728" t="s">
        <v>74</v>
      </c>
      <c r="H728">
        <v>524</v>
      </c>
      <c r="I728" t="s">
        <v>21</v>
      </c>
      <c r="J728">
        <f t="shared" si="45"/>
        <v>51263.5</v>
      </c>
      <c r="K728" t="s">
        <v>22</v>
      </c>
      <c r="L728">
        <v>1287982800</v>
      </c>
      <c r="M728" s="11">
        <f t="shared" si="46"/>
        <v>40476.208333333336</v>
      </c>
      <c r="N728">
        <v>1288501200</v>
      </c>
      <c r="O728" s="11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idden="1" x14ac:dyDescent="0.25">
      <c r="A729">
        <v>727</v>
      </c>
      <c r="B729" t="s">
        <v>1492</v>
      </c>
      <c r="C729" s="3" t="s">
        <v>1493</v>
      </c>
      <c r="D729">
        <v>8900</v>
      </c>
      <c r="E729" s="10">
        <v>14685</v>
      </c>
      <c r="F729" s="5">
        <f t="shared" si="44"/>
        <v>65</v>
      </c>
      <c r="G729" t="s">
        <v>20</v>
      </c>
      <c r="H729">
        <v>181</v>
      </c>
      <c r="I729" t="s">
        <v>21</v>
      </c>
      <c r="J729">
        <f t="shared" si="45"/>
        <v>11792.5</v>
      </c>
      <c r="K729" t="s">
        <v>22</v>
      </c>
      <c r="L729">
        <v>1547964000</v>
      </c>
      <c r="M729" s="11">
        <f t="shared" si="46"/>
        <v>43485.25</v>
      </c>
      <c r="N729">
        <v>1552971600</v>
      </c>
      <c r="O729" s="11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hidden="1" x14ac:dyDescent="0.25">
      <c r="A730">
        <v>728</v>
      </c>
      <c r="B730" t="s">
        <v>1494</v>
      </c>
      <c r="C730" s="3" t="s">
        <v>1495</v>
      </c>
      <c r="D730">
        <v>4200</v>
      </c>
      <c r="E730" s="10">
        <v>735</v>
      </c>
      <c r="F730" s="5">
        <f t="shared" si="44"/>
        <v>-82.5</v>
      </c>
      <c r="G730" t="s">
        <v>14</v>
      </c>
      <c r="H730">
        <v>10</v>
      </c>
      <c r="I730" t="s">
        <v>21</v>
      </c>
      <c r="J730">
        <f t="shared" si="45"/>
        <v>2467.5</v>
      </c>
      <c r="K730" t="s">
        <v>22</v>
      </c>
      <c r="L730">
        <v>1464152400</v>
      </c>
      <c r="M730" s="11">
        <f t="shared" si="46"/>
        <v>42515.208333333328</v>
      </c>
      <c r="N730">
        <v>1465102800</v>
      </c>
      <c r="O730" s="11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 s="10">
        <v>10397</v>
      </c>
      <c r="F731" s="5">
        <f t="shared" si="44"/>
        <v>85.660714285714292</v>
      </c>
      <c r="G731" t="s">
        <v>20</v>
      </c>
      <c r="H731">
        <v>122</v>
      </c>
      <c r="I731" t="s">
        <v>21</v>
      </c>
      <c r="J731">
        <f t="shared" si="45"/>
        <v>7998.5</v>
      </c>
      <c r="K731" t="s">
        <v>22</v>
      </c>
      <c r="L731">
        <v>1359957600</v>
      </c>
      <c r="M731" s="11">
        <f t="shared" si="46"/>
        <v>41309.25</v>
      </c>
      <c r="N731">
        <v>1360130400</v>
      </c>
      <c r="O731" s="11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idden="1" x14ac:dyDescent="0.25">
      <c r="A732">
        <v>730</v>
      </c>
      <c r="B732" t="s">
        <v>1498</v>
      </c>
      <c r="C732" s="3" t="s">
        <v>1499</v>
      </c>
      <c r="D732">
        <v>28800</v>
      </c>
      <c r="E732" s="10">
        <v>118847</v>
      </c>
      <c r="F732" s="5">
        <f t="shared" si="44"/>
        <v>312.66319444444446</v>
      </c>
      <c r="G732" t="s">
        <v>20</v>
      </c>
      <c r="H732">
        <v>1071</v>
      </c>
      <c r="I732" t="s">
        <v>15</v>
      </c>
      <c r="J732">
        <f t="shared" si="45"/>
        <v>73823.5</v>
      </c>
      <c r="K732" t="s">
        <v>16</v>
      </c>
      <c r="L732">
        <v>1432357200</v>
      </c>
      <c r="M732" s="11">
        <f t="shared" si="46"/>
        <v>42147.208333333328</v>
      </c>
      <c r="N732">
        <v>1432875600</v>
      </c>
      <c r="O732" s="11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idden="1" x14ac:dyDescent="0.25">
      <c r="A733">
        <v>731</v>
      </c>
      <c r="B733" t="s">
        <v>1500</v>
      </c>
      <c r="C733" s="3" t="s">
        <v>1501</v>
      </c>
      <c r="D733">
        <v>8000</v>
      </c>
      <c r="E733" s="10">
        <v>7220</v>
      </c>
      <c r="F733" s="5">
        <f t="shared" si="44"/>
        <v>-9.75</v>
      </c>
      <c r="G733" t="s">
        <v>74</v>
      </c>
      <c r="H733">
        <v>219</v>
      </c>
      <c r="I733" t="s">
        <v>21</v>
      </c>
      <c r="J733">
        <f t="shared" si="45"/>
        <v>7610</v>
      </c>
      <c r="K733" t="s">
        <v>22</v>
      </c>
      <c r="L733">
        <v>1500786000</v>
      </c>
      <c r="M733" s="11">
        <f t="shared" si="46"/>
        <v>42939.208333333328</v>
      </c>
      <c r="N733">
        <v>1500872400</v>
      </c>
      <c r="O733" s="11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idden="1" x14ac:dyDescent="0.25">
      <c r="A734">
        <v>732</v>
      </c>
      <c r="B734" t="s">
        <v>1502</v>
      </c>
      <c r="C734" s="3" t="s">
        <v>1503</v>
      </c>
      <c r="D734">
        <v>117000</v>
      </c>
      <c r="E734" s="10">
        <v>107622</v>
      </c>
      <c r="F734" s="5">
        <f t="shared" si="44"/>
        <v>-8.0153846153846153</v>
      </c>
      <c r="G734" t="s">
        <v>14</v>
      </c>
      <c r="H734">
        <v>1121</v>
      </c>
      <c r="I734" t="s">
        <v>21</v>
      </c>
      <c r="J734">
        <f t="shared" si="45"/>
        <v>112311</v>
      </c>
      <c r="K734" t="s">
        <v>22</v>
      </c>
      <c r="L734">
        <v>1490158800</v>
      </c>
      <c r="M734" s="11">
        <f t="shared" si="46"/>
        <v>42816.208333333328</v>
      </c>
      <c r="N734">
        <v>1492146000</v>
      </c>
      <c r="O734" s="11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idden="1" x14ac:dyDescent="0.25">
      <c r="A735">
        <v>733</v>
      </c>
      <c r="B735" t="s">
        <v>1504</v>
      </c>
      <c r="C735" s="3" t="s">
        <v>1505</v>
      </c>
      <c r="D735">
        <v>15800</v>
      </c>
      <c r="E735" s="10">
        <v>83267</v>
      </c>
      <c r="F735" s="5">
        <f t="shared" si="44"/>
        <v>427.00632911392404</v>
      </c>
      <c r="G735" t="s">
        <v>20</v>
      </c>
      <c r="H735">
        <v>980</v>
      </c>
      <c r="I735" t="s">
        <v>21</v>
      </c>
      <c r="J735">
        <f t="shared" si="45"/>
        <v>49533.5</v>
      </c>
      <c r="K735" t="s">
        <v>22</v>
      </c>
      <c r="L735">
        <v>1406178000</v>
      </c>
      <c r="M735" s="11">
        <f t="shared" si="46"/>
        <v>41844.208333333336</v>
      </c>
      <c r="N735">
        <v>1407301200</v>
      </c>
      <c r="O735" s="11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idden="1" x14ac:dyDescent="0.25">
      <c r="A736">
        <v>734</v>
      </c>
      <c r="B736" t="s">
        <v>1506</v>
      </c>
      <c r="C736" s="3" t="s">
        <v>1507</v>
      </c>
      <c r="D736">
        <v>4200</v>
      </c>
      <c r="E736" s="10">
        <v>13404</v>
      </c>
      <c r="F736" s="5">
        <f t="shared" si="44"/>
        <v>219.14285714285714</v>
      </c>
      <c r="G736" t="s">
        <v>20</v>
      </c>
      <c r="H736">
        <v>536</v>
      </c>
      <c r="I736" t="s">
        <v>21</v>
      </c>
      <c r="J736">
        <f t="shared" si="45"/>
        <v>8802</v>
      </c>
      <c r="K736" t="s">
        <v>22</v>
      </c>
      <c r="L736">
        <v>1485583200</v>
      </c>
      <c r="M736" s="11">
        <f t="shared" si="46"/>
        <v>42763.25</v>
      </c>
      <c r="N736">
        <v>1486620000</v>
      </c>
      <c r="O736" s="11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hidden="1" x14ac:dyDescent="0.25">
      <c r="A737">
        <v>735</v>
      </c>
      <c r="B737" t="s">
        <v>1508</v>
      </c>
      <c r="C737" s="3" t="s">
        <v>1509</v>
      </c>
      <c r="D737">
        <v>37100</v>
      </c>
      <c r="E737" s="10">
        <v>131404</v>
      </c>
      <c r="F737" s="5">
        <f t="shared" si="44"/>
        <v>254.18867924528303</v>
      </c>
      <c r="G737" t="s">
        <v>20</v>
      </c>
      <c r="H737">
        <v>1991</v>
      </c>
      <c r="I737" t="s">
        <v>21</v>
      </c>
      <c r="J737">
        <f t="shared" si="45"/>
        <v>84252</v>
      </c>
      <c r="K737" t="s">
        <v>22</v>
      </c>
      <c r="L737">
        <v>1459314000</v>
      </c>
      <c r="M737" s="11">
        <f t="shared" si="46"/>
        <v>42459.208333333328</v>
      </c>
      <c r="N737">
        <v>1459918800</v>
      </c>
      <c r="O737" s="11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idden="1" x14ac:dyDescent="0.25">
      <c r="A738">
        <v>736</v>
      </c>
      <c r="B738" t="s">
        <v>1510</v>
      </c>
      <c r="C738" s="3" t="s">
        <v>1511</v>
      </c>
      <c r="D738">
        <v>7700</v>
      </c>
      <c r="E738" s="10">
        <v>2533</v>
      </c>
      <c r="F738" s="5">
        <f t="shared" si="44"/>
        <v>-67.103896103896105</v>
      </c>
      <c r="G738" t="s">
        <v>74</v>
      </c>
      <c r="H738">
        <v>29</v>
      </c>
      <c r="I738" t="s">
        <v>21</v>
      </c>
      <c r="J738">
        <f t="shared" si="45"/>
        <v>5116.5</v>
      </c>
      <c r="K738" t="s">
        <v>22</v>
      </c>
      <c r="L738">
        <v>1424412000</v>
      </c>
      <c r="M738" s="11">
        <f t="shared" si="46"/>
        <v>42055.25</v>
      </c>
      <c r="N738">
        <v>1424757600</v>
      </c>
      <c r="O738" s="11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hidden="1" x14ac:dyDescent="0.25">
      <c r="A739">
        <v>737</v>
      </c>
      <c r="B739" t="s">
        <v>1512</v>
      </c>
      <c r="C739" s="3" t="s">
        <v>1513</v>
      </c>
      <c r="D739">
        <v>3700</v>
      </c>
      <c r="E739" s="10">
        <v>5028</v>
      </c>
      <c r="F739" s="5">
        <f t="shared" si="44"/>
        <v>35.891891891891895</v>
      </c>
      <c r="G739" t="s">
        <v>20</v>
      </c>
      <c r="H739">
        <v>180</v>
      </c>
      <c r="I739" t="s">
        <v>21</v>
      </c>
      <c r="J739">
        <f t="shared" si="45"/>
        <v>4364</v>
      </c>
      <c r="K739" t="s">
        <v>22</v>
      </c>
      <c r="L739">
        <v>1478844000</v>
      </c>
      <c r="M739" s="11">
        <f t="shared" si="46"/>
        <v>42685.25</v>
      </c>
      <c r="N739">
        <v>1479880800</v>
      </c>
      <c r="O739" s="11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idden="1" x14ac:dyDescent="0.25">
      <c r="A740">
        <v>738</v>
      </c>
      <c r="B740" t="s">
        <v>1032</v>
      </c>
      <c r="C740" s="3" t="s">
        <v>1514</v>
      </c>
      <c r="D740">
        <v>74700</v>
      </c>
      <c r="E740" s="10">
        <v>1557</v>
      </c>
      <c r="F740" s="5">
        <f t="shared" si="44"/>
        <v>-97.915662650602414</v>
      </c>
      <c r="G740" t="s">
        <v>14</v>
      </c>
      <c r="H740">
        <v>15</v>
      </c>
      <c r="I740" t="s">
        <v>21</v>
      </c>
      <c r="J740">
        <f t="shared" si="45"/>
        <v>38128.5</v>
      </c>
      <c r="K740" t="s">
        <v>22</v>
      </c>
      <c r="L740">
        <v>1416117600</v>
      </c>
      <c r="M740" s="11">
        <f t="shared" si="46"/>
        <v>41959.25</v>
      </c>
      <c r="N740">
        <v>1418018400</v>
      </c>
      <c r="O740" s="11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idden="1" x14ac:dyDescent="0.25">
      <c r="A741">
        <v>739</v>
      </c>
      <c r="B741" t="s">
        <v>1515</v>
      </c>
      <c r="C741" s="3" t="s">
        <v>1516</v>
      </c>
      <c r="D741">
        <v>10000</v>
      </c>
      <c r="E741" s="10">
        <v>6100</v>
      </c>
      <c r="F741" s="5">
        <f t="shared" si="44"/>
        <v>-39</v>
      </c>
      <c r="G741" t="s">
        <v>14</v>
      </c>
      <c r="H741">
        <v>191</v>
      </c>
      <c r="I741" t="s">
        <v>21</v>
      </c>
      <c r="J741">
        <f t="shared" si="45"/>
        <v>8050</v>
      </c>
      <c r="K741" t="s">
        <v>22</v>
      </c>
      <c r="L741">
        <v>1340946000</v>
      </c>
      <c r="M741" s="11">
        <f t="shared" si="46"/>
        <v>41089.208333333336</v>
      </c>
      <c r="N741">
        <v>1341032400</v>
      </c>
      <c r="O741" s="11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idden="1" x14ac:dyDescent="0.25">
      <c r="A742">
        <v>740</v>
      </c>
      <c r="B742" t="s">
        <v>1517</v>
      </c>
      <c r="C742" s="3" t="s">
        <v>1518</v>
      </c>
      <c r="D742">
        <v>5300</v>
      </c>
      <c r="E742" s="10">
        <v>1592</v>
      </c>
      <c r="F742" s="5">
        <f t="shared" si="44"/>
        <v>-69.962264150943398</v>
      </c>
      <c r="G742" t="s">
        <v>14</v>
      </c>
      <c r="H742">
        <v>16</v>
      </c>
      <c r="I742" t="s">
        <v>21</v>
      </c>
      <c r="J742">
        <f t="shared" si="45"/>
        <v>3446</v>
      </c>
      <c r="K742" t="s">
        <v>22</v>
      </c>
      <c r="L742">
        <v>1486101600</v>
      </c>
      <c r="M742" s="11">
        <f t="shared" si="46"/>
        <v>42769.25</v>
      </c>
      <c r="N742">
        <v>1486360800</v>
      </c>
      <c r="O742" s="11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idden="1" x14ac:dyDescent="0.25">
      <c r="A743">
        <v>741</v>
      </c>
      <c r="B743" t="s">
        <v>628</v>
      </c>
      <c r="C743" s="3" t="s">
        <v>1519</v>
      </c>
      <c r="D743">
        <v>1200</v>
      </c>
      <c r="E743" s="10">
        <v>14150</v>
      </c>
      <c r="F743" s="5">
        <f t="shared" si="44"/>
        <v>1079.1666666666665</v>
      </c>
      <c r="G743" t="s">
        <v>20</v>
      </c>
      <c r="H743">
        <v>130</v>
      </c>
      <c r="I743" t="s">
        <v>21</v>
      </c>
      <c r="J743">
        <f t="shared" si="45"/>
        <v>7675</v>
      </c>
      <c r="K743" t="s">
        <v>22</v>
      </c>
      <c r="L743">
        <v>1274590800</v>
      </c>
      <c r="M743" s="11">
        <f t="shared" si="46"/>
        <v>40321.208333333336</v>
      </c>
      <c r="N743">
        <v>1274677200</v>
      </c>
      <c r="O743" s="11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idden="1" x14ac:dyDescent="0.25">
      <c r="A744">
        <v>742</v>
      </c>
      <c r="B744" t="s">
        <v>1520</v>
      </c>
      <c r="C744" s="3" t="s">
        <v>1521</v>
      </c>
      <c r="D744">
        <v>1200</v>
      </c>
      <c r="E744" s="10">
        <v>13513</v>
      </c>
      <c r="F744" s="5">
        <f t="shared" si="44"/>
        <v>1026.0833333333335</v>
      </c>
      <c r="G744" t="s">
        <v>20</v>
      </c>
      <c r="H744">
        <v>122</v>
      </c>
      <c r="I744" t="s">
        <v>21</v>
      </c>
      <c r="J744">
        <f t="shared" si="45"/>
        <v>7356.5</v>
      </c>
      <c r="K744" t="s">
        <v>22</v>
      </c>
      <c r="L744">
        <v>1263880800</v>
      </c>
      <c r="M744" s="11">
        <f t="shared" si="46"/>
        <v>40197.25</v>
      </c>
      <c r="N744">
        <v>1267509600</v>
      </c>
      <c r="O744" s="11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hidden="1" x14ac:dyDescent="0.25">
      <c r="A745">
        <v>743</v>
      </c>
      <c r="B745" t="s">
        <v>1522</v>
      </c>
      <c r="C745" s="3" t="s">
        <v>1523</v>
      </c>
      <c r="D745">
        <v>3900</v>
      </c>
      <c r="E745" s="10">
        <v>504</v>
      </c>
      <c r="F745" s="5">
        <f t="shared" si="44"/>
        <v>-87.07692307692308</v>
      </c>
      <c r="G745" t="s">
        <v>14</v>
      </c>
      <c r="H745">
        <v>17</v>
      </c>
      <c r="I745" t="s">
        <v>21</v>
      </c>
      <c r="J745">
        <f t="shared" si="45"/>
        <v>2202</v>
      </c>
      <c r="K745" t="s">
        <v>22</v>
      </c>
      <c r="L745">
        <v>1445403600</v>
      </c>
      <c r="M745" s="11">
        <f t="shared" si="46"/>
        <v>42298.208333333328</v>
      </c>
      <c r="N745">
        <v>1445922000</v>
      </c>
      <c r="O745" s="11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idden="1" x14ac:dyDescent="0.25">
      <c r="A746">
        <v>744</v>
      </c>
      <c r="B746" t="s">
        <v>1524</v>
      </c>
      <c r="C746" s="3" t="s">
        <v>1525</v>
      </c>
      <c r="D746">
        <v>2000</v>
      </c>
      <c r="E746" s="10">
        <v>14240</v>
      </c>
      <c r="F746" s="5">
        <f t="shared" si="44"/>
        <v>612</v>
      </c>
      <c r="G746" t="s">
        <v>20</v>
      </c>
      <c r="H746">
        <v>140</v>
      </c>
      <c r="I746" t="s">
        <v>21</v>
      </c>
      <c r="J746">
        <f t="shared" si="45"/>
        <v>8120</v>
      </c>
      <c r="K746" t="s">
        <v>22</v>
      </c>
      <c r="L746">
        <v>1533877200</v>
      </c>
      <c r="M746" s="11">
        <f t="shared" si="46"/>
        <v>43322.208333333328</v>
      </c>
      <c r="N746">
        <v>1534050000</v>
      </c>
      <c r="O746" s="11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hidden="1" x14ac:dyDescent="0.25">
      <c r="A747">
        <v>745</v>
      </c>
      <c r="B747" t="s">
        <v>1526</v>
      </c>
      <c r="C747" s="3" t="s">
        <v>1527</v>
      </c>
      <c r="D747">
        <v>6900</v>
      </c>
      <c r="E747" s="10">
        <v>2091</v>
      </c>
      <c r="F747" s="5">
        <f t="shared" si="44"/>
        <v>-69.695652173913047</v>
      </c>
      <c r="G747" t="s">
        <v>14</v>
      </c>
      <c r="H747">
        <v>34</v>
      </c>
      <c r="I747" t="s">
        <v>21</v>
      </c>
      <c r="J747">
        <f t="shared" si="45"/>
        <v>4495.5</v>
      </c>
      <c r="K747" t="s">
        <v>22</v>
      </c>
      <c r="L747">
        <v>1275195600</v>
      </c>
      <c r="M747" s="11">
        <f t="shared" si="46"/>
        <v>40328.208333333336</v>
      </c>
      <c r="N747">
        <v>1277528400</v>
      </c>
      <c r="O747" s="11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idden="1" x14ac:dyDescent="0.25">
      <c r="A748">
        <v>746</v>
      </c>
      <c r="B748" t="s">
        <v>1528</v>
      </c>
      <c r="C748" s="3" t="s">
        <v>1529</v>
      </c>
      <c r="D748">
        <v>55800</v>
      </c>
      <c r="E748" s="10">
        <v>118580</v>
      </c>
      <c r="F748" s="5">
        <f t="shared" si="44"/>
        <v>112.5089605734767</v>
      </c>
      <c r="G748" t="s">
        <v>20</v>
      </c>
      <c r="H748">
        <v>3388</v>
      </c>
      <c r="I748" t="s">
        <v>21</v>
      </c>
      <c r="J748">
        <f t="shared" si="45"/>
        <v>87190</v>
      </c>
      <c r="K748" t="s">
        <v>22</v>
      </c>
      <c r="L748">
        <v>1318136400</v>
      </c>
      <c r="M748" s="11">
        <f t="shared" si="46"/>
        <v>40825.208333333336</v>
      </c>
      <c r="N748">
        <v>1318568400</v>
      </c>
      <c r="O748" s="11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idden="1" x14ac:dyDescent="0.25">
      <c r="A749">
        <v>747</v>
      </c>
      <c r="B749" t="s">
        <v>1530</v>
      </c>
      <c r="C749" s="3" t="s">
        <v>1531</v>
      </c>
      <c r="D749">
        <v>4900</v>
      </c>
      <c r="E749" s="10">
        <v>11214</v>
      </c>
      <c r="F749" s="5">
        <f t="shared" si="44"/>
        <v>128.85714285714286</v>
      </c>
      <c r="G749" t="s">
        <v>20</v>
      </c>
      <c r="H749">
        <v>280</v>
      </c>
      <c r="I749" t="s">
        <v>21</v>
      </c>
      <c r="J749">
        <f t="shared" si="45"/>
        <v>8057</v>
      </c>
      <c r="K749" t="s">
        <v>22</v>
      </c>
      <c r="L749">
        <v>1283403600</v>
      </c>
      <c r="M749" s="11">
        <f t="shared" si="46"/>
        <v>40423.208333333336</v>
      </c>
      <c r="N749">
        <v>1284354000</v>
      </c>
      <c r="O749" s="11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 s="10">
        <v>68137</v>
      </c>
      <c r="F750" s="5">
        <f t="shared" si="44"/>
        <v>-65.040020523345305</v>
      </c>
      <c r="G750" t="s">
        <v>74</v>
      </c>
      <c r="H750">
        <v>614</v>
      </c>
      <c r="I750" t="s">
        <v>21</v>
      </c>
      <c r="J750">
        <f t="shared" si="45"/>
        <v>131518.5</v>
      </c>
      <c r="K750" t="s">
        <v>22</v>
      </c>
      <c r="L750">
        <v>1267423200</v>
      </c>
      <c r="M750" s="11">
        <f t="shared" si="46"/>
        <v>40238.25</v>
      </c>
      <c r="N750">
        <v>1269579600</v>
      </c>
      <c r="O750" s="11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idden="1" x14ac:dyDescent="0.25">
      <c r="A751">
        <v>749</v>
      </c>
      <c r="B751" t="s">
        <v>1534</v>
      </c>
      <c r="C751" s="3" t="s">
        <v>1535</v>
      </c>
      <c r="D751">
        <v>8600</v>
      </c>
      <c r="E751" s="10">
        <v>13527</v>
      </c>
      <c r="F751" s="5">
        <f t="shared" si="44"/>
        <v>57.290697674418603</v>
      </c>
      <c r="G751" t="s">
        <v>20</v>
      </c>
      <c r="H751">
        <v>366</v>
      </c>
      <c r="I751" t="s">
        <v>107</v>
      </c>
      <c r="J751">
        <f t="shared" si="45"/>
        <v>11063.5</v>
      </c>
      <c r="K751" t="s">
        <v>108</v>
      </c>
      <c r="L751">
        <v>1412744400</v>
      </c>
      <c r="M751" s="11">
        <f t="shared" si="46"/>
        <v>41920.208333333336</v>
      </c>
      <c r="N751">
        <v>1413781200</v>
      </c>
      <c r="O751" s="11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idden="1" x14ac:dyDescent="0.25">
      <c r="A752">
        <v>750</v>
      </c>
      <c r="B752" t="s">
        <v>1536</v>
      </c>
      <c r="C752" s="3" t="s">
        <v>1537</v>
      </c>
      <c r="D752">
        <v>100</v>
      </c>
      <c r="E752" s="10">
        <v>1</v>
      </c>
      <c r="F752" s="5">
        <f t="shared" si="44"/>
        <v>-99</v>
      </c>
      <c r="G752" t="s">
        <v>14</v>
      </c>
      <c r="H752">
        <v>1</v>
      </c>
      <c r="I752" t="s">
        <v>40</v>
      </c>
      <c r="J752">
        <f t="shared" si="45"/>
        <v>50.5</v>
      </c>
      <c r="K752" t="s">
        <v>41</v>
      </c>
      <c r="L752">
        <v>1277960400</v>
      </c>
      <c r="M752" s="11">
        <f t="shared" si="46"/>
        <v>40360.208333333336</v>
      </c>
      <c r="N752">
        <v>1280120400</v>
      </c>
      <c r="O752" s="11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idden="1" x14ac:dyDescent="0.25">
      <c r="A753">
        <v>751</v>
      </c>
      <c r="B753" t="s">
        <v>1538</v>
      </c>
      <c r="C753" s="3" t="s">
        <v>1539</v>
      </c>
      <c r="D753">
        <v>3600</v>
      </c>
      <c r="E753" s="10">
        <v>8363</v>
      </c>
      <c r="F753" s="5">
        <f t="shared" si="44"/>
        <v>132.30555555555557</v>
      </c>
      <c r="G753" t="s">
        <v>20</v>
      </c>
      <c r="H753">
        <v>270</v>
      </c>
      <c r="I753" t="s">
        <v>21</v>
      </c>
      <c r="J753">
        <f t="shared" si="45"/>
        <v>5981.5</v>
      </c>
      <c r="K753" t="s">
        <v>22</v>
      </c>
      <c r="L753">
        <v>1458190800</v>
      </c>
      <c r="M753" s="11">
        <f t="shared" si="46"/>
        <v>42446.208333333328</v>
      </c>
      <c r="N753">
        <v>1459486800</v>
      </c>
      <c r="O753" s="11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idden="1" x14ac:dyDescent="0.25">
      <c r="A754">
        <v>752</v>
      </c>
      <c r="B754" t="s">
        <v>1540</v>
      </c>
      <c r="C754" s="3" t="s">
        <v>1541</v>
      </c>
      <c r="D754">
        <v>5800</v>
      </c>
      <c r="E754" s="10">
        <v>5362</v>
      </c>
      <c r="F754" s="5">
        <f t="shared" si="44"/>
        <v>-7.5517241379310347</v>
      </c>
      <c r="G754" t="s">
        <v>74</v>
      </c>
      <c r="H754">
        <v>114</v>
      </c>
      <c r="I754" t="s">
        <v>21</v>
      </c>
      <c r="J754">
        <f t="shared" si="45"/>
        <v>5581</v>
      </c>
      <c r="K754" t="s">
        <v>22</v>
      </c>
      <c r="L754">
        <v>1280984400</v>
      </c>
      <c r="M754" s="11">
        <f t="shared" si="46"/>
        <v>40395.208333333336</v>
      </c>
      <c r="N754">
        <v>1282539600</v>
      </c>
      <c r="O754" s="11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idden="1" x14ac:dyDescent="0.25">
      <c r="A755">
        <v>753</v>
      </c>
      <c r="B755" t="s">
        <v>1542</v>
      </c>
      <c r="C755" s="3" t="s">
        <v>1543</v>
      </c>
      <c r="D755">
        <v>4700</v>
      </c>
      <c r="E755" s="10">
        <v>12065</v>
      </c>
      <c r="F755" s="5">
        <f t="shared" si="44"/>
        <v>156.70212765957447</v>
      </c>
      <c r="G755" t="s">
        <v>20</v>
      </c>
      <c r="H755">
        <v>137</v>
      </c>
      <c r="I755" t="s">
        <v>21</v>
      </c>
      <c r="J755">
        <f t="shared" si="45"/>
        <v>8382.5</v>
      </c>
      <c r="K755" t="s">
        <v>22</v>
      </c>
      <c r="L755">
        <v>1274590800</v>
      </c>
      <c r="M755" s="11">
        <f t="shared" si="46"/>
        <v>40321.208333333336</v>
      </c>
      <c r="N755">
        <v>1275886800</v>
      </c>
      <c r="O755" s="11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idden="1" x14ac:dyDescent="0.25">
      <c r="A756">
        <v>754</v>
      </c>
      <c r="B756" t="s">
        <v>1544</v>
      </c>
      <c r="C756" s="3" t="s">
        <v>1545</v>
      </c>
      <c r="D756">
        <v>70400</v>
      </c>
      <c r="E756" s="10">
        <v>118603</v>
      </c>
      <c r="F756" s="5">
        <f t="shared" si="44"/>
        <v>68.470170454545453</v>
      </c>
      <c r="G756" t="s">
        <v>20</v>
      </c>
      <c r="H756">
        <v>3205</v>
      </c>
      <c r="I756" t="s">
        <v>21</v>
      </c>
      <c r="J756">
        <f t="shared" si="45"/>
        <v>94501.5</v>
      </c>
      <c r="K756" t="s">
        <v>22</v>
      </c>
      <c r="L756">
        <v>1351400400</v>
      </c>
      <c r="M756" s="11">
        <f t="shared" si="46"/>
        <v>41210.208333333336</v>
      </c>
      <c r="N756">
        <v>1355983200</v>
      </c>
      <c r="O756" s="11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idden="1" x14ac:dyDescent="0.25">
      <c r="A757">
        <v>755</v>
      </c>
      <c r="B757" t="s">
        <v>1546</v>
      </c>
      <c r="C757" s="3" t="s">
        <v>1547</v>
      </c>
      <c r="D757">
        <v>4500</v>
      </c>
      <c r="E757" s="10">
        <v>7496</v>
      </c>
      <c r="F757" s="5">
        <f t="shared" si="44"/>
        <v>66.577777777777783</v>
      </c>
      <c r="G757" t="s">
        <v>20</v>
      </c>
      <c r="H757">
        <v>288</v>
      </c>
      <c r="I757" t="s">
        <v>36</v>
      </c>
      <c r="J757">
        <f t="shared" si="45"/>
        <v>5998</v>
      </c>
      <c r="K757" t="s">
        <v>37</v>
      </c>
      <c r="L757">
        <v>1514354400</v>
      </c>
      <c r="M757" s="11">
        <f t="shared" si="46"/>
        <v>43096.25</v>
      </c>
      <c r="N757">
        <v>1515391200</v>
      </c>
      <c r="O757" s="11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idden="1" x14ac:dyDescent="0.25">
      <c r="A758">
        <v>756</v>
      </c>
      <c r="B758" t="s">
        <v>1548</v>
      </c>
      <c r="C758" s="3" t="s">
        <v>1549</v>
      </c>
      <c r="D758">
        <v>1300</v>
      </c>
      <c r="E758" s="10">
        <v>10037</v>
      </c>
      <c r="F758" s="5">
        <f t="shared" si="44"/>
        <v>672.07692307692309</v>
      </c>
      <c r="G758" t="s">
        <v>20</v>
      </c>
      <c r="H758">
        <v>148</v>
      </c>
      <c r="I758" t="s">
        <v>21</v>
      </c>
      <c r="J758">
        <f t="shared" si="45"/>
        <v>5668.5</v>
      </c>
      <c r="K758" t="s">
        <v>22</v>
      </c>
      <c r="L758">
        <v>1421733600</v>
      </c>
      <c r="M758" s="11">
        <f t="shared" si="46"/>
        <v>42024.25</v>
      </c>
      <c r="N758">
        <v>1422252000</v>
      </c>
      <c r="O758" s="11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 s="10">
        <v>5696</v>
      </c>
      <c r="F759" s="5">
        <f t="shared" si="44"/>
        <v>306.85714285714283</v>
      </c>
      <c r="G759" t="s">
        <v>20</v>
      </c>
      <c r="H759">
        <v>114</v>
      </c>
      <c r="I759" t="s">
        <v>21</v>
      </c>
      <c r="J759">
        <f t="shared" si="45"/>
        <v>3548</v>
      </c>
      <c r="K759" t="s">
        <v>22</v>
      </c>
      <c r="L759">
        <v>1305176400</v>
      </c>
      <c r="M759" s="11">
        <f t="shared" si="46"/>
        <v>40675.208333333336</v>
      </c>
      <c r="N759">
        <v>1305522000</v>
      </c>
      <c r="O759" s="11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idden="1" x14ac:dyDescent="0.25">
      <c r="A760">
        <v>758</v>
      </c>
      <c r="B760" t="s">
        <v>1552</v>
      </c>
      <c r="C760" s="3" t="s">
        <v>1553</v>
      </c>
      <c r="D760">
        <v>29600</v>
      </c>
      <c r="E760" s="10">
        <v>167005</v>
      </c>
      <c r="F760" s="5">
        <f t="shared" si="44"/>
        <v>464.20608108108115</v>
      </c>
      <c r="G760" t="s">
        <v>20</v>
      </c>
      <c r="H760">
        <v>1518</v>
      </c>
      <c r="I760" t="s">
        <v>15</v>
      </c>
      <c r="J760">
        <f t="shared" si="45"/>
        <v>98302.5</v>
      </c>
      <c r="K760" t="s">
        <v>16</v>
      </c>
      <c r="L760">
        <v>1414126800</v>
      </c>
      <c r="M760" s="11">
        <f t="shared" si="46"/>
        <v>41936.208333333336</v>
      </c>
      <c r="N760">
        <v>1414904400</v>
      </c>
      <c r="O760" s="11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hidden="1" x14ac:dyDescent="0.25">
      <c r="A761">
        <v>759</v>
      </c>
      <c r="B761" t="s">
        <v>1554</v>
      </c>
      <c r="C761" s="3" t="s">
        <v>1555</v>
      </c>
      <c r="D761">
        <v>167500</v>
      </c>
      <c r="E761" s="10">
        <v>114615</v>
      </c>
      <c r="F761" s="5">
        <f t="shared" si="44"/>
        <v>-31.573134328358211</v>
      </c>
      <c r="G761" t="s">
        <v>14</v>
      </c>
      <c r="H761">
        <v>1274</v>
      </c>
      <c r="I761" t="s">
        <v>21</v>
      </c>
      <c r="J761">
        <f t="shared" si="45"/>
        <v>141057.5</v>
      </c>
      <c r="K761" t="s">
        <v>22</v>
      </c>
      <c r="L761">
        <v>1517810400</v>
      </c>
      <c r="M761" s="11">
        <f t="shared" si="46"/>
        <v>43136.25</v>
      </c>
      <c r="N761">
        <v>1520402400</v>
      </c>
      <c r="O761" s="11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idden="1" x14ac:dyDescent="0.25">
      <c r="A762">
        <v>760</v>
      </c>
      <c r="B762" t="s">
        <v>1556</v>
      </c>
      <c r="C762" s="3" t="s">
        <v>1557</v>
      </c>
      <c r="D762">
        <v>48300</v>
      </c>
      <c r="E762" s="10">
        <v>16592</v>
      </c>
      <c r="F762" s="5">
        <f t="shared" si="44"/>
        <v>-65.648033126293996</v>
      </c>
      <c r="G762" t="s">
        <v>14</v>
      </c>
      <c r="H762">
        <v>210</v>
      </c>
      <c r="I762" t="s">
        <v>107</v>
      </c>
      <c r="J762">
        <f t="shared" si="45"/>
        <v>32446</v>
      </c>
      <c r="K762" t="s">
        <v>108</v>
      </c>
      <c r="L762">
        <v>1564635600</v>
      </c>
      <c r="M762" s="11">
        <f t="shared" si="46"/>
        <v>43678.208333333328</v>
      </c>
      <c r="N762">
        <v>1567141200</v>
      </c>
      <c r="O762" s="11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idden="1" x14ac:dyDescent="0.25">
      <c r="A763">
        <v>761</v>
      </c>
      <c r="B763" t="s">
        <v>1558</v>
      </c>
      <c r="C763" s="3" t="s">
        <v>1559</v>
      </c>
      <c r="D763">
        <v>2200</v>
      </c>
      <c r="E763" s="10">
        <v>14420</v>
      </c>
      <c r="F763" s="5">
        <f t="shared" si="44"/>
        <v>555.4545454545455</v>
      </c>
      <c r="G763" t="s">
        <v>20</v>
      </c>
      <c r="H763">
        <v>166</v>
      </c>
      <c r="I763" t="s">
        <v>21</v>
      </c>
      <c r="J763">
        <f t="shared" si="45"/>
        <v>8310</v>
      </c>
      <c r="K763" t="s">
        <v>22</v>
      </c>
      <c r="L763">
        <v>1500699600</v>
      </c>
      <c r="M763" s="11">
        <f t="shared" si="46"/>
        <v>42938.208333333328</v>
      </c>
      <c r="N763">
        <v>1501131600</v>
      </c>
      <c r="O763" s="11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idden="1" x14ac:dyDescent="0.25">
      <c r="A764">
        <v>762</v>
      </c>
      <c r="B764" t="s">
        <v>668</v>
      </c>
      <c r="C764" s="3" t="s">
        <v>1560</v>
      </c>
      <c r="D764">
        <v>3500</v>
      </c>
      <c r="E764" s="10">
        <v>6204</v>
      </c>
      <c r="F764" s="5">
        <f t="shared" si="44"/>
        <v>77.257142857142853</v>
      </c>
      <c r="G764" t="s">
        <v>20</v>
      </c>
      <c r="H764">
        <v>100</v>
      </c>
      <c r="I764" t="s">
        <v>26</v>
      </c>
      <c r="J764">
        <f t="shared" si="45"/>
        <v>4852</v>
      </c>
      <c r="K764" t="s">
        <v>27</v>
      </c>
      <c r="L764">
        <v>1354082400</v>
      </c>
      <c r="M764" s="11">
        <f t="shared" si="46"/>
        <v>41241.25</v>
      </c>
      <c r="N764">
        <v>1355032800</v>
      </c>
      <c r="O764" s="11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idden="1" x14ac:dyDescent="0.25">
      <c r="A765">
        <v>763</v>
      </c>
      <c r="B765" t="s">
        <v>1561</v>
      </c>
      <c r="C765" s="3" t="s">
        <v>1562</v>
      </c>
      <c r="D765">
        <v>5600</v>
      </c>
      <c r="E765" s="10">
        <v>6338</v>
      </c>
      <c r="F765" s="5">
        <f t="shared" si="44"/>
        <v>13.178571428571429</v>
      </c>
      <c r="G765" t="s">
        <v>20</v>
      </c>
      <c r="H765">
        <v>235</v>
      </c>
      <c r="I765" t="s">
        <v>21</v>
      </c>
      <c r="J765">
        <f t="shared" si="45"/>
        <v>5969</v>
      </c>
      <c r="K765" t="s">
        <v>22</v>
      </c>
      <c r="L765">
        <v>1336453200</v>
      </c>
      <c r="M765" s="11">
        <f t="shared" si="46"/>
        <v>41037.208333333336</v>
      </c>
      <c r="N765">
        <v>1339477200</v>
      </c>
      <c r="O765" s="11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hidden="1" x14ac:dyDescent="0.25">
      <c r="A766">
        <v>764</v>
      </c>
      <c r="B766" t="s">
        <v>1563</v>
      </c>
      <c r="C766" s="3" t="s">
        <v>1564</v>
      </c>
      <c r="D766">
        <v>1100</v>
      </c>
      <c r="E766" s="10">
        <v>8010</v>
      </c>
      <c r="F766" s="5">
        <f t="shared" si="44"/>
        <v>628.18181818181824</v>
      </c>
      <c r="G766" t="s">
        <v>20</v>
      </c>
      <c r="H766">
        <v>148</v>
      </c>
      <c r="I766" t="s">
        <v>21</v>
      </c>
      <c r="J766">
        <f t="shared" si="45"/>
        <v>4555</v>
      </c>
      <c r="K766" t="s">
        <v>22</v>
      </c>
      <c r="L766">
        <v>1305262800</v>
      </c>
      <c r="M766" s="11">
        <f t="shared" si="46"/>
        <v>40676.208333333336</v>
      </c>
      <c r="N766">
        <v>1305954000</v>
      </c>
      <c r="O766" s="11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idden="1" x14ac:dyDescent="0.25">
      <c r="A767">
        <v>765</v>
      </c>
      <c r="B767" t="s">
        <v>1565</v>
      </c>
      <c r="C767" s="3" t="s">
        <v>1566</v>
      </c>
      <c r="D767">
        <v>3900</v>
      </c>
      <c r="E767" s="10">
        <v>8125</v>
      </c>
      <c r="F767" s="5">
        <f t="shared" si="44"/>
        <v>108.33333333333333</v>
      </c>
      <c r="G767" t="s">
        <v>20</v>
      </c>
      <c r="H767">
        <v>198</v>
      </c>
      <c r="I767" t="s">
        <v>21</v>
      </c>
      <c r="J767">
        <f t="shared" si="45"/>
        <v>6012.5</v>
      </c>
      <c r="K767" t="s">
        <v>22</v>
      </c>
      <c r="L767">
        <v>1492232400</v>
      </c>
      <c r="M767" s="11">
        <f t="shared" si="46"/>
        <v>42840.208333333328</v>
      </c>
      <c r="N767">
        <v>1494392400</v>
      </c>
      <c r="O767" s="11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 s="10">
        <v>13653</v>
      </c>
      <c r="F768" s="5">
        <f t="shared" si="44"/>
        <v>-68.828767123287676</v>
      </c>
      <c r="G768" t="s">
        <v>14</v>
      </c>
      <c r="H768">
        <v>248</v>
      </c>
      <c r="I768" t="s">
        <v>26</v>
      </c>
      <c r="J768">
        <f t="shared" si="45"/>
        <v>28726.5</v>
      </c>
      <c r="K768" t="s">
        <v>27</v>
      </c>
      <c r="L768">
        <v>1537333200</v>
      </c>
      <c r="M768" s="11">
        <f t="shared" si="46"/>
        <v>43362.208333333328</v>
      </c>
      <c r="N768">
        <v>1537419600</v>
      </c>
      <c r="O768" s="11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idden="1" x14ac:dyDescent="0.25">
      <c r="A769">
        <v>767</v>
      </c>
      <c r="B769" t="s">
        <v>1569</v>
      </c>
      <c r="C769" s="3" t="s">
        <v>1570</v>
      </c>
      <c r="D769">
        <v>97200</v>
      </c>
      <c r="E769" s="10">
        <v>55372</v>
      </c>
      <c r="F769" s="5">
        <f t="shared" si="44"/>
        <v>-43.032921810699584</v>
      </c>
      <c r="G769" t="s">
        <v>14</v>
      </c>
      <c r="H769">
        <v>513</v>
      </c>
      <c r="I769" t="s">
        <v>21</v>
      </c>
      <c r="J769">
        <f t="shared" si="45"/>
        <v>76286</v>
      </c>
      <c r="K769" t="s">
        <v>22</v>
      </c>
      <c r="L769">
        <v>1444107600</v>
      </c>
      <c r="M769" s="11">
        <f t="shared" si="46"/>
        <v>42283.208333333328</v>
      </c>
      <c r="N769">
        <v>1447999200</v>
      </c>
      <c r="O769" s="11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idden="1" x14ac:dyDescent="0.25">
      <c r="A770">
        <v>768</v>
      </c>
      <c r="B770" t="s">
        <v>1571</v>
      </c>
      <c r="C770" s="3" t="s">
        <v>1572</v>
      </c>
      <c r="D770">
        <v>4800</v>
      </c>
      <c r="E770" s="10">
        <v>11088</v>
      </c>
      <c r="F770" s="5">
        <f t="shared" si="44"/>
        <v>131</v>
      </c>
      <c r="G770" t="s">
        <v>20</v>
      </c>
      <c r="H770">
        <v>150</v>
      </c>
      <c r="I770" t="s">
        <v>21</v>
      </c>
      <c r="J770">
        <f t="shared" si="45"/>
        <v>7944</v>
      </c>
      <c r="K770" t="s">
        <v>22</v>
      </c>
      <c r="L770">
        <v>1386741600</v>
      </c>
      <c r="M770" s="11">
        <f t="shared" si="46"/>
        <v>41619.25</v>
      </c>
      <c r="N770">
        <v>1388037600</v>
      </c>
      <c r="O770" s="11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idden="1" x14ac:dyDescent="0.25">
      <c r="A771">
        <v>769</v>
      </c>
      <c r="B771" t="s">
        <v>1573</v>
      </c>
      <c r="C771" s="3" t="s">
        <v>1574</v>
      </c>
      <c r="D771">
        <v>125600</v>
      </c>
      <c r="E771" s="10">
        <v>109106</v>
      </c>
      <c r="F771" s="5">
        <f t="shared" ref="F771:F834" si="48">(E771-D771)/D771*100</f>
        <v>-13.132165605095542</v>
      </c>
      <c r="G771" t="s">
        <v>14</v>
      </c>
      <c r="H771">
        <v>3410</v>
      </c>
      <c r="I771" t="s">
        <v>21</v>
      </c>
      <c r="J771">
        <f t="shared" ref="J771:J834" si="49">(AVERAGE(D771:E771))</f>
        <v>117353</v>
      </c>
      <c r="K771" t="s">
        <v>22</v>
      </c>
      <c r="L771">
        <v>1376542800</v>
      </c>
      <c r="M771" s="11">
        <f t="shared" ref="M771:M834" si="50">DATE(1970,1,1)+(L771/86400)</f>
        <v>41501.208333333336</v>
      </c>
      <c r="N771">
        <v>1378789200</v>
      </c>
      <c r="O771" s="11">
        <f t="shared" ref="O771:O834" si="51">DATE(1970,1,1)+N771/86400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idden="1" x14ac:dyDescent="0.25">
      <c r="A772">
        <v>770</v>
      </c>
      <c r="B772" t="s">
        <v>1575</v>
      </c>
      <c r="C772" s="3" t="s">
        <v>1576</v>
      </c>
      <c r="D772">
        <v>4300</v>
      </c>
      <c r="E772" s="10">
        <v>11642</v>
      </c>
      <c r="F772" s="5">
        <f t="shared" si="48"/>
        <v>170.74418604651163</v>
      </c>
      <c r="G772" t="s">
        <v>20</v>
      </c>
      <c r="H772">
        <v>216</v>
      </c>
      <c r="I772" t="s">
        <v>107</v>
      </c>
      <c r="J772">
        <f t="shared" si="49"/>
        <v>7971</v>
      </c>
      <c r="K772" t="s">
        <v>108</v>
      </c>
      <c r="L772">
        <v>1397451600</v>
      </c>
      <c r="M772" s="11">
        <f t="shared" si="50"/>
        <v>41743.208333333336</v>
      </c>
      <c r="N772">
        <v>1398056400</v>
      </c>
      <c r="O772" s="11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idden="1" x14ac:dyDescent="0.25">
      <c r="A773">
        <v>771</v>
      </c>
      <c r="B773" t="s">
        <v>1577</v>
      </c>
      <c r="C773" s="3" t="s">
        <v>1578</v>
      </c>
      <c r="D773">
        <v>5600</v>
      </c>
      <c r="E773" s="10">
        <v>2769</v>
      </c>
      <c r="F773" s="5">
        <f t="shared" si="48"/>
        <v>-50.553571428571431</v>
      </c>
      <c r="G773" t="s">
        <v>74</v>
      </c>
      <c r="H773">
        <v>26</v>
      </c>
      <c r="I773" t="s">
        <v>21</v>
      </c>
      <c r="J773">
        <f t="shared" si="49"/>
        <v>4184.5</v>
      </c>
      <c r="K773" t="s">
        <v>22</v>
      </c>
      <c r="L773">
        <v>1548482400</v>
      </c>
      <c r="M773" s="11">
        <f t="shared" si="50"/>
        <v>43491.25</v>
      </c>
      <c r="N773">
        <v>1550815200</v>
      </c>
      <c r="O773" s="11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idden="1" x14ac:dyDescent="0.25">
      <c r="A774">
        <v>772</v>
      </c>
      <c r="B774" t="s">
        <v>1579</v>
      </c>
      <c r="C774" s="3" t="s">
        <v>1580</v>
      </c>
      <c r="D774">
        <v>149600</v>
      </c>
      <c r="E774" s="10">
        <v>169586</v>
      </c>
      <c r="F774" s="5">
        <f t="shared" si="48"/>
        <v>13.359625668449199</v>
      </c>
      <c r="G774" t="s">
        <v>20</v>
      </c>
      <c r="H774">
        <v>5139</v>
      </c>
      <c r="I774" t="s">
        <v>21</v>
      </c>
      <c r="J774">
        <f t="shared" si="49"/>
        <v>159593</v>
      </c>
      <c r="K774" t="s">
        <v>22</v>
      </c>
      <c r="L774">
        <v>1549692000</v>
      </c>
      <c r="M774" s="11">
        <f t="shared" si="50"/>
        <v>43505.25</v>
      </c>
      <c r="N774">
        <v>1550037600</v>
      </c>
      <c r="O774" s="11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idden="1" x14ac:dyDescent="0.25">
      <c r="A775">
        <v>773</v>
      </c>
      <c r="B775" t="s">
        <v>1581</v>
      </c>
      <c r="C775" s="3" t="s">
        <v>1582</v>
      </c>
      <c r="D775">
        <v>53100</v>
      </c>
      <c r="E775" s="10">
        <v>101185</v>
      </c>
      <c r="F775" s="5">
        <f t="shared" si="48"/>
        <v>90.555555555555557</v>
      </c>
      <c r="G775" t="s">
        <v>20</v>
      </c>
      <c r="H775">
        <v>2353</v>
      </c>
      <c r="I775" t="s">
        <v>21</v>
      </c>
      <c r="J775">
        <f t="shared" si="49"/>
        <v>77142.5</v>
      </c>
      <c r="K775" t="s">
        <v>22</v>
      </c>
      <c r="L775">
        <v>1492059600</v>
      </c>
      <c r="M775" s="11">
        <f t="shared" si="50"/>
        <v>42838.208333333328</v>
      </c>
      <c r="N775">
        <v>1492923600</v>
      </c>
      <c r="O775" s="11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idden="1" x14ac:dyDescent="0.25">
      <c r="A776">
        <v>774</v>
      </c>
      <c r="B776" t="s">
        <v>1583</v>
      </c>
      <c r="C776" s="3" t="s">
        <v>1584</v>
      </c>
      <c r="D776">
        <v>5000</v>
      </c>
      <c r="E776" s="10">
        <v>6775</v>
      </c>
      <c r="F776" s="5">
        <f t="shared" si="48"/>
        <v>35.5</v>
      </c>
      <c r="G776" t="s">
        <v>20</v>
      </c>
      <c r="H776">
        <v>78</v>
      </c>
      <c r="I776" t="s">
        <v>107</v>
      </c>
      <c r="J776">
        <f t="shared" si="49"/>
        <v>5887.5</v>
      </c>
      <c r="K776" t="s">
        <v>108</v>
      </c>
      <c r="L776">
        <v>1463979600</v>
      </c>
      <c r="M776" s="11">
        <f t="shared" si="50"/>
        <v>42513.208333333328</v>
      </c>
      <c r="N776">
        <v>1467522000</v>
      </c>
      <c r="O776" s="11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hidden="1" x14ac:dyDescent="0.25">
      <c r="A777">
        <v>775</v>
      </c>
      <c r="B777" t="s">
        <v>1585</v>
      </c>
      <c r="C777" s="3" t="s">
        <v>1586</v>
      </c>
      <c r="D777">
        <v>9400</v>
      </c>
      <c r="E777" s="10">
        <v>968</v>
      </c>
      <c r="F777" s="5">
        <f t="shared" si="48"/>
        <v>-89.702127659574472</v>
      </c>
      <c r="G777" t="s">
        <v>14</v>
      </c>
      <c r="H777">
        <v>10</v>
      </c>
      <c r="I777" t="s">
        <v>21</v>
      </c>
      <c r="J777">
        <f t="shared" si="49"/>
        <v>5184</v>
      </c>
      <c r="K777" t="s">
        <v>22</v>
      </c>
      <c r="L777">
        <v>1415253600</v>
      </c>
      <c r="M777" s="11">
        <f t="shared" si="50"/>
        <v>41949.25</v>
      </c>
      <c r="N777">
        <v>1416117600</v>
      </c>
      <c r="O777" s="11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idden="1" x14ac:dyDescent="0.25">
      <c r="A778">
        <v>776</v>
      </c>
      <c r="B778" t="s">
        <v>1587</v>
      </c>
      <c r="C778" s="3" t="s">
        <v>1588</v>
      </c>
      <c r="D778">
        <v>110800</v>
      </c>
      <c r="E778" s="10">
        <v>72623</v>
      </c>
      <c r="F778" s="5">
        <f t="shared" si="48"/>
        <v>-34.455776173285194</v>
      </c>
      <c r="G778" t="s">
        <v>14</v>
      </c>
      <c r="H778">
        <v>2201</v>
      </c>
      <c r="I778" t="s">
        <v>21</v>
      </c>
      <c r="J778">
        <f t="shared" si="49"/>
        <v>91711.5</v>
      </c>
      <c r="K778" t="s">
        <v>22</v>
      </c>
      <c r="L778">
        <v>1562216400</v>
      </c>
      <c r="M778" s="11">
        <f t="shared" si="50"/>
        <v>43650.208333333328</v>
      </c>
      <c r="N778">
        <v>1563771600</v>
      </c>
      <c r="O778" s="11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idden="1" x14ac:dyDescent="0.25">
      <c r="A779">
        <v>777</v>
      </c>
      <c r="B779" t="s">
        <v>1589</v>
      </c>
      <c r="C779" s="3" t="s">
        <v>1590</v>
      </c>
      <c r="D779">
        <v>93800</v>
      </c>
      <c r="E779" s="10">
        <v>45987</v>
      </c>
      <c r="F779" s="5">
        <f t="shared" si="48"/>
        <v>-50.973347547974413</v>
      </c>
      <c r="G779" t="s">
        <v>14</v>
      </c>
      <c r="H779">
        <v>676</v>
      </c>
      <c r="I779" t="s">
        <v>21</v>
      </c>
      <c r="J779">
        <f t="shared" si="49"/>
        <v>69893.5</v>
      </c>
      <c r="K779" t="s">
        <v>22</v>
      </c>
      <c r="L779">
        <v>1316754000</v>
      </c>
      <c r="M779" s="11">
        <f t="shared" si="50"/>
        <v>40809.208333333336</v>
      </c>
      <c r="N779">
        <v>1319259600</v>
      </c>
      <c r="O779" s="11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 s="10">
        <v>10243</v>
      </c>
      <c r="F780" s="5">
        <f t="shared" si="48"/>
        <v>687.92307692307691</v>
      </c>
      <c r="G780" t="s">
        <v>20</v>
      </c>
      <c r="H780">
        <v>174</v>
      </c>
      <c r="I780" t="s">
        <v>98</v>
      </c>
      <c r="J780">
        <f t="shared" si="49"/>
        <v>5771.5</v>
      </c>
      <c r="K780" t="s">
        <v>99</v>
      </c>
      <c r="L780">
        <v>1313211600</v>
      </c>
      <c r="M780" s="11">
        <f t="shared" si="50"/>
        <v>40768.208333333336</v>
      </c>
      <c r="N780">
        <v>1313643600</v>
      </c>
      <c r="O780" s="11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idden="1" x14ac:dyDescent="0.25">
      <c r="A781">
        <v>779</v>
      </c>
      <c r="B781" t="s">
        <v>1593</v>
      </c>
      <c r="C781" s="3" t="s">
        <v>1594</v>
      </c>
      <c r="D781">
        <v>108700</v>
      </c>
      <c r="E781" s="10">
        <v>87293</v>
      </c>
      <c r="F781" s="5">
        <f t="shared" si="48"/>
        <v>-19.693652253909843</v>
      </c>
      <c r="G781" t="s">
        <v>14</v>
      </c>
      <c r="H781">
        <v>831</v>
      </c>
      <c r="I781" t="s">
        <v>21</v>
      </c>
      <c r="J781">
        <f t="shared" si="49"/>
        <v>97996.5</v>
      </c>
      <c r="K781" t="s">
        <v>22</v>
      </c>
      <c r="L781">
        <v>1439528400</v>
      </c>
      <c r="M781" s="11">
        <f t="shared" si="50"/>
        <v>42230.208333333328</v>
      </c>
      <c r="N781">
        <v>1440306000</v>
      </c>
      <c r="O781" s="11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 s="10">
        <v>5421</v>
      </c>
      <c r="F782" s="5">
        <f t="shared" si="48"/>
        <v>6.2941176470588234</v>
      </c>
      <c r="G782" t="s">
        <v>20</v>
      </c>
      <c r="H782">
        <v>164</v>
      </c>
      <c r="I782" t="s">
        <v>21</v>
      </c>
      <c r="J782">
        <f t="shared" si="49"/>
        <v>5260.5</v>
      </c>
      <c r="K782" t="s">
        <v>22</v>
      </c>
      <c r="L782">
        <v>1469163600</v>
      </c>
      <c r="M782" s="11">
        <f t="shared" si="50"/>
        <v>42573.208333333328</v>
      </c>
      <c r="N782">
        <v>1470805200</v>
      </c>
      <c r="O782" s="11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idden="1" x14ac:dyDescent="0.25">
      <c r="A783">
        <v>781</v>
      </c>
      <c r="B783" t="s">
        <v>1597</v>
      </c>
      <c r="C783" s="3" t="s">
        <v>1598</v>
      </c>
      <c r="D783">
        <v>8700</v>
      </c>
      <c r="E783" s="10">
        <v>4414</v>
      </c>
      <c r="F783" s="5">
        <f t="shared" si="48"/>
        <v>-49.264367816091955</v>
      </c>
      <c r="G783" t="s">
        <v>74</v>
      </c>
      <c r="H783">
        <v>56</v>
      </c>
      <c r="I783" t="s">
        <v>98</v>
      </c>
      <c r="J783">
        <f t="shared" si="49"/>
        <v>6557</v>
      </c>
      <c r="K783" t="s">
        <v>99</v>
      </c>
      <c r="L783">
        <v>1288501200</v>
      </c>
      <c r="M783" s="11">
        <f t="shared" si="50"/>
        <v>40482.208333333336</v>
      </c>
      <c r="N783">
        <v>1292911200</v>
      </c>
      <c r="O783" s="11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 s="10">
        <v>10981</v>
      </c>
      <c r="F784" s="5">
        <f t="shared" si="48"/>
        <v>115.31372549019608</v>
      </c>
      <c r="G784" t="s">
        <v>20</v>
      </c>
      <c r="H784">
        <v>161</v>
      </c>
      <c r="I784" t="s">
        <v>21</v>
      </c>
      <c r="J784">
        <f t="shared" si="49"/>
        <v>8040.5</v>
      </c>
      <c r="K784" t="s">
        <v>22</v>
      </c>
      <c r="L784">
        <v>1298959200</v>
      </c>
      <c r="M784" s="11">
        <f t="shared" si="50"/>
        <v>40603.25</v>
      </c>
      <c r="N784">
        <v>1301374800</v>
      </c>
      <c r="O784" s="11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idden="1" x14ac:dyDescent="0.25">
      <c r="A785">
        <v>783</v>
      </c>
      <c r="B785" t="s">
        <v>1601</v>
      </c>
      <c r="C785" s="3" t="s">
        <v>1602</v>
      </c>
      <c r="D785">
        <v>7400</v>
      </c>
      <c r="E785" s="10">
        <v>10451</v>
      </c>
      <c r="F785" s="5">
        <f t="shared" si="48"/>
        <v>41.229729729729733</v>
      </c>
      <c r="G785" t="s">
        <v>20</v>
      </c>
      <c r="H785">
        <v>138</v>
      </c>
      <c r="I785" t="s">
        <v>21</v>
      </c>
      <c r="J785">
        <f t="shared" si="49"/>
        <v>8925.5</v>
      </c>
      <c r="K785" t="s">
        <v>22</v>
      </c>
      <c r="L785">
        <v>1387260000</v>
      </c>
      <c r="M785" s="11">
        <f t="shared" si="50"/>
        <v>41625.25</v>
      </c>
      <c r="N785">
        <v>1387864800</v>
      </c>
      <c r="O785" s="11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idden="1" x14ac:dyDescent="0.25">
      <c r="A786">
        <v>784</v>
      </c>
      <c r="B786" t="s">
        <v>1603</v>
      </c>
      <c r="C786" s="3" t="s">
        <v>1604</v>
      </c>
      <c r="D786">
        <v>88900</v>
      </c>
      <c r="E786" s="10">
        <v>102535</v>
      </c>
      <c r="F786" s="5">
        <f t="shared" si="48"/>
        <v>15.337457817772778</v>
      </c>
      <c r="G786" t="s">
        <v>20</v>
      </c>
      <c r="H786">
        <v>3308</v>
      </c>
      <c r="I786" t="s">
        <v>21</v>
      </c>
      <c r="J786">
        <f t="shared" si="49"/>
        <v>95717.5</v>
      </c>
      <c r="K786" t="s">
        <v>22</v>
      </c>
      <c r="L786">
        <v>1457244000</v>
      </c>
      <c r="M786" s="11">
        <f t="shared" si="50"/>
        <v>42435.25</v>
      </c>
      <c r="N786">
        <v>1458190800</v>
      </c>
      <c r="O786" s="11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 s="10">
        <v>12939</v>
      </c>
      <c r="F787" s="5">
        <f t="shared" si="48"/>
        <v>93.119402985074629</v>
      </c>
      <c r="G787" t="s">
        <v>20</v>
      </c>
      <c r="H787">
        <v>127</v>
      </c>
      <c r="I787" t="s">
        <v>26</v>
      </c>
      <c r="J787">
        <f t="shared" si="49"/>
        <v>9819.5</v>
      </c>
      <c r="K787" t="s">
        <v>27</v>
      </c>
      <c r="L787">
        <v>1556341200</v>
      </c>
      <c r="M787" s="11">
        <f t="shared" si="50"/>
        <v>43582.208333333328</v>
      </c>
      <c r="N787">
        <v>1559278800</v>
      </c>
      <c r="O787" s="11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idden="1" x14ac:dyDescent="0.25">
      <c r="A788">
        <v>786</v>
      </c>
      <c r="B788" t="s">
        <v>1607</v>
      </c>
      <c r="C788" s="3" t="s">
        <v>1608</v>
      </c>
      <c r="D788">
        <v>1500</v>
      </c>
      <c r="E788" s="10">
        <v>10946</v>
      </c>
      <c r="F788" s="5">
        <f t="shared" si="48"/>
        <v>629.73333333333335</v>
      </c>
      <c r="G788" t="s">
        <v>20</v>
      </c>
      <c r="H788">
        <v>207</v>
      </c>
      <c r="I788" t="s">
        <v>107</v>
      </c>
      <c r="J788">
        <f t="shared" si="49"/>
        <v>6223</v>
      </c>
      <c r="K788" t="s">
        <v>108</v>
      </c>
      <c r="L788">
        <v>1522126800</v>
      </c>
      <c r="M788" s="11">
        <f t="shared" si="50"/>
        <v>43186.208333333328</v>
      </c>
      <c r="N788">
        <v>1522731600</v>
      </c>
      <c r="O788" s="11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idden="1" x14ac:dyDescent="0.25">
      <c r="A789">
        <v>787</v>
      </c>
      <c r="B789" t="s">
        <v>1609</v>
      </c>
      <c r="C789" s="3" t="s">
        <v>1610</v>
      </c>
      <c r="D789">
        <v>61200</v>
      </c>
      <c r="E789" s="10">
        <v>60994</v>
      </c>
      <c r="F789" s="5">
        <f t="shared" si="48"/>
        <v>-0.33660130718954245</v>
      </c>
      <c r="G789" t="s">
        <v>14</v>
      </c>
      <c r="H789">
        <v>859</v>
      </c>
      <c r="I789" t="s">
        <v>15</v>
      </c>
      <c r="J789">
        <f t="shared" si="49"/>
        <v>61097</v>
      </c>
      <c r="K789" t="s">
        <v>16</v>
      </c>
      <c r="L789">
        <v>1305954000</v>
      </c>
      <c r="M789" s="11">
        <f t="shared" si="50"/>
        <v>40684.208333333336</v>
      </c>
      <c r="N789">
        <v>1306731600</v>
      </c>
      <c r="O789" s="11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 s="10">
        <v>3174</v>
      </c>
      <c r="F790" s="5">
        <f t="shared" si="48"/>
        <v>-11.833333333333334</v>
      </c>
      <c r="G790" t="s">
        <v>47</v>
      </c>
      <c r="H790">
        <v>31</v>
      </c>
      <c r="I790" t="s">
        <v>21</v>
      </c>
      <c r="J790">
        <f t="shared" si="49"/>
        <v>3387</v>
      </c>
      <c r="K790" t="s">
        <v>22</v>
      </c>
      <c r="L790">
        <v>1350709200</v>
      </c>
      <c r="M790" s="11">
        <f t="shared" si="50"/>
        <v>41202.208333333336</v>
      </c>
      <c r="N790">
        <v>1352527200</v>
      </c>
      <c r="O790" s="11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idden="1" x14ac:dyDescent="0.25">
      <c r="A791">
        <v>789</v>
      </c>
      <c r="B791" t="s">
        <v>1613</v>
      </c>
      <c r="C791" s="3" t="s">
        <v>1614</v>
      </c>
      <c r="D791">
        <v>9000</v>
      </c>
      <c r="E791" s="10">
        <v>3351</v>
      </c>
      <c r="F791" s="5">
        <f t="shared" si="48"/>
        <v>-62.766666666666673</v>
      </c>
      <c r="G791" t="s">
        <v>14</v>
      </c>
      <c r="H791">
        <v>45</v>
      </c>
      <c r="I791" t="s">
        <v>21</v>
      </c>
      <c r="J791">
        <f t="shared" si="49"/>
        <v>6175.5</v>
      </c>
      <c r="K791" t="s">
        <v>22</v>
      </c>
      <c r="L791">
        <v>1401166800</v>
      </c>
      <c r="M791" s="11">
        <f t="shared" si="50"/>
        <v>41786.208333333336</v>
      </c>
      <c r="N791">
        <v>1404363600</v>
      </c>
      <c r="O791" s="11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idden="1" x14ac:dyDescent="0.25">
      <c r="A792">
        <v>790</v>
      </c>
      <c r="B792" t="s">
        <v>1615</v>
      </c>
      <c r="C792" s="3" t="s">
        <v>1616</v>
      </c>
      <c r="D792">
        <v>185900</v>
      </c>
      <c r="E792" s="10">
        <v>56774</v>
      </c>
      <c r="F792" s="5">
        <f t="shared" si="48"/>
        <v>-69.459924690693924</v>
      </c>
      <c r="G792" t="s">
        <v>74</v>
      </c>
      <c r="H792">
        <v>1113</v>
      </c>
      <c r="I792" t="s">
        <v>21</v>
      </c>
      <c r="J792">
        <f t="shared" si="49"/>
        <v>121337</v>
      </c>
      <c r="K792" t="s">
        <v>22</v>
      </c>
      <c r="L792">
        <v>1266127200</v>
      </c>
      <c r="M792" s="11">
        <f t="shared" si="50"/>
        <v>40223.25</v>
      </c>
      <c r="N792">
        <v>1266645600</v>
      </c>
      <c r="O792" s="11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idden="1" x14ac:dyDescent="0.25">
      <c r="A793">
        <v>791</v>
      </c>
      <c r="B793" t="s">
        <v>1617</v>
      </c>
      <c r="C793" s="3" t="s">
        <v>1618</v>
      </c>
      <c r="D793">
        <v>2100</v>
      </c>
      <c r="E793" s="10">
        <v>540</v>
      </c>
      <c r="F793" s="5">
        <f t="shared" si="48"/>
        <v>-74.285714285714292</v>
      </c>
      <c r="G793" t="s">
        <v>14</v>
      </c>
      <c r="H793">
        <v>6</v>
      </c>
      <c r="I793" t="s">
        <v>21</v>
      </c>
      <c r="J793">
        <f t="shared" si="49"/>
        <v>1320</v>
      </c>
      <c r="K793" t="s">
        <v>22</v>
      </c>
      <c r="L793">
        <v>1481436000</v>
      </c>
      <c r="M793" s="11">
        <f t="shared" si="50"/>
        <v>42715.25</v>
      </c>
      <c r="N793">
        <v>1482818400</v>
      </c>
      <c r="O793" s="11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idden="1" x14ac:dyDescent="0.25">
      <c r="A794">
        <v>792</v>
      </c>
      <c r="B794" t="s">
        <v>1619</v>
      </c>
      <c r="C794" s="3" t="s">
        <v>1620</v>
      </c>
      <c r="D794">
        <v>2000</v>
      </c>
      <c r="E794" s="10">
        <v>680</v>
      </c>
      <c r="F794" s="5">
        <f t="shared" si="48"/>
        <v>-66</v>
      </c>
      <c r="G794" t="s">
        <v>14</v>
      </c>
      <c r="H794">
        <v>7</v>
      </c>
      <c r="I794" t="s">
        <v>21</v>
      </c>
      <c r="J794">
        <f t="shared" si="49"/>
        <v>1340</v>
      </c>
      <c r="K794" t="s">
        <v>22</v>
      </c>
      <c r="L794">
        <v>1372222800</v>
      </c>
      <c r="M794" s="11">
        <f t="shared" si="50"/>
        <v>41451.208333333336</v>
      </c>
      <c r="N794">
        <v>1374642000</v>
      </c>
      <c r="O794" s="11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idden="1" x14ac:dyDescent="0.25">
      <c r="A795">
        <v>793</v>
      </c>
      <c r="B795" t="s">
        <v>1621</v>
      </c>
      <c r="C795" s="3" t="s">
        <v>1622</v>
      </c>
      <c r="D795">
        <v>1100</v>
      </c>
      <c r="E795" s="10">
        <v>13045</v>
      </c>
      <c r="F795" s="5">
        <f t="shared" si="48"/>
        <v>1085.909090909091</v>
      </c>
      <c r="G795" t="s">
        <v>20</v>
      </c>
      <c r="H795">
        <v>181</v>
      </c>
      <c r="I795" t="s">
        <v>98</v>
      </c>
      <c r="J795">
        <f t="shared" si="49"/>
        <v>7072.5</v>
      </c>
      <c r="K795" t="s">
        <v>99</v>
      </c>
      <c r="L795">
        <v>1372136400</v>
      </c>
      <c r="M795" s="11">
        <f t="shared" si="50"/>
        <v>41450.208333333336</v>
      </c>
      <c r="N795">
        <v>1372482000</v>
      </c>
      <c r="O795" s="11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idden="1" x14ac:dyDescent="0.25">
      <c r="A796">
        <v>794</v>
      </c>
      <c r="B796" t="s">
        <v>1623</v>
      </c>
      <c r="C796" s="3" t="s">
        <v>1624</v>
      </c>
      <c r="D796">
        <v>6600</v>
      </c>
      <c r="E796" s="10">
        <v>8276</v>
      </c>
      <c r="F796" s="5">
        <f t="shared" si="48"/>
        <v>25.393939393939398</v>
      </c>
      <c r="G796" t="s">
        <v>20</v>
      </c>
      <c r="H796">
        <v>110</v>
      </c>
      <c r="I796" t="s">
        <v>21</v>
      </c>
      <c r="J796">
        <f t="shared" si="49"/>
        <v>7438</v>
      </c>
      <c r="K796" t="s">
        <v>22</v>
      </c>
      <c r="L796">
        <v>1513922400</v>
      </c>
      <c r="M796" s="11">
        <f t="shared" si="50"/>
        <v>43091.25</v>
      </c>
      <c r="N796">
        <v>1514959200</v>
      </c>
      <c r="O796" s="11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 s="10">
        <v>1022</v>
      </c>
      <c r="F797" s="5">
        <f t="shared" si="48"/>
        <v>-85.605633802816911</v>
      </c>
      <c r="G797" t="s">
        <v>14</v>
      </c>
      <c r="H797">
        <v>31</v>
      </c>
      <c r="I797" t="s">
        <v>21</v>
      </c>
      <c r="J797">
        <f t="shared" si="49"/>
        <v>4061</v>
      </c>
      <c r="K797" t="s">
        <v>22</v>
      </c>
      <c r="L797">
        <v>1477976400</v>
      </c>
      <c r="M797" s="11">
        <f t="shared" si="50"/>
        <v>42675.208333333328</v>
      </c>
      <c r="N797">
        <v>1478235600</v>
      </c>
      <c r="O797" s="11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idden="1" x14ac:dyDescent="0.25">
      <c r="A798">
        <v>796</v>
      </c>
      <c r="B798" t="s">
        <v>1627</v>
      </c>
      <c r="C798" s="3" t="s">
        <v>1628</v>
      </c>
      <c r="D798">
        <v>7800</v>
      </c>
      <c r="E798" s="10">
        <v>4275</v>
      </c>
      <c r="F798" s="5">
        <f t="shared" si="48"/>
        <v>-45.192307692307693</v>
      </c>
      <c r="G798" t="s">
        <v>14</v>
      </c>
      <c r="H798">
        <v>78</v>
      </c>
      <c r="I798" t="s">
        <v>21</v>
      </c>
      <c r="J798">
        <f t="shared" si="49"/>
        <v>6037.5</v>
      </c>
      <c r="K798" t="s">
        <v>22</v>
      </c>
      <c r="L798">
        <v>1407474000</v>
      </c>
      <c r="M798" s="11">
        <f t="shared" si="50"/>
        <v>41859.208333333336</v>
      </c>
      <c r="N798">
        <v>1408078800</v>
      </c>
      <c r="O798" s="11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idden="1" x14ac:dyDescent="0.25">
      <c r="A799">
        <v>797</v>
      </c>
      <c r="B799" t="s">
        <v>1629</v>
      </c>
      <c r="C799" s="3" t="s">
        <v>1630</v>
      </c>
      <c r="D799">
        <v>7600</v>
      </c>
      <c r="E799" s="10">
        <v>8332</v>
      </c>
      <c r="F799" s="5">
        <f t="shared" si="48"/>
        <v>9.6315789473684212</v>
      </c>
      <c r="G799" t="s">
        <v>20</v>
      </c>
      <c r="H799">
        <v>185</v>
      </c>
      <c r="I799" t="s">
        <v>21</v>
      </c>
      <c r="J799">
        <f t="shared" si="49"/>
        <v>7966</v>
      </c>
      <c r="K799" t="s">
        <v>22</v>
      </c>
      <c r="L799">
        <v>1546149600</v>
      </c>
      <c r="M799" s="11">
        <f t="shared" si="50"/>
        <v>43464.25</v>
      </c>
      <c r="N799">
        <v>1548136800</v>
      </c>
      <c r="O799" s="11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idden="1" x14ac:dyDescent="0.25">
      <c r="A800">
        <v>798</v>
      </c>
      <c r="B800" t="s">
        <v>1631</v>
      </c>
      <c r="C800" s="3" t="s">
        <v>1632</v>
      </c>
      <c r="D800">
        <v>3400</v>
      </c>
      <c r="E800" s="10">
        <v>6408</v>
      </c>
      <c r="F800" s="5">
        <f t="shared" si="48"/>
        <v>88.470588235294116</v>
      </c>
      <c r="G800" t="s">
        <v>20</v>
      </c>
      <c r="H800">
        <v>121</v>
      </c>
      <c r="I800" t="s">
        <v>21</v>
      </c>
      <c r="J800">
        <f t="shared" si="49"/>
        <v>4904</v>
      </c>
      <c r="K800" t="s">
        <v>22</v>
      </c>
      <c r="L800">
        <v>1338440400</v>
      </c>
      <c r="M800" s="11">
        <f t="shared" si="50"/>
        <v>41060.208333333336</v>
      </c>
      <c r="N800">
        <v>1340859600</v>
      </c>
      <c r="O800" s="11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idden="1" x14ac:dyDescent="0.25">
      <c r="A801">
        <v>799</v>
      </c>
      <c r="B801" t="s">
        <v>1633</v>
      </c>
      <c r="C801" s="3" t="s">
        <v>1634</v>
      </c>
      <c r="D801">
        <v>84500</v>
      </c>
      <c r="E801" s="10">
        <v>73522</v>
      </c>
      <c r="F801" s="5">
        <f t="shared" si="48"/>
        <v>-12.991715976331362</v>
      </c>
      <c r="G801" t="s">
        <v>14</v>
      </c>
      <c r="H801">
        <v>1225</v>
      </c>
      <c r="I801" t="s">
        <v>40</v>
      </c>
      <c r="J801">
        <f t="shared" si="49"/>
        <v>79011</v>
      </c>
      <c r="K801" t="s">
        <v>41</v>
      </c>
      <c r="L801">
        <v>1454133600</v>
      </c>
      <c r="M801" s="11">
        <f t="shared" si="50"/>
        <v>42399.25</v>
      </c>
      <c r="N801">
        <v>1454479200</v>
      </c>
      <c r="O801" s="11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idden="1" x14ac:dyDescent="0.25">
      <c r="A802">
        <v>800</v>
      </c>
      <c r="B802" t="s">
        <v>1635</v>
      </c>
      <c r="C802" s="3" t="s">
        <v>1636</v>
      </c>
      <c r="D802">
        <v>100</v>
      </c>
      <c r="E802" s="10">
        <v>1</v>
      </c>
      <c r="F802" s="5">
        <f t="shared" si="48"/>
        <v>-99</v>
      </c>
      <c r="G802" t="s">
        <v>14</v>
      </c>
      <c r="H802">
        <v>1</v>
      </c>
      <c r="I802" t="s">
        <v>98</v>
      </c>
      <c r="J802">
        <f t="shared" si="49"/>
        <v>50.5</v>
      </c>
      <c r="K802" t="s">
        <v>99</v>
      </c>
      <c r="L802">
        <v>1434085200</v>
      </c>
      <c r="M802" s="11">
        <f t="shared" si="50"/>
        <v>42167.208333333328</v>
      </c>
      <c r="N802">
        <v>1434430800</v>
      </c>
      <c r="O802" s="11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idden="1" x14ac:dyDescent="0.25">
      <c r="A803">
        <v>801</v>
      </c>
      <c r="B803" t="s">
        <v>1637</v>
      </c>
      <c r="C803" s="3" t="s">
        <v>1638</v>
      </c>
      <c r="D803">
        <v>2300</v>
      </c>
      <c r="E803" s="10">
        <v>4667</v>
      </c>
      <c r="F803" s="5">
        <f t="shared" si="48"/>
        <v>102.91304347826087</v>
      </c>
      <c r="G803" t="s">
        <v>20</v>
      </c>
      <c r="H803">
        <v>106</v>
      </c>
      <c r="I803" t="s">
        <v>21</v>
      </c>
      <c r="J803">
        <f t="shared" si="49"/>
        <v>3483.5</v>
      </c>
      <c r="K803" t="s">
        <v>22</v>
      </c>
      <c r="L803">
        <v>1577772000</v>
      </c>
      <c r="M803" s="11">
        <f t="shared" si="50"/>
        <v>43830.25</v>
      </c>
      <c r="N803">
        <v>1579672800</v>
      </c>
      <c r="O803" s="11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hidden="1" x14ac:dyDescent="0.25">
      <c r="A804">
        <v>802</v>
      </c>
      <c r="B804" t="s">
        <v>1639</v>
      </c>
      <c r="C804" s="3" t="s">
        <v>1640</v>
      </c>
      <c r="D804">
        <v>6200</v>
      </c>
      <c r="E804" s="10">
        <v>12216</v>
      </c>
      <c r="F804" s="5">
        <f t="shared" si="48"/>
        <v>97.032258064516128</v>
      </c>
      <c r="G804" t="s">
        <v>20</v>
      </c>
      <c r="H804">
        <v>142</v>
      </c>
      <c r="I804" t="s">
        <v>21</v>
      </c>
      <c r="J804">
        <f t="shared" si="49"/>
        <v>9208</v>
      </c>
      <c r="K804" t="s">
        <v>22</v>
      </c>
      <c r="L804">
        <v>1562216400</v>
      </c>
      <c r="M804" s="11">
        <f t="shared" si="50"/>
        <v>43650.208333333328</v>
      </c>
      <c r="N804">
        <v>1562389200</v>
      </c>
      <c r="O804" s="11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hidden="1" x14ac:dyDescent="0.25">
      <c r="A805">
        <v>803</v>
      </c>
      <c r="B805" t="s">
        <v>1641</v>
      </c>
      <c r="C805" s="3" t="s">
        <v>1642</v>
      </c>
      <c r="D805">
        <v>6100</v>
      </c>
      <c r="E805" s="10">
        <v>6527</v>
      </c>
      <c r="F805" s="5">
        <f t="shared" si="48"/>
        <v>7.0000000000000009</v>
      </c>
      <c r="G805" t="s">
        <v>20</v>
      </c>
      <c r="H805">
        <v>233</v>
      </c>
      <c r="I805" t="s">
        <v>21</v>
      </c>
      <c r="J805">
        <f t="shared" si="49"/>
        <v>6313.5</v>
      </c>
      <c r="K805" t="s">
        <v>22</v>
      </c>
      <c r="L805">
        <v>1548568800</v>
      </c>
      <c r="M805" s="11">
        <f t="shared" si="50"/>
        <v>43492.25</v>
      </c>
      <c r="N805">
        <v>1551506400</v>
      </c>
      <c r="O805" s="11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idden="1" x14ac:dyDescent="0.25">
      <c r="A806">
        <v>804</v>
      </c>
      <c r="B806" t="s">
        <v>1643</v>
      </c>
      <c r="C806" s="3" t="s">
        <v>1644</v>
      </c>
      <c r="D806">
        <v>2600</v>
      </c>
      <c r="E806" s="10">
        <v>6987</v>
      </c>
      <c r="F806" s="5">
        <f t="shared" si="48"/>
        <v>168.73076923076923</v>
      </c>
      <c r="G806" t="s">
        <v>20</v>
      </c>
      <c r="H806">
        <v>218</v>
      </c>
      <c r="I806" t="s">
        <v>21</v>
      </c>
      <c r="J806">
        <f t="shared" si="49"/>
        <v>4793.5</v>
      </c>
      <c r="K806" t="s">
        <v>22</v>
      </c>
      <c r="L806">
        <v>1514872800</v>
      </c>
      <c r="M806" s="11">
        <f t="shared" si="50"/>
        <v>43102.25</v>
      </c>
      <c r="N806">
        <v>1516600800</v>
      </c>
      <c r="O806" s="11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 s="10">
        <v>4932</v>
      </c>
      <c r="F807" s="5">
        <f t="shared" si="48"/>
        <v>-49.154639175257728</v>
      </c>
      <c r="G807" t="s">
        <v>14</v>
      </c>
      <c r="H807">
        <v>67</v>
      </c>
      <c r="I807" t="s">
        <v>26</v>
      </c>
      <c r="J807">
        <f t="shared" si="49"/>
        <v>7316</v>
      </c>
      <c r="K807" t="s">
        <v>27</v>
      </c>
      <c r="L807">
        <v>1416031200</v>
      </c>
      <c r="M807" s="11">
        <f t="shared" si="50"/>
        <v>41958.25</v>
      </c>
      <c r="N807">
        <v>1420437600</v>
      </c>
      <c r="O807" s="11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 s="10">
        <v>8262</v>
      </c>
      <c r="F808" s="5">
        <f t="shared" si="48"/>
        <v>1080.2857142857142</v>
      </c>
      <c r="G808" t="s">
        <v>20</v>
      </c>
      <c r="H808">
        <v>76</v>
      </c>
      <c r="I808" t="s">
        <v>21</v>
      </c>
      <c r="J808">
        <f t="shared" si="49"/>
        <v>4481</v>
      </c>
      <c r="K808" t="s">
        <v>22</v>
      </c>
      <c r="L808">
        <v>1330927200</v>
      </c>
      <c r="M808" s="11">
        <f t="shared" si="50"/>
        <v>40973.25</v>
      </c>
      <c r="N808">
        <v>1332997200</v>
      </c>
      <c r="O808" s="11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idden="1" x14ac:dyDescent="0.25">
      <c r="A809">
        <v>807</v>
      </c>
      <c r="B809" t="s">
        <v>1649</v>
      </c>
      <c r="C809" s="3" t="s">
        <v>1650</v>
      </c>
      <c r="D809">
        <v>700</v>
      </c>
      <c r="E809" s="10">
        <v>1848</v>
      </c>
      <c r="F809" s="5">
        <f t="shared" si="48"/>
        <v>164</v>
      </c>
      <c r="G809" t="s">
        <v>20</v>
      </c>
      <c r="H809">
        <v>43</v>
      </c>
      <c r="I809" t="s">
        <v>21</v>
      </c>
      <c r="J809">
        <f t="shared" si="49"/>
        <v>1274</v>
      </c>
      <c r="K809" t="s">
        <v>22</v>
      </c>
      <c r="L809">
        <v>1571115600</v>
      </c>
      <c r="M809" s="11">
        <f t="shared" si="50"/>
        <v>43753.208333333328</v>
      </c>
      <c r="N809">
        <v>1574920800</v>
      </c>
      <c r="O809" s="11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idden="1" x14ac:dyDescent="0.25">
      <c r="A810">
        <v>808</v>
      </c>
      <c r="B810" t="s">
        <v>1651</v>
      </c>
      <c r="C810" s="3" t="s">
        <v>1652</v>
      </c>
      <c r="D810">
        <v>5200</v>
      </c>
      <c r="E810" s="10">
        <v>1583</v>
      </c>
      <c r="F810" s="5">
        <f t="shared" si="48"/>
        <v>-69.557692307692307</v>
      </c>
      <c r="G810" t="s">
        <v>14</v>
      </c>
      <c r="H810">
        <v>19</v>
      </c>
      <c r="I810" t="s">
        <v>21</v>
      </c>
      <c r="J810">
        <f t="shared" si="49"/>
        <v>3391.5</v>
      </c>
      <c r="K810" t="s">
        <v>22</v>
      </c>
      <c r="L810">
        <v>1463461200</v>
      </c>
      <c r="M810" s="11">
        <f t="shared" si="50"/>
        <v>42507.208333333328</v>
      </c>
      <c r="N810">
        <v>1464930000</v>
      </c>
      <c r="O810" s="11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 s="10">
        <v>88536</v>
      </c>
      <c r="F811" s="5">
        <f t="shared" si="48"/>
        <v>-37.119318181818187</v>
      </c>
      <c r="G811" t="s">
        <v>14</v>
      </c>
      <c r="H811">
        <v>2108</v>
      </c>
      <c r="I811" t="s">
        <v>98</v>
      </c>
      <c r="J811">
        <f t="shared" si="49"/>
        <v>114668</v>
      </c>
      <c r="K811" t="s">
        <v>99</v>
      </c>
      <c r="L811">
        <v>1344920400</v>
      </c>
      <c r="M811" s="11">
        <f t="shared" si="50"/>
        <v>41135.208333333336</v>
      </c>
      <c r="N811">
        <v>1345006800</v>
      </c>
      <c r="O811" s="11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idden="1" x14ac:dyDescent="0.25">
      <c r="A812">
        <v>810</v>
      </c>
      <c r="B812" t="s">
        <v>1654</v>
      </c>
      <c r="C812" s="3" t="s">
        <v>1655</v>
      </c>
      <c r="D812">
        <v>6400</v>
      </c>
      <c r="E812" s="10">
        <v>12360</v>
      </c>
      <c r="F812" s="5">
        <f t="shared" si="48"/>
        <v>93.125</v>
      </c>
      <c r="G812" t="s">
        <v>20</v>
      </c>
      <c r="H812">
        <v>221</v>
      </c>
      <c r="I812" t="s">
        <v>21</v>
      </c>
      <c r="J812">
        <f t="shared" si="49"/>
        <v>9380</v>
      </c>
      <c r="K812" t="s">
        <v>22</v>
      </c>
      <c r="L812">
        <v>1511848800</v>
      </c>
      <c r="M812" s="11">
        <f t="shared" si="50"/>
        <v>43067.25</v>
      </c>
      <c r="N812">
        <v>1512712800</v>
      </c>
      <c r="O812" s="11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idden="1" x14ac:dyDescent="0.25">
      <c r="A813">
        <v>811</v>
      </c>
      <c r="B813" t="s">
        <v>1656</v>
      </c>
      <c r="C813" s="3" t="s">
        <v>1657</v>
      </c>
      <c r="D813">
        <v>92500</v>
      </c>
      <c r="E813" s="10">
        <v>71320</v>
      </c>
      <c r="F813" s="5">
        <f t="shared" si="48"/>
        <v>-22.897297297297296</v>
      </c>
      <c r="G813" t="s">
        <v>14</v>
      </c>
      <c r="H813">
        <v>679</v>
      </c>
      <c r="I813" t="s">
        <v>21</v>
      </c>
      <c r="J813">
        <f t="shared" si="49"/>
        <v>81910</v>
      </c>
      <c r="K813" t="s">
        <v>22</v>
      </c>
      <c r="L813">
        <v>1452319200</v>
      </c>
      <c r="M813" s="11">
        <f t="shared" si="50"/>
        <v>42378.25</v>
      </c>
      <c r="N813">
        <v>1452492000</v>
      </c>
      <c r="O813" s="11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idden="1" x14ac:dyDescent="0.25">
      <c r="A814">
        <v>812</v>
      </c>
      <c r="B814" t="s">
        <v>1658</v>
      </c>
      <c r="C814" s="3" t="s">
        <v>1659</v>
      </c>
      <c r="D814">
        <v>59700</v>
      </c>
      <c r="E814" s="10">
        <v>134640</v>
      </c>
      <c r="F814" s="5">
        <f t="shared" si="48"/>
        <v>125.52763819095478</v>
      </c>
      <c r="G814" t="s">
        <v>20</v>
      </c>
      <c r="H814">
        <v>2805</v>
      </c>
      <c r="I814" t="s">
        <v>15</v>
      </c>
      <c r="J814">
        <f t="shared" si="49"/>
        <v>97170</v>
      </c>
      <c r="K814" t="s">
        <v>16</v>
      </c>
      <c r="L814">
        <v>1523854800</v>
      </c>
      <c r="M814" s="11">
        <f t="shared" si="50"/>
        <v>43206.208333333328</v>
      </c>
      <c r="N814">
        <v>1524286800</v>
      </c>
      <c r="O814" s="11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idden="1" x14ac:dyDescent="0.25">
      <c r="A815">
        <v>813</v>
      </c>
      <c r="B815" t="s">
        <v>1660</v>
      </c>
      <c r="C815" s="3" t="s">
        <v>1661</v>
      </c>
      <c r="D815">
        <v>3200</v>
      </c>
      <c r="E815" s="10">
        <v>7661</v>
      </c>
      <c r="F815" s="5">
        <f t="shared" si="48"/>
        <v>139.40625</v>
      </c>
      <c r="G815" t="s">
        <v>20</v>
      </c>
      <c r="H815">
        <v>68</v>
      </c>
      <c r="I815" t="s">
        <v>21</v>
      </c>
      <c r="J815">
        <f t="shared" si="49"/>
        <v>5430.5</v>
      </c>
      <c r="K815" t="s">
        <v>22</v>
      </c>
      <c r="L815">
        <v>1346043600</v>
      </c>
      <c r="M815" s="11">
        <f t="shared" si="50"/>
        <v>41148.208333333336</v>
      </c>
      <c r="N815">
        <v>1346907600</v>
      </c>
      <c r="O815" s="11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idden="1" x14ac:dyDescent="0.25">
      <c r="A816">
        <v>814</v>
      </c>
      <c r="B816" t="s">
        <v>1662</v>
      </c>
      <c r="C816" s="3" t="s">
        <v>1663</v>
      </c>
      <c r="D816">
        <v>3200</v>
      </c>
      <c r="E816" s="10">
        <v>2950</v>
      </c>
      <c r="F816" s="5">
        <f t="shared" si="48"/>
        <v>-7.8125</v>
      </c>
      <c r="G816" t="s">
        <v>14</v>
      </c>
      <c r="H816">
        <v>36</v>
      </c>
      <c r="I816" t="s">
        <v>36</v>
      </c>
      <c r="J816">
        <f t="shared" si="49"/>
        <v>3075</v>
      </c>
      <c r="K816" t="s">
        <v>37</v>
      </c>
      <c r="L816">
        <v>1464325200</v>
      </c>
      <c r="M816" s="11">
        <f t="shared" si="50"/>
        <v>42517.208333333328</v>
      </c>
      <c r="N816">
        <v>1464498000</v>
      </c>
      <c r="O816" s="11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hidden="1" x14ac:dyDescent="0.25">
      <c r="A817">
        <v>815</v>
      </c>
      <c r="B817" t="s">
        <v>1664</v>
      </c>
      <c r="C817" s="3" t="s">
        <v>1665</v>
      </c>
      <c r="D817">
        <v>9000</v>
      </c>
      <c r="E817" s="10">
        <v>11721</v>
      </c>
      <c r="F817" s="5">
        <f t="shared" si="48"/>
        <v>30.233333333333334</v>
      </c>
      <c r="G817" t="s">
        <v>20</v>
      </c>
      <c r="H817">
        <v>183</v>
      </c>
      <c r="I817" t="s">
        <v>15</v>
      </c>
      <c r="J817">
        <f t="shared" si="49"/>
        <v>10360.5</v>
      </c>
      <c r="K817" t="s">
        <v>16</v>
      </c>
      <c r="L817">
        <v>1511935200</v>
      </c>
      <c r="M817" s="11">
        <f t="shared" si="50"/>
        <v>43068.25</v>
      </c>
      <c r="N817">
        <v>1514181600</v>
      </c>
      <c r="O817" s="11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idden="1" x14ac:dyDescent="0.25">
      <c r="A818">
        <v>816</v>
      </c>
      <c r="B818" t="s">
        <v>1666</v>
      </c>
      <c r="C818" s="3" t="s">
        <v>1667</v>
      </c>
      <c r="D818">
        <v>2300</v>
      </c>
      <c r="E818" s="10">
        <v>14150</v>
      </c>
      <c r="F818" s="5">
        <f t="shared" si="48"/>
        <v>515.21739130434787</v>
      </c>
      <c r="G818" t="s">
        <v>20</v>
      </c>
      <c r="H818">
        <v>133</v>
      </c>
      <c r="I818" t="s">
        <v>21</v>
      </c>
      <c r="J818">
        <f t="shared" si="49"/>
        <v>8225</v>
      </c>
      <c r="K818" t="s">
        <v>22</v>
      </c>
      <c r="L818">
        <v>1392012000</v>
      </c>
      <c r="M818" s="11">
        <f t="shared" si="50"/>
        <v>41680.25</v>
      </c>
      <c r="N818">
        <v>1392184800</v>
      </c>
      <c r="O818" s="11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idden="1" x14ac:dyDescent="0.25">
      <c r="A819">
        <v>817</v>
      </c>
      <c r="B819" t="s">
        <v>1668</v>
      </c>
      <c r="C819" s="3" t="s">
        <v>1669</v>
      </c>
      <c r="D819">
        <v>51300</v>
      </c>
      <c r="E819" s="10">
        <v>189192</v>
      </c>
      <c r="F819" s="5">
        <f t="shared" si="48"/>
        <v>268.79532163742692</v>
      </c>
      <c r="G819" t="s">
        <v>20</v>
      </c>
      <c r="H819">
        <v>2489</v>
      </c>
      <c r="I819" t="s">
        <v>107</v>
      </c>
      <c r="J819">
        <f t="shared" si="49"/>
        <v>120246</v>
      </c>
      <c r="K819" t="s">
        <v>108</v>
      </c>
      <c r="L819">
        <v>1556946000</v>
      </c>
      <c r="M819" s="11">
        <f t="shared" si="50"/>
        <v>43589.208333333328</v>
      </c>
      <c r="N819">
        <v>1559365200</v>
      </c>
      <c r="O819" s="11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idden="1" x14ac:dyDescent="0.25">
      <c r="A820">
        <v>818</v>
      </c>
      <c r="B820" t="s">
        <v>676</v>
      </c>
      <c r="C820" s="3" t="s">
        <v>1670</v>
      </c>
      <c r="D820">
        <v>700</v>
      </c>
      <c r="E820" s="10">
        <v>7664</v>
      </c>
      <c r="F820" s="5">
        <f t="shared" si="48"/>
        <v>994.85714285714289</v>
      </c>
      <c r="G820" t="s">
        <v>20</v>
      </c>
      <c r="H820">
        <v>69</v>
      </c>
      <c r="I820" t="s">
        <v>21</v>
      </c>
      <c r="J820">
        <f t="shared" si="49"/>
        <v>4182</v>
      </c>
      <c r="K820" t="s">
        <v>22</v>
      </c>
      <c r="L820">
        <v>1548050400</v>
      </c>
      <c r="M820" s="11">
        <f t="shared" si="50"/>
        <v>43486.25</v>
      </c>
      <c r="N820">
        <v>1549173600</v>
      </c>
      <c r="O820" s="11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hidden="1" x14ac:dyDescent="0.25">
      <c r="A821">
        <v>819</v>
      </c>
      <c r="B821" t="s">
        <v>1671</v>
      </c>
      <c r="C821" s="3" t="s">
        <v>1672</v>
      </c>
      <c r="D821">
        <v>8900</v>
      </c>
      <c r="E821" s="10">
        <v>4509</v>
      </c>
      <c r="F821" s="5">
        <f t="shared" si="48"/>
        <v>-49.337078651685395</v>
      </c>
      <c r="G821" t="s">
        <v>14</v>
      </c>
      <c r="H821">
        <v>47</v>
      </c>
      <c r="I821" t="s">
        <v>21</v>
      </c>
      <c r="J821">
        <f t="shared" si="49"/>
        <v>6704.5</v>
      </c>
      <c r="K821" t="s">
        <v>22</v>
      </c>
      <c r="L821">
        <v>1353736800</v>
      </c>
      <c r="M821" s="11">
        <f t="shared" si="50"/>
        <v>41237.25</v>
      </c>
      <c r="N821">
        <v>1355032800</v>
      </c>
      <c r="O821" s="11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idden="1" x14ac:dyDescent="0.25">
      <c r="A822">
        <v>820</v>
      </c>
      <c r="B822" t="s">
        <v>1673</v>
      </c>
      <c r="C822" s="3" t="s">
        <v>1674</v>
      </c>
      <c r="D822">
        <v>1500</v>
      </c>
      <c r="E822" s="10">
        <v>12009</v>
      </c>
      <c r="F822" s="5">
        <f t="shared" si="48"/>
        <v>700.6</v>
      </c>
      <c r="G822" t="s">
        <v>20</v>
      </c>
      <c r="H822">
        <v>279</v>
      </c>
      <c r="I822" t="s">
        <v>40</v>
      </c>
      <c r="J822">
        <f t="shared" si="49"/>
        <v>6754.5</v>
      </c>
      <c r="K822" t="s">
        <v>41</v>
      </c>
      <c r="L822">
        <v>1532840400</v>
      </c>
      <c r="M822" s="11">
        <f t="shared" si="50"/>
        <v>43310.208333333328</v>
      </c>
      <c r="N822">
        <v>1533963600</v>
      </c>
      <c r="O822" s="11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 s="10">
        <v>14273</v>
      </c>
      <c r="F823" s="5">
        <f t="shared" si="48"/>
        <v>191.28571428571428</v>
      </c>
      <c r="G823" t="s">
        <v>20</v>
      </c>
      <c r="H823">
        <v>210</v>
      </c>
      <c r="I823" t="s">
        <v>21</v>
      </c>
      <c r="J823">
        <f t="shared" si="49"/>
        <v>9586.5</v>
      </c>
      <c r="K823" t="s">
        <v>22</v>
      </c>
      <c r="L823">
        <v>1488261600</v>
      </c>
      <c r="M823" s="11">
        <f t="shared" si="50"/>
        <v>42794.25</v>
      </c>
      <c r="N823">
        <v>1489381200</v>
      </c>
      <c r="O823" s="11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idden="1" x14ac:dyDescent="0.25">
      <c r="A824">
        <v>822</v>
      </c>
      <c r="B824" t="s">
        <v>1677</v>
      </c>
      <c r="C824" s="3" t="s">
        <v>1678</v>
      </c>
      <c r="D824">
        <v>54000</v>
      </c>
      <c r="E824" s="10">
        <v>188982</v>
      </c>
      <c r="F824" s="5">
        <f t="shared" si="48"/>
        <v>249.96666666666667</v>
      </c>
      <c r="G824" t="s">
        <v>20</v>
      </c>
      <c r="H824">
        <v>2100</v>
      </c>
      <c r="I824" t="s">
        <v>21</v>
      </c>
      <c r="J824">
        <f t="shared" si="49"/>
        <v>121491</v>
      </c>
      <c r="K824" t="s">
        <v>22</v>
      </c>
      <c r="L824">
        <v>1393567200</v>
      </c>
      <c r="M824" s="11">
        <f t="shared" si="50"/>
        <v>41698.25</v>
      </c>
      <c r="N824">
        <v>1395032400</v>
      </c>
      <c r="O824" s="11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idden="1" x14ac:dyDescent="0.25">
      <c r="A825">
        <v>823</v>
      </c>
      <c r="B825" t="s">
        <v>1679</v>
      </c>
      <c r="C825" s="3" t="s">
        <v>1680</v>
      </c>
      <c r="D825">
        <v>4100</v>
      </c>
      <c r="E825" s="10">
        <v>14640</v>
      </c>
      <c r="F825" s="5">
        <f t="shared" si="48"/>
        <v>257.07317073170731</v>
      </c>
      <c r="G825" t="s">
        <v>20</v>
      </c>
      <c r="H825">
        <v>252</v>
      </c>
      <c r="I825" t="s">
        <v>21</v>
      </c>
      <c r="J825">
        <f t="shared" si="49"/>
        <v>9370</v>
      </c>
      <c r="K825" t="s">
        <v>22</v>
      </c>
      <c r="L825">
        <v>1410325200</v>
      </c>
      <c r="M825" s="11">
        <f t="shared" si="50"/>
        <v>41892.208333333336</v>
      </c>
      <c r="N825">
        <v>1412485200</v>
      </c>
      <c r="O825" s="11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idden="1" x14ac:dyDescent="0.25">
      <c r="A826">
        <v>824</v>
      </c>
      <c r="B826" t="s">
        <v>1681</v>
      </c>
      <c r="C826" s="3" t="s">
        <v>1682</v>
      </c>
      <c r="D826">
        <v>85000</v>
      </c>
      <c r="E826" s="10">
        <v>107516</v>
      </c>
      <c r="F826" s="5">
        <f t="shared" si="48"/>
        <v>26.489411764705885</v>
      </c>
      <c r="G826" t="s">
        <v>20</v>
      </c>
      <c r="H826">
        <v>1280</v>
      </c>
      <c r="I826" t="s">
        <v>21</v>
      </c>
      <c r="J826">
        <f t="shared" si="49"/>
        <v>96258</v>
      </c>
      <c r="K826" t="s">
        <v>22</v>
      </c>
      <c r="L826">
        <v>1276923600</v>
      </c>
      <c r="M826" s="11">
        <f t="shared" si="50"/>
        <v>40348.208333333336</v>
      </c>
      <c r="N826">
        <v>1279688400</v>
      </c>
      <c r="O826" s="11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 s="10">
        <v>13950</v>
      </c>
      <c r="F827" s="5">
        <f t="shared" si="48"/>
        <v>287.5</v>
      </c>
      <c r="G827" t="s">
        <v>20</v>
      </c>
      <c r="H827">
        <v>157</v>
      </c>
      <c r="I827" t="s">
        <v>40</v>
      </c>
      <c r="J827">
        <f t="shared" si="49"/>
        <v>8775</v>
      </c>
      <c r="K827" t="s">
        <v>41</v>
      </c>
      <c r="L827">
        <v>1500958800</v>
      </c>
      <c r="M827" s="11">
        <f t="shared" si="50"/>
        <v>42941.208333333328</v>
      </c>
      <c r="N827">
        <v>1501995600</v>
      </c>
      <c r="O827" s="11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hidden="1" x14ac:dyDescent="0.25">
      <c r="A828">
        <v>826</v>
      </c>
      <c r="B828" t="s">
        <v>1685</v>
      </c>
      <c r="C828" s="3" t="s">
        <v>1686</v>
      </c>
      <c r="D828">
        <v>2800</v>
      </c>
      <c r="E828" s="10">
        <v>12797</v>
      </c>
      <c r="F828" s="5">
        <f t="shared" si="48"/>
        <v>357.03571428571428</v>
      </c>
      <c r="G828" t="s">
        <v>20</v>
      </c>
      <c r="H828">
        <v>194</v>
      </c>
      <c r="I828" t="s">
        <v>21</v>
      </c>
      <c r="J828">
        <f t="shared" si="49"/>
        <v>7798.5</v>
      </c>
      <c r="K828" t="s">
        <v>22</v>
      </c>
      <c r="L828">
        <v>1292220000</v>
      </c>
      <c r="M828" s="11">
        <f t="shared" si="50"/>
        <v>40525.25</v>
      </c>
      <c r="N828">
        <v>1294639200</v>
      </c>
      <c r="O828" s="11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 s="10">
        <v>6134</v>
      </c>
      <c r="F829" s="5">
        <f t="shared" si="48"/>
        <v>166.69565217391303</v>
      </c>
      <c r="G829" t="s">
        <v>20</v>
      </c>
      <c r="H829">
        <v>82</v>
      </c>
      <c r="I829" t="s">
        <v>26</v>
      </c>
      <c r="J829">
        <f t="shared" si="49"/>
        <v>4217</v>
      </c>
      <c r="K829" t="s">
        <v>27</v>
      </c>
      <c r="L829">
        <v>1304398800</v>
      </c>
      <c r="M829" s="11">
        <f t="shared" si="50"/>
        <v>40666.208333333336</v>
      </c>
      <c r="N829">
        <v>1305435600</v>
      </c>
      <c r="O829" s="11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hidden="1" x14ac:dyDescent="0.25">
      <c r="A830">
        <v>828</v>
      </c>
      <c r="B830" t="s">
        <v>1689</v>
      </c>
      <c r="C830" s="3" t="s">
        <v>1690</v>
      </c>
      <c r="D830">
        <v>7100</v>
      </c>
      <c r="E830" s="10">
        <v>4899</v>
      </c>
      <c r="F830" s="5">
        <f t="shared" si="48"/>
        <v>-31</v>
      </c>
      <c r="G830" t="s">
        <v>14</v>
      </c>
      <c r="H830">
        <v>70</v>
      </c>
      <c r="I830" t="s">
        <v>21</v>
      </c>
      <c r="J830">
        <f t="shared" si="49"/>
        <v>5999.5</v>
      </c>
      <c r="K830" t="s">
        <v>22</v>
      </c>
      <c r="L830">
        <v>1535432400</v>
      </c>
      <c r="M830" s="11">
        <f t="shared" si="50"/>
        <v>43340.208333333328</v>
      </c>
      <c r="N830">
        <v>1537592400</v>
      </c>
      <c r="O830" s="11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idden="1" x14ac:dyDescent="0.25">
      <c r="A831">
        <v>829</v>
      </c>
      <c r="B831" t="s">
        <v>1691</v>
      </c>
      <c r="C831" s="3" t="s">
        <v>1692</v>
      </c>
      <c r="D831">
        <v>9600</v>
      </c>
      <c r="E831" s="10">
        <v>4929</v>
      </c>
      <c r="F831" s="5">
        <f t="shared" si="48"/>
        <v>-48.65625</v>
      </c>
      <c r="G831" t="s">
        <v>14</v>
      </c>
      <c r="H831">
        <v>154</v>
      </c>
      <c r="I831" t="s">
        <v>21</v>
      </c>
      <c r="J831">
        <f t="shared" si="49"/>
        <v>7264.5</v>
      </c>
      <c r="K831" t="s">
        <v>22</v>
      </c>
      <c r="L831">
        <v>1433826000</v>
      </c>
      <c r="M831" s="11">
        <f t="shared" si="50"/>
        <v>42164.208333333328</v>
      </c>
      <c r="N831">
        <v>1435122000</v>
      </c>
      <c r="O831" s="11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hidden="1" x14ac:dyDescent="0.25">
      <c r="A832">
        <v>830</v>
      </c>
      <c r="B832" t="s">
        <v>1693</v>
      </c>
      <c r="C832" s="3" t="s">
        <v>1694</v>
      </c>
      <c r="D832">
        <v>121600</v>
      </c>
      <c r="E832" s="10">
        <v>1424</v>
      </c>
      <c r="F832" s="5">
        <f t="shared" si="48"/>
        <v>-98.828947368421055</v>
      </c>
      <c r="G832" t="s">
        <v>14</v>
      </c>
      <c r="H832">
        <v>22</v>
      </c>
      <c r="I832" t="s">
        <v>21</v>
      </c>
      <c r="J832">
        <f t="shared" si="49"/>
        <v>61512</v>
      </c>
      <c r="K832" t="s">
        <v>22</v>
      </c>
      <c r="L832">
        <v>1514959200</v>
      </c>
      <c r="M832" s="11">
        <f t="shared" si="50"/>
        <v>43103.25</v>
      </c>
      <c r="N832">
        <v>1520056800</v>
      </c>
      <c r="O832" s="11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hidden="1" x14ac:dyDescent="0.25">
      <c r="A833">
        <v>831</v>
      </c>
      <c r="B833" t="s">
        <v>1695</v>
      </c>
      <c r="C833" s="3" t="s">
        <v>1696</v>
      </c>
      <c r="D833">
        <v>97100</v>
      </c>
      <c r="E833" s="10">
        <v>105817</v>
      </c>
      <c r="F833" s="5">
        <f t="shared" si="48"/>
        <v>8.9773429454170959</v>
      </c>
      <c r="G833" t="s">
        <v>20</v>
      </c>
      <c r="H833">
        <v>4233</v>
      </c>
      <c r="I833" t="s">
        <v>21</v>
      </c>
      <c r="J833">
        <f t="shared" si="49"/>
        <v>101458.5</v>
      </c>
      <c r="K833" t="s">
        <v>22</v>
      </c>
      <c r="L833">
        <v>1332738000</v>
      </c>
      <c r="M833" s="11">
        <f t="shared" si="50"/>
        <v>40994.208333333336</v>
      </c>
      <c r="N833">
        <v>1335675600</v>
      </c>
      <c r="O833" s="11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idden="1" x14ac:dyDescent="0.25">
      <c r="A834">
        <v>832</v>
      </c>
      <c r="B834" t="s">
        <v>1697</v>
      </c>
      <c r="C834" s="3" t="s">
        <v>1698</v>
      </c>
      <c r="D834">
        <v>43200</v>
      </c>
      <c r="E834" s="10">
        <v>136156</v>
      </c>
      <c r="F834" s="5">
        <f t="shared" si="48"/>
        <v>215.17592592592592</v>
      </c>
      <c r="G834" t="s">
        <v>20</v>
      </c>
      <c r="H834">
        <v>1297</v>
      </c>
      <c r="I834" t="s">
        <v>36</v>
      </c>
      <c r="J834">
        <f t="shared" si="49"/>
        <v>89678</v>
      </c>
      <c r="K834" t="s">
        <v>37</v>
      </c>
      <c r="L834">
        <v>1445490000</v>
      </c>
      <c r="M834" s="11">
        <f t="shared" si="50"/>
        <v>42299.208333333328</v>
      </c>
      <c r="N834">
        <v>1448431200</v>
      </c>
      <c r="O834" s="11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idden="1" x14ac:dyDescent="0.25">
      <c r="A835">
        <v>833</v>
      </c>
      <c r="B835" t="s">
        <v>1699</v>
      </c>
      <c r="C835" s="3" t="s">
        <v>1700</v>
      </c>
      <c r="D835">
        <v>6800</v>
      </c>
      <c r="E835" s="10">
        <v>10723</v>
      </c>
      <c r="F835" s="5">
        <f t="shared" ref="F835:F898" si="52">(E835-D835)/D835*100</f>
        <v>57.691176470588232</v>
      </c>
      <c r="G835" t="s">
        <v>20</v>
      </c>
      <c r="H835">
        <v>165</v>
      </c>
      <c r="I835" t="s">
        <v>36</v>
      </c>
      <c r="J835">
        <f t="shared" ref="J835:J898" si="53">(AVERAGE(D835:E835))</f>
        <v>8761.5</v>
      </c>
      <c r="K835" t="s">
        <v>37</v>
      </c>
      <c r="L835">
        <v>1297663200</v>
      </c>
      <c r="M835" s="11">
        <f t="shared" ref="M835:M898" si="54">DATE(1970,1,1)+(L835/86400)</f>
        <v>40588.25</v>
      </c>
      <c r="N835">
        <v>1298613600</v>
      </c>
      <c r="O835" s="11">
        <f t="shared" ref="O835:O898" si="55">DATE(1970,1,1)+N835/86400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idden="1" x14ac:dyDescent="0.25">
      <c r="A836">
        <v>834</v>
      </c>
      <c r="B836" t="s">
        <v>1701</v>
      </c>
      <c r="C836" s="3" t="s">
        <v>1702</v>
      </c>
      <c r="D836">
        <v>7300</v>
      </c>
      <c r="E836" s="10">
        <v>11228</v>
      </c>
      <c r="F836" s="5">
        <f t="shared" si="52"/>
        <v>53.808219178082197</v>
      </c>
      <c r="G836" t="s">
        <v>20</v>
      </c>
      <c r="H836">
        <v>119</v>
      </c>
      <c r="I836" t="s">
        <v>21</v>
      </c>
      <c r="J836">
        <f t="shared" si="53"/>
        <v>9264</v>
      </c>
      <c r="K836" t="s">
        <v>22</v>
      </c>
      <c r="L836">
        <v>1371963600</v>
      </c>
      <c r="M836" s="11">
        <f t="shared" si="54"/>
        <v>41448.208333333336</v>
      </c>
      <c r="N836">
        <v>1372482000</v>
      </c>
      <c r="O836" s="11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idden="1" x14ac:dyDescent="0.25">
      <c r="A837">
        <v>835</v>
      </c>
      <c r="B837" t="s">
        <v>1703</v>
      </c>
      <c r="C837" s="3" t="s">
        <v>1704</v>
      </c>
      <c r="D837">
        <v>86200</v>
      </c>
      <c r="E837" s="10">
        <v>77355</v>
      </c>
      <c r="F837" s="5">
        <f t="shared" si="52"/>
        <v>-10.261020881670534</v>
      </c>
      <c r="G837" t="s">
        <v>14</v>
      </c>
      <c r="H837">
        <v>1758</v>
      </c>
      <c r="I837" t="s">
        <v>21</v>
      </c>
      <c r="J837">
        <f t="shared" si="53"/>
        <v>81777.5</v>
      </c>
      <c r="K837" t="s">
        <v>22</v>
      </c>
      <c r="L837">
        <v>1425103200</v>
      </c>
      <c r="M837" s="11">
        <f t="shared" si="54"/>
        <v>42063.25</v>
      </c>
      <c r="N837">
        <v>1425621600</v>
      </c>
      <c r="O837" s="11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idden="1" x14ac:dyDescent="0.25">
      <c r="A838">
        <v>836</v>
      </c>
      <c r="B838" t="s">
        <v>1705</v>
      </c>
      <c r="C838" s="3" t="s">
        <v>1706</v>
      </c>
      <c r="D838">
        <v>8100</v>
      </c>
      <c r="E838" s="10">
        <v>6086</v>
      </c>
      <c r="F838" s="5">
        <f t="shared" si="52"/>
        <v>-24.8641975308642</v>
      </c>
      <c r="G838" t="s">
        <v>14</v>
      </c>
      <c r="H838">
        <v>94</v>
      </c>
      <c r="I838" t="s">
        <v>21</v>
      </c>
      <c r="J838">
        <f t="shared" si="53"/>
        <v>7093</v>
      </c>
      <c r="K838" t="s">
        <v>22</v>
      </c>
      <c r="L838">
        <v>1265349600</v>
      </c>
      <c r="M838" s="11">
        <f t="shared" si="54"/>
        <v>40214.25</v>
      </c>
      <c r="N838">
        <v>1266300000</v>
      </c>
      <c r="O838" s="11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idden="1" x14ac:dyDescent="0.25">
      <c r="A839">
        <v>837</v>
      </c>
      <c r="B839" t="s">
        <v>1707</v>
      </c>
      <c r="C839" s="3" t="s">
        <v>1708</v>
      </c>
      <c r="D839">
        <v>17700</v>
      </c>
      <c r="E839" s="10">
        <v>150960</v>
      </c>
      <c r="F839" s="5">
        <f t="shared" si="52"/>
        <v>752.88135593220341</v>
      </c>
      <c r="G839" t="s">
        <v>20</v>
      </c>
      <c r="H839">
        <v>1797</v>
      </c>
      <c r="I839" t="s">
        <v>21</v>
      </c>
      <c r="J839">
        <f t="shared" si="53"/>
        <v>84330</v>
      </c>
      <c r="K839" t="s">
        <v>22</v>
      </c>
      <c r="L839">
        <v>1301202000</v>
      </c>
      <c r="M839" s="11">
        <f t="shared" si="54"/>
        <v>40629.208333333336</v>
      </c>
      <c r="N839">
        <v>1305867600</v>
      </c>
      <c r="O839" s="11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idden="1" x14ac:dyDescent="0.25">
      <c r="A840">
        <v>838</v>
      </c>
      <c r="B840" t="s">
        <v>1709</v>
      </c>
      <c r="C840" s="3" t="s">
        <v>1710</v>
      </c>
      <c r="D840">
        <v>6400</v>
      </c>
      <c r="E840" s="10">
        <v>8890</v>
      </c>
      <c r="F840" s="5">
        <f t="shared" si="52"/>
        <v>38.90625</v>
      </c>
      <c r="G840" t="s">
        <v>20</v>
      </c>
      <c r="H840">
        <v>261</v>
      </c>
      <c r="I840" t="s">
        <v>21</v>
      </c>
      <c r="J840">
        <f t="shared" si="53"/>
        <v>7645</v>
      </c>
      <c r="K840" t="s">
        <v>22</v>
      </c>
      <c r="L840">
        <v>1538024400</v>
      </c>
      <c r="M840" s="11">
        <f t="shared" si="54"/>
        <v>43370.208333333328</v>
      </c>
      <c r="N840">
        <v>1538802000</v>
      </c>
      <c r="O840" s="11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 s="10">
        <v>14644</v>
      </c>
      <c r="F841" s="5">
        <f t="shared" si="52"/>
        <v>90.181818181818187</v>
      </c>
      <c r="G841" t="s">
        <v>20</v>
      </c>
      <c r="H841">
        <v>157</v>
      </c>
      <c r="I841" t="s">
        <v>21</v>
      </c>
      <c r="J841">
        <f t="shared" si="53"/>
        <v>11172</v>
      </c>
      <c r="K841" t="s">
        <v>22</v>
      </c>
      <c r="L841">
        <v>1395032400</v>
      </c>
      <c r="M841" s="11">
        <f t="shared" si="54"/>
        <v>41715.208333333336</v>
      </c>
      <c r="N841">
        <v>1398920400</v>
      </c>
      <c r="O841" s="11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idden="1" x14ac:dyDescent="0.25">
      <c r="A842">
        <v>840</v>
      </c>
      <c r="B842" t="s">
        <v>1713</v>
      </c>
      <c r="C842" s="3" t="s">
        <v>1714</v>
      </c>
      <c r="D842">
        <v>116300</v>
      </c>
      <c r="E842" s="10">
        <v>116583</v>
      </c>
      <c r="F842" s="5">
        <f t="shared" si="52"/>
        <v>0.24333619948409285</v>
      </c>
      <c r="G842" t="s">
        <v>20</v>
      </c>
      <c r="H842">
        <v>3533</v>
      </c>
      <c r="I842" t="s">
        <v>21</v>
      </c>
      <c r="J842">
        <f t="shared" si="53"/>
        <v>116441.5</v>
      </c>
      <c r="K842" t="s">
        <v>22</v>
      </c>
      <c r="L842">
        <v>1405486800</v>
      </c>
      <c r="M842" s="11">
        <f t="shared" si="54"/>
        <v>41836.208333333336</v>
      </c>
      <c r="N842">
        <v>1405659600</v>
      </c>
      <c r="O842" s="11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idden="1" x14ac:dyDescent="0.25">
      <c r="A843">
        <v>841</v>
      </c>
      <c r="B843" t="s">
        <v>1715</v>
      </c>
      <c r="C843" s="3" t="s">
        <v>1716</v>
      </c>
      <c r="D843">
        <v>9100</v>
      </c>
      <c r="E843" s="10">
        <v>12991</v>
      </c>
      <c r="F843" s="5">
        <f t="shared" si="52"/>
        <v>42.758241758241759</v>
      </c>
      <c r="G843" t="s">
        <v>20</v>
      </c>
      <c r="H843">
        <v>155</v>
      </c>
      <c r="I843" t="s">
        <v>21</v>
      </c>
      <c r="J843">
        <f t="shared" si="53"/>
        <v>11045.5</v>
      </c>
      <c r="K843" t="s">
        <v>22</v>
      </c>
      <c r="L843">
        <v>1455861600</v>
      </c>
      <c r="M843" s="11">
        <f t="shared" si="54"/>
        <v>42419.25</v>
      </c>
      <c r="N843">
        <v>1457244000</v>
      </c>
      <c r="O843" s="11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hidden="1" x14ac:dyDescent="0.25">
      <c r="A844">
        <v>842</v>
      </c>
      <c r="B844" t="s">
        <v>1717</v>
      </c>
      <c r="C844" s="3" t="s">
        <v>1718</v>
      </c>
      <c r="D844">
        <v>1500</v>
      </c>
      <c r="E844" s="10">
        <v>8447</v>
      </c>
      <c r="F844" s="5">
        <f t="shared" si="52"/>
        <v>463.13333333333333</v>
      </c>
      <c r="G844" t="s">
        <v>20</v>
      </c>
      <c r="H844">
        <v>132</v>
      </c>
      <c r="I844" t="s">
        <v>107</v>
      </c>
      <c r="J844">
        <f t="shared" si="53"/>
        <v>4973.5</v>
      </c>
      <c r="K844" t="s">
        <v>108</v>
      </c>
      <c r="L844">
        <v>1529038800</v>
      </c>
      <c r="M844" s="11">
        <f t="shared" si="54"/>
        <v>43266.208333333328</v>
      </c>
      <c r="N844">
        <v>1529298000</v>
      </c>
      <c r="O844" s="11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hidden="1" x14ac:dyDescent="0.25">
      <c r="A845">
        <v>843</v>
      </c>
      <c r="B845" t="s">
        <v>1719</v>
      </c>
      <c r="C845" s="3" t="s">
        <v>1720</v>
      </c>
      <c r="D845">
        <v>8800</v>
      </c>
      <c r="E845" s="10">
        <v>2703</v>
      </c>
      <c r="F845" s="5">
        <f t="shared" si="52"/>
        <v>-69.284090909090907</v>
      </c>
      <c r="G845" t="s">
        <v>14</v>
      </c>
      <c r="H845">
        <v>33</v>
      </c>
      <c r="I845" t="s">
        <v>21</v>
      </c>
      <c r="J845">
        <f t="shared" si="53"/>
        <v>5751.5</v>
      </c>
      <c r="K845" t="s">
        <v>22</v>
      </c>
      <c r="L845">
        <v>1535259600</v>
      </c>
      <c r="M845" s="11">
        <f t="shared" si="54"/>
        <v>43338.208333333328</v>
      </c>
      <c r="N845">
        <v>1535778000</v>
      </c>
      <c r="O845" s="11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 s="10">
        <v>8747</v>
      </c>
      <c r="F846" s="5">
        <f t="shared" si="52"/>
        <v>-0.60227272727272729</v>
      </c>
      <c r="G846" t="s">
        <v>74</v>
      </c>
      <c r="H846">
        <v>94</v>
      </c>
      <c r="I846" t="s">
        <v>21</v>
      </c>
      <c r="J846">
        <f t="shared" si="53"/>
        <v>8773.5</v>
      </c>
      <c r="K846" t="s">
        <v>22</v>
      </c>
      <c r="L846">
        <v>1327212000</v>
      </c>
      <c r="M846" s="11">
        <f t="shared" si="54"/>
        <v>40930.25</v>
      </c>
      <c r="N846">
        <v>1327471200</v>
      </c>
      <c r="O846" s="11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idden="1" x14ac:dyDescent="0.25">
      <c r="A847">
        <v>845</v>
      </c>
      <c r="B847" t="s">
        <v>1723</v>
      </c>
      <c r="C847" s="3" t="s">
        <v>1724</v>
      </c>
      <c r="D847">
        <v>69900</v>
      </c>
      <c r="E847" s="10">
        <v>138087</v>
      </c>
      <c r="F847" s="5">
        <f t="shared" si="52"/>
        <v>97.549356223175963</v>
      </c>
      <c r="G847" t="s">
        <v>20</v>
      </c>
      <c r="H847">
        <v>1354</v>
      </c>
      <c r="I847" t="s">
        <v>40</v>
      </c>
      <c r="J847">
        <f t="shared" si="53"/>
        <v>103993.5</v>
      </c>
      <c r="K847" t="s">
        <v>41</v>
      </c>
      <c r="L847">
        <v>1526360400</v>
      </c>
      <c r="M847" s="11">
        <f t="shared" si="54"/>
        <v>43235.208333333328</v>
      </c>
      <c r="N847">
        <v>1529557200</v>
      </c>
      <c r="O847" s="11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idden="1" x14ac:dyDescent="0.25">
      <c r="A848">
        <v>846</v>
      </c>
      <c r="B848" t="s">
        <v>1725</v>
      </c>
      <c r="C848" s="3" t="s">
        <v>1726</v>
      </c>
      <c r="D848">
        <v>1000</v>
      </c>
      <c r="E848" s="10">
        <v>5085</v>
      </c>
      <c r="F848" s="5">
        <f t="shared" si="52"/>
        <v>408.5</v>
      </c>
      <c r="G848" t="s">
        <v>20</v>
      </c>
      <c r="H848">
        <v>48</v>
      </c>
      <c r="I848" t="s">
        <v>21</v>
      </c>
      <c r="J848">
        <f t="shared" si="53"/>
        <v>3042.5</v>
      </c>
      <c r="K848" t="s">
        <v>22</v>
      </c>
      <c r="L848">
        <v>1532149200</v>
      </c>
      <c r="M848" s="11">
        <f t="shared" si="54"/>
        <v>43302.208333333328</v>
      </c>
      <c r="N848">
        <v>1535259600</v>
      </c>
      <c r="O848" s="11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idden="1" x14ac:dyDescent="0.25">
      <c r="A849">
        <v>847</v>
      </c>
      <c r="B849" t="s">
        <v>1727</v>
      </c>
      <c r="C849" s="3" t="s">
        <v>1728</v>
      </c>
      <c r="D849">
        <v>4700</v>
      </c>
      <c r="E849" s="10">
        <v>11174</v>
      </c>
      <c r="F849" s="5">
        <f t="shared" si="52"/>
        <v>137.74468085106383</v>
      </c>
      <c r="G849" t="s">
        <v>20</v>
      </c>
      <c r="H849">
        <v>110</v>
      </c>
      <c r="I849" t="s">
        <v>21</v>
      </c>
      <c r="J849">
        <f t="shared" si="53"/>
        <v>7937</v>
      </c>
      <c r="K849" t="s">
        <v>22</v>
      </c>
      <c r="L849">
        <v>1515304800</v>
      </c>
      <c r="M849" s="11">
        <f t="shared" si="54"/>
        <v>43107.25</v>
      </c>
      <c r="N849">
        <v>1515564000</v>
      </c>
      <c r="O849" s="11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 s="10">
        <v>10831</v>
      </c>
      <c r="F850" s="5">
        <f t="shared" si="52"/>
        <v>238.46875</v>
      </c>
      <c r="G850" t="s">
        <v>20</v>
      </c>
      <c r="H850">
        <v>172</v>
      </c>
      <c r="I850" t="s">
        <v>21</v>
      </c>
      <c r="J850">
        <f t="shared" si="53"/>
        <v>7015.5</v>
      </c>
      <c r="K850" t="s">
        <v>22</v>
      </c>
      <c r="L850">
        <v>1276318800</v>
      </c>
      <c r="M850" s="11">
        <f t="shared" si="54"/>
        <v>40341.208333333336</v>
      </c>
      <c r="N850">
        <v>1277096400</v>
      </c>
      <c r="O850" s="11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idden="1" x14ac:dyDescent="0.25">
      <c r="A851">
        <v>849</v>
      </c>
      <c r="B851" t="s">
        <v>1731</v>
      </c>
      <c r="C851" s="3" t="s">
        <v>1732</v>
      </c>
      <c r="D851">
        <v>6700</v>
      </c>
      <c r="E851" s="10">
        <v>8917</v>
      </c>
      <c r="F851" s="5">
        <f t="shared" si="52"/>
        <v>33.089552238805972</v>
      </c>
      <c r="G851" t="s">
        <v>20</v>
      </c>
      <c r="H851">
        <v>307</v>
      </c>
      <c r="I851" t="s">
        <v>21</v>
      </c>
      <c r="J851">
        <f t="shared" si="53"/>
        <v>7808.5</v>
      </c>
      <c r="K851" t="s">
        <v>22</v>
      </c>
      <c r="L851">
        <v>1328767200</v>
      </c>
      <c r="M851" s="11">
        <f t="shared" si="54"/>
        <v>40948.25</v>
      </c>
      <c r="N851">
        <v>1329026400</v>
      </c>
      <c r="O851" s="11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idden="1" x14ac:dyDescent="0.25">
      <c r="A852">
        <v>850</v>
      </c>
      <c r="B852" t="s">
        <v>1733</v>
      </c>
      <c r="C852" s="3" t="s">
        <v>1734</v>
      </c>
      <c r="D852">
        <v>100</v>
      </c>
      <c r="E852" s="10">
        <v>1</v>
      </c>
      <c r="F852" s="5">
        <f t="shared" si="52"/>
        <v>-99</v>
      </c>
      <c r="G852" t="s">
        <v>14</v>
      </c>
      <c r="H852">
        <v>1</v>
      </c>
      <c r="I852" t="s">
        <v>21</v>
      </c>
      <c r="J852">
        <f t="shared" si="53"/>
        <v>50.5</v>
      </c>
      <c r="K852" t="s">
        <v>22</v>
      </c>
      <c r="L852">
        <v>1321682400</v>
      </c>
      <c r="M852" s="11">
        <f t="shared" si="54"/>
        <v>40866.25</v>
      </c>
      <c r="N852">
        <v>1322978400</v>
      </c>
      <c r="O852" s="11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hidden="1" x14ac:dyDescent="0.25">
      <c r="A853">
        <v>851</v>
      </c>
      <c r="B853" t="s">
        <v>1735</v>
      </c>
      <c r="C853" s="3" t="s">
        <v>1736</v>
      </c>
      <c r="D853">
        <v>6000</v>
      </c>
      <c r="E853" s="10">
        <v>12468</v>
      </c>
      <c r="F853" s="5">
        <f t="shared" si="52"/>
        <v>107.80000000000001</v>
      </c>
      <c r="G853" t="s">
        <v>20</v>
      </c>
      <c r="H853">
        <v>160</v>
      </c>
      <c r="I853" t="s">
        <v>21</v>
      </c>
      <c r="J853">
        <f t="shared" si="53"/>
        <v>9234</v>
      </c>
      <c r="K853" t="s">
        <v>22</v>
      </c>
      <c r="L853">
        <v>1335934800</v>
      </c>
      <c r="M853" s="11">
        <f t="shared" si="54"/>
        <v>41031.208333333336</v>
      </c>
      <c r="N853">
        <v>1338786000</v>
      </c>
      <c r="O853" s="11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idden="1" x14ac:dyDescent="0.25">
      <c r="A854">
        <v>852</v>
      </c>
      <c r="B854" t="s">
        <v>1737</v>
      </c>
      <c r="C854" s="3" t="s">
        <v>1738</v>
      </c>
      <c r="D854">
        <v>4900</v>
      </c>
      <c r="E854" s="10">
        <v>2505</v>
      </c>
      <c r="F854" s="5">
        <f t="shared" si="52"/>
        <v>-48.877551020408163</v>
      </c>
      <c r="G854" t="s">
        <v>14</v>
      </c>
      <c r="H854">
        <v>31</v>
      </c>
      <c r="I854" t="s">
        <v>21</v>
      </c>
      <c r="J854">
        <f t="shared" si="53"/>
        <v>3702.5</v>
      </c>
      <c r="K854" t="s">
        <v>22</v>
      </c>
      <c r="L854">
        <v>1310792400</v>
      </c>
      <c r="M854" s="11">
        <f t="shared" si="54"/>
        <v>40740.208333333336</v>
      </c>
      <c r="N854">
        <v>1311656400</v>
      </c>
      <c r="O854" s="11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idden="1" x14ac:dyDescent="0.25">
      <c r="A855">
        <v>853</v>
      </c>
      <c r="B855" t="s">
        <v>1739</v>
      </c>
      <c r="C855" s="3" t="s">
        <v>1740</v>
      </c>
      <c r="D855">
        <v>17100</v>
      </c>
      <c r="E855" s="10">
        <v>111502</v>
      </c>
      <c r="F855" s="5">
        <f t="shared" si="52"/>
        <v>552.05847953216369</v>
      </c>
      <c r="G855" t="s">
        <v>20</v>
      </c>
      <c r="H855">
        <v>1467</v>
      </c>
      <c r="I855" t="s">
        <v>15</v>
      </c>
      <c r="J855">
        <f t="shared" si="53"/>
        <v>64301</v>
      </c>
      <c r="K855" t="s">
        <v>16</v>
      </c>
      <c r="L855">
        <v>1308546000</v>
      </c>
      <c r="M855" s="11">
        <f t="shared" si="54"/>
        <v>40714.208333333336</v>
      </c>
      <c r="N855">
        <v>1308978000</v>
      </c>
      <c r="O855" s="11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idden="1" x14ac:dyDescent="0.25">
      <c r="A856">
        <v>854</v>
      </c>
      <c r="B856" t="s">
        <v>1741</v>
      </c>
      <c r="C856" s="3" t="s">
        <v>1742</v>
      </c>
      <c r="D856">
        <v>171000</v>
      </c>
      <c r="E856" s="10">
        <v>194309</v>
      </c>
      <c r="F856" s="5">
        <f t="shared" si="52"/>
        <v>13.630994152046782</v>
      </c>
      <c r="G856" t="s">
        <v>20</v>
      </c>
      <c r="H856">
        <v>2662</v>
      </c>
      <c r="I856" t="s">
        <v>15</v>
      </c>
      <c r="J856">
        <f t="shared" si="53"/>
        <v>182654.5</v>
      </c>
      <c r="K856" t="s">
        <v>16</v>
      </c>
      <c r="L856">
        <v>1574056800</v>
      </c>
      <c r="M856" s="11">
        <f t="shared" si="54"/>
        <v>43787.25</v>
      </c>
      <c r="N856">
        <v>1576389600</v>
      </c>
      <c r="O856" s="11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idden="1" x14ac:dyDescent="0.25">
      <c r="A857">
        <v>855</v>
      </c>
      <c r="B857" t="s">
        <v>1743</v>
      </c>
      <c r="C857" s="3" t="s">
        <v>1744</v>
      </c>
      <c r="D857">
        <v>23400</v>
      </c>
      <c r="E857" s="10">
        <v>23956</v>
      </c>
      <c r="F857" s="5">
        <f t="shared" si="52"/>
        <v>2.3760683760683761</v>
      </c>
      <c r="G857" t="s">
        <v>20</v>
      </c>
      <c r="H857">
        <v>452</v>
      </c>
      <c r="I857" t="s">
        <v>26</v>
      </c>
      <c r="J857">
        <f t="shared" si="53"/>
        <v>23678</v>
      </c>
      <c r="K857" t="s">
        <v>27</v>
      </c>
      <c r="L857">
        <v>1308373200</v>
      </c>
      <c r="M857" s="11">
        <f t="shared" si="54"/>
        <v>40712.208333333336</v>
      </c>
      <c r="N857">
        <v>1311051600</v>
      </c>
      <c r="O857" s="11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idden="1" x14ac:dyDescent="0.25">
      <c r="A858">
        <v>856</v>
      </c>
      <c r="B858" t="s">
        <v>1599</v>
      </c>
      <c r="C858" s="3" t="s">
        <v>1745</v>
      </c>
      <c r="D858">
        <v>2400</v>
      </c>
      <c r="E858" s="10">
        <v>8558</v>
      </c>
      <c r="F858" s="5">
        <f t="shared" si="52"/>
        <v>256.58333333333331</v>
      </c>
      <c r="G858" t="s">
        <v>20</v>
      </c>
      <c r="H858">
        <v>158</v>
      </c>
      <c r="I858" t="s">
        <v>21</v>
      </c>
      <c r="J858">
        <f t="shared" si="53"/>
        <v>5479</v>
      </c>
      <c r="K858" t="s">
        <v>22</v>
      </c>
      <c r="L858">
        <v>1335243600</v>
      </c>
      <c r="M858" s="11">
        <f t="shared" si="54"/>
        <v>41023.208333333336</v>
      </c>
      <c r="N858">
        <v>1336712400</v>
      </c>
      <c r="O858" s="11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 s="10">
        <v>7413</v>
      </c>
      <c r="F859" s="5">
        <f t="shared" si="52"/>
        <v>39.867924528301884</v>
      </c>
      <c r="G859" t="s">
        <v>20</v>
      </c>
      <c r="H859">
        <v>225</v>
      </c>
      <c r="I859" t="s">
        <v>98</v>
      </c>
      <c r="J859">
        <f t="shared" si="53"/>
        <v>6356.5</v>
      </c>
      <c r="K859" t="s">
        <v>99</v>
      </c>
      <c r="L859">
        <v>1328421600</v>
      </c>
      <c r="M859" s="11">
        <f t="shared" si="54"/>
        <v>40944.25</v>
      </c>
      <c r="N859">
        <v>1330408800</v>
      </c>
      <c r="O859" s="11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hidden="1" x14ac:dyDescent="0.25">
      <c r="A860">
        <v>858</v>
      </c>
      <c r="B860" t="s">
        <v>1748</v>
      </c>
      <c r="C860" s="3" t="s">
        <v>1749</v>
      </c>
      <c r="D860">
        <v>4000</v>
      </c>
      <c r="E860" s="10">
        <v>2778</v>
      </c>
      <c r="F860" s="5">
        <f t="shared" si="52"/>
        <v>-30.55</v>
      </c>
      <c r="G860" t="s">
        <v>14</v>
      </c>
      <c r="H860">
        <v>35</v>
      </c>
      <c r="I860" t="s">
        <v>21</v>
      </c>
      <c r="J860">
        <f t="shared" si="53"/>
        <v>3389</v>
      </c>
      <c r="K860" t="s">
        <v>22</v>
      </c>
      <c r="L860">
        <v>1524286800</v>
      </c>
      <c r="M860" s="11">
        <f t="shared" si="54"/>
        <v>43211.208333333328</v>
      </c>
      <c r="N860">
        <v>1524891600</v>
      </c>
      <c r="O860" s="11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hidden="1" x14ac:dyDescent="0.25">
      <c r="A861">
        <v>859</v>
      </c>
      <c r="B861" t="s">
        <v>1750</v>
      </c>
      <c r="C861" s="3" t="s">
        <v>1751</v>
      </c>
      <c r="D861">
        <v>7300</v>
      </c>
      <c r="E861" s="10">
        <v>2594</v>
      </c>
      <c r="F861" s="5">
        <f t="shared" si="52"/>
        <v>-64.465753424657535</v>
      </c>
      <c r="G861" t="s">
        <v>14</v>
      </c>
      <c r="H861">
        <v>63</v>
      </c>
      <c r="I861" t="s">
        <v>21</v>
      </c>
      <c r="J861">
        <f t="shared" si="53"/>
        <v>4947</v>
      </c>
      <c r="K861" t="s">
        <v>22</v>
      </c>
      <c r="L861">
        <v>1362117600</v>
      </c>
      <c r="M861" s="11">
        <f t="shared" si="54"/>
        <v>41334.25</v>
      </c>
      <c r="N861">
        <v>1363669200</v>
      </c>
      <c r="O861" s="11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hidden="1" x14ac:dyDescent="0.25">
      <c r="A862">
        <v>860</v>
      </c>
      <c r="B862" t="s">
        <v>1752</v>
      </c>
      <c r="C862" s="3" t="s">
        <v>1753</v>
      </c>
      <c r="D862">
        <v>2000</v>
      </c>
      <c r="E862" s="10">
        <v>5033</v>
      </c>
      <c r="F862" s="5">
        <f t="shared" si="52"/>
        <v>151.65</v>
      </c>
      <c r="G862" t="s">
        <v>20</v>
      </c>
      <c r="H862">
        <v>65</v>
      </c>
      <c r="I862" t="s">
        <v>21</v>
      </c>
      <c r="J862">
        <f t="shared" si="53"/>
        <v>3516.5</v>
      </c>
      <c r="K862" t="s">
        <v>22</v>
      </c>
      <c r="L862">
        <v>1550556000</v>
      </c>
      <c r="M862" s="11">
        <f t="shared" si="54"/>
        <v>43515.25</v>
      </c>
      <c r="N862">
        <v>1551420000</v>
      </c>
      <c r="O862" s="11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idden="1" x14ac:dyDescent="0.25">
      <c r="A863">
        <v>861</v>
      </c>
      <c r="B863" t="s">
        <v>1754</v>
      </c>
      <c r="C863" s="3" t="s">
        <v>1755</v>
      </c>
      <c r="D863">
        <v>8800</v>
      </c>
      <c r="E863" s="10">
        <v>9317</v>
      </c>
      <c r="F863" s="5">
        <f t="shared" si="52"/>
        <v>5.875</v>
      </c>
      <c r="G863" t="s">
        <v>20</v>
      </c>
      <c r="H863">
        <v>163</v>
      </c>
      <c r="I863" t="s">
        <v>21</v>
      </c>
      <c r="J863">
        <f t="shared" si="53"/>
        <v>9058.5</v>
      </c>
      <c r="K863" t="s">
        <v>22</v>
      </c>
      <c r="L863">
        <v>1269147600</v>
      </c>
      <c r="M863" s="11">
        <f t="shared" si="54"/>
        <v>40258.208333333336</v>
      </c>
      <c r="N863">
        <v>1269838800</v>
      </c>
      <c r="O863" s="11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idden="1" x14ac:dyDescent="0.25">
      <c r="A864">
        <v>862</v>
      </c>
      <c r="B864" t="s">
        <v>1756</v>
      </c>
      <c r="C864" s="3" t="s">
        <v>1757</v>
      </c>
      <c r="D864">
        <v>3500</v>
      </c>
      <c r="E864" s="10">
        <v>6560</v>
      </c>
      <c r="F864" s="5">
        <f t="shared" si="52"/>
        <v>87.428571428571431</v>
      </c>
      <c r="G864" t="s">
        <v>20</v>
      </c>
      <c r="H864">
        <v>85</v>
      </c>
      <c r="I864" t="s">
        <v>21</v>
      </c>
      <c r="J864">
        <f t="shared" si="53"/>
        <v>5030</v>
      </c>
      <c r="K864" t="s">
        <v>22</v>
      </c>
      <c r="L864">
        <v>1312174800</v>
      </c>
      <c r="M864" s="11">
        <f t="shared" si="54"/>
        <v>40756.208333333336</v>
      </c>
      <c r="N864">
        <v>1312520400</v>
      </c>
      <c r="O864" s="11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 s="10">
        <v>5415</v>
      </c>
      <c r="F865" s="5">
        <f t="shared" si="52"/>
        <v>286.78571428571428</v>
      </c>
      <c r="G865" t="s">
        <v>20</v>
      </c>
      <c r="H865">
        <v>217</v>
      </c>
      <c r="I865" t="s">
        <v>21</v>
      </c>
      <c r="J865">
        <f t="shared" si="53"/>
        <v>3407.5</v>
      </c>
      <c r="K865" t="s">
        <v>22</v>
      </c>
      <c r="L865">
        <v>1434517200</v>
      </c>
      <c r="M865" s="11">
        <f t="shared" si="54"/>
        <v>42172.208333333328</v>
      </c>
      <c r="N865">
        <v>1436504400</v>
      </c>
      <c r="O865" s="11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 s="10">
        <v>14577</v>
      </c>
      <c r="F866" s="5">
        <f t="shared" si="52"/>
        <v>247.07142857142856</v>
      </c>
      <c r="G866" t="s">
        <v>20</v>
      </c>
      <c r="H866">
        <v>150</v>
      </c>
      <c r="I866" t="s">
        <v>21</v>
      </c>
      <c r="J866">
        <f t="shared" si="53"/>
        <v>9388.5</v>
      </c>
      <c r="K866" t="s">
        <v>22</v>
      </c>
      <c r="L866">
        <v>1471582800</v>
      </c>
      <c r="M866" s="11">
        <f t="shared" si="54"/>
        <v>42601.208333333328</v>
      </c>
      <c r="N866">
        <v>1472014800</v>
      </c>
      <c r="O866" s="11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idden="1" x14ac:dyDescent="0.25">
      <c r="A867">
        <v>865</v>
      </c>
      <c r="B867" t="s">
        <v>1762</v>
      </c>
      <c r="C867" s="3" t="s">
        <v>1763</v>
      </c>
      <c r="D867">
        <v>81000</v>
      </c>
      <c r="E867" s="10">
        <v>150515</v>
      </c>
      <c r="F867" s="5">
        <f t="shared" si="52"/>
        <v>85.820987654320987</v>
      </c>
      <c r="G867" t="s">
        <v>20</v>
      </c>
      <c r="H867">
        <v>3272</v>
      </c>
      <c r="I867" t="s">
        <v>21</v>
      </c>
      <c r="J867">
        <f t="shared" si="53"/>
        <v>115757.5</v>
      </c>
      <c r="K867" t="s">
        <v>22</v>
      </c>
      <c r="L867">
        <v>1410757200</v>
      </c>
      <c r="M867" s="11">
        <f t="shared" si="54"/>
        <v>41897.208333333336</v>
      </c>
      <c r="N867">
        <v>1411534800</v>
      </c>
      <c r="O867" s="11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idden="1" x14ac:dyDescent="0.25">
      <c r="A868">
        <v>866</v>
      </c>
      <c r="B868" t="s">
        <v>1764</v>
      </c>
      <c r="C868" s="3" t="s">
        <v>1765</v>
      </c>
      <c r="D868">
        <v>182800</v>
      </c>
      <c r="E868" s="10">
        <v>79045</v>
      </c>
      <c r="F868" s="5">
        <f t="shared" si="52"/>
        <v>-56.758752735229756</v>
      </c>
      <c r="G868" t="s">
        <v>74</v>
      </c>
      <c r="H868">
        <v>898</v>
      </c>
      <c r="I868" t="s">
        <v>21</v>
      </c>
      <c r="J868">
        <f t="shared" si="53"/>
        <v>130922.5</v>
      </c>
      <c r="K868" t="s">
        <v>22</v>
      </c>
      <c r="L868">
        <v>1304830800</v>
      </c>
      <c r="M868" s="11">
        <f t="shared" si="54"/>
        <v>40671.208333333336</v>
      </c>
      <c r="N868">
        <v>1304917200</v>
      </c>
      <c r="O868" s="11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hidden="1" x14ac:dyDescent="0.25">
      <c r="A869">
        <v>867</v>
      </c>
      <c r="B869" t="s">
        <v>1766</v>
      </c>
      <c r="C869" s="3" t="s">
        <v>1767</v>
      </c>
      <c r="D869">
        <v>4800</v>
      </c>
      <c r="E869" s="10">
        <v>7797</v>
      </c>
      <c r="F869" s="5">
        <f t="shared" si="52"/>
        <v>62.4375</v>
      </c>
      <c r="G869" t="s">
        <v>20</v>
      </c>
      <c r="H869">
        <v>300</v>
      </c>
      <c r="I869" t="s">
        <v>21</v>
      </c>
      <c r="J869">
        <f t="shared" si="53"/>
        <v>6298.5</v>
      </c>
      <c r="K869" t="s">
        <v>22</v>
      </c>
      <c r="L869">
        <v>1539061200</v>
      </c>
      <c r="M869" s="11">
        <f t="shared" si="54"/>
        <v>43382.208333333328</v>
      </c>
      <c r="N869">
        <v>1539579600</v>
      </c>
      <c r="O869" s="11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idden="1" x14ac:dyDescent="0.25">
      <c r="A870">
        <v>868</v>
      </c>
      <c r="B870" t="s">
        <v>1768</v>
      </c>
      <c r="C870" s="3" t="s">
        <v>1769</v>
      </c>
      <c r="D870">
        <v>7000</v>
      </c>
      <c r="E870" s="10">
        <v>12939</v>
      </c>
      <c r="F870" s="5">
        <f t="shared" si="52"/>
        <v>84.842857142857142</v>
      </c>
      <c r="G870" t="s">
        <v>20</v>
      </c>
      <c r="H870">
        <v>126</v>
      </c>
      <c r="I870" t="s">
        <v>21</v>
      </c>
      <c r="J870">
        <f t="shared" si="53"/>
        <v>9969.5</v>
      </c>
      <c r="K870" t="s">
        <v>22</v>
      </c>
      <c r="L870">
        <v>1381554000</v>
      </c>
      <c r="M870" s="11">
        <f t="shared" si="54"/>
        <v>41559.208333333336</v>
      </c>
      <c r="N870">
        <v>1382504400</v>
      </c>
      <c r="O870" s="11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 s="10">
        <v>38376</v>
      </c>
      <c r="F871" s="5">
        <f t="shared" si="52"/>
        <v>-76.296479308214941</v>
      </c>
      <c r="G871" t="s">
        <v>14</v>
      </c>
      <c r="H871">
        <v>526</v>
      </c>
      <c r="I871" t="s">
        <v>21</v>
      </c>
      <c r="J871">
        <f t="shared" si="53"/>
        <v>100138</v>
      </c>
      <c r="K871" t="s">
        <v>22</v>
      </c>
      <c r="L871">
        <v>1277096400</v>
      </c>
      <c r="M871" s="11">
        <f t="shared" si="54"/>
        <v>40350.208333333336</v>
      </c>
      <c r="N871">
        <v>1278306000</v>
      </c>
      <c r="O871" s="11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idden="1" x14ac:dyDescent="0.25">
      <c r="A872">
        <v>870</v>
      </c>
      <c r="B872" t="s">
        <v>1772</v>
      </c>
      <c r="C872" s="3" t="s">
        <v>1773</v>
      </c>
      <c r="D872">
        <v>7700</v>
      </c>
      <c r="E872" s="10">
        <v>6920</v>
      </c>
      <c r="F872" s="5">
        <f t="shared" si="52"/>
        <v>-10.129870129870131</v>
      </c>
      <c r="G872" t="s">
        <v>14</v>
      </c>
      <c r="H872">
        <v>121</v>
      </c>
      <c r="I872" t="s">
        <v>21</v>
      </c>
      <c r="J872">
        <f t="shared" si="53"/>
        <v>7310</v>
      </c>
      <c r="K872" t="s">
        <v>22</v>
      </c>
      <c r="L872">
        <v>1440392400</v>
      </c>
      <c r="M872" s="11">
        <f t="shared" si="54"/>
        <v>42240.208333333328</v>
      </c>
      <c r="N872">
        <v>1442552400</v>
      </c>
      <c r="O872" s="11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hidden="1" x14ac:dyDescent="0.25">
      <c r="A873">
        <v>871</v>
      </c>
      <c r="B873" t="s">
        <v>1774</v>
      </c>
      <c r="C873" s="3" t="s">
        <v>1775</v>
      </c>
      <c r="D873">
        <v>71500</v>
      </c>
      <c r="E873" s="10">
        <v>194912</v>
      </c>
      <c r="F873" s="5">
        <f t="shared" si="52"/>
        <v>172.60419580419583</v>
      </c>
      <c r="G873" t="s">
        <v>20</v>
      </c>
      <c r="H873">
        <v>2320</v>
      </c>
      <c r="I873" t="s">
        <v>21</v>
      </c>
      <c r="J873">
        <f t="shared" si="53"/>
        <v>133206</v>
      </c>
      <c r="K873" t="s">
        <v>22</v>
      </c>
      <c r="L873">
        <v>1509512400</v>
      </c>
      <c r="M873" s="11">
        <f t="shared" si="54"/>
        <v>43040.208333333328</v>
      </c>
      <c r="N873">
        <v>1511071200</v>
      </c>
      <c r="O873" s="11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 s="10">
        <v>7992</v>
      </c>
      <c r="F874" s="5">
        <f t="shared" si="52"/>
        <v>70.042553191489361</v>
      </c>
      <c r="G874" t="s">
        <v>20</v>
      </c>
      <c r="H874">
        <v>81</v>
      </c>
      <c r="I874" t="s">
        <v>26</v>
      </c>
      <c r="J874">
        <f t="shared" si="53"/>
        <v>6346</v>
      </c>
      <c r="K874" t="s">
        <v>27</v>
      </c>
      <c r="L874">
        <v>1535950800</v>
      </c>
      <c r="M874" s="11">
        <f t="shared" si="54"/>
        <v>43346.208333333328</v>
      </c>
      <c r="N874">
        <v>1536382800</v>
      </c>
      <c r="O874" s="11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idden="1" x14ac:dyDescent="0.25">
      <c r="A875">
        <v>873</v>
      </c>
      <c r="B875" t="s">
        <v>1778</v>
      </c>
      <c r="C875" s="3" t="s">
        <v>1779</v>
      </c>
      <c r="D875">
        <v>42100</v>
      </c>
      <c r="E875" s="10">
        <v>79268</v>
      </c>
      <c r="F875" s="5">
        <f t="shared" si="52"/>
        <v>88.285035629453674</v>
      </c>
      <c r="G875" t="s">
        <v>20</v>
      </c>
      <c r="H875">
        <v>1887</v>
      </c>
      <c r="I875" t="s">
        <v>21</v>
      </c>
      <c r="J875">
        <f t="shared" si="53"/>
        <v>60684</v>
      </c>
      <c r="K875" t="s">
        <v>22</v>
      </c>
      <c r="L875">
        <v>1389160800</v>
      </c>
      <c r="M875" s="11">
        <f t="shared" si="54"/>
        <v>41647.25</v>
      </c>
      <c r="N875">
        <v>1389592800</v>
      </c>
      <c r="O875" s="11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idden="1" x14ac:dyDescent="0.25">
      <c r="A876">
        <v>874</v>
      </c>
      <c r="B876" t="s">
        <v>1780</v>
      </c>
      <c r="C876" s="3" t="s">
        <v>1781</v>
      </c>
      <c r="D876">
        <v>40200</v>
      </c>
      <c r="E876" s="10">
        <v>139468</v>
      </c>
      <c r="F876" s="5">
        <f t="shared" si="52"/>
        <v>246.93532338308458</v>
      </c>
      <c r="G876" t="s">
        <v>20</v>
      </c>
      <c r="H876">
        <v>4358</v>
      </c>
      <c r="I876" t="s">
        <v>21</v>
      </c>
      <c r="J876">
        <f t="shared" si="53"/>
        <v>89834</v>
      </c>
      <c r="K876" t="s">
        <v>22</v>
      </c>
      <c r="L876">
        <v>1271998800</v>
      </c>
      <c r="M876" s="11">
        <f t="shared" si="54"/>
        <v>40291.208333333336</v>
      </c>
      <c r="N876">
        <v>1275282000</v>
      </c>
      <c r="O876" s="11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idden="1" x14ac:dyDescent="0.25">
      <c r="A877">
        <v>875</v>
      </c>
      <c r="B877" t="s">
        <v>1782</v>
      </c>
      <c r="C877" s="3" t="s">
        <v>1783</v>
      </c>
      <c r="D877">
        <v>7900</v>
      </c>
      <c r="E877" s="10">
        <v>5465</v>
      </c>
      <c r="F877" s="5">
        <f t="shared" si="52"/>
        <v>-30.822784810126581</v>
      </c>
      <c r="G877" t="s">
        <v>14</v>
      </c>
      <c r="H877">
        <v>67</v>
      </c>
      <c r="I877" t="s">
        <v>21</v>
      </c>
      <c r="J877">
        <f t="shared" si="53"/>
        <v>6682.5</v>
      </c>
      <c r="K877" t="s">
        <v>22</v>
      </c>
      <c r="L877">
        <v>1294898400</v>
      </c>
      <c r="M877" s="11">
        <f t="shared" si="54"/>
        <v>40556.25</v>
      </c>
      <c r="N877">
        <v>1294984800</v>
      </c>
      <c r="O877" s="11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hidden="1" x14ac:dyDescent="0.25">
      <c r="A878">
        <v>876</v>
      </c>
      <c r="B878" t="s">
        <v>1784</v>
      </c>
      <c r="C878" s="3" t="s">
        <v>1785</v>
      </c>
      <c r="D878">
        <v>8300</v>
      </c>
      <c r="E878" s="10">
        <v>2111</v>
      </c>
      <c r="F878" s="5">
        <f t="shared" si="52"/>
        <v>-74.566265060240966</v>
      </c>
      <c r="G878" t="s">
        <v>14</v>
      </c>
      <c r="H878">
        <v>57</v>
      </c>
      <c r="I878" t="s">
        <v>15</v>
      </c>
      <c r="J878">
        <f t="shared" si="53"/>
        <v>5205.5</v>
      </c>
      <c r="K878" t="s">
        <v>16</v>
      </c>
      <c r="L878">
        <v>1559970000</v>
      </c>
      <c r="M878" s="11">
        <f t="shared" si="54"/>
        <v>43624.208333333328</v>
      </c>
      <c r="N878">
        <v>1562043600</v>
      </c>
      <c r="O878" s="11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idden="1" x14ac:dyDescent="0.25">
      <c r="A879">
        <v>877</v>
      </c>
      <c r="B879" t="s">
        <v>1786</v>
      </c>
      <c r="C879" s="3" t="s">
        <v>1787</v>
      </c>
      <c r="D879">
        <v>163600</v>
      </c>
      <c r="E879" s="10">
        <v>126628</v>
      </c>
      <c r="F879" s="5">
        <f t="shared" si="52"/>
        <v>-22.599022004889978</v>
      </c>
      <c r="G879" t="s">
        <v>14</v>
      </c>
      <c r="H879">
        <v>1229</v>
      </c>
      <c r="I879" t="s">
        <v>21</v>
      </c>
      <c r="J879">
        <f t="shared" si="53"/>
        <v>145114</v>
      </c>
      <c r="K879" t="s">
        <v>22</v>
      </c>
      <c r="L879">
        <v>1469509200</v>
      </c>
      <c r="M879" s="11">
        <f t="shared" si="54"/>
        <v>42577.208333333328</v>
      </c>
      <c r="N879">
        <v>1469595600</v>
      </c>
      <c r="O879" s="11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idden="1" x14ac:dyDescent="0.25">
      <c r="A880">
        <v>878</v>
      </c>
      <c r="B880" t="s">
        <v>1788</v>
      </c>
      <c r="C880" s="3" t="s">
        <v>1789</v>
      </c>
      <c r="D880">
        <v>2700</v>
      </c>
      <c r="E880" s="10">
        <v>1012</v>
      </c>
      <c r="F880" s="5">
        <f t="shared" si="52"/>
        <v>-62.518518518518519</v>
      </c>
      <c r="G880" t="s">
        <v>14</v>
      </c>
      <c r="H880">
        <v>12</v>
      </c>
      <c r="I880" t="s">
        <v>107</v>
      </c>
      <c r="J880">
        <f t="shared" si="53"/>
        <v>1856</v>
      </c>
      <c r="K880" t="s">
        <v>108</v>
      </c>
      <c r="L880">
        <v>1579068000</v>
      </c>
      <c r="M880" s="11">
        <f t="shared" si="54"/>
        <v>43845.25</v>
      </c>
      <c r="N880">
        <v>1581141600</v>
      </c>
      <c r="O880" s="11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idden="1" x14ac:dyDescent="0.25">
      <c r="A881">
        <v>879</v>
      </c>
      <c r="B881" t="s">
        <v>1790</v>
      </c>
      <c r="C881" s="3" t="s">
        <v>1791</v>
      </c>
      <c r="D881">
        <v>1000</v>
      </c>
      <c r="E881" s="10">
        <v>5438</v>
      </c>
      <c r="F881" s="5">
        <f t="shared" si="52"/>
        <v>443.79999999999995</v>
      </c>
      <c r="G881" t="s">
        <v>20</v>
      </c>
      <c r="H881">
        <v>53</v>
      </c>
      <c r="I881" t="s">
        <v>21</v>
      </c>
      <c r="J881">
        <f t="shared" si="53"/>
        <v>3219</v>
      </c>
      <c r="K881" t="s">
        <v>22</v>
      </c>
      <c r="L881">
        <v>1487743200</v>
      </c>
      <c r="M881" s="11">
        <f t="shared" si="54"/>
        <v>42788.25</v>
      </c>
      <c r="N881">
        <v>1488520800</v>
      </c>
      <c r="O881" s="11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idden="1" x14ac:dyDescent="0.25">
      <c r="A882">
        <v>880</v>
      </c>
      <c r="B882" t="s">
        <v>1792</v>
      </c>
      <c r="C882" s="3" t="s">
        <v>1793</v>
      </c>
      <c r="D882">
        <v>84500</v>
      </c>
      <c r="E882" s="10">
        <v>193101</v>
      </c>
      <c r="F882" s="5">
        <f t="shared" si="52"/>
        <v>128.52189349112427</v>
      </c>
      <c r="G882" t="s">
        <v>20</v>
      </c>
      <c r="H882">
        <v>2414</v>
      </c>
      <c r="I882" t="s">
        <v>21</v>
      </c>
      <c r="J882">
        <f t="shared" si="53"/>
        <v>138800.5</v>
      </c>
      <c r="K882" t="s">
        <v>22</v>
      </c>
      <c r="L882">
        <v>1563685200</v>
      </c>
      <c r="M882" s="11">
        <f t="shared" si="54"/>
        <v>43667.208333333328</v>
      </c>
      <c r="N882">
        <v>1563858000</v>
      </c>
      <c r="O882" s="11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idden="1" x14ac:dyDescent="0.25">
      <c r="A883">
        <v>881</v>
      </c>
      <c r="B883" t="s">
        <v>1794</v>
      </c>
      <c r="C883" s="3" t="s">
        <v>1795</v>
      </c>
      <c r="D883">
        <v>81300</v>
      </c>
      <c r="E883" s="10">
        <v>31665</v>
      </c>
      <c r="F883" s="5">
        <f t="shared" si="52"/>
        <v>-61.051660516605168</v>
      </c>
      <c r="G883" t="s">
        <v>14</v>
      </c>
      <c r="H883">
        <v>452</v>
      </c>
      <c r="I883" t="s">
        <v>21</v>
      </c>
      <c r="J883">
        <f t="shared" si="53"/>
        <v>56482.5</v>
      </c>
      <c r="K883" t="s">
        <v>22</v>
      </c>
      <c r="L883">
        <v>1436418000</v>
      </c>
      <c r="M883" s="11">
        <f t="shared" si="54"/>
        <v>42194.208333333328</v>
      </c>
      <c r="N883">
        <v>1438923600</v>
      </c>
      <c r="O883" s="11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idden="1" x14ac:dyDescent="0.25">
      <c r="A884">
        <v>882</v>
      </c>
      <c r="B884" t="s">
        <v>1796</v>
      </c>
      <c r="C884" s="3" t="s">
        <v>1797</v>
      </c>
      <c r="D884">
        <v>800</v>
      </c>
      <c r="E884" s="10">
        <v>2960</v>
      </c>
      <c r="F884" s="5">
        <f t="shared" si="52"/>
        <v>270</v>
      </c>
      <c r="G884" t="s">
        <v>20</v>
      </c>
      <c r="H884">
        <v>80</v>
      </c>
      <c r="I884" t="s">
        <v>21</v>
      </c>
      <c r="J884">
        <f t="shared" si="53"/>
        <v>1880</v>
      </c>
      <c r="K884" t="s">
        <v>22</v>
      </c>
      <c r="L884">
        <v>1421820000</v>
      </c>
      <c r="M884" s="11">
        <f t="shared" si="54"/>
        <v>42025.25</v>
      </c>
      <c r="N884">
        <v>1422165600</v>
      </c>
      <c r="O884" s="11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 s="10">
        <v>8089</v>
      </c>
      <c r="F885" s="5">
        <f t="shared" si="52"/>
        <v>137.91176470588235</v>
      </c>
      <c r="G885" t="s">
        <v>20</v>
      </c>
      <c r="H885">
        <v>193</v>
      </c>
      <c r="I885" t="s">
        <v>21</v>
      </c>
      <c r="J885">
        <f t="shared" si="53"/>
        <v>5744.5</v>
      </c>
      <c r="K885" t="s">
        <v>22</v>
      </c>
      <c r="L885">
        <v>1274763600</v>
      </c>
      <c r="M885" s="11">
        <f t="shared" si="54"/>
        <v>40323.208333333336</v>
      </c>
      <c r="N885">
        <v>1277874000</v>
      </c>
      <c r="O885" s="11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idden="1" x14ac:dyDescent="0.25">
      <c r="A886">
        <v>884</v>
      </c>
      <c r="B886" t="s">
        <v>1800</v>
      </c>
      <c r="C886" s="3" t="s">
        <v>1801</v>
      </c>
      <c r="D886">
        <v>170800</v>
      </c>
      <c r="E886" s="10">
        <v>109374</v>
      </c>
      <c r="F886" s="5">
        <f t="shared" si="52"/>
        <v>-35.963700234192039</v>
      </c>
      <c r="G886" t="s">
        <v>14</v>
      </c>
      <c r="H886">
        <v>1886</v>
      </c>
      <c r="I886" t="s">
        <v>21</v>
      </c>
      <c r="J886">
        <f t="shared" si="53"/>
        <v>140087</v>
      </c>
      <c r="K886" t="s">
        <v>22</v>
      </c>
      <c r="L886">
        <v>1399179600</v>
      </c>
      <c r="M886" s="11">
        <f t="shared" si="54"/>
        <v>41763.208333333336</v>
      </c>
      <c r="N886">
        <v>1399352400</v>
      </c>
      <c r="O886" s="11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idden="1" x14ac:dyDescent="0.25">
      <c r="A887">
        <v>885</v>
      </c>
      <c r="B887" t="s">
        <v>1802</v>
      </c>
      <c r="C887" s="3" t="s">
        <v>1803</v>
      </c>
      <c r="D887">
        <v>1800</v>
      </c>
      <c r="E887" s="10">
        <v>2129</v>
      </c>
      <c r="F887" s="5">
        <f t="shared" si="52"/>
        <v>18.277777777777779</v>
      </c>
      <c r="G887" t="s">
        <v>20</v>
      </c>
      <c r="H887">
        <v>52</v>
      </c>
      <c r="I887" t="s">
        <v>21</v>
      </c>
      <c r="J887">
        <f t="shared" si="53"/>
        <v>1964.5</v>
      </c>
      <c r="K887" t="s">
        <v>22</v>
      </c>
      <c r="L887">
        <v>1275800400</v>
      </c>
      <c r="M887" s="11">
        <f t="shared" si="54"/>
        <v>40335.208333333336</v>
      </c>
      <c r="N887">
        <v>1279083600</v>
      </c>
      <c r="O887" s="11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idden="1" x14ac:dyDescent="0.25">
      <c r="A888">
        <v>886</v>
      </c>
      <c r="B888" t="s">
        <v>1804</v>
      </c>
      <c r="C888" s="3" t="s">
        <v>1805</v>
      </c>
      <c r="D888">
        <v>150600</v>
      </c>
      <c r="E888" s="10">
        <v>127745</v>
      </c>
      <c r="F888" s="5">
        <f t="shared" si="52"/>
        <v>-15.175962815405047</v>
      </c>
      <c r="G888" t="s">
        <v>14</v>
      </c>
      <c r="H888">
        <v>1825</v>
      </c>
      <c r="I888" t="s">
        <v>21</v>
      </c>
      <c r="J888">
        <f t="shared" si="53"/>
        <v>139172.5</v>
      </c>
      <c r="K888" t="s">
        <v>22</v>
      </c>
      <c r="L888">
        <v>1282798800</v>
      </c>
      <c r="M888" s="11">
        <f t="shared" si="54"/>
        <v>40416.208333333336</v>
      </c>
      <c r="N888">
        <v>1284354000</v>
      </c>
      <c r="O888" s="11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hidden="1" x14ac:dyDescent="0.25">
      <c r="A889">
        <v>887</v>
      </c>
      <c r="B889" t="s">
        <v>1806</v>
      </c>
      <c r="C889" s="3" t="s">
        <v>1807</v>
      </c>
      <c r="D889">
        <v>7800</v>
      </c>
      <c r="E889" s="10">
        <v>2289</v>
      </c>
      <c r="F889" s="5">
        <f t="shared" si="52"/>
        <v>-70.65384615384616</v>
      </c>
      <c r="G889" t="s">
        <v>14</v>
      </c>
      <c r="H889">
        <v>31</v>
      </c>
      <c r="I889" t="s">
        <v>21</v>
      </c>
      <c r="J889">
        <f t="shared" si="53"/>
        <v>5044.5</v>
      </c>
      <c r="K889" t="s">
        <v>22</v>
      </c>
      <c r="L889">
        <v>1437109200</v>
      </c>
      <c r="M889" s="11">
        <f t="shared" si="54"/>
        <v>42202.208333333328</v>
      </c>
      <c r="N889">
        <v>1441170000</v>
      </c>
      <c r="O889" s="11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hidden="1" x14ac:dyDescent="0.25">
      <c r="A890">
        <v>888</v>
      </c>
      <c r="B890" t="s">
        <v>1808</v>
      </c>
      <c r="C890" s="3" t="s">
        <v>1809</v>
      </c>
      <c r="D890">
        <v>5800</v>
      </c>
      <c r="E890" s="10">
        <v>12174</v>
      </c>
      <c r="F890" s="5">
        <f t="shared" si="52"/>
        <v>109.89655172413792</v>
      </c>
      <c r="G890" t="s">
        <v>20</v>
      </c>
      <c r="H890">
        <v>290</v>
      </c>
      <c r="I890" t="s">
        <v>21</v>
      </c>
      <c r="J890">
        <f t="shared" si="53"/>
        <v>8987</v>
      </c>
      <c r="K890" t="s">
        <v>22</v>
      </c>
      <c r="L890">
        <v>1491886800</v>
      </c>
      <c r="M890" s="11">
        <f t="shared" si="54"/>
        <v>42836.208333333328</v>
      </c>
      <c r="N890">
        <v>1493528400</v>
      </c>
      <c r="O890" s="11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idden="1" x14ac:dyDescent="0.25">
      <c r="A891">
        <v>889</v>
      </c>
      <c r="B891" t="s">
        <v>1810</v>
      </c>
      <c r="C891" s="3" t="s">
        <v>1811</v>
      </c>
      <c r="D891">
        <v>5600</v>
      </c>
      <c r="E891" s="10">
        <v>9508</v>
      </c>
      <c r="F891" s="5">
        <f t="shared" si="52"/>
        <v>69.785714285714278</v>
      </c>
      <c r="G891" t="s">
        <v>20</v>
      </c>
      <c r="H891">
        <v>122</v>
      </c>
      <c r="I891" t="s">
        <v>21</v>
      </c>
      <c r="J891">
        <f t="shared" si="53"/>
        <v>7554</v>
      </c>
      <c r="K891" t="s">
        <v>22</v>
      </c>
      <c r="L891">
        <v>1394600400</v>
      </c>
      <c r="M891" s="11">
        <f t="shared" si="54"/>
        <v>41710.208333333336</v>
      </c>
      <c r="N891">
        <v>1395205200</v>
      </c>
      <c r="O891" s="11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idden="1" x14ac:dyDescent="0.25">
      <c r="A892">
        <v>890</v>
      </c>
      <c r="B892" t="s">
        <v>1812</v>
      </c>
      <c r="C892" s="3" t="s">
        <v>1813</v>
      </c>
      <c r="D892">
        <v>134400</v>
      </c>
      <c r="E892" s="10">
        <v>155849</v>
      </c>
      <c r="F892" s="5">
        <f t="shared" si="52"/>
        <v>15.95907738095238</v>
      </c>
      <c r="G892" t="s">
        <v>20</v>
      </c>
      <c r="H892">
        <v>1470</v>
      </c>
      <c r="I892" t="s">
        <v>21</v>
      </c>
      <c r="J892">
        <f t="shared" si="53"/>
        <v>145124.5</v>
      </c>
      <c r="K892" t="s">
        <v>22</v>
      </c>
      <c r="L892">
        <v>1561352400</v>
      </c>
      <c r="M892" s="11">
        <f t="shared" si="54"/>
        <v>43640.208333333328</v>
      </c>
      <c r="N892">
        <v>1561438800</v>
      </c>
      <c r="O892" s="11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 s="10">
        <v>7758</v>
      </c>
      <c r="F893" s="5">
        <f t="shared" si="52"/>
        <v>158.6</v>
      </c>
      <c r="G893" t="s">
        <v>20</v>
      </c>
      <c r="H893">
        <v>165</v>
      </c>
      <c r="I893" t="s">
        <v>15</v>
      </c>
      <c r="J893">
        <f t="shared" si="53"/>
        <v>5379</v>
      </c>
      <c r="K893" t="s">
        <v>16</v>
      </c>
      <c r="L893">
        <v>1322892000</v>
      </c>
      <c r="M893" s="11">
        <f t="shared" si="54"/>
        <v>40880.25</v>
      </c>
      <c r="N893">
        <v>1326693600</v>
      </c>
      <c r="O893" s="11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idden="1" x14ac:dyDescent="0.25">
      <c r="A894">
        <v>892</v>
      </c>
      <c r="B894" t="s">
        <v>1816</v>
      </c>
      <c r="C894" s="3" t="s">
        <v>1817</v>
      </c>
      <c r="D894">
        <v>6000</v>
      </c>
      <c r="E894" s="10">
        <v>13835</v>
      </c>
      <c r="F894" s="5">
        <f t="shared" si="52"/>
        <v>130.58333333333334</v>
      </c>
      <c r="G894" t="s">
        <v>20</v>
      </c>
      <c r="H894">
        <v>182</v>
      </c>
      <c r="I894" t="s">
        <v>21</v>
      </c>
      <c r="J894">
        <f t="shared" si="53"/>
        <v>9917.5</v>
      </c>
      <c r="K894" t="s">
        <v>22</v>
      </c>
      <c r="L894">
        <v>1274418000</v>
      </c>
      <c r="M894" s="11">
        <f t="shared" si="54"/>
        <v>40319.208333333336</v>
      </c>
      <c r="N894">
        <v>1277960400</v>
      </c>
      <c r="O894" s="11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 s="10">
        <v>10770</v>
      </c>
      <c r="F895" s="5">
        <f t="shared" si="52"/>
        <v>28.214285714285715</v>
      </c>
      <c r="G895" t="s">
        <v>20</v>
      </c>
      <c r="H895">
        <v>199</v>
      </c>
      <c r="I895" t="s">
        <v>107</v>
      </c>
      <c r="J895">
        <f t="shared" si="53"/>
        <v>9585</v>
      </c>
      <c r="K895" t="s">
        <v>108</v>
      </c>
      <c r="L895">
        <v>1434344400</v>
      </c>
      <c r="M895" s="11">
        <f t="shared" si="54"/>
        <v>42170.208333333328</v>
      </c>
      <c r="N895">
        <v>1434690000</v>
      </c>
      <c r="O895" s="11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 s="10">
        <v>3208</v>
      </c>
      <c r="F896" s="5">
        <f t="shared" si="52"/>
        <v>88.705882352941174</v>
      </c>
      <c r="G896" t="s">
        <v>20</v>
      </c>
      <c r="H896">
        <v>56</v>
      </c>
      <c r="I896" t="s">
        <v>40</v>
      </c>
      <c r="J896">
        <f t="shared" si="53"/>
        <v>2454</v>
      </c>
      <c r="K896" t="s">
        <v>41</v>
      </c>
      <c r="L896">
        <v>1373518800</v>
      </c>
      <c r="M896" s="11">
        <f t="shared" si="54"/>
        <v>41466.208333333336</v>
      </c>
      <c r="N896">
        <v>1376110800</v>
      </c>
      <c r="O896" s="11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hidden="1" x14ac:dyDescent="0.25">
      <c r="A897">
        <v>895</v>
      </c>
      <c r="B897" t="s">
        <v>1822</v>
      </c>
      <c r="C897" s="3" t="s">
        <v>1823</v>
      </c>
      <c r="D897">
        <v>159800</v>
      </c>
      <c r="E897" s="10">
        <v>11108</v>
      </c>
      <c r="F897" s="5">
        <f t="shared" si="52"/>
        <v>-93.048811013767207</v>
      </c>
      <c r="G897" t="s">
        <v>14</v>
      </c>
      <c r="H897">
        <v>107</v>
      </c>
      <c r="I897" t="s">
        <v>21</v>
      </c>
      <c r="J897">
        <f t="shared" si="53"/>
        <v>85454</v>
      </c>
      <c r="K897" t="s">
        <v>22</v>
      </c>
      <c r="L897">
        <v>1517637600</v>
      </c>
      <c r="M897" s="11">
        <f t="shared" si="54"/>
        <v>43134.25</v>
      </c>
      <c r="N897">
        <v>1518415200</v>
      </c>
      <c r="O897" s="11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hidden="1" x14ac:dyDescent="0.25">
      <c r="A898">
        <v>896</v>
      </c>
      <c r="B898" t="s">
        <v>1824</v>
      </c>
      <c r="C898" s="3" t="s">
        <v>1825</v>
      </c>
      <c r="D898">
        <v>19800</v>
      </c>
      <c r="E898" s="10">
        <v>153338</v>
      </c>
      <c r="F898" s="5">
        <f t="shared" si="52"/>
        <v>674.43434343434342</v>
      </c>
      <c r="G898" t="s">
        <v>20</v>
      </c>
      <c r="H898">
        <v>1460</v>
      </c>
      <c r="I898" t="s">
        <v>26</v>
      </c>
      <c r="J898">
        <f t="shared" si="53"/>
        <v>86569</v>
      </c>
      <c r="K898" t="s">
        <v>27</v>
      </c>
      <c r="L898">
        <v>1310619600</v>
      </c>
      <c r="M898" s="11">
        <f t="shared" si="54"/>
        <v>40738.208333333336</v>
      </c>
      <c r="N898">
        <v>1310878800</v>
      </c>
      <c r="O898" s="11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idden="1" x14ac:dyDescent="0.25">
      <c r="A899">
        <v>897</v>
      </c>
      <c r="B899" t="s">
        <v>1826</v>
      </c>
      <c r="C899" s="3" t="s">
        <v>1827</v>
      </c>
      <c r="D899">
        <v>8800</v>
      </c>
      <c r="E899" s="10">
        <v>2437</v>
      </c>
      <c r="F899" s="5">
        <f t="shared" ref="F899:F962" si="56">(E899-D899)/D899*100</f>
        <v>-72.306818181818173</v>
      </c>
      <c r="G899" t="s">
        <v>14</v>
      </c>
      <c r="H899">
        <v>27</v>
      </c>
      <c r="I899" t="s">
        <v>21</v>
      </c>
      <c r="J899">
        <f t="shared" ref="J899:J962" si="57">(AVERAGE(D899:E899))</f>
        <v>5618.5</v>
      </c>
      <c r="K899" t="s">
        <v>22</v>
      </c>
      <c r="L899">
        <v>1556427600</v>
      </c>
      <c r="M899" s="11">
        <f t="shared" ref="M899:M962" si="58">DATE(1970,1,1)+(L899/86400)</f>
        <v>43583.208333333328</v>
      </c>
      <c r="N899">
        <v>1556600400</v>
      </c>
      <c r="O899" s="11">
        <f t="shared" ref="O899:O962" si="59">DATE(1970,1,1)+N899/86400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 s="10">
        <v>93991</v>
      </c>
      <c r="F900" s="5">
        <f t="shared" si="56"/>
        <v>-47.520379676158569</v>
      </c>
      <c r="G900" t="s">
        <v>14</v>
      </c>
      <c r="H900">
        <v>1221</v>
      </c>
      <c r="I900" t="s">
        <v>21</v>
      </c>
      <c r="J900">
        <f t="shared" si="57"/>
        <v>136545.5</v>
      </c>
      <c r="K900" t="s">
        <v>22</v>
      </c>
      <c r="L900">
        <v>1576476000</v>
      </c>
      <c r="M900" s="11">
        <f t="shared" si="58"/>
        <v>43815.25</v>
      </c>
      <c r="N900">
        <v>1576994400</v>
      </c>
      <c r="O900" s="11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idden="1" x14ac:dyDescent="0.25">
      <c r="A901">
        <v>899</v>
      </c>
      <c r="B901" t="s">
        <v>1830</v>
      </c>
      <c r="C901" s="3" t="s">
        <v>1831</v>
      </c>
      <c r="D901">
        <v>3100</v>
      </c>
      <c r="E901" s="10">
        <v>12620</v>
      </c>
      <c r="F901" s="5">
        <f t="shared" si="56"/>
        <v>307.09677419354836</v>
      </c>
      <c r="G901" t="s">
        <v>20</v>
      </c>
      <c r="H901">
        <v>123</v>
      </c>
      <c r="I901" t="s">
        <v>98</v>
      </c>
      <c r="J901">
        <f t="shared" si="57"/>
        <v>7860</v>
      </c>
      <c r="K901" t="s">
        <v>99</v>
      </c>
      <c r="L901">
        <v>1381122000</v>
      </c>
      <c r="M901" s="11">
        <f t="shared" si="58"/>
        <v>41554.208333333336</v>
      </c>
      <c r="N901">
        <v>1382677200</v>
      </c>
      <c r="O901" s="11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idden="1" x14ac:dyDescent="0.25">
      <c r="A902">
        <v>900</v>
      </c>
      <c r="B902" t="s">
        <v>1832</v>
      </c>
      <c r="C902" s="3" t="s">
        <v>1833</v>
      </c>
      <c r="D902">
        <v>100</v>
      </c>
      <c r="E902" s="10">
        <v>2</v>
      </c>
      <c r="F902" s="5">
        <f t="shared" si="56"/>
        <v>-98</v>
      </c>
      <c r="G902" t="s">
        <v>14</v>
      </c>
      <c r="H902">
        <v>1</v>
      </c>
      <c r="I902" t="s">
        <v>21</v>
      </c>
      <c r="J902">
        <f t="shared" si="57"/>
        <v>51</v>
      </c>
      <c r="K902" t="s">
        <v>22</v>
      </c>
      <c r="L902">
        <v>1411102800</v>
      </c>
      <c r="M902" s="11">
        <f t="shared" si="58"/>
        <v>41901.208333333336</v>
      </c>
      <c r="N902">
        <v>1411189200</v>
      </c>
      <c r="O902" s="11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idden="1" x14ac:dyDescent="0.25">
      <c r="A903">
        <v>901</v>
      </c>
      <c r="B903" t="s">
        <v>1834</v>
      </c>
      <c r="C903" s="3" t="s">
        <v>1835</v>
      </c>
      <c r="D903">
        <v>5600</v>
      </c>
      <c r="E903" s="10">
        <v>8746</v>
      </c>
      <c r="F903" s="5">
        <f t="shared" si="56"/>
        <v>56.178571428571431</v>
      </c>
      <c r="G903" t="s">
        <v>20</v>
      </c>
      <c r="H903">
        <v>159</v>
      </c>
      <c r="I903" t="s">
        <v>21</v>
      </c>
      <c r="J903">
        <f t="shared" si="57"/>
        <v>7173</v>
      </c>
      <c r="K903" t="s">
        <v>22</v>
      </c>
      <c r="L903">
        <v>1531803600</v>
      </c>
      <c r="M903" s="11">
        <f t="shared" si="58"/>
        <v>43298.208333333328</v>
      </c>
      <c r="N903">
        <v>1534654800</v>
      </c>
      <c r="O903" s="11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idden="1" x14ac:dyDescent="0.25">
      <c r="A904">
        <v>902</v>
      </c>
      <c r="B904" t="s">
        <v>1836</v>
      </c>
      <c r="C904" s="3" t="s">
        <v>1837</v>
      </c>
      <c r="D904">
        <v>1400</v>
      </c>
      <c r="E904" s="10">
        <v>3534</v>
      </c>
      <c r="F904" s="5">
        <f t="shared" si="56"/>
        <v>152.42857142857142</v>
      </c>
      <c r="G904" t="s">
        <v>20</v>
      </c>
      <c r="H904">
        <v>110</v>
      </c>
      <c r="I904" t="s">
        <v>21</v>
      </c>
      <c r="J904">
        <f t="shared" si="57"/>
        <v>2467</v>
      </c>
      <c r="K904" t="s">
        <v>22</v>
      </c>
      <c r="L904">
        <v>1454133600</v>
      </c>
      <c r="M904" s="11">
        <f t="shared" si="58"/>
        <v>42399.25</v>
      </c>
      <c r="N904">
        <v>1457762400</v>
      </c>
      <c r="O904" s="11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hidden="1" x14ac:dyDescent="0.25">
      <c r="A905">
        <v>903</v>
      </c>
      <c r="B905" t="s">
        <v>1838</v>
      </c>
      <c r="C905" s="3" t="s">
        <v>1839</v>
      </c>
      <c r="D905">
        <v>41000</v>
      </c>
      <c r="E905" s="10">
        <v>709</v>
      </c>
      <c r="F905" s="5">
        <f t="shared" si="56"/>
        <v>-98.270731707317069</v>
      </c>
      <c r="G905" t="s">
        <v>47</v>
      </c>
      <c r="H905">
        <v>14</v>
      </c>
      <c r="I905" t="s">
        <v>21</v>
      </c>
      <c r="J905">
        <f t="shared" si="57"/>
        <v>20854.5</v>
      </c>
      <c r="K905" t="s">
        <v>22</v>
      </c>
      <c r="L905">
        <v>1336194000</v>
      </c>
      <c r="M905" s="11">
        <f t="shared" si="58"/>
        <v>41034.208333333336</v>
      </c>
      <c r="N905">
        <v>1337490000</v>
      </c>
      <c r="O905" s="11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idden="1" x14ac:dyDescent="0.25">
      <c r="A906">
        <v>904</v>
      </c>
      <c r="B906" t="s">
        <v>1840</v>
      </c>
      <c r="C906" s="3" t="s">
        <v>1841</v>
      </c>
      <c r="D906">
        <v>6500</v>
      </c>
      <c r="E906" s="10">
        <v>795</v>
      </c>
      <c r="F906" s="5">
        <f t="shared" si="56"/>
        <v>-87.769230769230759</v>
      </c>
      <c r="G906" t="s">
        <v>14</v>
      </c>
      <c r="H906">
        <v>16</v>
      </c>
      <c r="I906" t="s">
        <v>21</v>
      </c>
      <c r="J906">
        <f t="shared" si="57"/>
        <v>3647.5</v>
      </c>
      <c r="K906" t="s">
        <v>22</v>
      </c>
      <c r="L906">
        <v>1349326800</v>
      </c>
      <c r="M906" s="11">
        <f t="shared" si="58"/>
        <v>41186.208333333336</v>
      </c>
      <c r="N906">
        <v>1349672400</v>
      </c>
      <c r="O906" s="11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idden="1" x14ac:dyDescent="0.25">
      <c r="A907">
        <v>905</v>
      </c>
      <c r="B907" t="s">
        <v>1842</v>
      </c>
      <c r="C907" s="3" t="s">
        <v>1843</v>
      </c>
      <c r="D907">
        <v>7900</v>
      </c>
      <c r="E907" s="10">
        <v>12955</v>
      </c>
      <c r="F907" s="5">
        <f t="shared" si="56"/>
        <v>63.987341772151893</v>
      </c>
      <c r="G907" t="s">
        <v>20</v>
      </c>
      <c r="H907">
        <v>236</v>
      </c>
      <c r="I907" t="s">
        <v>21</v>
      </c>
      <c r="J907">
        <f t="shared" si="57"/>
        <v>10427.5</v>
      </c>
      <c r="K907" t="s">
        <v>22</v>
      </c>
      <c r="L907">
        <v>1379566800</v>
      </c>
      <c r="M907" s="11">
        <f t="shared" si="58"/>
        <v>41536.208333333336</v>
      </c>
      <c r="N907">
        <v>1379826000</v>
      </c>
      <c r="O907" s="11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 s="10">
        <v>8964</v>
      </c>
      <c r="F908" s="5">
        <f t="shared" si="56"/>
        <v>62.981818181818184</v>
      </c>
      <c r="G908" t="s">
        <v>20</v>
      </c>
      <c r="H908">
        <v>191</v>
      </c>
      <c r="I908" t="s">
        <v>21</v>
      </c>
      <c r="J908">
        <f t="shared" si="57"/>
        <v>7232</v>
      </c>
      <c r="K908" t="s">
        <v>22</v>
      </c>
      <c r="L908">
        <v>1494651600</v>
      </c>
      <c r="M908" s="11">
        <f t="shared" si="58"/>
        <v>42868.208333333328</v>
      </c>
      <c r="N908">
        <v>1497762000</v>
      </c>
      <c r="O908" s="11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idden="1" x14ac:dyDescent="0.25">
      <c r="A909">
        <v>907</v>
      </c>
      <c r="B909" t="s">
        <v>1846</v>
      </c>
      <c r="C909" s="3" t="s">
        <v>1847</v>
      </c>
      <c r="D909">
        <v>9100</v>
      </c>
      <c r="E909" s="10">
        <v>1843</v>
      </c>
      <c r="F909" s="5">
        <f t="shared" si="56"/>
        <v>-79.747252747252745</v>
      </c>
      <c r="G909" t="s">
        <v>14</v>
      </c>
      <c r="H909">
        <v>41</v>
      </c>
      <c r="I909" t="s">
        <v>21</v>
      </c>
      <c r="J909">
        <f t="shared" si="57"/>
        <v>5471.5</v>
      </c>
      <c r="K909" t="s">
        <v>22</v>
      </c>
      <c r="L909">
        <v>1303880400</v>
      </c>
      <c r="M909" s="11">
        <f t="shared" si="58"/>
        <v>40660.208333333336</v>
      </c>
      <c r="N909">
        <v>1304485200</v>
      </c>
      <c r="O909" s="11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idden="1" x14ac:dyDescent="0.25">
      <c r="A910">
        <v>908</v>
      </c>
      <c r="B910" t="s">
        <v>1848</v>
      </c>
      <c r="C910" s="3" t="s">
        <v>1849</v>
      </c>
      <c r="D910">
        <v>38200</v>
      </c>
      <c r="E910" s="10">
        <v>121950</v>
      </c>
      <c r="F910" s="5">
        <f t="shared" si="56"/>
        <v>219.24083769633506</v>
      </c>
      <c r="G910" t="s">
        <v>20</v>
      </c>
      <c r="H910">
        <v>3934</v>
      </c>
      <c r="I910" t="s">
        <v>21</v>
      </c>
      <c r="J910">
        <f t="shared" si="57"/>
        <v>80075</v>
      </c>
      <c r="K910" t="s">
        <v>22</v>
      </c>
      <c r="L910">
        <v>1335934800</v>
      </c>
      <c r="M910" s="11">
        <f t="shared" si="58"/>
        <v>41031.208333333336</v>
      </c>
      <c r="N910">
        <v>1336885200</v>
      </c>
      <c r="O910" s="11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idden="1" x14ac:dyDescent="0.25">
      <c r="A911">
        <v>909</v>
      </c>
      <c r="B911" t="s">
        <v>1850</v>
      </c>
      <c r="C911" s="3" t="s">
        <v>1851</v>
      </c>
      <c r="D911">
        <v>1800</v>
      </c>
      <c r="E911" s="10">
        <v>8621</v>
      </c>
      <c r="F911" s="5">
        <f t="shared" si="56"/>
        <v>378.94444444444446</v>
      </c>
      <c r="G911" t="s">
        <v>20</v>
      </c>
      <c r="H911">
        <v>80</v>
      </c>
      <c r="I911" t="s">
        <v>15</v>
      </c>
      <c r="J911">
        <f t="shared" si="57"/>
        <v>5210.5</v>
      </c>
      <c r="K911" t="s">
        <v>16</v>
      </c>
      <c r="L911">
        <v>1528088400</v>
      </c>
      <c r="M911" s="11">
        <f t="shared" si="58"/>
        <v>43255.208333333328</v>
      </c>
      <c r="N911">
        <v>1530421200</v>
      </c>
      <c r="O911" s="11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idden="1" x14ac:dyDescent="0.25">
      <c r="A912">
        <v>910</v>
      </c>
      <c r="B912" t="s">
        <v>1852</v>
      </c>
      <c r="C912" s="3" t="s">
        <v>1853</v>
      </c>
      <c r="D912">
        <v>154500</v>
      </c>
      <c r="E912" s="10">
        <v>30215</v>
      </c>
      <c r="F912" s="5">
        <f t="shared" si="56"/>
        <v>-80.443365695792878</v>
      </c>
      <c r="G912" t="s">
        <v>74</v>
      </c>
      <c r="H912">
        <v>296</v>
      </c>
      <c r="I912" t="s">
        <v>21</v>
      </c>
      <c r="J912">
        <f t="shared" si="57"/>
        <v>92357.5</v>
      </c>
      <c r="K912" t="s">
        <v>22</v>
      </c>
      <c r="L912">
        <v>1421906400</v>
      </c>
      <c r="M912" s="11">
        <f t="shared" si="58"/>
        <v>42026.25</v>
      </c>
      <c r="N912">
        <v>1421992800</v>
      </c>
      <c r="O912" s="11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idden="1" x14ac:dyDescent="0.25">
      <c r="A913">
        <v>911</v>
      </c>
      <c r="B913" t="s">
        <v>1854</v>
      </c>
      <c r="C913" s="3" t="s">
        <v>1855</v>
      </c>
      <c r="D913">
        <v>5800</v>
      </c>
      <c r="E913" s="10">
        <v>11539</v>
      </c>
      <c r="F913" s="5">
        <f t="shared" si="56"/>
        <v>98.948275862068968</v>
      </c>
      <c r="G913" t="s">
        <v>20</v>
      </c>
      <c r="H913">
        <v>462</v>
      </c>
      <c r="I913" t="s">
        <v>21</v>
      </c>
      <c r="J913">
        <f t="shared" si="57"/>
        <v>8669.5</v>
      </c>
      <c r="K913" t="s">
        <v>22</v>
      </c>
      <c r="L913">
        <v>1568005200</v>
      </c>
      <c r="M913" s="11">
        <f t="shared" si="58"/>
        <v>43717.208333333328</v>
      </c>
      <c r="N913">
        <v>1568178000</v>
      </c>
      <c r="O913" s="11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 s="10">
        <v>14310</v>
      </c>
      <c r="F914" s="5">
        <f t="shared" si="56"/>
        <v>695</v>
      </c>
      <c r="G914" t="s">
        <v>20</v>
      </c>
      <c r="H914">
        <v>179</v>
      </c>
      <c r="I914" t="s">
        <v>21</v>
      </c>
      <c r="J914">
        <f t="shared" si="57"/>
        <v>8055</v>
      </c>
      <c r="K914" t="s">
        <v>22</v>
      </c>
      <c r="L914">
        <v>1346821200</v>
      </c>
      <c r="M914" s="11">
        <f t="shared" si="58"/>
        <v>41157.208333333336</v>
      </c>
      <c r="N914">
        <v>1347944400</v>
      </c>
      <c r="O914" s="11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 s="10">
        <v>35536</v>
      </c>
      <c r="F915" s="5">
        <f t="shared" si="56"/>
        <v>-49.378917378917379</v>
      </c>
      <c r="G915" t="s">
        <v>14</v>
      </c>
      <c r="H915">
        <v>523</v>
      </c>
      <c r="I915" t="s">
        <v>26</v>
      </c>
      <c r="J915">
        <f t="shared" si="57"/>
        <v>52868</v>
      </c>
      <c r="K915" t="s">
        <v>27</v>
      </c>
      <c r="L915">
        <v>1557637200</v>
      </c>
      <c r="M915" s="11">
        <f t="shared" si="58"/>
        <v>43597.208333333328</v>
      </c>
      <c r="N915">
        <v>1558760400</v>
      </c>
      <c r="O915" s="11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idden="1" x14ac:dyDescent="0.25">
      <c r="A916">
        <v>914</v>
      </c>
      <c r="B916" t="s">
        <v>1860</v>
      </c>
      <c r="C916" s="3" t="s">
        <v>1861</v>
      </c>
      <c r="D916">
        <v>6400</v>
      </c>
      <c r="E916" s="10">
        <v>3676</v>
      </c>
      <c r="F916" s="5">
        <f t="shared" si="56"/>
        <v>-42.5625</v>
      </c>
      <c r="G916" t="s">
        <v>14</v>
      </c>
      <c r="H916">
        <v>141</v>
      </c>
      <c r="I916" t="s">
        <v>40</v>
      </c>
      <c r="J916">
        <f t="shared" si="57"/>
        <v>5038</v>
      </c>
      <c r="K916" t="s">
        <v>41</v>
      </c>
      <c r="L916">
        <v>1375592400</v>
      </c>
      <c r="M916" s="11">
        <f t="shared" si="58"/>
        <v>41490.208333333336</v>
      </c>
      <c r="N916">
        <v>1376629200</v>
      </c>
      <c r="O916" s="11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 s="10">
        <v>195936</v>
      </c>
      <c r="F917" s="5">
        <f t="shared" si="56"/>
        <v>55.628276409849086</v>
      </c>
      <c r="G917" t="s">
        <v>20</v>
      </c>
      <c r="H917">
        <v>1866</v>
      </c>
      <c r="I917" t="s">
        <v>40</v>
      </c>
      <c r="J917">
        <f t="shared" si="57"/>
        <v>160918</v>
      </c>
      <c r="K917" t="s">
        <v>41</v>
      </c>
      <c r="L917">
        <v>1503982800</v>
      </c>
      <c r="M917" s="11">
        <f t="shared" si="58"/>
        <v>42976.208333333328</v>
      </c>
      <c r="N917">
        <v>1504760400</v>
      </c>
      <c r="O917" s="11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hidden="1" x14ac:dyDescent="0.25">
      <c r="A918">
        <v>916</v>
      </c>
      <c r="B918" t="s">
        <v>1864</v>
      </c>
      <c r="C918" s="3" t="s">
        <v>1865</v>
      </c>
      <c r="D918">
        <v>3700</v>
      </c>
      <c r="E918" s="10">
        <v>1343</v>
      </c>
      <c r="F918" s="5">
        <f t="shared" si="56"/>
        <v>-63.702702702702709</v>
      </c>
      <c r="G918" t="s">
        <v>14</v>
      </c>
      <c r="H918">
        <v>52</v>
      </c>
      <c r="I918" t="s">
        <v>21</v>
      </c>
      <c r="J918">
        <f t="shared" si="57"/>
        <v>2521.5</v>
      </c>
      <c r="K918" t="s">
        <v>22</v>
      </c>
      <c r="L918">
        <v>1418882400</v>
      </c>
      <c r="M918" s="11">
        <f t="shared" si="58"/>
        <v>41991.25</v>
      </c>
      <c r="N918">
        <v>1419660000</v>
      </c>
      <c r="O918" s="11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 s="10">
        <v>2097</v>
      </c>
      <c r="F919" s="5">
        <f t="shared" si="56"/>
        <v>-41.75</v>
      </c>
      <c r="G919" t="s">
        <v>47</v>
      </c>
      <c r="H919">
        <v>27</v>
      </c>
      <c r="I919" t="s">
        <v>40</v>
      </c>
      <c r="J919">
        <f t="shared" si="57"/>
        <v>2848.5</v>
      </c>
      <c r="K919" t="s">
        <v>41</v>
      </c>
      <c r="L919">
        <v>1309237200</v>
      </c>
      <c r="M919" s="11">
        <f t="shared" si="58"/>
        <v>40722.208333333336</v>
      </c>
      <c r="N919">
        <v>1311310800</v>
      </c>
      <c r="O919" s="11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idden="1" x14ac:dyDescent="0.25">
      <c r="A920">
        <v>918</v>
      </c>
      <c r="B920" t="s">
        <v>1868</v>
      </c>
      <c r="C920" s="3" t="s">
        <v>1869</v>
      </c>
      <c r="D920">
        <v>3800</v>
      </c>
      <c r="E920" s="10">
        <v>9021</v>
      </c>
      <c r="F920" s="5">
        <f t="shared" si="56"/>
        <v>137.39473684210526</v>
      </c>
      <c r="G920" t="s">
        <v>20</v>
      </c>
      <c r="H920">
        <v>156</v>
      </c>
      <c r="I920" t="s">
        <v>98</v>
      </c>
      <c r="J920">
        <f t="shared" si="57"/>
        <v>6410.5</v>
      </c>
      <c r="K920" t="s">
        <v>99</v>
      </c>
      <c r="L920">
        <v>1343365200</v>
      </c>
      <c r="M920" s="11">
        <f t="shared" si="58"/>
        <v>41117.208333333336</v>
      </c>
      <c r="N920">
        <v>1344315600</v>
      </c>
      <c r="O920" s="11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idden="1" x14ac:dyDescent="0.25">
      <c r="A921">
        <v>919</v>
      </c>
      <c r="B921" t="s">
        <v>1870</v>
      </c>
      <c r="C921" s="3" t="s">
        <v>1871</v>
      </c>
      <c r="D921">
        <v>35600</v>
      </c>
      <c r="E921" s="10">
        <v>20915</v>
      </c>
      <c r="F921" s="5">
        <f t="shared" si="56"/>
        <v>-41.25</v>
      </c>
      <c r="G921" t="s">
        <v>14</v>
      </c>
      <c r="H921">
        <v>225</v>
      </c>
      <c r="I921" t="s">
        <v>26</v>
      </c>
      <c r="J921">
        <f t="shared" si="57"/>
        <v>28257.5</v>
      </c>
      <c r="K921" t="s">
        <v>27</v>
      </c>
      <c r="L921">
        <v>1507957200</v>
      </c>
      <c r="M921" s="11">
        <f t="shared" si="58"/>
        <v>43022.208333333328</v>
      </c>
      <c r="N921">
        <v>1510725600</v>
      </c>
      <c r="O921" s="11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 s="10">
        <v>9676</v>
      </c>
      <c r="F922" s="5">
        <f t="shared" si="56"/>
        <v>82.566037735849051</v>
      </c>
      <c r="G922" t="s">
        <v>20</v>
      </c>
      <c r="H922">
        <v>255</v>
      </c>
      <c r="I922" t="s">
        <v>21</v>
      </c>
      <c r="J922">
        <f t="shared" si="57"/>
        <v>7488</v>
      </c>
      <c r="K922" t="s">
        <v>22</v>
      </c>
      <c r="L922">
        <v>1549519200</v>
      </c>
      <c r="M922" s="11">
        <f t="shared" si="58"/>
        <v>43503.25</v>
      </c>
      <c r="N922">
        <v>1551247200</v>
      </c>
      <c r="O922" s="11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idden="1" x14ac:dyDescent="0.25">
      <c r="A923">
        <v>921</v>
      </c>
      <c r="B923" t="s">
        <v>1874</v>
      </c>
      <c r="C923" s="3" t="s">
        <v>1875</v>
      </c>
      <c r="D923">
        <v>160400</v>
      </c>
      <c r="E923" s="10">
        <v>1210</v>
      </c>
      <c r="F923" s="5">
        <f t="shared" si="56"/>
        <v>-99.245635910224436</v>
      </c>
      <c r="G923" t="s">
        <v>14</v>
      </c>
      <c r="H923">
        <v>38</v>
      </c>
      <c r="I923" t="s">
        <v>21</v>
      </c>
      <c r="J923">
        <f t="shared" si="57"/>
        <v>80805</v>
      </c>
      <c r="K923" t="s">
        <v>22</v>
      </c>
      <c r="L923">
        <v>1329026400</v>
      </c>
      <c r="M923" s="11">
        <f t="shared" si="58"/>
        <v>40951.25</v>
      </c>
      <c r="N923">
        <v>1330236000</v>
      </c>
      <c r="O923" s="11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idden="1" x14ac:dyDescent="0.25">
      <c r="A924">
        <v>922</v>
      </c>
      <c r="B924" t="s">
        <v>1876</v>
      </c>
      <c r="C924" s="3" t="s">
        <v>1877</v>
      </c>
      <c r="D924">
        <v>51400</v>
      </c>
      <c r="E924" s="10">
        <v>90440</v>
      </c>
      <c r="F924" s="5">
        <f t="shared" si="56"/>
        <v>75.953307392996109</v>
      </c>
      <c r="G924" t="s">
        <v>20</v>
      </c>
      <c r="H924">
        <v>2261</v>
      </c>
      <c r="I924" t="s">
        <v>21</v>
      </c>
      <c r="J924">
        <f t="shared" si="57"/>
        <v>70920</v>
      </c>
      <c r="K924" t="s">
        <v>22</v>
      </c>
      <c r="L924">
        <v>1544335200</v>
      </c>
      <c r="M924" s="11">
        <f t="shared" si="58"/>
        <v>43443.25</v>
      </c>
      <c r="N924">
        <v>1545112800</v>
      </c>
      <c r="O924" s="11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idden="1" x14ac:dyDescent="0.25">
      <c r="A925">
        <v>923</v>
      </c>
      <c r="B925" t="s">
        <v>1878</v>
      </c>
      <c r="C925" s="3" t="s">
        <v>1879</v>
      </c>
      <c r="D925">
        <v>1700</v>
      </c>
      <c r="E925" s="10">
        <v>4044</v>
      </c>
      <c r="F925" s="5">
        <f t="shared" si="56"/>
        <v>137.88235294117646</v>
      </c>
      <c r="G925" t="s">
        <v>20</v>
      </c>
      <c r="H925">
        <v>40</v>
      </c>
      <c r="I925" t="s">
        <v>21</v>
      </c>
      <c r="J925">
        <f t="shared" si="57"/>
        <v>2872</v>
      </c>
      <c r="K925" t="s">
        <v>22</v>
      </c>
      <c r="L925">
        <v>1279083600</v>
      </c>
      <c r="M925" s="11">
        <f t="shared" si="58"/>
        <v>40373.208333333336</v>
      </c>
      <c r="N925">
        <v>1279170000</v>
      </c>
      <c r="O925" s="11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idden="1" x14ac:dyDescent="0.25">
      <c r="A926">
        <v>924</v>
      </c>
      <c r="B926" t="s">
        <v>1880</v>
      </c>
      <c r="C926" s="3" t="s">
        <v>1881</v>
      </c>
      <c r="D926">
        <v>39400</v>
      </c>
      <c r="E926" s="10">
        <v>192292</v>
      </c>
      <c r="F926" s="5">
        <f t="shared" si="56"/>
        <v>388.05076142131981</v>
      </c>
      <c r="G926" t="s">
        <v>20</v>
      </c>
      <c r="H926">
        <v>2289</v>
      </c>
      <c r="I926" t="s">
        <v>107</v>
      </c>
      <c r="J926">
        <f t="shared" si="57"/>
        <v>115846</v>
      </c>
      <c r="K926" t="s">
        <v>108</v>
      </c>
      <c r="L926">
        <v>1572498000</v>
      </c>
      <c r="M926" s="11">
        <f t="shared" si="58"/>
        <v>43769.208333333328</v>
      </c>
      <c r="N926">
        <v>1573452000</v>
      </c>
      <c r="O926" s="11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hidden="1" x14ac:dyDescent="0.25">
      <c r="A927">
        <v>925</v>
      </c>
      <c r="B927" t="s">
        <v>1882</v>
      </c>
      <c r="C927" s="3" t="s">
        <v>1883</v>
      </c>
      <c r="D927">
        <v>3000</v>
      </c>
      <c r="E927" s="10">
        <v>6722</v>
      </c>
      <c r="F927" s="5">
        <f t="shared" si="56"/>
        <v>124.06666666666666</v>
      </c>
      <c r="G927" t="s">
        <v>20</v>
      </c>
      <c r="H927">
        <v>65</v>
      </c>
      <c r="I927" t="s">
        <v>21</v>
      </c>
      <c r="J927">
        <f t="shared" si="57"/>
        <v>4861</v>
      </c>
      <c r="K927" t="s">
        <v>22</v>
      </c>
      <c r="L927">
        <v>1506056400</v>
      </c>
      <c r="M927" s="11">
        <f t="shared" si="58"/>
        <v>43000.208333333328</v>
      </c>
      <c r="N927">
        <v>1507093200</v>
      </c>
      <c r="O927" s="11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idden="1" x14ac:dyDescent="0.25">
      <c r="A928">
        <v>926</v>
      </c>
      <c r="B928" t="s">
        <v>1884</v>
      </c>
      <c r="C928" s="3" t="s">
        <v>1885</v>
      </c>
      <c r="D928">
        <v>8700</v>
      </c>
      <c r="E928" s="10">
        <v>1577</v>
      </c>
      <c r="F928" s="5">
        <f t="shared" si="56"/>
        <v>-81.8735632183908</v>
      </c>
      <c r="G928" t="s">
        <v>14</v>
      </c>
      <c r="H928">
        <v>15</v>
      </c>
      <c r="I928" t="s">
        <v>21</v>
      </c>
      <c r="J928">
        <f t="shared" si="57"/>
        <v>5138.5</v>
      </c>
      <c r="K928" t="s">
        <v>22</v>
      </c>
      <c r="L928">
        <v>1463029200</v>
      </c>
      <c r="M928" s="11">
        <f t="shared" si="58"/>
        <v>42502.208333333328</v>
      </c>
      <c r="N928">
        <v>1463374800</v>
      </c>
      <c r="O928" s="11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idden="1" x14ac:dyDescent="0.25">
      <c r="A929">
        <v>927</v>
      </c>
      <c r="B929" t="s">
        <v>1886</v>
      </c>
      <c r="C929" s="3" t="s">
        <v>1887</v>
      </c>
      <c r="D929">
        <v>7200</v>
      </c>
      <c r="E929" s="10">
        <v>3301</v>
      </c>
      <c r="F929" s="5">
        <f t="shared" si="56"/>
        <v>-54.152777777777786</v>
      </c>
      <c r="G929" t="s">
        <v>14</v>
      </c>
      <c r="H929">
        <v>37</v>
      </c>
      <c r="I929" t="s">
        <v>21</v>
      </c>
      <c r="J929">
        <f t="shared" si="57"/>
        <v>5250.5</v>
      </c>
      <c r="K929" t="s">
        <v>22</v>
      </c>
      <c r="L929">
        <v>1342069200</v>
      </c>
      <c r="M929" s="11">
        <f t="shared" si="58"/>
        <v>41102.208333333336</v>
      </c>
      <c r="N929">
        <v>1344574800</v>
      </c>
      <c r="O929" s="11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idden="1" x14ac:dyDescent="0.25">
      <c r="A930">
        <v>928</v>
      </c>
      <c r="B930" t="s">
        <v>1888</v>
      </c>
      <c r="C930" s="3" t="s">
        <v>1889</v>
      </c>
      <c r="D930">
        <v>167400</v>
      </c>
      <c r="E930" s="10">
        <v>196386</v>
      </c>
      <c r="F930" s="5">
        <f t="shared" si="56"/>
        <v>17.315412186379927</v>
      </c>
      <c r="G930" t="s">
        <v>20</v>
      </c>
      <c r="H930">
        <v>3777</v>
      </c>
      <c r="I930" t="s">
        <v>107</v>
      </c>
      <c r="J930">
        <f t="shared" si="57"/>
        <v>181893</v>
      </c>
      <c r="K930" t="s">
        <v>108</v>
      </c>
      <c r="L930">
        <v>1388296800</v>
      </c>
      <c r="M930" s="11">
        <f t="shared" si="58"/>
        <v>41637.25</v>
      </c>
      <c r="N930">
        <v>1389074400</v>
      </c>
      <c r="O930" s="11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idden="1" x14ac:dyDescent="0.25">
      <c r="A931">
        <v>929</v>
      </c>
      <c r="B931" t="s">
        <v>1890</v>
      </c>
      <c r="C931" s="3" t="s">
        <v>1891</v>
      </c>
      <c r="D931">
        <v>5500</v>
      </c>
      <c r="E931" s="10">
        <v>11952</v>
      </c>
      <c r="F931" s="5">
        <f t="shared" si="56"/>
        <v>117.30909090909091</v>
      </c>
      <c r="G931" t="s">
        <v>20</v>
      </c>
      <c r="H931">
        <v>184</v>
      </c>
      <c r="I931" t="s">
        <v>40</v>
      </c>
      <c r="J931">
        <f t="shared" si="57"/>
        <v>8726</v>
      </c>
      <c r="K931" t="s">
        <v>41</v>
      </c>
      <c r="L931">
        <v>1493787600</v>
      </c>
      <c r="M931" s="11">
        <f t="shared" si="58"/>
        <v>42858.208333333328</v>
      </c>
      <c r="N931">
        <v>1494997200</v>
      </c>
      <c r="O931" s="11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idden="1" x14ac:dyDescent="0.25">
      <c r="A932">
        <v>930</v>
      </c>
      <c r="B932" t="s">
        <v>1892</v>
      </c>
      <c r="C932" s="3" t="s">
        <v>1893</v>
      </c>
      <c r="D932">
        <v>3500</v>
      </c>
      <c r="E932" s="10">
        <v>3930</v>
      </c>
      <c r="F932" s="5">
        <f t="shared" si="56"/>
        <v>12.285714285714286</v>
      </c>
      <c r="G932" t="s">
        <v>20</v>
      </c>
      <c r="H932">
        <v>85</v>
      </c>
      <c r="I932" t="s">
        <v>21</v>
      </c>
      <c r="J932">
        <f t="shared" si="57"/>
        <v>3715</v>
      </c>
      <c r="K932" t="s">
        <v>22</v>
      </c>
      <c r="L932">
        <v>1424844000</v>
      </c>
      <c r="M932" s="11">
        <f t="shared" si="58"/>
        <v>42060.25</v>
      </c>
      <c r="N932">
        <v>1425448800</v>
      </c>
      <c r="O932" s="11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idden="1" x14ac:dyDescent="0.25">
      <c r="A933">
        <v>931</v>
      </c>
      <c r="B933" t="s">
        <v>1894</v>
      </c>
      <c r="C933" s="3" t="s">
        <v>1895</v>
      </c>
      <c r="D933">
        <v>7900</v>
      </c>
      <c r="E933" s="10">
        <v>5729</v>
      </c>
      <c r="F933" s="5">
        <f t="shared" si="56"/>
        <v>-27.481012658227851</v>
      </c>
      <c r="G933" t="s">
        <v>14</v>
      </c>
      <c r="H933">
        <v>112</v>
      </c>
      <c r="I933" t="s">
        <v>21</v>
      </c>
      <c r="J933">
        <f t="shared" si="57"/>
        <v>6814.5</v>
      </c>
      <c r="K933" t="s">
        <v>22</v>
      </c>
      <c r="L933">
        <v>1403931600</v>
      </c>
      <c r="M933" s="11">
        <f t="shared" si="58"/>
        <v>41818.208333333336</v>
      </c>
      <c r="N933">
        <v>1404104400</v>
      </c>
      <c r="O933" s="11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idden="1" x14ac:dyDescent="0.25">
      <c r="A934">
        <v>932</v>
      </c>
      <c r="B934" t="s">
        <v>1896</v>
      </c>
      <c r="C934" s="3" t="s">
        <v>1897</v>
      </c>
      <c r="D934">
        <v>2300</v>
      </c>
      <c r="E934" s="10">
        <v>4883</v>
      </c>
      <c r="F934" s="5">
        <f t="shared" si="56"/>
        <v>112.30434782608695</v>
      </c>
      <c r="G934" t="s">
        <v>20</v>
      </c>
      <c r="H934">
        <v>144</v>
      </c>
      <c r="I934" t="s">
        <v>21</v>
      </c>
      <c r="J934">
        <f t="shared" si="57"/>
        <v>3591.5</v>
      </c>
      <c r="K934" t="s">
        <v>22</v>
      </c>
      <c r="L934">
        <v>1394514000</v>
      </c>
      <c r="M934" s="11">
        <f t="shared" si="58"/>
        <v>41709.208333333336</v>
      </c>
      <c r="N934">
        <v>1394773200</v>
      </c>
      <c r="O934" s="11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idden="1" x14ac:dyDescent="0.25">
      <c r="A935">
        <v>933</v>
      </c>
      <c r="B935" t="s">
        <v>1898</v>
      </c>
      <c r="C935" s="3" t="s">
        <v>1899</v>
      </c>
      <c r="D935">
        <v>73000</v>
      </c>
      <c r="E935" s="10">
        <v>175015</v>
      </c>
      <c r="F935" s="5">
        <f t="shared" si="56"/>
        <v>139.74657534246575</v>
      </c>
      <c r="G935" t="s">
        <v>20</v>
      </c>
      <c r="H935">
        <v>1902</v>
      </c>
      <c r="I935" t="s">
        <v>21</v>
      </c>
      <c r="J935">
        <f t="shared" si="57"/>
        <v>124007.5</v>
      </c>
      <c r="K935" t="s">
        <v>22</v>
      </c>
      <c r="L935">
        <v>1365397200</v>
      </c>
      <c r="M935" s="11">
        <f t="shared" si="58"/>
        <v>41372.208333333336</v>
      </c>
      <c r="N935">
        <v>1366520400</v>
      </c>
      <c r="O935" s="11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idden="1" x14ac:dyDescent="0.25">
      <c r="A936">
        <v>934</v>
      </c>
      <c r="B936" t="s">
        <v>1900</v>
      </c>
      <c r="C936" s="3" t="s">
        <v>1901</v>
      </c>
      <c r="D936">
        <v>6200</v>
      </c>
      <c r="E936" s="10">
        <v>11280</v>
      </c>
      <c r="F936" s="5">
        <f t="shared" si="56"/>
        <v>81.935483870967744</v>
      </c>
      <c r="G936" t="s">
        <v>20</v>
      </c>
      <c r="H936">
        <v>105</v>
      </c>
      <c r="I936" t="s">
        <v>21</v>
      </c>
      <c r="J936">
        <f t="shared" si="57"/>
        <v>8740</v>
      </c>
      <c r="K936" t="s">
        <v>22</v>
      </c>
      <c r="L936">
        <v>1456120800</v>
      </c>
      <c r="M936" s="11">
        <f t="shared" si="58"/>
        <v>42422.25</v>
      </c>
      <c r="N936">
        <v>1456639200</v>
      </c>
      <c r="O936" s="11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hidden="1" x14ac:dyDescent="0.25">
      <c r="A937">
        <v>935</v>
      </c>
      <c r="B937" t="s">
        <v>1902</v>
      </c>
      <c r="C937" s="3" t="s">
        <v>1903</v>
      </c>
      <c r="D937">
        <v>6100</v>
      </c>
      <c r="E937" s="10">
        <v>10012</v>
      </c>
      <c r="F937" s="5">
        <f t="shared" si="56"/>
        <v>64.131147540983605</v>
      </c>
      <c r="G937" t="s">
        <v>20</v>
      </c>
      <c r="H937">
        <v>132</v>
      </c>
      <c r="I937" t="s">
        <v>21</v>
      </c>
      <c r="J937">
        <f t="shared" si="57"/>
        <v>8056</v>
      </c>
      <c r="K937" t="s">
        <v>22</v>
      </c>
      <c r="L937">
        <v>1437714000</v>
      </c>
      <c r="M937" s="11">
        <f t="shared" si="58"/>
        <v>42209.208333333328</v>
      </c>
      <c r="N937">
        <v>1438318800</v>
      </c>
      <c r="O937" s="11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idden="1" x14ac:dyDescent="0.25">
      <c r="A938">
        <v>936</v>
      </c>
      <c r="B938" t="s">
        <v>1246</v>
      </c>
      <c r="C938" s="3" t="s">
        <v>1904</v>
      </c>
      <c r="D938">
        <v>103200</v>
      </c>
      <c r="E938" s="10">
        <v>1690</v>
      </c>
      <c r="F938" s="5">
        <f t="shared" si="56"/>
        <v>-98.362403100775197</v>
      </c>
      <c r="G938" t="s">
        <v>14</v>
      </c>
      <c r="H938">
        <v>21</v>
      </c>
      <c r="I938" t="s">
        <v>21</v>
      </c>
      <c r="J938">
        <f t="shared" si="57"/>
        <v>52445</v>
      </c>
      <c r="K938" t="s">
        <v>22</v>
      </c>
      <c r="L938">
        <v>1563771600</v>
      </c>
      <c r="M938" s="11">
        <f t="shared" si="58"/>
        <v>43668.208333333328</v>
      </c>
      <c r="N938">
        <v>1564030800</v>
      </c>
      <c r="O938" s="11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 s="10">
        <v>84891</v>
      </c>
      <c r="F939" s="5">
        <f t="shared" si="56"/>
        <v>-50.35614035087719</v>
      </c>
      <c r="G939" t="s">
        <v>74</v>
      </c>
      <c r="H939">
        <v>976</v>
      </c>
      <c r="I939" t="s">
        <v>21</v>
      </c>
      <c r="J939">
        <f t="shared" si="57"/>
        <v>127945.5</v>
      </c>
      <c r="K939" t="s">
        <v>22</v>
      </c>
      <c r="L939">
        <v>1448517600</v>
      </c>
      <c r="M939" s="11">
        <f t="shared" si="58"/>
        <v>42334.25</v>
      </c>
      <c r="N939">
        <v>1449295200</v>
      </c>
      <c r="O939" s="11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idden="1" x14ac:dyDescent="0.25">
      <c r="A940">
        <v>938</v>
      </c>
      <c r="B940" t="s">
        <v>1907</v>
      </c>
      <c r="C940" s="3" t="s">
        <v>1908</v>
      </c>
      <c r="D940">
        <v>9200</v>
      </c>
      <c r="E940" s="10">
        <v>10093</v>
      </c>
      <c r="F940" s="5">
        <f t="shared" si="56"/>
        <v>9.7065217391304337</v>
      </c>
      <c r="G940" t="s">
        <v>20</v>
      </c>
      <c r="H940">
        <v>96</v>
      </c>
      <c r="I940" t="s">
        <v>21</v>
      </c>
      <c r="J940">
        <f t="shared" si="57"/>
        <v>9646.5</v>
      </c>
      <c r="K940" t="s">
        <v>22</v>
      </c>
      <c r="L940">
        <v>1528779600</v>
      </c>
      <c r="M940" s="11">
        <f t="shared" si="58"/>
        <v>43263.208333333328</v>
      </c>
      <c r="N940">
        <v>1531890000</v>
      </c>
      <c r="O940" s="11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hidden="1" x14ac:dyDescent="0.25">
      <c r="A941">
        <v>939</v>
      </c>
      <c r="B941" t="s">
        <v>1909</v>
      </c>
      <c r="C941" s="3" t="s">
        <v>1910</v>
      </c>
      <c r="D941">
        <v>7800</v>
      </c>
      <c r="E941" s="10">
        <v>3839</v>
      </c>
      <c r="F941" s="5">
        <f t="shared" si="56"/>
        <v>-50.782051282051277</v>
      </c>
      <c r="G941" t="s">
        <v>14</v>
      </c>
      <c r="H941">
        <v>67</v>
      </c>
      <c r="I941" t="s">
        <v>21</v>
      </c>
      <c r="J941">
        <f t="shared" si="57"/>
        <v>5819.5</v>
      </c>
      <c r="K941" t="s">
        <v>22</v>
      </c>
      <c r="L941">
        <v>1304744400</v>
      </c>
      <c r="M941" s="11">
        <f t="shared" si="58"/>
        <v>40670.208333333336</v>
      </c>
      <c r="N941">
        <v>1306213200</v>
      </c>
      <c r="O941" s="11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idden="1" x14ac:dyDescent="0.25">
      <c r="A942">
        <v>940</v>
      </c>
      <c r="B942" t="s">
        <v>1911</v>
      </c>
      <c r="C942" s="3" t="s">
        <v>1912</v>
      </c>
      <c r="D942">
        <v>9900</v>
      </c>
      <c r="E942" s="10">
        <v>6161</v>
      </c>
      <c r="F942" s="5">
        <f t="shared" si="56"/>
        <v>-37.767676767676768</v>
      </c>
      <c r="G942" t="s">
        <v>47</v>
      </c>
      <c r="H942">
        <v>66</v>
      </c>
      <c r="I942" t="s">
        <v>15</v>
      </c>
      <c r="J942">
        <f t="shared" si="57"/>
        <v>8030.5</v>
      </c>
      <c r="K942" t="s">
        <v>16</v>
      </c>
      <c r="L942">
        <v>1354341600</v>
      </c>
      <c r="M942" s="11">
        <f t="shared" si="58"/>
        <v>41244.25</v>
      </c>
      <c r="N942">
        <v>1356242400</v>
      </c>
      <c r="O942" s="11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idden="1" x14ac:dyDescent="0.25">
      <c r="A943">
        <v>941</v>
      </c>
      <c r="B943" t="s">
        <v>1913</v>
      </c>
      <c r="C943" s="3" t="s">
        <v>1914</v>
      </c>
      <c r="D943">
        <v>43000</v>
      </c>
      <c r="E943" s="10">
        <v>5615</v>
      </c>
      <c r="F943" s="5">
        <f t="shared" si="56"/>
        <v>-86.941860465116278</v>
      </c>
      <c r="G943" t="s">
        <v>14</v>
      </c>
      <c r="H943">
        <v>78</v>
      </c>
      <c r="I943" t="s">
        <v>21</v>
      </c>
      <c r="J943">
        <f t="shared" si="57"/>
        <v>24307.5</v>
      </c>
      <c r="K943" t="s">
        <v>22</v>
      </c>
      <c r="L943">
        <v>1294552800</v>
      </c>
      <c r="M943" s="11">
        <f t="shared" si="58"/>
        <v>40552.25</v>
      </c>
      <c r="N943">
        <v>1297576800</v>
      </c>
      <c r="O943" s="11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idden="1" x14ac:dyDescent="0.25">
      <c r="A944">
        <v>942</v>
      </c>
      <c r="B944" t="s">
        <v>1907</v>
      </c>
      <c r="C944" s="3" t="s">
        <v>1915</v>
      </c>
      <c r="D944">
        <v>9600</v>
      </c>
      <c r="E944" s="10">
        <v>6205</v>
      </c>
      <c r="F944" s="5">
        <f t="shared" si="56"/>
        <v>-35.364583333333336</v>
      </c>
      <c r="G944" t="s">
        <v>14</v>
      </c>
      <c r="H944">
        <v>67</v>
      </c>
      <c r="I944" t="s">
        <v>26</v>
      </c>
      <c r="J944">
        <f t="shared" si="57"/>
        <v>7902.5</v>
      </c>
      <c r="K944" t="s">
        <v>27</v>
      </c>
      <c r="L944">
        <v>1295935200</v>
      </c>
      <c r="M944" s="11">
        <f t="shared" si="58"/>
        <v>40568.25</v>
      </c>
      <c r="N944">
        <v>1296194400</v>
      </c>
      <c r="O944" s="11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idden="1" x14ac:dyDescent="0.25">
      <c r="A945">
        <v>943</v>
      </c>
      <c r="B945" t="s">
        <v>1916</v>
      </c>
      <c r="C945" s="3" t="s">
        <v>1917</v>
      </c>
      <c r="D945">
        <v>7500</v>
      </c>
      <c r="E945" s="10">
        <v>11969</v>
      </c>
      <c r="F945" s="5">
        <f t="shared" si="56"/>
        <v>59.586666666666666</v>
      </c>
      <c r="G945" t="s">
        <v>20</v>
      </c>
      <c r="H945">
        <v>114</v>
      </c>
      <c r="I945" t="s">
        <v>21</v>
      </c>
      <c r="J945">
        <f t="shared" si="57"/>
        <v>9734.5</v>
      </c>
      <c r="K945" t="s">
        <v>22</v>
      </c>
      <c r="L945">
        <v>1411534800</v>
      </c>
      <c r="M945" s="11">
        <f t="shared" si="58"/>
        <v>41906.208333333336</v>
      </c>
      <c r="N945">
        <v>1414558800</v>
      </c>
      <c r="O945" s="11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idden="1" x14ac:dyDescent="0.25">
      <c r="A946">
        <v>944</v>
      </c>
      <c r="B946" t="s">
        <v>1918</v>
      </c>
      <c r="C946" s="3" t="s">
        <v>1919</v>
      </c>
      <c r="D946">
        <v>10000</v>
      </c>
      <c r="E946" s="10">
        <v>8142</v>
      </c>
      <c r="F946" s="5">
        <f t="shared" si="56"/>
        <v>-18.579999999999998</v>
      </c>
      <c r="G946" t="s">
        <v>14</v>
      </c>
      <c r="H946">
        <v>263</v>
      </c>
      <c r="I946" t="s">
        <v>26</v>
      </c>
      <c r="J946">
        <f t="shared" si="57"/>
        <v>9071</v>
      </c>
      <c r="K946" t="s">
        <v>27</v>
      </c>
      <c r="L946">
        <v>1486706400</v>
      </c>
      <c r="M946" s="11">
        <f t="shared" si="58"/>
        <v>42776.25</v>
      </c>
      <c r="N946">
        <v>1488348000</v>
      </c>
      <c r="O946" s="11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idden="1" x14ac:dyDescent="0.25">
      <c r="A947">
        <v>945</v>
      </c>
      <c r="B947" t="s">
        <v>1920</v>
      </c>
      <c r="C947" s="3" t="s">
        <v>1921</v>
      </c>
      <c r="D947">
        <v>172000</v>
      </c>
      <c r="E947" s="10">
        <v>55805</v>
      </c>
      <c r="F947" s="5">
        <f t="shared" si="56"/>
        <v>-67.555232558139537</v>
      </c>
      <c r="G947" t="s">
        <v>14</v>
      </c>
      <c r="H947">
        <v>1691</v>
      </c>
      <c r="I947" t="s">
        <v>21</v>
      </c>
      <c r="J947">
        <f t="shared" si="57"/>
        <v>113902.5</v>
      </c>
      <c r="K947" t="s">
        <v>22</v>
      </c>
      <c r="L947">
        <v>1333602000</v>
      </c>
      <c r="M947" s="11">
        <f t="shared" si="58"/>
        <v>41004.208333333336</v>
      </c>
      <c r="N947">
        <v>1334898000</v>
      </c>
      <c r="O947" s="11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hidden="1" x14ac:dyDescent="0.25">
      <c r="A948">
        <v>946</v>
      </c>
      <c r="B948" t="s">
        <v>1922</v>
      </c>
      <c r="C948" s="3" t="s">
        <v>1923</v>
      </c>
      <c r="D948">
        <v>153700</v>
      </c>
      <c r="E948" s="10">
        <v>15238</v>
      </c>
      <c r="F948" s="5">
        <f t="shared" si="56"/>
        <v>-90.085881587508126</v>
      </c>
      <c r="G948" t="s">
        <v>14</v>
      </c>
      <c r="H948">
        <v>181</v>
      </c>
      <c r="I948" t="s">
        <v>21</v>
      </c>
      <c r="J948">
        <f t="shared" si="57"/>
        <v>84469</v>
      </c>
      <c r="K948" t="s">
        <v>22</v>
      </c>
      <c r="L948">
        <v>1308200400</v>
      </c>
      <c r="M948" s="11">
        <f t="shared" si="58"/>
        <v>40710.208333333336</v>
      </c>
      <c r="N948">
        <v>1308373200</v>
      </c>
      <c r="O948" s="11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idden="1" x14ac:dyDescent="0.25">
      <c r="A949">
        <v>947</v>
      </c>
      <c r="B949" t="s">
        <v>1924</v>
      </c>
      <c r="C949" s="3" t="s">
        <v>1925</v>
      </c>
      <c r="D949">
        <v>3600</v>
      </c>
      <c r="E949" s="10">
        <v>961</v>
      </c>
      <c r="F949" s="5">
        <f t="shared" si="56"/>
        <v>-73.305555555555557</v>
      </c>
      <c r="G949" t="s">
        <v>14</v>
      </c>
      <c r="H949">
        <v>13</v>
      </c>
      <c r="I949" t="s">
        <v>21</v>
      </c>
      <c r="J949">
        <f t="shared" si="57"/>
        <v>2280.5</v>
      </c>
      <c r="K949" t="s">
        <v>22</v>
      </c>
      <c r="L949">
        <v>1411707600</v>
      </c>
      <c r="M949" s="11">
        <f t="shared" si="58"/>
        <v>41908.208333333336</v>
      </c>
      <c r="N949">
        <v>1412312400</v>
      </c>
      <c r="O949" s="11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 s="10">
        <v>5918</v>
      </c>
      <c r="F950" s="5">
        <f t="shared" si="56"/>
        <v>-37.042553191489361</v>
      </c>
      <c r="G950" t="s">
        <v>74</v>
      </c>
      <c r="H950">
        <v>160</v>
      </c>
      <c r="I950" t="s">
        <v>21</v>
      </c>
      <c r="J950">
        <f t="shared" si="57"/>
        <v>7659</v>
      </c>
      <c r="K950" t="s">
        <v>22</v>
      </c>
      <c r="L950">
        <v>1418364000</v>
      </c>
      <c r="M950" s="11">
        <f t="shared" si="58"/>
        <v>41985.25</v>
      </c>
      <c r="N950">
        <v>1419228000</v>
      </c>
      <c r="O950" s="11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hidden="1" x14ac:dyDescent="0.25">
      <c r="A951">
        <v>949</v>
      </c>
      <c r="B951" t="s">
        <v>1928</v>
      </c>
      <c r="C951" s="3" t="s">
        <v>1929</v>
      </c>
      <c r="D951">
        <v>5900</v>
      </c>
      <c r="E951" s="10">
        <v>9520</v>
      </c>
      <c r="F951" s="5">
        <f t="shared" si="56"/>
        <v>61.355932203389827</v>
      </c>
      <c r="G951" t="s">
        <v>20</v>
      </c>
      <c r="H951">
        <v>203</v>
      </c>
      <c r="I951" t="s">
        <v>21</v>
      </c>
      <c r="J951">
        <f t="shared" si="57"/>
        <v>7710</v>
      </c>
      <c r="K951" t="s">
        <v>22</v>
      </c>
      <c r="L951">
        <v>1429333200</v>
      </c>
      <c r="M951" s="11">
        <f t="shared" si="58"/>
        <v>42112.208333333328</v>
      </c>
      <c r="N951">
        <v>1430974800</v>
      </c>
      <c r="O951" s="11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idden="1" x14ac:dyDescent="0.25">
      <c r="A952">
        <v>950</v>
      </c>
      <c r="B952" t="s">
        <v>1930</v>
      </c>
      <c r="C952" s="3" t="s">
        <v>1931</v>
      </c>
      <c r="D952">
        <v>100</v>
      </c>
      <c r="E952" s="10">
        <v>5</v>
      </c>
      <c r="F952" s="5">
        <f t="shared" si="56"/>
        <v>-95</v>
      </c>
      <c r="G952" t="s">
        <v>14</v>
      </c>
      <c r="H952">
        <v>1</v>
      </c>
      <c r="I952" t="s">
        <v>21</v>
      </c>
      <c r="J952">
        <f t="shared" si="57"/>
        <v>52.5</v>
      </c>
      <c r="K952" t="s">
        <v>22</v>
      </c>
      <c r="L952">
        <v>1555390800</v>
      </c>
      <c r="M952" s="11">
        <f t="shared" si="58"/>
        <v>43571.208333333328</v>
      </c>
      <c r="N952">
        <v>1555822800</v>
      </c>
      <c r="O952" s="11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idden="1" x14ac:dyDescent="0.25">
      <c r="A953">
        <v>951</v>
      </c>
      <c r="B953" t="s">
        <v>1932</v>
      </c>
      <c r="C953" s="3" t="s">
        <v>1933</v>
      </c>
      <c r="D953">
        <v>14500</v>
      </c>
      <c r="E953" s="10">
        <v>159056</v>
      </c>
      <c r="F953" s="5">
        <f t="shared" si="56"/>
        <v>996.93793103448274</v>
      </c>
      <c r="G953" t="s">
        <v>20</v>
      </c>
      <c r="H953">
        <v>1559</v>
      </c>
      <c r="I953" t="s">
        <v>21</v>
      </c>
      <c r="J953">
        <f t="shared" si="57"/>
        <v>86778</v>
      </c>
      <c r="K953" t="s">
        <v>22</v>
      </c>
      <c r="L953">
        <v>1482732000</v>
      </c>
      <c r="M953" s="11">
        <f t="shared" si="58"/>
        <v>42730.25</v>
      </c>
      <c r="N953">
        <v>1482818400</v>
      </c>
      <c r="O953" s="11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 s="10">
        <v>101987</v>
      </c>
      <c r="F954" s="5">
        <f t="shared" si="56"/>
        <v>-29.905841924398622</v>
      </c>
      <c r="G954" t="s">
        <v>74</v>
      </c>
      <c r="H954">
        <v>2266</v>
      </c>
      <c r="I954" t="s">
        <v>21</v>
      </c>
      <c r="J954">
        <f t="shared" si="57"/>
        <v>123743.5</v>
      </c>
      <c r="K954" t="s">
        <v>22</v>
      </c>
      <c r="L954">
        <v>1470718800</v>
      </c>
      <c r="M954" s="11">
        <f t="shared" si="58"/>
        <v>42591.208333333328</v>
      </c>
      <c r="N954">
        <v>1471928400</v>
      </c>
      <c r="O954" s="11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 s="10">
        <v>1980</v>
      </c>
      <c r="F955" s="5">
        <f t="shared" si="56"/>
        <v>-40</v>
      </c>
      <c r="G955" t="s">
        <v>14</v>
      </c>
      <c r="H955">
        <v>21</v>
      </c>
      <c r="I955" t="s">
        <v>21</v>
      </c>
      <c r="J955">
        <f t="shared" si="57"/>
        <v>2640</v>
      </c>
      <c r="K955" t="s">
        <v>22</v>
      </c>
      <c r="L955">
        <v>1450591200</v>
      </c>
      <c r="M955" s="11">
        <f t="shared" si="58"/>
        <v>42358.25</v>
      </c>
      <c r="N955">
        <v>1453701600</v>
      </c>
      <c r="O955" s="11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idden="1" x14ac:dyDescent="0.25">
      <c r="A956">
        <v>954</v>
      </c>
      <c r="B956" t="s">
        <v>1938</v>
      </c>
      <c r="C956" s="3" t="s">
        <v>1939</v>
      </c>
      <c r="D956">
        <v>42600</v>
      </c>
      <c r="E956" s="10">
        <v>156384</v>
      </c>
      <c r="F956" s="5">
        <f t="shared" si="56"/>
        <v>267.0985915492958</v>
      </c>
      <c r="G956" t="s">
        <v>20</v>
      </c>
      <c r="H956">
        <v>1548</v>
      </c>
      <c r="I956" t="s">
        <v>26</v>
      </c>
      <c r="J956">
        <f t="shared" si="57"/>
        <v>99492</v>
      </c>
      <c r="K956" t="s">
        <v>27</v>
      </c>
      <c r="L956">
        <v>1348290000</v>
      </c>
      <c r="M956" s="11">
        <f t="shared" si="58"/>
        <v>41174.208333333336</v>
      </c>
      <c r="N956">
        <v>1350363600</v>
      </c>
      <c r="O956" s="11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hidden="1" x14ac:dyDescent="0.25">
      <c r="A957">
        <v>955</v>
      </c>
      <c r="B957" t="s">
        <v>1940</v>
      </c>
      <c r="C957" s="3" t="s">
        <v>1941</v>
      </c>
      <c r="D957">
        <v>700</v>
      </c>
      <c r="E957" s="10">
        <v>7763</v>
      </c>
      <c r="F957" s="5">
        <f t="shared" si="56"/>
        <v>1009</v>
      </c>
      <c r="G957" t="s">
        <v>20</v>
      </c>
      <c r="H957">
        <v>80</v>
      </c>
      <c r="I957" t="s">
        <v>21</v>
      </c>
      <c r="J957">
        <f t="shared" si="57"/>
        <v>4231.5</v>
      </c>
      <c r="K957" t="s">
        <v>22</v>
      </c>
      <c r="L957">
        <v>1353823200</v>
      </c>
      <c r="M957" s="11">
        <f t="shared" si="58"/>
        <v>41238.25</v>
      </c>
      <c r="N957">
        <v>1353996000</v>
      </c>
      <c r="O957" s="11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 s="10">
        <v>35698</v>
      </c>
      <c r="F958" s="5">
        <f t="shared" si="56"/>
        <v>-80.971215351812361</v>
      </c>
      <c r="G958" t="s">
        <v>14</v>
      </c>
      <c r="H958">
        <v>830</v>
      </c>
      <c r="I958" t="s">
        <v>21</v>
      </c>
      <c r="J958">
        <f t="shared" si="57"/>
        <v>111649</v>
      </c>
      <c r="K958" t="s">
        <v>22</v>
      </c>
      <c r="L958">
        <v>1450764000</v>
      </c>
      <c r="M958" s="11">
        <f t="shared" si="58"/>
        <v>42360.25</v>
      </c>
      <c r="N958">
        <v>1451109600</v>
      </c>
      <c r="O958" s="11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idden="1" x14ac:dyDescent="0.25">
      <c r="A959">
        <v>957</v>
      </c>
      <c r="B959" t="s">
        <v>1944</v>
      </c>
      <c r="C959" s="3" t="s">
        <v>1945</v>
      </c>
      <c r="D959">
        <v>9800</v>
      </c>
      <c r="E959" s="10">
        <v>12434</v>
      </c>
      <c r="F959" s="5">
        <f t="shared" si="56"/>
        <v>26.877551020408163</v>
      </c>
      <c r="G959" t="s">
        <v>20</v>
      </c>
      <c r="H959">
        <v>131</v>
      </c>
      <c r="I959" t="s">
        <v>21</v>
      </c>
      <c r="J959">
        <f t="shared" si="57"/>
        <v>11117</v>
      </c>
      <c r="K959" t="s">
        <v>22</v>
      </c>
      <c r="L959">
        <v>1329372000</v>
      </c>
      <c r="M959" s="11">
        <f t="shared" si="58"/>
        <v>40955.25</v>
      </c>
      <c r="N959">
        <v>1329631200</v>
      </c>
      <c r="O959" s="11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 s="10">
        <v>8081</v>
      </c>
      <c r="F960" s="5">
        <f t="shared" si="56"/>
        <v>634.63636363636363</v>
      </c>
      <c r="G960" t="s">
        <v>20</v>
      </c>
      <c r="H960">
        <v>112</v>
      </c>
      <c r="I960" t="s">
        <v>21</v>
      </c>
      <c r="J960">
        <f t="shared" si="57"/>
        <v>4590.5</v>
      </c>
      <c r="K960" t="s">
        <v>22</v>
      </c>
      <c r="L960">
        <v>1277096400</v>
      </c>
      <c r="M960" s="11">
        <f t="shared" si="58"/>
        <v>40350.208333333336</v>
      </c>
      <c r="N960">
        <v>1278997200</v>
      </c>
      <c r="O960" s="11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idden="1" x14ac:dyDescent="0.25">
      <c r="A961">
        <v>959</v>
      </c>
      <c r="B961" t="s">
        <v>1948</v>
      </c>
      <c r="C961" s="3" t="s">
        <v>1949</v>
      </c>
      <c r="D961">
        <v>145000</v>
      </c>
      <c r="E961" s="10">
        <v>6631</v>
      </c>
      <c r="F961" s="5">
        <f t="shared" si="56"/>
        <v>-95.426896551724141</v>
      </c>
      <c r="G961" t="s">
        <v>14</v>
      </c>
      <c r="H961">
        <v>130</v>
      </c>
      <c r="I961" t="s">
        <v>21</v>
      </c>
      <c r="J961">
        <f t="shared" si="57"/>
        <v>75815.5</v>
      </c>
      <c r="K961" t="s">
        <v>22</v>
      </c>
      <c r="L961">
        <v>1277701200</v>
      </c>
      <c r="M961" s="11">
        <f t="shared" si="58"/>
        <v>40357.208333333336</v>
      </c>
      <c r="N961">
        <v>1280120400</v>
      </c>
      <c r="O961" s="11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idden="1" x14ac:dyDescent="0.25">
      <c r="A962">
        <v>960</v>
      </c>
      <c r="B962" t="s">
        <v>1950</v>
      </c>
      <c r="C962" s="3" t="s">
        <v>1951</v>
      </c>
      <c r="D962">
        <v>5500</v>
      </c>
      <c r="E962" s="10">
        <v>4678</v>
      </c>
      <c r="F962" s="5">
        <f t="shared" si="56"/>
        <v>-14.945454545454545</v>
      </c>
      <c r="G962" t="s">
        <v>14</v>
      </c>
      <c r="H962">
        <v>55</v>
      </c>
      <c r="I962" t="s">
        <v>21</v>
      </c>
      <c r="J962">
        <f t="shared" si="57"/>
        <v>5089</v>
      </c>
      <c r="K962" t="s">
        <v>22</v>
      </c>
      <c r="L962">
        <v>1454911200</v>
      </c>
      <c r="M962" s="11">
        <f t="shared" si="58"/>
        <v>42408.25</v>
      </c>
      <c r="N962">
        <v>1458104400</v>
      </c>
      <c r="O962" s="11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idden="1" x14ac:dyDescent="0.25">
      <c r="A963">
        <v>961</v>
      </c>
      <c r="B963" t="s">
        <v>1952</v>
      </c>
      <c r="C963" s="3" t="s">
        <v>1953</v>
      </c>
      <c r="D963">
        <v>5700</v>
      </c>
      <c r="E963" s="10">
        <v>6800</v>
      </c>
      <c r="F963" s="5">
        <f t="shared" ref="F963:F1001" si="60">(E963-D963)/D963*100</f>
        <v>19.298245614035086</v>
      </c>
      <c r="G963" t="s">
        <v>20</v>
      </c>
      <c r="H963">
        <v>155</v>
      </c>
      <c r="I963" t="s">
        <v>21</v>
      </c>
      <c r="J963">
        <f t="shared" ref="J963:J1001" si="61">(AVERAGE(D963:E963))</f>
        <v>6250</v>
      </c>
      <c r="K963" t="s">
        <v>22</v>
      </c>
      <c r="L963">
        <v>1297922400</v>
      </c>
      <c r="M963" s="11">
        <f t="shared" ref="M963:M1001" si="62">DATE(1970,1,1)+(L963/86400)</f>
        <v>40591.25</v>
      </c>
      <c r="N963">
        <v>1298268000</v>
      </c>
      <c r="O963" s="11">
        <f t="shared" ref="O963:O1001" si="63">DATE(1970,1,1)+N963/86400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idden="1" x14ac:dyDescent="0.25">
      <c r="A964">
        <v>962</v>
      </c>
      <c r="B964" t="s">
        <v>1954</v>
      </c>
      <c r="C964" s="3" t="s">
        <v>1955</v>
      </c>
      <c r="D964">
        <v>3600</v>
      </c>
      <c r="E964" s="10">
        <v>10657</v>
      </c>
      <c r="F964" s="5">
        <f t="shared" si="60"/>
        <v>196.02777777777777</v>
      </c>
      <c r="G964" t="s">
        <v>20</v>
      </c>
      <c r="H964">
        <v>266</v>
      </c>
      <c r="I964" t="s">
        <v>21</v>
      </c>
      <c r="J964">
        <f t="shared" si="61"/>
        <v>7128.5</v>
      </c>
      <c r="K964" t="s">
        <v>22</v>
      </c>
      <c r="L964">
        <v>1384408800</v>
      </c>
      <c r="M964" s="11">
        <f t="shared" si="62"/>
        <v>41592.25</v>
      </c>
      <c r="N964">
        <v>1386223200</v>
      </c>
      <c r="O964" s="11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idden="1" x14ac:dyDescent="0.25">
      <c r="A965">
        <v>963</v>
      </c>
      <c r="B965" t="s">
        <v>1956</v>
      </c>
      <c r="C965" s="3" t="s">
        <v>1957</v>
      </c>
      <c r="D965">
        <v>5900</v>
      </c>
      <c r="E965" s="10">
        <v>4997</v>
      </c>
      <c r="F965" s="5">
        <f t="shared" si="60"/>
        <v>-15.305084745762713</v>
      </c>
      <c r="G965" t="s">
        <v>14</v>
      </c>
      <c r="H965">
        <v>114</v>
      </c>
      <c r="I965" t="s">
        <v>107</v>
      </c>
      <c r="J965">
        <f t="shared" si="61"/>
        <v>5448.5</v>
      </c>
      <c r="K965" t="s">
        <v>108</v>
      </c>
      <c r="L965">
        <v>1299304800</v>
      </c>
      <c r="M965" s="11">
        <f t="shared" si="62"/>
        <v>40607.25</v>
      </c>
      <c r="N965">
        <v>1299823200</v>
      </c>
      <c r="O965" s="11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idden="1" x14ac:dyDescent="0.25">
      <c r="A966">
        <v>964</v>
      </c>
      <c r="B966" t="s">
        <v>1958</v>
      </c>
      <c r="C966" s="3" t="s">
        <v>1959</v>
      </c>
      <c r="D966">
        <v>3700</v>
      </c>
      <c r="E966" s="10">
        <v>13164</v>
      </c>
      <c r="F966" s="5">
        <f t="shared" si="60"/>
        <v>255.7837837837838</v>
      </c>
      <c r="G966" t="s">
        <v>20</v>
      </c>
      <c r="H966">
        <v>155</v>
      </c>
      <c r="I966" t="s">
        <v>21</v>
      </c>
      <c r="J966">
        <f t="shared" si="61"/>
        <v>8432</v>
      </c>
      <c r="K966" t="s">
        <v>22</v>
      </c>
      <c r="L966">
        <v>1431320400</v>
      </c>
      <c r="M966" s="11">
        <f t="shared" si="62"/>
        <v>42135.208333333328</v>
      </c>
      <c r="N966">
        <v>1431752400</v>
      </c>
      <c r="O966" s="11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idden="1" x14ac:dyDescent="0.25">
      <c r="A967">
        <v>965</v>
      </c>
      <c r="B967" t="s">
        <v>1960</v>
      </c>
      <c r="C967" s="3" t="s">
        <v>1961</v>
      </c>
      <c r="D967">
        <v>2200</v>
      </c>
      <c r="E967" s="10">
        <v>8501</v>
      </c>
      <c r="F967" s="5">
        <f t="shared" si="60"/>
        <v>286.40909090909093</v>
      </c>
      <c r="G967" t="s">
        <v>20</v>
      </c>
      <c r="H967">
        <v>207</v>
      </c>
      <c r="I967" t="s">
        <v>40</v>
      </c>
      <c r="J967">
        <f t="shared" si="61"/>
        <v>5350.5</v>
      </c>
      <c r="K967" t="s">
        <v>41</v>
      </c>
      <c r="L967">
        <v>1264399200</v>
      </c>
      <c r="M967" s="11">
        <f t="shared" si="62"/>
        <v>40203.25</v>
      </c>
      <c r="N967">
        <v>1267855200</v>
      </c>
      <c r="O967" s="11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idden="1" x14ac:dyDescent="0.25">
      <c r="A968">
        <v>966</v>
      </c>
      <c r="B968" t="s">
        <v>878</v>
      </c>
      <c r="C968" s="3" t="s">
        <v>1962</v>
      </c>
      <c r="D968">
        <v>1700</v>
      </c>
      <c r="E968" s="10">
        <v>13468</v>
      </c>
      <c r="F968" s="5">
        <f t="shared" si="60"/>
        <v>692.23529411764707</v>
      </c>
      <c r="G968" t="s">
        <v>20</v>
      </c>
      <c r="H968">
        <v>245</v>
      </c>
      <c r="I968" t="s">
        <v>21</v>
      </c>
      <c r="J968">
        <f t="shared" si="61"/>
        <v>7584</v>
      </c>
      <c r="K968" t="s">
        <v>22</v>
      </c>
      <c r="L968">
        <v>1497502800</v>
      </c>
      <c r="M968" s="11">
        <f t="shared" si="62"/>
        <v>42901.208333333328</v>
      </c>
      <c r="N968">
        <v>1497675600</v>
      </c>
      <c r="O968" s="11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idden="1" x14ac:dyDescent="0.25">
      <c r="A969">
        <v>967</v>
      </c>
      <c r="B969" t="s">
        <v>1963</v>
      </c>
      <c r="C969" s="3" t="s">
        <v>1964</v>
      </c>
      <c r="D969">
        <v>88400</v>
      </c>
      <c r="E969" s="10">
        <v>121138</v>
      </c>
      <c r="F969" s="5">
        <f t="shared" si="60"/>
        <v>37.033936651583709</v>
      </c>
      <c r="G969" t="s">
        <v>20</v>
      </c>
      <c r="H969">
        <v>1573</v>
      </c>
      <c r="I969" t="s">
        <v>21</v>
      </c>
      <c r="J969">
        <f t="shared" si="61"/>
        <v>104769</v>
      </c>
      <c r="K969" t="s">
        <v>22</v>
      </c>
      <c r="L969">
        <v>1333688400</v>
      </c>
      <c r="M969" s="11">
        <f t="shared" si="62"/>
        <v>41005.208333333336</v>
      </c>
      <c r="N969">
        <v>1336885200</v>
      </c>
      <c r="O969" s="11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hidden="1" x14ac:dyDescent="0.25">
      <c r="A970">
        <v>968</v>
      </c>
      <c r="B970" t="s">
        <v>1965</v>
      </c>
      <c r="C970" s="3" t="s">
        <v>1966</v>
      </c>
      <c r="D970">
        <v>2400</v>
      </c>
      <c r="E970" s="10">
        <v>8117</v>
      </c>
      <c r="F970" s="5">
        <f t="shared" si="60"/>
        <v>238.20833333333334</v>
      </c>
      <c r="G970" t="s">
        <v>20</v>
      </c>
      <c r="H970">
        <v>114</v>
      </c>
      <c r="I970" t="s">
        <v>21</v>
      </c>
      <c r="J970">
        <f t="shared" si="61"/>
        <v>5258.5</v>
      </c>
      <c r="K970" t="s">
        <v>22</v>
      </c>
      <c r="L970">
        <v>1293861600</v>
      </c>
      <c r="M970" s="11">
        <f t="shared" si="62"/>
        <v>40544.25</v>
      </c>
      <c r="N970">
        <v>1295157600</v>
      </c>
      <c r="O970" s="11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idden="1" x14ac:dyDescent="0.25">
      <c r="A971">
        <v>969</v>
      </c>
      <c r="B971" t="s">
        <v>1967</v>
      </c>
      <c r="C971" s="3" t="s">
        <v>1968</v>
      </c>
      <c r="D971">
        <v>7900</v>
      </c>
      <c r="E971" s="10">
        <v>8550</v>
      </c>
      <c r="F971" s="5">
        <f t="shared" si="60"/>
        <v>8.2278481012658222</v>
      </c>
      <c r="G971" t="s">
        <v>20</v>
      </c>
      <c r="H971">
        <v>93</v>
      </c>
      <c r="I971" t="s">
        <v>21</v>
      </c>
      <c r="J971">
        <f t="shared" si="61"/>
        <v>8225</v>
      </c>
      <c r="K971" t="s">
        <v>22</v>
      </c>
      <c r="L971">
        <v>1576994400</v>
      </c>
      <c r="M971" s="11">
        <f t="shared" si="62"/>
        <v>43821.25</v>
      </c>
      <c r="N971">
        <v>1577599200</v>
      </c>
      <c r="O971" s="11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hidden="1" x14ac:dyDescent="0.25">
      <c r="A972">
        <v>970</v>
      </c>
      <c r="B972" t="s">
        <v>1969</v>
      </c>
      <c r="C972" s="3" t="s">
        <v>1970</v>
      </c>
      <c r="D972">
        <v>94900</v>
      </c>
      <c r="E972" s="10">
        <v>57659</v>
      </c>
      <c r="F972" s="5">
        <f t="shared" si="60"/>
        <v>-39.242360379346678</v>
      </c>
      <c r="G972" t="s">
        <v>14</v>
      </c>
      <c r="H972">
        <v>594</v>
      </c>
      <c r="I972" t="s">
        <v>21</v>
      </c>
      <c r="J972">
        <f t="shared" si="61"/>
        <v>76279.5</v>
      </c>
      <c r="K972" t="s">
        <v>22</v>
      </c>
      <c r="L972">
        <v>1304917200</v>
      </c>
      <c r="M972" s="11">
        <f t="shared" si="62"/>
        <v>40672.208333333336</v>
      </c>
      <c r="N972">
        <v>1305003600</v>
      </c>
      <c r="O972" s="11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 s="10">
        <v>1414</v>
      </c>
      <c r="F973" s="5">
        <f t="shared" si="60"/>
        <v>-72.274509803921575</v>
      </c>
      <c r="G973" t="s">
        <v>14</v>
      </c>
      <c r="H973">
        <v>24</v>
      </c>
      <c r="I973" t="s">
        <v>21</v>
      </c>
      <c r="J973">
        <f t="shared" si="61"/>
        <v>3257</v>
      </c>
      <c r="K973" t="s">
        <v>22</v>
      </c>
      <c r="L973">
        <v>1381208400</v>
      </c>
      <c r="M973" s="11">
        <f t="shared" si="62"/>
        <v>41555.208333333336</v>
      </c>
      <c r="N973">
        <v>1381726800</v>
      </c>
      <c r="O973" s="11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hidden="1" x14ac:dyDescent="0.25">
      <c r="A974">
        <v>972</v>
      </c>
      <c r="B974" t="s">
        <v>1973</v>
      </c>
      <c r="C974" s="3" t="s">
        <v>1974</v>
      </c>
      <c r="D974">
        <v>42700</v>
      </c>
      <c r="E974" s="10">
        <v>97524</v>
      </c>
      <c r="F974" s="5">
        <f t="shared" si="60"/>
        <v>128.39344262295083</v>
      </c>
      <c r="G974" t="s">
        <v>20</v>
      </c>
      <c r="H974">
        <v>1681</v>
      </c>
      <c r="I974" t="s">
        <v>21</v>
      </c>
      <c r="J974">
        <f t="shared" si="61"/>
        <v>70112</v>
      </c>
      <c r="K974" t="s">
        <v>22</v>
      </c>
      <c r="L974">
        <v>1401685200</v>
      </c>
      <c r="M974" s="11">
        <f t="shared" si="62"/>
        <v>41792.208333333336</v>
      </c>
      <c r="N974">
        <v>1402462800</v>
      </c>
      <c r="O974" s="11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idden="1" x14ac:dyDescent="0.25">
      <c r="A975">
        <v>973</v>
      </c>
      <c r="B975" t="s">
        <v>1975</v>
      </c>
      <c r="C975" s="3" t="s">
        <v>1976</v>
      </c>
      <c r="D975">
        <v>121100</v>
      </c>
      <c r="E975" s="10">
        <v>26176</v>
      </c>
      <c r="F975" s="5">
        <f t="shared" si="60"/>
        <v>-78.384805945499593</v>
      </c>
      <c r="G975" t="s">
        <v>14</v>
      </c>
      <c r="H975">
        <v>252</v>
      </c>
      <c r="I975" t="s">
        <v>21</v>
      </c>
      <c r="J975">
        <f t="shared" si="61"/>
        <v>73638</v>
      </c>
      <c r="K975" t="s">
        <v>22</v>
      </c>
      <c r="L975">
        <v>1291960800</v>
      </c>
      <c r="M975" s="11">
        <f t="shared" si="62"/>
        <v>40522.25</v>
      </c>
      <c r="N975">
        <v>1292133600</v>
      </c>
      <c r="O975" s="11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idden="1" x14ac:dyDescent="0.25">
      <c r="A976">
        <v>974</v>
      </c>
      <c r="B976" t="s">
        <v>1977</v>
      </c>
      <c r="C976" s="3" t="s">
        <v>1978</v>
      </c>
      <c r="D976">
        <v>800</v>
      </c>
      <c r="E976" s="10">
        <v>2991</v>
      </c>
      <c r="F976" s="5">
        <f t="shared" si="60"/>
        <v>273.875</v>
      </c>
      <c r="G976" t="s">
        <v>20</v>
      </c>
      <c r="H976">
        <v>32</v>
      </c>
      <c r="I976" t="s">
        <v>21</v>
      </c>
      <c r="J976">
        <f t="shared" si="61"/>
        <v>1895.5</v>
      </c>
      <c r="K976" t="s">
        <v>22</v>
      </c>
      <c r="L976">
        <v>1368853200</v>
      </c>
      <c r="M976" s="11">
        <f t="shared" si="62"/>
        <v>41412.208333333336</v>
      </c>
      <c r="N976">
        <v>1368939600</v>
      </c>
      <c r="O976" s="11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idden="1" x14ac:dyDescent="0.25">
      <c r="A977">
        <v>975</v>
      </c>
      <c r="B977" t="s">
        <v>1979</v>
      </c>
      <c r="C977" s="3" t="s">
        <v>1980</v>
      </c>
      <c r="D977">
        <v>5400</v>
      </c>
      <c r="E977" s="10">
        <v>8366</v>
      </c>
      <c r="F977" s="5">
        <f t="shared" si="60"/>
        <v>54.925925925925924</v>
      </c>
      <c r="G977" t="s">
        <v>20</v>
      </c>
      <c r="H977">
        <v>135</v>
      </c>
      <c r="I977" t="s">
        <v>21</v>
      </c>
      <c r="J977">
        <f t="shared" si="61"/>
        <v>6883</v>
      </c>
      <c r="K977" t="s">
        <v>22</v>
      </c>
      <c r="L977">
        <v>1448776800</v>
      </c>
      <c r="M977" s="11">
        <f t="shared" si="62"/>
        <v>42337.25</v>
      </c>
      <c r="N977">
        <v>1452146400</v>
      </c>
      <c r="O977" s="11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hidden="1" x14ac:dyDescent="0.25">
      <c r="A978">
        <v>976</v>
      </c>
      <c r="B978" t="s">
        <v>1981</v>
      </c>
      <c r="C978" s="3" t="s">
        <v>1982</v>
      </c>
      <c r="D978">
        <v>4000</v>
      </c>
      <c r="E978" s="10">
        <v>12886</v>
      </c>
      <c r="F978" s="5">
        <f t="shared" si="60"/>
        <v>222.14999999999998</v>
      </c>
      <c r="G978" t="s">
        <v>20</v>
      </c>
      <c r="H978">
        <v>140</v>
      </c>
      <c r="I978" t="s">
        <v>21</v>
      </c>
      <c r="J978">
        <f t="shared" si="61"/>
        <v>8443</v>
      </c>
      <c r="K978" t="s">
        <v>22</v>
      </c>
      <c r="L978">
        <v>1296194400</v>
      </c>
      <c r="M978" s="11">
        <f t="shared" si="62"/>
        <v>40571.25</v>
      </c>
      <c r="N978">
        <v>1296712800</v>
      </c>
      <c r="O978" s="11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idden="1" x14ac:dyDescent="0.25">
      <c r="A979">
        <v>977</v>
      </c>
      <c r="B979" t="s">
        <v>1258</v>
      </c>
      <c r="C979" s="3" t="s">
        <v>1983</v>
      </c>
      <c r="D979">
        <v>7000</v>
      </c>
      <c r="E979" s="10">
        <v>5177</v>
      </c>
      <c r="F979" s="5">
        <f t="shared" si="60"/>
        <v>-26.042857142857144</v>
      </c>
      <c r="G979" t="s">
        <v>14</v>
      </c>
      <c r="H979">
        <v>67</v>
      </c>
      <c r="I979" t="s">
        <v>21</v>
      </c>
      <c r="J979">
        <f t="shared" si="61"/>
        <v>6088.5</v>
      </c>
      <c r="K979" t="s">
        <v>22</v>
      </c>
      <c r="L979">
        <v>1517983200</v>
      </c>
      <c r="M979" s="11">
        <f t="shared" si="62"/>
        <v>43138.25</v>
      </c>
      <c r="N979">
        <v>1520748000</v>
      </c>
      <c r="O979" s="11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idden="1" x14ac:dyDescent="0.25">
      <c r="A980">
        <v>978</v>
      </c>
      <c r="B980" t="s">
        <v>1984</v>
      </c>
      <c r="C980" s="3" t="s">
        <v>1985</v>
      </c>
      <c r="D980">
        <v>1000</v>
      </c>
      <c r="E980" s="10">
        <v>8641</v>
      </c>
      <c r="F980" s="5">
        <f t="shared" si="60"/>
        <v>764.1</v>
      </c>
      <c r="G980" t="s">
        <v>20</v>
      </c>
      <c r="H980">
        <v>92</v>
      </c>
      <c r="I980" t="s">
        <v>21</v>
      </c>
      <c r="J980">
        <f t="shared" si="61"/>
        <v>4820.5</v>
      </c>
      <c r="K980" t="s">
        <v>22</v>
      </c>
      <c r="L980">
        <v>1478930400</v>
      </c>
      <c r="M980" s="11">
        <f t="shared" si="62"/>
        <v>42686.25</v>
      </c>
      <c r="N980">
        <v>1480831200</v>
      </c>
      <c r="O980" s="11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idden="1" x14ac:dyDescent="0.25">
      <c r="A981">
        <v>979</v>
      </c>
      <c r="B981" t="s">
        <v>1986</v>
      </c>
      <c r="C981" s="3" t="s">
        <v>1987</v>
      </c>
      <c r="D981">
        <v>60200</v>
      </c>
      <c r="E981" s="10">
        <v>86244</v>
      </c>
      <c r="F981" s="5">
        <f t="shared" si="60"/>
        <v>43.262458471760795</v>
      </c>
      <c r="G981" t="s">
        <v>20</v>
      </c>
      <c r="H981">
        <v>1015</v>
      </c>
      <c r="I981" t="s">
        <v>40</v>
      </c>
      <c r="J981">
        <f t="shared" si="61"/>
        <v>73222</v>
      </c>
      <c r="K981" t="s">
        <v>41</v>
      </c>
      <c r="L981">
        <v>1426395600</v>
      </c>
      <c r="M981" s="11">
        <f t="shared" si="62"/>
        <v>42078.208333333328</v>
      </c>
      <c r="N981">
        <v>1426914000</v>
      </c>
      <c r="O981" s="11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idden="1" x14ac:dyDescent="0.25">
      <c r="A982">
        <v>980</v>
      </c>
      <c r="B982" t="s">
        <v>1988</v>
      </c>
      <c r="C982" s="3" t="s">
        <v>1989</v>
      </c>
      <c r="D982">
        <v>195200</v>
      </c>
      <c r="E982" s="10">
        <v>78630</v>
      </c>
      <c r="F982" s="5">
        <f t="shared" si="60"/>
        <v>-59.718237704918032</v>
      </c>
      <c r="G982" t="s">
        <v>14</v>
      </c>
      <c r="H982">
        <v>742</v>
      </c>
      <c r="I982" t="s">
        <v>21</v>
      </c>
      <c r="J982">
        <f t="shared" si="61"/>
        <v>136915</v>
      </c>
      <c r="K982" t="s">
        <v>22</v>
      </c>
      <c r="L982">
        <v>1446181200</v>
      </c>
      <c r="M982" s="11">
        <f t="shared" si="62"/>
        <v>42307.208333333328</v>
      </c>
      <c r="N982">
        <v>1446616800</v>
      </c>
      <c r="O982" s="11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idden="1" x14ac:dyDescent="0.25">
      <c r="A983">
        <v>981</v>
      </c>
      <c r="B983" t="s">
        <v>1990</v>
      </c>
      <c r="C983" s="3" t="s">
        <v>1991</v>
      </c>
      <c r="D983">
        <v>6700</v>
      </c>
      <c r="E983" s="10">
        <v>11941</v>
      </c>
      <c r="F983" s="5">
        <f t="shared" si="60"/>
        <v>78.223880597014926</v>
      </c>
      <c r="G983" t="s">
        <v>20</v>
      </c>
      <c r="H983">
        <v>323</v>
      </c>
      <c r="I983" t="s">
        <v>21</v>
      </c>
      <c r="J983">
        <f t="shared" si="61"/>
        <v>9320.5</v>
      </c>
      <c r="K983" t="s">
        <v>22</v>
      </c>
      <c r="L983">
        <v>1514181600</v>
      </c>
      <c r="M983" s="11">
        <f t="shared" si="62"/>
        <v>43094.25</v>
      </c>
      <c r="N983">
        <v>1517032800</v>
      </c>
      <c r="O983" s="11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 s="10">
        <v>6115</v>
      </c>
      <c r="F984" s="5">
        <f t="shared" si="60"/>
        <v>-15.069444444444443</v>
      </c>
      <c r="G984" t="s">
        <v>14</v>
      </c>
      <c r="H984">
        <v>75</v>
      </c>
      <c r="I984" t="s">
        <v>21</v>
      </c>
      <c r="J984">
        <f t="shared" si="61"/>
        <v>6657.5</v>
      </c>
      <c r="K984" t="s">
        <v>22</v>
      </c>
      <c r="L984">
        <v>1311051600</v>
      </c>
      <c r="M984" s="11">
        <f t="shared" si="62"/>
        <v>40743.208333333336</v>
      </c>
      <c r="N984">
        <v>1311224400</v>
      </c>
      <c r="O984" s="11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 s="10">
        <v>188404</v>
      </c>
      <c r="F985" s="5">
        <f t="shared" si="60"/>
        <v>45.936483346243222</v>
      </c>
      <c r="G985" t="s">
        <v>20</v>
      </c>
      <c r="H985">
        <v>2326</v>
      </c>
      <c r="I985" t="s">
        <v>21</v>
      </c>
      <c r="J985">
        <f t="shared" si="61"/>
        <v>158752</v>
      </c>
      <c r="K985" t="s">
        <v>22</v>
      </c>
      <c r="L985">
        <v>1564894800</v>
      </c>
      <c r="M985" s="11">
        <f t="shared" si="62"/>
        <v>43681.208333333328</v>
      </c>
      <c r="N985">
        <v>1566190800</v>
      </c>
      <c r="O985" s="11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hidden="1" x14ac:dyDescent="0.25">
      <c r="A986">
        <v>984</v>
      </c>
      <c r="B986" t="s">
        <v>1996</v>
      </c>
      <c r="C986" s="3" t="s">
        <v>1997</v>
      </c>
      <c r="D986">
        <v>6500</v>
      </c>
      <c r="E986" s="10">
        <v>9910</v>
      </c>
      <c r="F986" s="5">
        <f t="shared" si="60"/>
        <v>52.46153846153846</v>
      </c>
      <c r="G986" t="s">
        <v>20</v>
      </c>
      <c r="H986">
        <v>381</v>
      </c>
      <c r="I986" t="s">
        <v>21</v>
      </c>
      <c r="J986">
        <f t="shared" si="61"/>
        <v>8205</v>
      </c>
      <c r="K986" t="s">
        <v>22</v>
      </c>
      <c r="L986">
        <v>1567918800</v>
      </c>
      <c r="M986" s="11">
        <f t="shared" si="62"/>
        <v>43716.208333333328</v>
      </c>
      <c r="N986">
        <v>1570165200</v>
      </c>
      <c r="O986" s="11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idden="1" x14ac:dyDescent="0.25">
      <c r="A987">
        <v>985</v>
      </c>
      <c r="B987" t="s">
        <v>1998</v>
      </c>
      <c r="C987" s="3" t="s">
        <v>1999</v>
      </c>
      <c r="D987">
        <v>170600</v>
      </c>
      <c r="E987" s="10">
        <v>114523</v>
      </c>
      <c r="F987" s="5">
        <f t="shared" si="60"/>
        <v>-32.870457209847601</v>
      </c>
      <c r="G987" t="s">
        <v>14</v>
      </c>
      <c r="H987">
        <v>4405</v>
      </c>
      <c r="I987" t="s">
        <v>21</v>
      </c>
      <c r="J987">
        <f t="shared" si="61"/>
        <v>142561.5</v>
      </c>
      <c r="K987" t="s">
        <v>22</v>
      </c>
      <c r="L987">
        <v>1386309600</v>
      </c>
      <c r="M987" s="11">
        <f t="shared" si="62"/>
        <v>41614.25</v>
      </c>
      <c r="N987">
        <v>1388556000</v>
      </c>
      <c r="O987" s="11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idden="1" x14ac:dyDescent="0.25">
      <c r="A988">
        <v>986</v>
      </c>
      <c r="B988" t="s">
        <v>2000</v>
      </c>
      <c r="C988" s="3" t="s">
        <v>2001</v>
      </c>
      <c r="D988">
        <v>7800</v>
      </c>
      <c r="E988" s="10">
        <v>3144</v>
      </c>
      <c r="F988" s="5">
        <f t="shared" si="60"/>
        <v>-59.692307692307686</v>
      </c>
      <c r="G988" t="s">
        <v>14</v>
      </c>
      <c r="H988">
        <v>92</v>
      </c>
      <c r="I988" t="s">
        <v>21</v>
      </c>
      <c r="J988">
        <f t="shared" si="61"/>
        <v>5472</v>
      </c>
      <c r="K988" t="s">
        <v>22</v>
      </c>
      <c r="L988">
        <v>1301979600</v>
      </c>
      <c r="M988" s="11">
        <f t="shared" si="62"/>
        <v>40638.208333333336</v>
      </c>
      <c r="N988">
        <v>1303189200</v>
      </c>
      <c r="O988" s="11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 s="10">
        <v>13441</v>
      </c>
      <c r="F989" s="5">
        <f t="shared" si="60"/>
        <v>116.79032258064517</v>
      </c>
      <c r="G989" t="s">
        <v>20</v>
      </c>
      <c r="H989">
        <v>480</v>
      </c>
      <c r="I989" t="s">
        <v>21</v>
      </c>
      <c r="J989">
        <f t="shared" si="61"/>
        <v>9820.5</v>
      </c>
      <c r="K989" t="s">
        <v>22</v>
      </c>
      <c r="L989">
        <v>1493269200</v>
      </c>
      <c r="M989" s="11">
        <f t="shared" si="62"/>
        <v>42852.208333333328</v>
      </c>
      <c r="N989">
        <v>1494478800</v>
      </c>
      <c r="O989" s="11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idden="1" x14ac:dyDescent="0.25">
      <c r="A990">
        <v>988</v>
      </c>
      <c r="B990" t="s">
        <v>2004</v>
      </c>
      <c r="C990" s="3" t="s">
        <v>2005</v>
      </c>
      <c r="D990">
        <v>9400</v>
      </c>
      <c r="E990" s="10">
        <v>4899</v>
      </c>
      <c r="F990" s="5">
        <f t="shared" si="60"/>
        <v>-47.882978723404257</v>
      </c>
      <c r="G990" t="s">
        <v>14</v>
      </c>
      <c r="H990">
        <v>64</v>
      </c>
      <c r="I990" t="s">
        <v>21</v>
      </c>
      <c r="J990">
        <f t="shared" si="61"/>
        <v>7149.5</v>
      </c>
      <c r="K990" t="s">
        <v>22</v>
      </c>
      <c r="L990">
        <v>1478930400</v>
      </c>
      <c r="M990" s="11">
        <f t="shared" si="62"/>
        <v>42686.25</v>
      </c>
      <c r="N990">
        <v>1480744800</v>
      </c>
      <c r="O990" s="11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idden="1" x14ac:dyDescent="0.25">
      <c r="A991">
        <v>989</v>
      </c>
      <c r="B991" t="s">
        <v>2006</v>
      </c>
      <c r="C991" s="3" t="s">
        <v>2007</v>
      </c>
      <c r="D991">
        <v>2400</v>
      </c>
      <c r="E991" s="10">
        <v>11990</v>
      </c>
      <c r="F991" s="5">
        <f t="shared" si="60"/>
        <v>399.58333333333331</v>
      </c>
      <c r="G991" t="s">
        <v>20</v>
      </c>
      <c r="H991">
        <v>226</v>
      </c>
      <c r="I991" t="s">
        <v>21</v>
      </c>
      <c r="J991">
        <f t="shared" si="61"/>
        <v>7195</v>
      </c>
      <c r="K991" t="s">
        <v>22</v>
      </c>
      <c r="L991">
        <v>1555390800</v>
      </c>
      <c r="M991" s="11">
        <f t="shared" si="62"/>
        <v>43571.208333333328</v>
      </c>
      <c r="N991">
        <v>1555822800</v>
      </c>
      <c r="O991" s="11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 s="10">
        <v>6839</v>
      </c>
      <c r="F992" s="5">
        <f t="shared" si="60"/>
        <v>-12.320512820512821</v>
      </c>
      <c r="G992" t="s">
        <v>14</v>
      </c>
      <c r="H992">
        <v>64</v>
      </c>
      <c r="I992" t="s">
        <v>21</v>
      </c>
      <c r="J992">
        <f t="shared" si="61"/>
        <v>7319.5</v>
      </c>
      <c r="K992" t="s">
        <v>22</v>
      </c>
      <c r="L992">
        <v>1456984800</v>
      </c>
      <c r="M992" s="11">
        <f t="shared" si="62"/>
        <v>42432.25</v>
      </c>
      <c r="N992">
        <v>1458882000</v>
      </c>
      <c r="O992" s="11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idden="1" x14ac:dyDescent="0.25">
      <c r="A993">
        <v>991</v>
      </c>
      <c r="B993" t="s">
        <v>1080</v>
      </c>
      <c r="C993" s="3" t="s">
        <v>2010</v>
      </c>
      <c r="D993">
        <v>9800</v>
      </c>
      <c r="E993" s="10">
        <v>11091</v>
      </c>
      <c r="F993" s="5">
        <f t="shared" si="60"/>
        <v>13.173469387755102</v>
      </c>
      <c r="G993" t="s">
        <v>20</v>
      </c>
      <c r="H993">
        <v>241</v>
      </c>
      <c r="I993" t="s">
        <v>21</v>
      </c>
      <c r="J993">
        <f t="shared" si="61"/>
        <v>10445.5</v>
      </c>
      <c r="K993" t="s">
        <v>22</v>
      </c>
      <c r="L993">
        <v>1411621200</v>
      </c>
      <c r="M993" s="11">
        <f t="shared" si="62"/>
        <v>41907.208333333336</v>
      </c>
      <c r="N993">
        <v>1411966800</v>
      </c>
      <c r="O993" s="11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 s="10">
        <v>13223</v>
      </c>
      <c r="F994" s="5">
        <f t="shared" si="60"/>
        <v>326.54838709677421</v>
      </c>
      <c r="G994" t="s">
        <v>20</v>
      </c>
      <c r="H994">
        <v>132</v>
      </c>
      <c r="I994" t="s">
        <v>21</v>
      </c>
      <c r="J994">
        <f t="shared" si="61"/>
        <v>8161.5</v>
      </c>
      <c r="K994" t="s">
        <v>22</v>
      </c>
      <c r="L994">
        <v>1525669200</v>
      </c>
      <c r="M994" s="11">
        <f t="shared" si="62"/>
        <v>43227.208333333328</v>
      </c>
      <c r="N994">
        <v>1526878800</v>
      </c>
      <c r="O994" s="11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idden="1" x14ac:dyDescent="0.25">
      <c r="A995">
        <v>993</v>
      </c>
      <c r="B995" t="s">
        <v>2013</v>
      </c>
      <c r="C995" s="3" t="s">
        <v>2014</v>
      </c>
      <c r="D995">
        <v>9800</v>
      </c>
      <c r="E995" s="10">
        <v>7608</v>
      </c>
      <c r="F995" s="5">
        <f t="shared" si="60"/>
        <v>-22.367346938775508</v>
      </c>
      <c r="G995" t="s">
        <v>74</v>
      </c>
      <c r="H995">
        <v>75</v>
      </c>
      <c r="I995" t="s">
        <v>107</v>
      </c>
      <c r="J995">
        <f t="shared" si="61"/>
        <v>8704</v>
      </c>
      <c r="K995" t="s">
        <v>108</v>
      </c>
      <c r="L995">
        <v>1450936800</v>
      </c>
      <c r="M995" s="11">
        <f t="shared" si="62"/>
        <v>42362.25</v>
      </c>
      <c r="N995">
        <v>1452405600</v>
      </c>
      <c r="O995" s="11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idden="1" x14ac:dyDescent="0.25">
      <c r="A996">
        <v>994</v>
      </c>
      <c r="B996" t="s">
        <v>2015</v>
      </c>
      <c r="C996" s="3" t="s">
        <v>2016</v>
      </c>
      <c r="D996">
        <v>141100</v>
      </c>
      <c r="E996" s="10">
        <v>74073</v>
      </c>
      <c r="F996" s="5">
        <f t="shared" si="60"/>
        <v>-47.503189227498225</v>
      </c>
      <c r="G996" t="s">
        <v>14</v>
      </c>
      <c r="H996">
        <v>842</v>
      </c>
      <c r="I996" t="s">
        <v>21</v>
      </c>
      <c r="J996">
        <f t="shared" si="61"/>
        <v>107586.5</v>
      </c>
      <c r="K996" t="s">
        <v>22</v>
      </c>
      <c r="L996">
        <v>1413522000</v>
      </c>
      <c r="M996" s="11">
        <f t="shared" si="62"/>
        <v>41929.208333333336</v>
      </c>
      <c r="N996">
        <v>1414040400</v>
      </c>
      <c r="O996" s="11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idden="1" x14ac:dyDescent="0.25">
      <c r="A997">
        <v>995</v>
      </c>
      <c r="B997" t="s">
        <v>2017</v>
      </c>
      <c r="C997" s="3" t="s">
        <v>2018</v>
      </c>
      <c r="D997">
        <v>97300</v>
      </c>
      <c r="E997" s="10">
        <v>153216</v>
      </c>
      <c r="F997" s="5">
        <f t="shared" si="60"/>
        <v>57.46762589928057</v>
      </c>
      <c r="G997" t="s">
        <v>20</v>
      </c>
      <c r="H997">
        <v>2043</v>
      </c>
      <c r="I997" t="s">
        <v>21</v>
      </c>
      <c r="J997">
        <f t="shared" si="61"/>
        <v>125258</v>
      </c>
      <c r="K997" t="s">
        <v>22</v>
      </c>
      <c r="L997">
        <v>1541307600</v>
      </c>
      <c r="M997" s="11">
        <f t="shared" si="62"/>
        <v>43408.208333333328</v>
      </c>
      <c r="N997">
        <v>1543816800</v>
      </c>
      <c r="O997" s="11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hidden="1" x14ac:dyDescent="0.25">
      <c r="A998">
        <v>996</v>
      </c>
      <c r="B998" t="s">
        <v>2019</v>
      </c>
      <c r="C998" s="3" t="s">
        <v>2020</v>
      </c>
      <c r="D998">
        <v>6600</v>
      </c>
      <c r="E998" s="10">
        <v>4814</v>
      </c>
      <c r="F998" s="5">
        <f t="shared" si="60"/>
        <v>-27.060606060606062</v>
      </c>
      <c r="G998" t="s">
        <v>14</v>
      </c>
      <c r="H998">
        <v>112</v>
      </c>
      <c r="I998" t="s">
        <v>21</v>
      </c>
      <c r="J998">
        <f t="shared" si="61"/>
        <v>5707</v>
      </c>
      <c r="K998" t="s">
        <v>22</v>
      </c>
      <c r="L998">
        <v>1357106400</v>
      </c>
      <c r="M998" s="11">
        <f t="shared" si="62"/>
        <v>41276.25</v>
      </c>
      <c r="N998">
        <v>1359698400</v>
      </c>
      <c r="O998" s="11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idden="1" x14ac:dyDescent="0.25">
      <c r="A999">
        <v>997</v>
      </c>
      <c r="B999" t="s">
        <v>2021</v>
      </c>
      <c r="C999" s="3" t="s">
        <v>2022</v>
      </c>
      <c r="D999">
        <v>7600</v>
      </c>
      <c r="E999" s="10">
        <v>4603</v>
      </c>
      <c r="F999" s="5">
        <f t="shared" si="60"/>
        <v>-39.434210526315788</v>
      </c>
      <c r="G999" t="s">
        <v>74</v>
      </c>
      <c r="H999">
        <v>139</v>
      </c>
      <c r="I999" t="s">
        <v>107</v>
      </c>
      <c r="J999">
        <f t="shared" si="61"/>
        <v>6101.5</v>
      </c>
      <c r="K999" t="s">
        <v>108</v>
      </c>
      <c r="L999">
        <v>1390197600</v>
      </c>
      <c r="M999" s="11">
        <f t="shared" si="62"/>
        <v>41659.25</v>
      </c>
      <c r="N999">
        <v>1390629600</v>
      </c>
      <c r="O999" s="11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idden="1" x14ac:dyDescent="0.25">
      <c r="A1000">
        <v>998</v>
      </c>
      <c r="B1000" t="s">
        <v>2023</v>
      </c>
      <c r="C1000" s="3" t="s">
        <v>2024</v>
      </c>
      <c r="D1000">
        <v>66600</v>
      </c>
      <c r="E1000" s="10">
        <v>37823</v>
      </c>
      <c r="F1000" s="5">
        <f t="shared" si="60"/>
        <v>-43.208708708708713</v>
      </c>
      <c r="G1000" t="s">
        <v>14</v>
      </c>
      <c r="H1000">
        <v>374</v>
      </c>
      <c r="I1000" t="s">
        <v>21</v>
      </c>
      <c r="J1000">
        <f t="shared" si="61"/>
        <v>52211.5</v>
      </c>
      <c r="K1000" t="s">
        <v>22</v>
      </c>
      <c r="L1000">
        <v>1265868000</v>
      </c>
      <c r="M1000" s="11">
        <f t="shared" si="62"/>
        <v>40220.25</v>
      </c>
      <c r="N1000">
        <v>1267077600</v>
      </c>
      <c r="O1000" s="11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idden="1" x14ac:dyDescent="0.25">
      <c r="A1001">
        <v>999</v>
      </c>
      <c r="B1001" t="s">
        <v>2025</v>
      </c>
      <c r="C1001" s="3" t="s">
        <v>2026</v>
      </c>
      <c r="D1001">
        <v>111100</v>
      </c>
      <c r="E1001" s="10">
        <v>62819</v>
      </c>
      <c r="F1001" s="5">
        <f t="shared" si="60"/>
        <v>-43.457245724572459</v>
      </c>
      <c r="G1001" t="s">
        <v>74</v>
      </c>
      <c r="H1001">
        <v>1122</v>
      </c>
      <c r="I1001" t="s">
        <v>21</v>
      </c>
      <c r="J1001">
        <f t="shared" si="61"/>
        <v>86959.5</v>
      </c>
      <c r="K1001" t="s">
        <v>22</v>
      </c>
      <c r="L1001">
        <v>1467176400</v>
      </c>
      <c r="M1001" s="11">
        <f t="shared" si="62"/>
        <v>42550.208333333328</v>
      </c>
      <c r="N1001">
        <v>1467781200</v>
      </c>
      <c r="O1001" s="11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>
    <filterColumn colId="18">
      <filters>
        <filter val="film &amp; video"/>
      </filters>
    </filterColumn>
  </autoFilter>
  <conditionalFormatting sqref="F1:F1048576">
    <cfRule type="colorScale" priority="1">
      <colorScale>
        <cfvo type="min"/>
        <cfvo type="percentile" val="50"/>
        <cfvo type="max"/>
        <color rgb="FFC00000"/>
        <color rgb="FF00B050"/>
        <color rgb="FF00B0F0"/>
      </colorScale>
    </cfRule>
    <cfRule type="colorScale" priority="2">
      <colorScale>
        <cfvo type="min"/>
        <cfvo type="percentile" val="50"/>
        <cfvo type="max"/>
        <color rgb="FFC00000"/>
        <color theme="9" tint="-0.249977111117893"/>
        <color rgb="FF0000FF"/>
      </colorScale>
    </cfRule>
  </conditionalFormatting>
  <conditionalFormatting sqref="G1:G1048576 J1 J1002:J1048576">
    <cfRule type="cellIs" dxfId="7" priority="3" operator="equal">
      <formula>"live"</formula>
    </cfRule>
    <cfRule type="cellIs" dxfId="6" priority="4" operator="equal">
      <formula>"canceled"</formula>
    </cfRule>
    <cfRule type="cellIs" dxfId="5" priority="5" operator="equal">
      <formula>"failed"</formula>
    </cfRule>
    <cfRule type="cellIs" dxfId="4" priority="6" operator="equal">
      <formula>"successful"</formula>
    </cfRule>
  </conditionalFormatting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4A07-5B9B-479D-BEE3-D85BCE3DC204}">
  <dimension ref="A2:F15"/>
  <sheetViews>
    <sheetView workbookViewId="0">
      <selection activeCell="F32" sqref="F3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7" t="s">
        <v>6</v>
      </c>
      <c r="B2" t="s">
        <v>21</v>
      </c>
    </row>
    <row r="4" spans="1:6" x14ac:dyDescent="0.25">
      <c r="A4" s="7" t="s">
        <v>2037</v>
      </c>
      <c r="B4" s="7" t="s">
        <v>2036</v>
      </c>
    </row>
    <row r="5" spans="1:6" x14ac:dyDescent="0.25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8" t="s">
        <v>2038</v>
      </c>
      <c r="B6" s="12">
        <v>10</v>
      </c>
      <c r="C6" s="12">
        <v>41</v>
      </c>
      <c r="D6" s="12">
        <v>3</v>
      </c>
      <c r="E6" s="12">
        <v>76</v>
      </c>
      <c r="F6" s="12">
        <v>130</v>
      </c>
    </row>
    <row r="7" spans="1:6" x14ac:dyDescent="0.25">
      <c r="A7" s="8" t="s">
        <v>2039</v>
      </c>
      <c r="B7" s="12">
        <v>3</v>
      </c>
      <c r="C7" s="12">
        <v>15</v>
      </c>
      <c r="D7" s="12"/>
      <c r="E7" s="12">
        <v>17</v>
      </c>
      <c r="F7" s="12">
        <v>35</v>
      </c>
    </row>
    <row r="8" spans="1:6" x14ac:dyDescent="0.25">
      <c r="A8" s="8" t="s">
        <v>2040</v>
      </c>
      <c r="B8" s="12">
        <v>1</v>
      </c>
      <c r="C8" s="12">
        <v>20</v>
      </c>
      <c r="D8" s="12">
        <v>2</v>
      </c>
      <c r="E8" s="12">
        <v>14</v>
      </c>
      <c r="F8" s="12">
        <v>37</v>
      </c>
    </row>
    <row r="9" spans="1:6" x14ac:dyDescent="0.25">
      <c r="A9" s="8" t="s">
        <v>2041</v>
      </c>
      <c r="B9" s="12"/>
      <c r="C9" s="12"/>
      <c r="D9" s="12"/>
      <c r="E9" s="12">
        <v>4</v>
      </c>
      <c r="F9" s="12">
        <v>4</v>
      </c>
    </row>
    <row r="10" spans="1:6" x14ac:dyDescent="0.25">
      <c r="A10" s="8" t="s">
        <v>2042</v>
      </c>
      <c r="B10" s="12">
        <v>6</v>
      </c>
      <c r="C10" s="12">
        <v>44</v>
      </c>
      <c r="D10" s="12"/>
      <c r="E10" s="12">
        <v>79</v>
      </c>
      <c r="F10" s="12">
        <v>129</v>
      </c>
    </row>
    <row r="11" spans="1:6" x14ac:dyDescent="0.25">
      <c r="A11" s="8" t="s">
        <v>2043</v>
      </c>
      <c r="B11" s="12">
        <v>3</v>
      </c>
      <c r="C11" s="12">
        <v>6</v>
      </c>
      <c r="D11" s="12">
        <v>1</v>
      </c>
      <c r="E11" s="12">
        <v>24</v>
      </c>
      <c r="F11" s="12">
        <v>34</v>
      </c>
    </row>
    <row r="12" spans="1:6" x14ac:dyDescent="0.25">
      <c r="A12" s="8" t="s">
        <v>2044</v>
      </c>
      <c r="B12" s="12">
        <v>2</v>
      </c>
      <c r="C12" s="12">
        <v>18</v>
      </c>
      <c r="D12" s="12">
        <v>1</v>
      </c>
      <c r="E12" s="12">
        <v>28</v>
      </c>
      <c r="F12" s="12">
        <v>49</v>
      </c>
    </row>
    <row r="13" spans="1:6" x14ac:dyDescent="0.25">
      <c r="A13" s="8" t="s">
        <v>2045</v>
      </c>
      <c r="B13" s="12">
        <v>2</v>
      </c>
      <c r="C13" s="12">
        <v>24</v>
      </c>
      <c r="D13" s="12">
        <v>1</v>
      </c>
      <c r="E13" s="12">
        <v>45</v>
      </c>
      <c r="F13" s="12">
        <v>72</v>
      </c>
    </row>
    <row r="14" spans="1:6" x14ac:dyDescent="0.25">
      <c r="A14" s="8" t="s">
        <v>2046</v>
      </c>
      <c r="B14" s="12">
        <v>17</v>
      </c>
      <c r="C14" s="12">
        <v>106</v>
      </c>
      <c r="D14" s="12">
        <v>1</v>
      </c>
      <c r="E14" s="12">
        <v>149</v>
      </c>
      <c r="F14" s="12">
        <v>273</v>
      </c>
    </row>
    <row r="15" spans="1:6" x14ac:dyDescent="0.25">
      <c r="A15" s="8" t="s">
        <v>2035</v>
      </c>
      <c r="B15" s="12">
        <v>44</v>
      </c>
      <c r="C15" s="12">
        <v>274</v>
      </c>
      <c r="D15" s="12">
        <v>9</v>
      </c>
      <c r="E15" s="12">
        <v>436</v>
      </c>
      <c r="F15" s="12">
        <v>763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6A5B-4D4A-42FB-AA5D-470DF8DBEBD9}">
  <dimension ref="A1:C17"/>
  <sheetViews>
    <sheetView workbookViewId="0">
      <selection activeCell="C19" sqref="C1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11" bestFit="1" customWidth="1"/>
    <col min="4" max="4" width="3.875" bestFit="1" customWidth="1"/>
    <col min="5" max="5" width="9.25" bestFit="1" customWidth="1"/>
    <col min="6" max="6" width="11" bestFit="1" customWidth="1"/>
    <col min="7" max="24" width="18" bestFit="1" customWidth="1"/>
    <col min="25" max="25" width="11" bestFit="1" customWidth="1"/>
  </cols>
  <sheetData>
    <row r="1" spans="1:3" x14ac:dyDescent="0.25">
      <c r="A1" s="7" t="s">
        <v>2031</v>
      </c>
      <c r="B1" t="s">
        <v>2033</v>
      </c>
    </row>
    <row r="2" spans="1:3" x14ac:dyDescent="0.25">
      <c r="A2" s="7" t="s">
        <v>6</v>
      </c>
      <c r="B2" t="s">
        <v>2033</v>
      </c>
    </row>
    <row r="4" spans="1:3" x14ac:dyDescent="0.25">
      <c r="A4" s="7" t="s">
        <v>2037</v>
      </c>
      <c r="B4" s="7" t="s">
        <v>2036</v>
      </c>
    </row>
    <row r="5" spans="1:3" x14ac:dyDescent="0.25">
      <c r="A5" s="7" t="s">
        <v>2034</v>
      </c>
      <c r="B5" t="s">
        <v>47</v>
      </c>
      <c r="C5" t="s">
        <v>2035</v>
      </c>
    </row>
    <row r="6" spans="1:3" x14ac:dyDescent="0.25">
      <c r="A6" s="8" t="s">
        <v>2049</v>
      </c>
      <c r="B6" s="12">
        <v>2</v>
      </c>
      <c r="C6" s="12">
        <v>2</v>
      </c>
    </row>
    <row r="7" spans="1:3" x14ac:dyDescent="0.25">
      <c r="A7" s="8" t="s">
        <v>2048</v>
      </c>
      <c r="B7" s="12">
        <v>1</v>
      </c>
      <c r="C7" s="12">
        <v>1</v>
      </c>
    </row>
    <row r="8" spans="1:3" x14ac:dyDescent="0.25">
      <c r="A8" s="8" t="s">
        <v>2050</v>
      </c>
      <c r="B8" s="12">
        <v>1</v>
      </c>
      <c r="C8" s="12">
        <v>1</v>
      </c>
    </row>
    <row r="9" spans="1:3" x14ac:dyDescent="0.25">
      <c r="A9" s="8" t="s">
        <v>2052</v>
      </c>
      <c r="B9" s="12">
        <v>1</v>
      </c>
      <c r="C9" s="12">
        <v>1</v>
      </c>
    </row>
    <row r="10" spans="1:3" x14ac:dyDescent="0.25">
      <c r="A10" s="8" t="s">
        <v>2053</v>
      </c>
      <c r="B10" s="12">
        <v>1</v>
      </c>
      <c r="C10" s="12">
        <v>1</v>
      </c>
    </row>
    <row r="11" spans="1:3" x14ac:dyDescent="0.25">
      <c r="A11" s="8" t="s">
        <v>2054</v>
      </c>
      <c r="B11" s="12">
        <v>1</v>
      </c>
      <c r="C11" s="12">
        <v>1</v>
      </c>
    </row>
    <row r="12" spans="1:3" x14ac:dyDescent="0.25">
      <c r="A12" s="8" t="s">
        <v>2047</v>
      </c>
      <c r="B12" s="12">
        <v>2</v>
      </c>
      <c r="C12" s="12">
        <v>2</v>
      </c>
    </row>
    <row r="13" spans="1:3" x14ac:dyDescent="0.25">
      <c r="A13" s="8" t="s">
        <v>2051</v>
      </c>
      <c r="B13" s="12">
        <v>1</v>
      </c>
      <c r="C13" s="12">
        <v>1</v>
      </c>
    </row>
    <row r="14" spans="1:3" x14ac:dyDescent="0.25">
      <c r="A14" s="8" t="s">
        <v>2055</v>
      </c>
      <c r="B14" s="12">
        <v>2</v>
      </c>
      <c r="C14" s="12">
        <v>2</v>
      </c>
    </row>
    <row r="15" spans="1:3" x14ac:dyDescent="0.25">
      <c r="A15" s="8" t="s">
        <v>2056</v>
      </c>
      <c r="B15" s="12">
        <v>1</v>
      </c>
      <c r="C15" s="12">
        <v>1</v>
      </c>
    </row>
    <row r="16" spans="1:3" x14ac:dyDescent="0.25">
      <c r="A16" s="8" t="s">
        <v>2057</v>
      </c>
      <c r="B16" s="12">
        <v>1</v>
      </c>
      <c r="C16" s="12">
        <v>1</v>
      </c>
    </row>
    <row r="17" spans="1:3" x14ac:dyDescent="0.25">
      <c r="A17" s="8" t="s">
        <v>2035</v>
      </c>
      <c r="B17" s="12">
        <v>14</v>
      </c>
      <c r="C17" s="12">
        <v>14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3F27-9C2D-4DAF-8F9E-10FE2EA37365}">
  <dimension ref="F5:K22"/>
  <sheetViews>
    <sheetView topLeftCell="C4" workbookViewId="0">
      <selection activeCell="G17" sqref="G17"/>
    </sheetView>
  </sheetViews>
  <sheetFormatPr defaultRowHeight="15.75" x14ac:dyDescent="0.25"/>
  <cols>
    <col min="6" max="6" width="16.5" bestFit="1" customWidth="1"/>
    <col min="7" max="7" width="15.25" bestFit="1" customWidth="1"/>
    <col min="8" max="8" width="5.625" bestFit="1" customWidth="1"/>
    <col min="9" max="9" width="3.875" bestFit="1" customWidth="1"/>
    <col min="10" max="10" width="9.25" bestFit="1" customWidth="1"/>
    <col min="11" max="12" width="11" bestFit="1" customWidth="1"/>
    <col min="16" max="28" width="15.25" bestFit="1" customWidth="1"/>
    <col min="29" max="29" width="11" bestFit="1" customWidth="1"/>
  </cols>
  <sheetData>
    <row r="5" spans="6:11" x14ac:dyDescent="0.25">
      <c r="F5" s="7" t="s">
        <v>2031</v>
      </c>
      <c r="G5" t="s">
        <v>2033</v>
      </c>
    </row>
    <row r="6" spans="6:11" x14ac:dyDescent="0.25">
      <c r="F6" s="7" t="s">
        <v>2072</v>
      </c>
      <c r="G6" t="s">
        <v>2033</v>
      </c>
    </row>
    <row r="8" spans="6:11" x14ac:dyDescent="0.25">
      <c r="F8" s="7" t="s">
        <v>2037</v>
      </c>
      <c r="G8" s="7" t="s">
        <v>2036</v>
      </c>
    </row>
    <row r="9" spans="6:11" x14ac:dyDescent="0.25">
      <c r="F9" s="7" t="s">
        <v>2034</v>
      </c>
      <c r="G9" t="s">
        <v>74</v>
      </c>
      <c r="H9" t="s">
        <v>14</v>
      </c>
      <c r="I9" t="s">
        <v>47</v>
      </c>
      <c r="J9" t="s">
        <v>20</v>
      </c>
      <c r="K9" t="s">
        <v>2035</v>
      </c>
    </row>
    <row r="10" spans="6:11" x14ac:dyDescent="0.25">
      <c r="F10" s="8" t="s">
        <v>2060</v>
      </c>
      <c r="G10" s="12">
        <v>6</v>
      </c>
      <c r="H10" s="12">
        <v>36</v>
      </c>
      <c r="I10" s="12">
        <v>1</v>
      </c>
      <c r="J10" s="12">
        <v>49</v>
      </c>
      <c r="K10" s="12">
        <v>92</v>
      </c>
    </row>
    <row r="11" spans="6:11" x14ac:dyDescent="0.25">
      <c r="F11" s="8" t="s">
        <v>2061</v>
      </c>
      <c r="G11" s="12">
        <v>7</v>
      </c>
      <c r="H11" s="12">
        <v>28</v>
      </c>
      <c r="I11" s="12"/>
      <c r="J11" s="12">
        <v>44</v>
      </c>
      <c r="K11" s="12">
        <v>79</v>
      </c>
    </row>
    <row r="12" spans="6:11" x14ac:dyDescent="0.25">
      <c r="F12" s="8" t="s">
        <v>2062</v>
      </c>
      <c r="G12" s="12">
        <v>4</v>
      </c>
      <c r="H12" s="12">
        <v>33</v>
      </c>
      <c r="I12" s="12"/>
      <c r="J12" s="12">
        <v>49</v>
      </c>
      <c r="K12" s="12">
        <v>86</v>
      </c>
    </row>
    <row r="13" spans="6:11" x14ac:dyDescent="0.25">
      <c r="F13" s="8" t="s">
        <v>2063</v>
      </c>
      <c r="G13" s="12">
        <v>1</v>
      </c>
      <c r="H13" s="12">
        <v>30</v>
      </c>
      <c r="I13" s="12">
        <v>1</v>
      </c>
      <c r="J13" s="12">
        <v>46</v>
      </c>
      <c r="K13" s="12">
        <v>78</v>
      </c>
    </row>
    <row r="14" spans="6:11" x14ac:dyDescent="0.25">
      <c r="F14" s="8" t="s">
        <v>2064</v>
      </c>
      <c r="G14" s="12">
        <v>3</v>
      </c>
      <c r="H14" s="12">
        <v>35</v>
      </c>
      <c r="I14" s="12">
        <v>2</v>
      </c>
      <c r="J14" s="12">
        <v>46</v>
      </c>
      <c r="K14" s="12">
        <v>86</v>
      </c>
    </row>
    <row r="15" spans="6:11" x14ac:dyDescent="0.25">
      <c r="F15" s="8" t="s">
        <v>2065</v>
      </c>
      <c r="G15" s="12">
        <v>3</v>
      </c>
      <c r="H15" s="12">
        <v>28</v>
      </c>
      <c r="I15" s="12">
        <v>1</v>
      </c>
      <c r="J15" s="12">
        <v>55</v>
      </c>
      <c r="K15" s="12">
        <v>87</v>
      </c>
    </row>
    <row r="16" spans="6:11" x14ac:dyDescent="0.25">
      <c r="F16" s="8" t="s">
        <v>2066</v>
      </c>
      <c r="G16" s="12">
        <v>4</v>
      </c>
      <c r="H16" s="12">
        <v>31</v>
      </c>
      <c r="I16" s="12">
        <v>1</v>
      </c>
      <c r="J16" s="12">
        <v>58</v>
      </c>
      <c r="K16" s="12">
        <v>94</v>
      </c>
    </row>
    <row r="17" spans="6:11" x14ac:dyDescent="0.25">
      <c r="F17" s="8" t="s">
        <v>2067</v>
      </c>
      <c r="G17" s="12">
        <v>8</v>
      </c>
      <c r="H17" s="12">
        <v>35</v>
      </c>
      <c r="I17" s="12">
        <v>1</v>
      </c>
      <c r="J17" s="12">
        <v>41</v>
      </c>
      <c r="K17" s="12">
        <v>85</v>
      </c>
    </row>
    <row r="18" spans="6:11" x14ac:dyDescent="0.25">
      <c r="F18" s="8" t="s">
        <v>2068</v>
      </c>
      <c r="G18" s="12">
        <v>5</v>
      </c>
      <c r="H18" s="12">
        <v>23</v>
      </c>
      <c r="I18" s="12"/>
      <c r="J18" s="12">
        <v>45</v>
      </c>
      <c r="K18" s="12">
        <v>73</v>
      </c>
    </row>
    <row r="19" spans="6:11" x14ac:dyDescent="0.25">
      <c r="F19" s="8" t="s">
        <v>2069</v>
      </c>
      <c r="G19" s="12">
        <v>6</v>
      </c>
      <c r="H19" s="12">
        <v>26</v>
      </c>
      <c r="I19" s="12">
        <v>1</v>
      </c>
      <c r="J19" s="12">
        <v>45</v>
      </c>
      <c r="K19" s="12">
        <v>78</v>
      </c>
    </row>
    <row r="20" spans="6:11" x14ac:dyDescent="0.25">
      <c r="F20" s="8" t="s">
        <v>2070</v>
      </c>
      <c r="G20" s="12">
        <v>3</v>
      </c>
      <c r="H20" s="12">
        <v>27</v>
      </c>
      <c r="I20" s="12">
        <v>3</v>
      </c>
      <c r="J20" s="12">
        <v>45</v>
      </c>
      <c r="K20" s="12">
        <v>78</v>
      </c>
    </row>
    <row r="21" spans="6:11" x14ac:dyDescent="0.25">
      <c r="F21" s="8" t="s">
        <v>2071</v>
      </c>
      <c r="G21" s="12">
        <v>7</v>
      </c>
      <c r="H21" s="12">
        <v>32</v>
      </c>
      <c r="I21" s="12">
        <v>3</v>
      </c>
      <c r="J21" s="12">
        <v>42</v>
      </c>
      <c r="K21" s="12">
        <v>84</v>
      </c>
    </row>
    <row r="22" spans="6:11" x14ac:dyDescent="0.25">
      <c r="F22" s="8" t="s">
        <v>2035</v>
      </c>
      <c r="G22" s="12">
        <v>57</v>
      </c>
      <c r="H22" s="12">
        <v>364</v>
      </c>
      <c r="I22" s="12">
        <v>14</v>
      </c>
      <c r="J22" s="12">
        <v>565</v>
      </c>
      <c r="K22" s="12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6C60-3D50-4C6F-8E74-79F8127F7522}">
  <dimension ref="A1:H14"/>
  <sheetViews>
    <sheetView topLeftCell="A7" workbookViewId="0">
      <selection activeCell="E5" sqref="E5"/>
    </sheetView>
  </sheetViews>
  <sheetFormatPr defaultRowHeight="15.75" x14ac:dyDescent="0.25"/>
  <cols>
    <col min="1" max="1" width="37" customWidth="1"/>
    <col min="2" max="2" width="27.375" customWidth="1"/>
    <col min="3" max="3" width="23.75" customWidth="1"/>
    <col min="4" max="4" width="26" customWidth="1"/>
    <col min="5" max="5" width="27.5" customWidth="1"/>
    <col min="6" max="6" width="29.5" customWidth="1"/>
    <col min="7" max="7" width="30.75" customWidth="1"/>
    <col min="8" max="8" width="34" customWidth="1"/>
    <col min="9" max="9" width="49.125" customWidth="1"/>
  </cols>
  <sheetData>
    <row r="1" spans="1:8" x14ac:dyDescent="0.25">
      <c r="A1" t="s">
        <v>2073</v>
      </c>
      <c r="B1" t="s">
        <v>2074</v>
      </c>
      <c r="C1" t="s">
        <v>2092</v>
      </c>
      <c r="D1" t="s">
        <v>2075</v>
      </c>
      <c r="E1" t="s">
        <v>2076</v>
      </c>
      <c r="F1" s="4" t="s">
        <v>2077</v>
      </c>
      <c r="G1" t="s">
        <v>2078</v>
      </c>
      <c r="H1" t="s">
        <v>2079</v>
      </c>
    </row>
    <row r="2" spans="1:8" x14ac:dyDescent="0.25">
      <c r="A2" t="s">
        <v>2080</v>
      </c>
      <c r="B2">
        <v>0</v>
      </c>
      <c r="C2">
        <v>44</v>
      </c>
      <c r="D2">
        <v>2</v>
      </c>
      <c r="E2">
        <v>46</v>
      </c>
      <c r="F2" s="4">
        <v>0</v>
      </c>
      <c r="G2" s="4">
        <v>0.27823691460055094</v>
      </c>
      <c r="H2" s="4">
        <v>3.5714285714285712E-2</v>
      </c>
    </row>
    <row r="3" spans="1:8" x14ac:dyDescent="0.25">
      <c r="A3" t="s">
        <v>2081</v>
      </c>
      <c r="B3">
        <v>34</v>
      </c>
      <c r="C3">
        <v>101</v>
      </c>
      <c r="D3">
        <v>19</v>
      </c>
      <c r="E3">
        <v>154</v>
      </c>
      <c r="F3" s="4">
        <v>6.0176991150442477E-2</v>
      </c>
      <c r="G3" s="4">
        <v>0.17630853994490359</v>
      </c>
      <c r="H3" s="4">
        <v>0.3392857142857143</v>
      </c>
    </row>
    <row r="4" spans="1:8" x14ac:dyDescent="0.25">
      <c r="A4" t="s">
        <v>2082</v>
      </c>
      <c r="B4">
        <v>142</v>
      </c>
      <c r="C4">
        <v>64</v>
      </c>
      <c r="D4">
        <v>10</v>
      </c>
      <c r="E4">
        <v>216</v>
      </c>
      <c r="F4" s="4">
        <v>0.25132743362831861</v>
      </c>
      <c r="G4" s="4">
        <v>1.928374655647383E-2</v>
      </c>
      <c r="H4" s="4">
        <v>0.17857142857142858</v>
      </c>
    </row>
    <row r="5" spans="1:8" x14ac:dyDescent="0.25">
      <c r="A5" t="s">
        <v>2083</v>
      </c>
      <c r="B5">
        <v>211</v>
      </c>
      <c r="C5">
        <v>7</v>
      </c>
      <c r="D5">
        <v>1</v>
      </c>
      <c r="E5">
        <v>219</v>
      </c>
      <c r="F5" s="4">
        <v>0.3734513274336283</v>
      </c>
      <c r="G5" s="4">
        <v>2.2038567493112948E-2</v>
      </c>
      <c r="H5" s="4">
        <v>1.7857142857142856E-2</v>
      </c>
    </row>
    <row r="6" spans="1:8" x14ac:dyDescent="0.25">
      <c r="A6" t="s">
        <v>2084</v>
      </c>
      <c r="B6">
        <v>0</v>
      </c>
      <c r="C6">
        <v>8</v>
      </c>
      <c r="D6">
        <v>2</v>
      </c>
      <c r="E6">
        <v>10</v>
      </c>
      <c r="F6" s="4">
        <v>0</v>
      </c>
      <c r="G6" s="4">
        <v>1.928374655647383E-2</v>
      </c>
      <c r="H6" s="4">
        <v>3.5714285714285712E-2</v>
      </c>
    </row>
    <row r="7" spans="1:8" x14ac:dyDescent="0.25">
      <c r="A7" t="s">
        <v>2085</v>
      </c>
      <c r="B7">
        <v>1</v>
      </c>
      <c r="C7">
        <v>7</v>
      </c>
      <c r="D7">
        <v>0</v>
      </c>
      <c r="E7">
        <v>8</v>
      </c>
      <c r="F7" s="4">
        <v>1.7699115044247787E-3</v>
      </c>
      <c r="G7" s="4">
        <v>1.928374655647383E-2</v>
      </c>
      <c r="H7" s="4">
        <v>0</v>
      </c>
    </row>
    <row r="8" spans="1:8" x14ac:dyDescent="0.25">
      <c r="A8" t="s">
        <v>2086</v>
      </c>
      <c r="B8">
        <v>0</v>
      </c>
      <c r="C8">
        <v>7</v>
      </c>
      <c r="D8">
        <v>1</v>
      </c>
      <c r="E8">
        <v>8</v>
      </c>
      <c r="F8" s="4">
        <v>0</v>
      </c>
      <c r="G8" s="4">
        <v>1.6528925619834711E-2</v>
      </c>
      <c r="H8" s="4">
        <v>1.7857142857142856E-2</v>
      </c>
    </row>
    <row r="9" spans="1:8" x14ac:dyDescent="0.25">
      <c r="A9" t="s">
        <v>2087</v>
      </c>
      <c r="B9">
        <v>1</v>
      </c>
      <c r="C9">
        <v>6</v>
      </c>
      <c r="D9">
        <v>3</v>
      </c>
      <c r="E9">
        <v>10</v>
      </c>
      <c r="F9" s="4">
        <v>1.7699115044247787E-3</v>
      </c>
      <c r="G9" s="4">
        <v>2.2038567493112948E-2</v>
      </c>
      <c r="H9" s="4">
        <v>5.3571428571428568E-2</v>
      </c>
    </row>
    <row r="10" spans="1:8" x14ac:dyDescent="0.25">
      <c r="A10" t="s">
        <v>2088</v>
      </c>
      <c r="B10">
        <v>1</v>
      </c>
      <c r="C10">
        <v>8</v>
      </c>
      <c r="D10">
        <v>1</v>
      </c>
      <c r="E10">
        <v>10</v>
      </c>
      <c r="F10" s="4">
        <v>1.7699115044247787E-3</v>
      </c>
      <c r="G10" s="4">
        <v>1.1019283746556474E-2</v>
      </c>
      <c r="H10" s="4">
        <v>1.7857142857142856E-2</v>
      </c>
    </row>
    <row r="11" spans="1:8" x14ac:dyDescent="0.25">
      <c r="A11" t="s">
        <v>2089</v>
      </c>
      <c r="B11">
        <v>4</v>
      </c>
      <c r="C11">
        <v>4</v>
      </c>
      <c r="D11">
        <v>1</v>
      </c>
      <c r="E11">
        <v>9</v>
      </c>
      <c r="F11" s="4">
        <v>7.0796460176991149E-3</v>
      </c>
      <c r="G11" s="4">
        <v>1.928374655647383E-2</v>
      </c>
      <c r="H11" s="4">
        <v>1.7857142857142856E-2</v>
      </c>
    </row>
    <row r="12" spans="1:8" x14ac:dyDescent="0.25">
      <c r="A12" t="s">
        <v>2090</v>
      </c>
      <c r="B12">
        <v>2</v>
      </c>
      <c r="C12">
        <v>7</v>
      </c>
      <c r="D12">
        <v>4</v>
      </c>
      <c r="E12">
        <v>13</v>
      </c>
      <c r="F12" s="4">
        <v>3.5398230088495575E-3</v>
      </c>
      <c r="G12" s="4">
        <v>0.27548209366391185</v>
      </c>
      <c r="H12" s="4">
        <v>7.1428571428571425E-2</v>
      </c>
    </row>
    <row r="13" spans="1:8" x14ac:dyDescent="0.25">
      <c r="A13" t="s">
        <v>2091</v>
      </c>
      <c r="B13">
        <v>169</v>
      </c>
      <c r="C13">
        <v>100</v>
      </c>
      <c r="D13">
        <v>12</v>
      </c>
      <c r="E13">
        <v>281</v>
      </c>
      <c r="F13" s="4">
        <v>0.29911504424778762</v>
      </c>
      <c r="G13" s="4">
        <v>1</v>
      </c>
      <c r="H13" s="4">
        <v>0.21428571428571427</v>
      </c>
    </row>
    <row r="14" spans="1:8" x14ac:dyDescent="0.25">
      <c r="G14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7E51-A729-48B4-8859-303A52E4FE51}">
  <dimension ref="B1:F572"/>
  <sheetViews>
    <sheetView tabSelected="1" topLeftCell="A550" workbookViewId="0">
      <selection activeCell="H569" sqref="H569"/>
    </sheetView>
  </sheetViews>
  <sheetFormatPr defaultRowHeight="15.75" x14ac:dyDescent="0.25"/>
  <cols>
    <col min="2" max="2" width="18.125" customWidth="1"/>
    <col min="3" max="3" width="20" customWidth="1"/>
    <col min="4" max="4" width="22.875" customWidth="1"/>
    <col min="5" max="5" width="22.125" customWidth="1"/>
    <col min="6" max="6" width="26.25" customWidth="1"/>
  </cols>
  <sheetData>
    <row r="1" spans="2:6" x14ac:dyDescent="0.25">
      <c r="B1" s="1" t="s">
        <v>4</v>
      </c>
      <c r="C1" s="1" t="s">
        <v>5</v>
      </c>
      <c r="E1" s="1" t="s">
        <v>4</v>
      </c>
      <c r="F1" s="1" t="s">
        <v>5</v>
      </c>
    </row>
    <row r="2" spans="2:6" x14ac:dyDescent="0.25">
      <c r="B2" t="s">
        <v>20</v>
      </c>
      <c r="C2">
        <v>158</v>
      </c>
      <c r="E2" t="s">
        <v>14</v>
      </c>
      <c r="F2">
        <v>0</v>
      </c>
    </row>
    <row r="3" spans="2:6" x14ac:dyDescent="0.25">
      <c r="B3" t="s">
        <v>20</v>
      </c>
      <c r="C3">
        <v>1425</v>
      </c>
      <c r="E3" t="s">
        <v>14</v>
      </c>
      <c r="F3">
        <v>24</v>
      </c>
    </row>
    <row r="4" spans="2:6" x14ac:dyDescent="0.25">
      <c r="B4" t="s">
        <v>20</v>
      </c>
      <c r="C4">
        <v>174</v>
      </c>
      <c r="E4" t="s">
        <v>14</v>
      </c>
      <c r="F4">
        <v>53</v>
      </c>
    </row>
    <row r="5" spans="2:6" x14ac:dyDescent="0.25">
      <c r="B5" t="s">
        <v>20</v>
      </c>
      <c r="C5">
        <v>227</v>
      </c>
      <c r="E5" t="s">
        <v>14</v>
      </c>
      <c r="F5">
        <v>18</v>
      </c>
    </row>
    <row r="6" spans="2:6" x14ac:dyDescent="0.25">
      <c r="B6" t="s">
        <v>20</v>
      </c>
      <c r="C6">
        <v>220</v>
      </c>
      <c r="E6" t="s">
        <v>14</v>
      </c>
      <c r="F6">
        <v>44</v>
      </c>
    </row>
    <row r="7" spans="2:6" x14ac:dyDescent="0.25">
      <c r="B7" t="s">
        <v>20</v>
      </c>
      <c r="C7">
        <v>98</v>
      </c>
      <c r="E7" t="s">
        <v>14</v>
      </c>
      <c r="F7">
        <v>27</v>
      </c>
    </row>
    <row r="8" spans="2:6" x14ac:dyDescent="0.25">
      <c r="B8" t="s">
        <v>20</v>
      </c>
      <c r="C8">
        <v>100</v>
      </c>
      <c r="E8" t="s">
        <v>14</v>
      </c>
      <c r="F8">
        <v>55</v>
      </c>
    </row>
    <row r="9" spans="2:6" x14ac:dyDescent="0.25">
      <c r="B9" t="s">
        <v>20</v>
      </c>
      <c r="C9">
        <v>1249</v>
      </c>
      <c r="E9" t="s">
        <v>14</v>
      </c>
      <c r="F9">
        <v>200</v>
      </c>
    </row>
    <row r="10" spans="2:6" x14ac:dyDescent="0.25">
      <c r="B10" t="s">
        <v>20</v>
      </c>
      <c r="C10">
        <v>1396</v>
      </c>
      <c r="E10" t="s">
        <v>14</v>
      </c>
      <c r="F10">
        <v>452</v>
      </c>
    </row>
    <row r="11" spans="2:6" x14ac:dyDescent="0.25">
      <c r="B11" t="s">
        <v>20</v>
      </c>
      <c r="C11">
        <v>890</v>
      </c>
      <c r="E11" t="s">
        <v>14</v>
      </c>
      <c r="F11">
        <v>674</v>
      </c>
    </row>
    <row r="12" spans="2:6" x14ac:dyDescent="0.25">
      <c r="B12" t="s">
        <v>20</v>
      </c>
      <c r="C12">
        <v>142</v>
      </c>
      <c r="E12" t="s">
        <v>14</v>
      </c>
      <c r="F12">
        <v>558</v>
      </c>
    </row>
    <row r="13" spans="2:6" x14ac:dyDescent="0.25">
      <c r="B13" t="s">
        <v>20</v>
      </c>
      <c r="C13">
        <v>2673</v>
      </c>
      <c r="E13" t="s">
        <v>14</v>
      </c>
      <c r="F13">
        <v>15</v>
      </c>
    </row>
    <row r="14" spans="2:6" x14ac:dyDescent="0.25">
      <c r="B14" t="s">
        <v>20</v>
      </c>
      <c r="C14">
        <v>163</v>
      </c>
      <c r="E14" t="s">
        <v>14</v>
      </c>
      <c r="F14">
        <v>2307</v>
      </c>
    </row>
    <row r="15" spans="2:6" x14ac:dyDescent="0.25">
      <c r="B15" t="s">
        <v>20</v>
      </c>
      <c r="C15">
        <v>2220</v>
      </c>
      <c r="E15" t="s">
        <v>14</v>
      </c>
      <c r="F15">
        <v>88</v>
      </c>
    </row>
    <row r="16" spans="2:6" x14ac:dyDescent="0.25">
      <c r="B16" t="s">
        <v>20</v>
      </c>
      <c r="C16">
        <v>1606</v>
      </c>
      <c r="E16" t="s">
        <v>14</v>
      </c>
      <c r="F16">
        <v>48</v>
      </c>
    </row>
    <row r="17" spans="2:6" x14ac:dyDescent="0.25">
      <c r="B17" t="s">
        <v>20</v>
      </c>
      <c r="C17">
        <v>129</v>
      </c>
      <c r="E17" t="s">
        <v>14</v>
      </c>
      <c r="F17">
        <v>1</v>
      </c>
    </row>
    <row r="18" spans="2:6" x14ac:dyDescent="0.25">
      <c r="B18" t="s">
        <v>20</v>
      </c>
      <c r="C18">
        <v>226</v>
      </c>
      <c r="E18" t="s">
        <v>14</v>
      </c>
      <c r="F18">
        <v>1467</v>
      </c>
    </row>
    <row r="19" spans="2:6" x14ac:dyDescent="0.25">
      <c r="B19" t="s">
        <v>20</v>
      </c>
      <c r="C19">
        <v>5419</v>
      </c>
      <c r="E19" t="s">
        <v>14</v>
      </c>
      <c r="F19">
        <v>75</v>
      </c>
    </row>
    <row r="20" spans="2:6" x14ac:dyDescent="0.25">
      <c r="B20" t="s">
        <v>20</v>
      </c>
      <c r="C20">
        <v>165</v>
      </c>
      <c r="E20" t="s">
        <v>14</v>
      </c>
      <c r="F20">
        <v>120</v>
      </c>
    </row>
    <row r="21" spans="2:6" x14ac:dyDescent="0.25">
      <c r="B21" t="s">
        <v>20</v>
      </c>
      <c r="C21">
        <v>1965</v>
      </c>
      <c r="E21" t="s">
        <v>14</v>
      </c>
      <c r="F21">
        <v>2253</v>
      </c>
    </row>
    <row r="22" spans="2:6" x14ac:dyDescent="0.25">
      <c r="B22" t="s">
        <v>20</v>
      </c>
      <c r="C22">
        <v>16</v>
      </c>
      <c r="E22" t="s">
        <v>14</v>
      </c>
      <c r="F22">
        <v>5</v>
      </c>
    </row>
    <row r="23" spans="2:6" x14ac:dyDescent="0.25">
      <c r="B23" t="s">
        <v>20</v>
      </c>
      <c r="C23">
        <v>107</v>
      </c>
      <c r="E23" t="s">
        <v>14</v>
      </c>
      <c r="F23">
        <v>38</v>
      </c>
    </row>
    <row r="24" spans="2:6" x14ac:dyDescent="0.25">
      <c r="B24" t="s">
        <v>20</v>
      </c>
      <c r="C24">
        <v>134</v>
      </c>
      <c r="E24" t="s">
        <v>14</v>
      </c>
      <c r="F24">
        <v>12</v>
      </c>
    </row>
    <row r="25" spans="2:6" x14ac:dyDescent="0.25">
      <c r="B25" t="s">
        <v>20</v>
      </c>
      <c r="C25">
        <v>198</v>
      </c>
      <c r="E25" t="s">
        <v>14</v>
      </c>
      <c r="F25">
        <v>1684</v>
      </c>
    </row>
    <row r="26" spans="2:6" x14ac:dyDescent="0.25">
      <c r="B26" t="s">
        <v>20</v>
      </c>
      <c r="C26">
        <v>111</v>
      </c>
      <c r="E26" t="s">
        <v>14</v>
      </c>
      <c r="F26">
        <v>56</v>
      </c>
    </row>
    <row r="27" spans="2:6" x14ac:dyDescent="0.25">
      <c r="B27" t="s">
        <v>20</v>
      </c>
      <c r="C27">
        <v>222</v>
      </c>
      <c r="E27" t="s">
        <v>14</v>
      </c>
      <c r="F27">
        <v>838</v>
      </c>
    </row>
    <row r="28" spans="2:6" x14ac:dyDescent="0.25">
      <c r="B28" t="s">
        <v>20</v>
      </c>
      <c r="C28">
        <v>6212</v>
      </c>
      <c r="E28" t="s">
        <v>14</v>
      </c>
      <c r="F28">
        <v>1000</v>
      </c>
    </row>
    <row r="29" spans="2:6" x14ac:dyDescent="0.25">
      <c r="B29" t="s">
        <v>20</v>
      </c>
      <c r="C29">
        <v>98</v>
      </c>
      <c r="E29" t="s">
        <v>14</v>
      </c>
      <c r="F29">
        <v>1482</v>
      </c>
    </row>
    <row r="30" spans="2:6" x14ac:dyDescent="0.25">
      <c r="B30" t="s">
        <v>20</v>
      </c>
      <c r="C30">
        <v>92</v>
      </c>
      <c r="E30" t="s">
        <v>14</v>
      </c>
      <c r="F30">
        <v>106</v>
      </c>
    </row>
    <row r="31" spans="2:6" x14ac:dyDescent="0.25">
      <c r="B31" t="s">
        <v>20</v>
      </c>
      <c r="C31">
        <v>149</v>
      </c>
      <c r="E31" t="s">
        <v>14</v>
      </c>
      <c r="F31">
        <v>679</v>
      </c>
    </row>
    <row r="32" spans="2:6" x14ac:dyDescent="0.25">
      <c r="B32" t="s">
        <v>20</v>
      </c>
      <c r="C32">
        <v>2431</v>
      </c>
      <c r="E32" t="s">
        <v>14</v>
      </c>
      <c r="F32">
        <v>1220</v>
      </c>
    </row>
    <row r="33" spans="2:6" x14ac:dyDescent="0.25">
      <c r="B33" t="s">
        <v>20</v>
      </c>
      <c r="C33">
        <v>303</v>
      </c>
      <c r="E33" t="s">
        <v>14</v>
      </c>
      <c r="F33">
        <v>1</v>
      </c>
    </row>
    <row r="34" spans="2:6" x14ac:dyDescent="0.25">
      <c r="B34" t="s">
        <v>20</v>
      </c>
      <c r="C34">
        <v>209</v>
      </c>
      <c r="E34" t="s">
        <v>14</v>
      </c>
      <c r="F34">
        <v>37</v>
      </c>
    </row>
    <row r="35" spans="2:6" x14ac:dyDescent="0.25">
      <c r="B35" t="s">
        <v>20</v>
      </c>
      <c r="C35">
        <v>131</v>
      </c>
      <c r="E35" t="s">
        <v>14</v>
      </c>
      <c r="F35">
        <v>60</v>
      </c>
    </row>
    <row r="36" spans="2:6" x14ac:dyDescent="0.25">
      <c r="B36" t="s">
        <v>20</v>
      </c>
      <c r="C36">
        <v>164</v>
      </c>
      <c r="E36" t="s">
        <v>14</v>
      </c>
      <c r="F36">
        <v>296</v>
      </c>
    </row>
    <row r="37" spans="2:6" x14ac:dyDescent="0.25">
      <c r="B37" t="s">
        <v>20</v>
      </c>
      <c r="C37">
        <v>201</v>
      </c>
      <c r="E37" t="s">
        <v>14</v>
      </c>
      <c r="F37">
        <v>3304</v>
      </c>
    </row>
    <row r="38" spans="2:6" x14ac:dyDescent="0.25">
      <c r="B38" t="s">
        <v>20</v>
      </c>
      <c r="C38">
        <v>211</v>
      </c>
      <c r="E38" t="s">
        <v>14</v>
      </c>
      <c r="F38">
        <v>73</v>
      </c>
    </row>
    <row r="39" spans="2:6" x14ac:dyDescent="0.25">
      <c r="B39" t="s">
        <v>20</v>
      </c>
      <c r="C39">
        <v>128</v>
      </c>
      <c r="E39" t="s">
        <v>14</v>
      </c>
      <c r="F39">
        <v>3387</v>
      </c>
    </row>
    <row r="40" spans="2:6" x14ac:dyDescent="0.25">
      <c r="B40" t="s">
        <v>20</v>
      </c>
      <c r="C40">
        <v>1600</v>
      </c>
      <c r="E40" t="s">
        <v>14</v>
      </c>
      <c r="F40">
        <v>662</v>
      </c>
    </row>
    <row r="41" spans="2:6" x14ac:dyDescent="0.25">
      <c r="B41" t="s">
        <v>20</v>
      </c>
      <c r="C41">
        <v>249</v>
      </c>
      <c r="E41" t="s">
        <v>14</v>
      </c>
      <c r="F41">
        <v>774</v>
      </c>
    </row>
    <row r="42" spans="2:6" x14ac:dyDescent="0.25">
      <c r="B42" t="s">
        <v>20</v>
      </c>
      <c r="C42">
        <v>236</v>
      </c>
      <c r="E42" t="s">
        <v>14</v>
      </c>
      <c r="F42">
        <v>672</v>
      </c>
    </row>
    <row r="43" spans="2:6" x14ac:dyDescent="0.25">
      <c r="B43" t="s">
        <v>20</v>
      </c>
      <c r="C43">
        <v>4065</v>
      </c>
      <c r="E43" t="s">
        <v>14</v>
      </c>
      <c r="F43">
        <v>940</v>
      </c>
    </row>
    <row r="44" spans="2:6" x14ac:dyDescent="0.25">
      <c r="B44" t="s">
        <v>20</v>
      </c>
      <c r="C44">
        <v>246</v>
      </c>
      <c r="E44" t="s">
        <v>14</v>
      </c>
      <c r="F44">
        <v>117</v>
      </c>
    </row>
    <row r="45" spans="2:6" x14ac:dyDescent="0.25">
      <c r="B45" t="s">
        <v>20</v>
      </c>
      <c r="C45">
        <v>2475</v>
      </c>
      <c r="E45" t="s">
        <v>14</v>
      </c>
      <c r="F45">
        <v>115</v>
      </c>
    </row>
    <row r="46" spans="2:6" x14ac:dyDescent="0.25">
      <c r="B46" t="s">
        <v>20</v>
      </c>
      <c r="C46">
        <v>76</v>
      </c>
      <c r="E46" t="s">
        <v>14</v>
      </c>
      <c r="F46">
        <v>326</v>
      </c>
    </row>
    <row r="47" spans="2:6" x14ac:dyDescent="0.25">
      <c r="B47" t="s">
        <v>20</v>
      </c>
      <c r="C47">
        <v>54</v>
      </c>
      <c r="E47" t="s">
        <v>14</v>
      </c>
      <c r="F47">
        <v>1</v>
      </c>
    </row>
    <row r="48" spans="2:6" x14ac:dyDescent="0.25">
      <c r="B48" t="s">
        <v>20</v>
      </c>
      <c r="C48">
        <v>88</v>
      </c>
      <c r="E48" t="s">
        <v>14</v>
      </c>
      <c r="F48">
        <v>1467</v>
      </c>
    </row>
    <row r="49" spans="2:6" x14ac:dyDescent="0.25">
      <c r="B49" t="s">
        <v>20</v>
      </c>
      <c r="C49">
        <v>85</v>
      </c>
      <c r="E49" t="s">
        <v>14</v>
      </c>
      <c r="F49">
        <v>5681</v>
      </c>
    </row>
    <row r="50" spans="2:6" x14ac:dyDescent="0.25">
      <c r="B50" t="s">
        <v>20</v>
      </c>
      <c r="C50">
        <v>170</v>
      </c>
      <c r="E50" t="s">
        <v>14</v>
      </c>
      <c r="F50">
        <v>1059</v>
      </c>
    </row>
    <row r="51" spans="2:6" x14ac:dyDescent="0.25">
      <c r="B51" t="s">
        <v>20</v>
      </c>
      <c r="C51">
        <v>330</v>
      </c>
      <c r="E51" t="s">
        <v>14</v>
      </c>
      <c r="F51">
        <v>1194</v>
      </c>
    </row>
    <row r="52" spans="2:6" x14ac:dyDescent="0.25">
      <c r="B52" t="s">
        <v>20</v>
      </c>
      <c r="C52">
        <v>127</v>
      </c>
      <c r="E52" t="s">
        <v>14</v>
      </c>
      <c r="F52">
        <v>30</v>
      </c>
    </row>
    <row r="53" spans="2:6" x14ac:dyDescent="0.25">
      <c r="B53" t="s">
        <v>20</v>
      </c>
      <c r="C53">
        <v>411</v>
      </c>
      <c r="E53" t="s">
        <v>14</v>
      </c>
      <c r="F53">
        <v>75</v>
      </c>
    </row>
    <row r="54" spans="2:6" x14ac:dyDescent="0.25">
      <c r="B54" t="s">
        <v>20</v>
      </c>
      <c r="C54">
        <v>180</v>
      </c>
      <c r="E54" t="s">
        <v>14</v>
      </c>
      <c r="F54">
        <v>955</v>
      </c>
    </row>
    <row r="55" spans="2:6" x14ac:dyDescent="0.25">
      <c r="B55" t="s">
        <v>20</v>
      </c>
      <c r="C55">
        <v>374</v>
      </c>
      <c r="E55" t="s">
        <v>14</v>
      </c>
      <c r="F55">
        <v>67</v>
      </c>
    </row>
    <row r="56" spans="2:6" x14ac:dyDescent="0.25">
      <c r="B56" t="s">
        <v>20</v>
      </c>
      <c r="C56">
        <v>71</v>
      </c>
      <c r="E56" t="s">
        <v>14</v>
      </c>
      <c r="F56">
        <v>5</v>
      </c>
    </row>
    <row r="57" spans="2:6" x14ac:dyDescent="0.25">
      <c r="B57" t="s">
        <v>20</v>
      </c>
      <c r="C57">
        <v>203</v>
      </c>
      <c r="E57" t="s">
        <v>14</v>
      </c>
      <c r="F57">
        <v>26</v>
      </c>
    </row>
    <row r="58" spans="2:6" x14ac:dyDescent="0.25">
      <c r="B58" t="s">
        <v>20</v>
      </c>
      <c r="C58">
        <v>113</v>
      </c>
      <c r="E58" t="s">
        <v>14</v>
      </c>
      <c r="F58">
        <v>1130</v>
      </c>
    </row>
    <row r="59" spans="2:6" x14ac:dyDescent="0.25">
      <c r="B59" t="s">
        <v>20</v>
      </c>
      <c r="C59">
        <v>96</v>
      </c>
      <c r="E59" t="s">
        <v>14</v>
      </c>
      <c r="F59">
        <v>782</v>
      </c>
    </row>
    <row r="60" spans="2:6" x14ac:dyDescent="0.25">
      <c r="B60" t="s">
        <v>20</v>
      </c>
      <c r="C60">
        <v>498</v>
      </c>
      <c r="E60" t="s">
        <v>14</v>
      </c>
      <c r="F60">
        <v>210</v>
      </c>
    </row>
    <row r="61" spans="2:6" x14ac:dyDescent="0.25">
      <c r="B61" t="s">
        <v>20</v>
      </c>
      <c r="C61">
        <v>180</v>
      </c>
      <c r="E61" t="s">
        <v>14</v>
      </c>
      <c r="F61">
        <v>136</v>
      </c>
    </row>
    <row r="62" spans="2:6" x14ac:dyDescent="0.25">
      <c r="B62" t="s">
        <v>20</v>
      </c>
      <c r="C62">
        <v>27</v>
      </c>
      <c r="E62" t="s">
        <v>14</v>
      </c>
      <c r="F62">
        <v>86</v>
      </c>
    </row>
    <row r="63" spans="2:6" x14ac:dyDescent="0.25">
      <c r="B63" t="s">
        <v>20</v>
      </c>
      <c r="C63">
        <v>2331</v>
      </c>
      <c r="E63" t="s">
        <v>14</v>
      </c>
      <c r="F63">
        <v>19</v>
      </c>
    </row>
    <row r="64" spans="2:6" x14ac:dyDescent="0.25">
      <c r="B64" t="s">
        <v>20</v>
      </c>
      <c r="C64">
        <v>113</v>
      </c>
      <c r="E64" t="s">
        <v>14</v>
      </c>
      <c r="F64">
        <v>886</v>
      </c>
    </row>
    <row r="65" spans="2:6" x14ac:dyDescent="0.25">
      <c r="B65" t="s">
        <v>20</v>
      </c>
      <c r="C65">
        <v>164</v>
      </c>
      <c r="E65" t="s">
        <v>14</v>
      </c>
      <c r="F65">
        <v>35</v>
      </c>
    </row>
    <row r="66" spans="2:6" x14ac:dyDescent="0.25">
      <c r="B66" t="s">
        <v>20</v>
      </c>
      <c r="C66">
        <v>164</v>
      </c>
      <c r="E66" t="s">
        <v>14</v>
      </c>
      <c r="F66">
        <v>24</v>
      </c>
    </row>
    <row r="67" spans="2:6" x14ac:dyDescent="0.25">
      <c r="B67" t="s">
        <v>20</v>
      </c>
      <c r="C67">
        <v>336</v>
      </c>
      <c r="E67" t="s">
        <v>14</v>
      </c>
      <c r="F67">
        <v>86</v>
      </c>
    </row>
    <row r="68" spans="2:6" x14ac:dyDescent="0.25">
      <c r="B68" t="s">
        <v>20</v>
      </c>
      <c r="C68">
        <v>1917</v>
      </c>
      <c r="E68" t="s">
        <v>14</v>
      </c>
      <c r="F68">
        <v>243</v>
      </c>
    </row>
    <row r="69" spans="2:6" x14ac:dyDescent="0.25">
      <c r="B69" t="s">
        <v>20</v>
      </c>
      <c r="C69">
        <v>95</v>
      </c>
      <c r="E69" t="s">
        <v>14</v>
      </c>
      <c r="F69">
        <v>65</v>
      </c>
    </row>
    <row r="70" spans="2:6" x14ac:dyDescent="0.25">
      <c r="B70" t="s">
        <v>20</v>
      </c>
      <c r="C70">
        <v>147</v>
      </c>
      <c r="E70" t="s">
        <v>14</v>
      </c>
      <c r="F70">
        <v>100</v>
      </c>
    </row>
    <row r="71" spans="2:6" x14ac:dyDescent="0.25">
      <c r="B71" t="s">
        <v>20</v>
      </c>
      <c r="C71">
        <v>86</v>
      </c>
      <c r="E71" t="s">
        <v>14</v>
      </c>
      <c r="F71">
        <v>168</v>
      </c>
    </row>
    <row r="72" spans="2:6" x14ac:dyDescent="0.25">
      <c r="B72" t="s">
        <v>20</v>
      </c>
      <c r="C72">
        <v>83</v>
      </c>
      <c r="E72" t="s">
        <v>14</v>
      </c>
      <c r="F72">
        <v>13</v>
      </c>
    </row>
    <row r="73" spans="2:6" x14ac:dyDescent="0.25">
      <c r="B73" t="s">
        <v>20</v>
      </c>
      <c r="C73">
        <v>676</v>
      </c>
      <c r="E73" t="s">
        <v>14</v>
      </c>
      <c r="F73">
        <v>1</v>
      </c>
    </row>
    <row r="74" spans="2:6" x14ac:dyDescent="0.25">
      <c r="B74" t="s">
        <v>20</v>
      </c>
      <c r="C74">
        <v>361</v>
      </c>
      <c r="E74" t="s">
        <v>14</v>
      </c>
      <c r="F74">
        <v>40</v>
      </c>
    </row>
    <row r="75" spans="2:6" x14ac:dyDescent="0.25">
      <c r="B75" t="s">
        <v>20</v>
      </c>
      <c r="C75">
        <v>131</v>
      </c>
      <c r="E75" t="s">
        <v>14</v>
      </c>
      <c r="F75">
        <v>226</v>
      </c>
    </row>
    <row r="76" spans="2:6" x14ac:dyDescent="0.25">
      <c r="B76" t="s">
        <v>20</v>
      </c>
      <c r="C76">
        <v>126</v>
      </c>
      <c r="E76" t="s">
        <v>14</v>
      </c>
      <c r="F76">
        <v>1625</v>
      </c>
    </row>
    <row r="77" spans="2:6" x14ac:dyDescent="0.25">
      <c r="B77" t="s">
        <v>20</v>
      </c>
      <c r="C77">
        <v>275</v>
      </c>
      <c r="E77" t="s">
        <v>14</v>
      </c>
      <c r="F77">
        <v>143</v>
      </c>
    </row>
    <row r="78" spans="2:6" x14ac:dyDescent="0.25">
      <c r="B78" t="s">
        <v>20</v>
      </c>
      <c r="C78">
        <v>67</v>
      </c>
      <c r="E78" t="s">
        <v>14</v>
      </c>
      <c r="F78">
        <v>934</v>
      </c>
    </row>
    <row r="79" spans="2:6" x14ac:dyDescent="0.25">
      <c r="B79" t="s">
        <v>20</v>
      </c>
      <c r="C79">
        <v>154</v>
      </c>
      <c r="E79" t="s">
        <v>14</v>
      </c>
      <c r="F79">
        <v>17</v>
      </c>
    </row>
    <row r="80" spans="2:6" x14ac:dyDescent="0.25">
      <c r="B80" t="s">
        <v>20</v>
      </c>
      <c r="C80">
        <v>1782</v>
      </c>
      <c r="E80" t="s">
        <v>14</v>
      </c>
      <c r="F80">
        <v>2179</v>
      </c>
    </row>
    <row r="81" spans="2:6" x14ac:dyDescent="0.25">
      <c r="B81" t="s">
        <v>20</v>
      </c>
      <c r="C81">
        <v>903</v>
      </c>
      <c r="E81" t="s">
        <v>14</v>
      </c>
      <c r="F81">
        <v>931</v>
      </c>
    </row>
    <row r="82" spans="2:6" x14ac:dyDescent="0.25">
      <c r="B82" t="s">
        <v>20</v>
      </c>
      <c r="C82">
        <v>94</v>
      </c>
      <c r="E82" t="s">
        <v>14</v>
      </c>
      <c r="F82">
        <v>92</v>
      </c>
    </row>
    <row r="83" spans="2:6" x14ac:dyDescent="0.25">
      <c r="B83" t="s">
        <v>20</v>
      </c>
      <c r="C83">
        <v>180</v>
      </c>
      <c r="E83" t="s">
        <v>14</v>
      </c>
      <c r="F83">
        <v>57</v>
      </c>
    </row>
    <row r="84" spans="2:6" x14ac:dyDescent="0.25">
      <c r="B84" t="s">
        <v>20</v>
      </c>
      <c r="C84">
        <v>533</v>
      </c>
      <c r="E84" t="s">
        <v>14</v>
      </c>
      <c r="F84">
        <v>41</v>
      </c>
    </row>
    <row r="85" spans="2:6" x14ac:dyDescent="0.25">
      <c r="B85" t="s">
        <v>20</v>
      </c>
      <c r="C85">
        <v>2443</v>
      </c>
      <c r="E85" t="s">
        <v>14</v>
      </c>
      <c r="F85">
        <v>1</v>
      </c>
    </row>
    <row r="86" spans="2:6" x14ac:dyDescent="0.25">
      <c r="B86" t="s">
        <v>20</v>
      </c>
      <c r="C86">
        <v>89</v>
      </c>
      <c r="E86" t="s">
        <v>14</v>
      </c>
      <c r="F86">
        <v>101</v>
      </c>
    </row>
    <row r="87" spans="2:6" x14ac:dyDescent="0.25">
      <c r="B87" t="s">
        <v>20</v>
      </c>
      <c r="C87">
        <v>159</v>
      </c>
      <c r="E87" t="s">
        <v>14</v>
      </c>
      <c r="F87">
        <v>1335</v>
      </c>
    </row>
    <row r="88" spans="2:6" x14ac:dyDescent="0.25">
      <c r="B88" t="s">
        <v>20</v>
      </c>
      <c r="C88">
        <v>50</v>
      </c>
      <c r="E88" t="s">
        <v>14</v>
      </c>
      <c r="F88">
        <v>15</v>
      </c>
    </row>
    <row r="89" spans="2:6" x14ac:dyDescent="0.25">
      <c r="B89" t="s">
        <v>20</v>
      </c>
      <c r="C89">
        <v>186</v>
      </c>
      <c r="E89" t="s">
        <v>14</v>
      </c>
      <c r="F89">
        <v>454</v>
      </c>
    </row>
    <row r="90" spans="2:6" x14ac:dyDescent="0.25">
      <c r="B90" t="s">
        <v>20</v>
      </c>
      <c r="C90">
        <v>1071</v>
      </c>
      <c r="E90" t="s">
        <v>14</v>
      </c>
      <c r="F90">
        <v>3182</v>
      </c>
    </row>
    <row r="91" spans="2:6" x14ac:dyDescent="0.25">
      <c r="B91" t="s">
        <v>20</v>
      </c>
      <c r="C91">
        <v>117</v>
      </c>
      <c r="E91" t="s">
        <v>14</v>
      </c>
      <c r="F91">
        <v>15</v>
      </c>
    </row>
    <row r="92" spans="2:6" x14ac:dyDescent="0.25">
      <c r="B92" t="s">
        <v>20</v>
      </c>
      <c r="C92">
        <v>70</v>
      </c>
      <c r="E92" t="s">
        <v>14</v>
      </c>
      <c r="F92">
        <v>133</v>
      </c>
    </row>
    <row r="93" spans="2:6" x14ac:dyDescent="0.25">
      <c r="B93" t="s">
        <v>20</v>
      </c>
      <c r="C93">
        <v>135</v>
      </c>
      <c r="E93" t="s">
        <v>14</v>
      </c>
      <c r="F93">
        <v>2062</v>
      </c>
    </row>
    <row r="94" spans="2:6" x14ac:dyDescent="0.25">
      <c r="B94" t="s">
        <v>20</v>
      </c>
      <c r="C94">
        <v>768</v>
      </c>
      <c r="E94" t="s">
        <v>14</v>
      </c>
      <c r="F94">
        <v>29</v>
      </c>
    </row>
    <row r="95" spans="2:6" x14ac:dyDescent="0.25">
      <c r="B95" t="s">
        <v>20</v>
      </c>
      <c r="C95">
        <v>199</v>
      </c>
      <c r="E95" t="s">
        <v>14</v>
      </c>
      <c r="F95">
        <v>132</v>
      </c>
    </row>
    <row r="96" spans="2:6" x14ac:dyDescent="0.25">
      <c r="B96" t="s">
        <v>20</v>
      </c>
      <c r="C96">
        <v>107</v>
      </c>
      <c r="E96" t="s">
        <v>14</v>
      </c>
      <c r="F96">
        <v>137</v>
      </c>
    </row>
    <row r="97" spans="2:6" x14ac:dyDescent="0.25">
      <c r="B97" t="s">
        <v>20</v>
      </c>
      <c r="C97">
        <v>195</v>
      </c>
      <c r="E97" t="s">
        <v>14</v>
      </c>
      <c r="F97">
        <v>908</v>
      </c>
    </row>
    <row r="98" spans="2:6" x14ac:dyDescent="0.25">
      <c r="B98" t="s">
        <v>20</v>
      </c>
      <c r="C98">
        <v>3376</v>
      </c>
      <c r="E98" t="s">
        <v>14</v>
      </c>
      <c r="F98">
        <v>10</v>
      </c>
    </row>
    <row r="99" spans="2:6" x14ac:dyDescent="0.25">
      <c r="B99" t="s">
        <v>20</v>
      </c>
      <c r="C99">
        <v>41</v>
      </c>
      <c r="E99" t="s">
        <v>14</v>
      </c>
      <c r="F99">
        <v>1910</v>
      </c>
    </row>
    <row r="100" spans="2:6" x14ac:dyDescent="0.25">
      <c r="B100" t="s">
        <v>20</v>
      </c>
      <c r="C100">
        <v>1821</v>
      </c>
      <c r="E100" t="s">
        <v>14</v>
      </c>
      <c r="F100">
        <v>38</v>
      </c>
    </row>
    <row r="101" spans="2:6" x14ac:dyDescent="0.25">
      <c r="B101" t="s">
        <v>20</v>
      </c>
      <c r="C101">
        <v>164</v>
      </c>
      <c r="E101" t="s">
        <v>14</v>
      </c>
      <c r="F101">
        <v>104</v>
      </c>
    </row>
    <row r="102" spans="2:6" x14ac:dyDescent="0.25">
      <c r="B102" t="s">
        <v>20</v>
      </c>
      <c r="C102">
        <v>157</v>
      </c>
      <c r="E102" t="s">
        <v>14</v>
      </c>
      <c r="F102">
        <v>49</v>
      </c>
    </row>
    <row r="103" spans="2:6" x14ac:dyDescent="0.25">
      <c r="B103" t="s">
        <v>20</v>
      </c>
      <c r="C103">
        <v>246</v>
      </c>
      <c r="E103" t="s">
        <v>14</v>
      </c>
      <c r="F103">
        <v>1</v>
      </c>
    </row>
    <row r="104" spans="2:6" x14ac:dyDescent="0.25">
      <c r="B104" t="s">
        <v>20</v>
      </c>
      <c r="C104">
        <v>1396</v>
      </c>
      <c r="E104" t="s">
        <v>14</v>
      </c>
      <c r="F104">
        <v>245</v>
      </c>
    </row>
    <row r="105" spans="2:6" x14ac:dyDescent="0.25">
      <c r="B105" t="s">
        <v>20</v>
      </c>
      <c r="C105">
        <v>2506</v>
      </c>
      <c r="E105" t="s">
        <v>14</v>
      </c>
      <c r="F105">
        <v>32</v>
      </c>
    </row>
    <row r="106" spans="2:6" x14ac:dyDescent="0.25">
      <c r="B106" t="s">
        <v>20</v>
      </c>
      <c r="C106">
        <v>244</v>
      </c>
      <c r="E106" t="s">
        <v>14</v>
      </c>
      <c r="F106">
        <v>7</v>
      </c>
    </row>
    <row r="107" spans="2:6" x14ac:dyDescent="0.25">
      <c r="B107" t="s">
        <v>20</v>
      </c>
      <c r="C107">
        <v>146</v>
      </c>
      <c r="E107" t="s">
        <v>14</v>
      </c>
      <c r="F107">
        <v>803</v>
      </c>
    </row>
    <row r="108" spans="2:6" x14ac:dyDescent="0.25">
      <c r="B108" t="s">
        <v>20</v>
      </c>
      <c r="C108">
        <v>1267</v>
      </c>
      <c r="E108" t="s">
        <v>14</v>
      </c>
      <c r="F108">
        <v>16</v>
      </c>
    </row>
    <row r="109" spans="2:6" x14ac:dyDescent="0.25">
      <c r="B109" t="s">
        <v>20</v>
      </c>
      <c r="C109">
        <v>1561</v>
      </c>
      <c r="E109" t="s">
        <v>14</v>
      </c>
      <c r="F109">
        <v>31</v>
      </c>
    </row>
    <row r="110" spans="2:6" x14ac:dyDescent="0.25">
      <c r="B110" t="s">
        <v>20</v>
      </c>
      <c r="C110">
        <v>48</v>
      </c>
      <c r="E110" t="s">
        <v>14</v>
      </c>
      <c r="F110">
        <v>108</v>
      </c>
    </row>
    <row r="111" spans="2:6" x14ac:dyDescent="0.25">
      <c r="B111" t="s">
        <v>20</v>
      </c>
      <c r="C111">
        <v>2739</v>
      </c>
      <c r="E111" t="s">
        <v>14</v>
      </c>
      <c r="F111">
        <v>30</v>
      </c>
    </row>
    <row r="112" spans="2:6" x14ac:dyDescent="0.25">
      <c r="B112" t="s">
        <v>20</v>
      </c>
      <c r="C112">
        <v>3537</v>
      </c>
      <c r="E112" t="s">
        <v>14</v>
      </c>
      <c r="F112">
        <v>17</v>
      </c>
    </row>
    <row r="113" spans="2:6" x14ac:dyDescent="0.25">
      <c r="B113" t="s">
        <v>20</v>
      </c>
      <c r="C113">
        <v>2107</v>
      </c>
      <c r="E113" t="s">
        <v>14</v>
      </c>
      <c r="F113">
        <v>80</v>
      </c>
    </row>
    <row r="114" spans="2:6" x14ac:dyDescent="0.25">
      <c r="B114" t="s">
        <v>20</v>
      </c>
      <c r="C114">
        <v>3318</v>
      </c>
      <c r="E114" t="s">
        <v>14</v>
      </c>
      <c r="F114">
        <v>2468</v>
      </c>
    </row>
    <row r="115" spans="2:6" x14ac:dyDescent="0.25">
      <c r="B115" t="s">
        <v>20</v>
      </c>
      <c r="C115">
        <v>340</v>
      </c>
      <c r="E115" t="s">
        <v>14</v>
      </c>
      <c r="F115">
        <v>26</v>
      </c>
    </row>
    <row r="116" spans="2:6" x14ac:dyDescent="0.25">
      <c r="B116" t="s">
        <v>20</v>
      </c>
      <c r="C116">
        <v>1442</v>
      </c>
      <c r="E116" t="s">
        <v>14</v>
      </c>
      <c r="F116">
        <v>73</v>
      </c>
    </row>
    <row r="117" spans="2:6" x14ac:dyDescent="0.25">
      <c r="B117" t="s">
        <v>20</v>
      </c>
      <c r="C117">
        <v>126</v>
      </c>
      <c r="E117" t="s">
        <v>14</v>
      </c>
      <c r="F117">
        <v>128</v>
      </c>
    </row>
    <row r="118" spans="2:6" x14ac:dyDescent="0.25">
      <c r="B118" t="s">
        <v>20</v>
      </c>
      <c r="C118">
        <v>524</v>
      </c>
      <c r="E118" t="s">
        <v>14</v>
      </c>
      <c r="F118">
        <v>33</v>
      </c>
    </row>
    <row r="119" spans="2:6" x14ac:dyDescent="0.25">
      <c r="B119" t="s">
        <v>20</v>
      </c>
      <c r="C119">
        <v>1989</v>
      </c>
      <c r="E119" t="s">
        <v>14</v>
      </c>
      <c r="F119">
        <v>1072</v>
      </c>
    </row>
    <row r="120" spans="2:6" x14ac:dyDescent="0.25">
      <c r="B120" t="s">
        <v>20</v>
      </c>
      <c r="C120">
        <v>157</v>
      </c>
      <c r="E120" t="s">
        <v>14</v>
      </c>
      <c r="F120">
        <v>393</v>
      </c>
    </row>
    <row r="121" spans="2:6" x14ac:dyDescent="0.25">
      <c r="B121" t="s">
        <v>20</v>
      </c>
      <c r="C121">
        <v>4498</v>
      </c>
      <c r="E121" t="s">
        <v>14</v>
      </c>
      <c r="F121">
        <v>1257</v>
      </c>
    </row>
    <row r="122" spans="2:6" x14ac:dyDescent="0.25">
      <c r="B122" t="s">
        <v>20</v>
      </c>
      <c r="C122">
        <v>80</v>
      </c>
      <c r="E122" t="s">
        <v>14</v>
      </c>
      <c r="F122">
        <v>328</v>
      </c>
    </row>
    <row r="123" spans="2:6" x14ac:dyDescent="0.25">
      <c r="B123" t="s">
        <v>20</v>
      </c>
      <c r="C123">
        <v>43</v>
      </c>
      <c r="E123" t="s">
        <v>14</v>
      </c>
      <c r="F123">
        <v>147</v>
      </c>
    </row>
    <row r="124" spans="2:6" x14ac:dyDescent="0.25">
      <c r="B124" t="s">
        <v>20</v>
      </c>
      <c r="C124">
        <v>2053</v>
      </c>
      <c r="E124" t="s">
        <v>14</v>
      </c>
      <c r="F124">
        <v>830</v>
      </c>
    </row>
    <row r="125" spans="2:6" x14ac:dyDescent="0.25">
      <c r="B125" t="s">
        <v>20</v>
      </c>
      <c r="C125">
        <v>168</v>
      </c>
      <c r="E125" t="s">
        <v>14</v>
      </c>
      <c r="F125">
        <v>331</v>
      </c>
    </row>
    <row r="126" spans="2:6" x14ac:dyDescent="0.25">
      <c r="B126" t="s">
        <v>20</v>
      </c>
      <c r="C126">
        <v>4289</v>
      </c>
      <c r="E126" t="s">
        <v>14</v>
      </c>
      <c r="F126">
        <v>25</v>
      </c>
    </row>
    <row r="127" spans="2:6" x14ac:dyDescent="0.25">
      <c r="B127" t="s">
        <v>20</v>
      </c>
      <c r="C127">
        <v>165</v>
      </c>
      <c r="E127" t="s">
        <v>14</v>
      </c>
      <c r="F127">
        <v>3483</v>
      </c>
    </row>
    <row r="128" spans="2:6" x14ac:dyDescent="0.25">
      <c r="B128" t="s">
        <v>20</v>
      </c>
      <c r="C128">
        <v>1815</v>
      </c>
      <c r="E128" t="s">
        <v>14</v>
      </c>
      <c r="F128">
        <v>923</v>
      </c>
    </row>
    <row r="129" spans="2:6" x14ac:dyDescent="0.25">
      <c r="B129" t="s">
        <v>20</v>
      </c>
      <c r="C129">
        <v>397</v>
      </c>
      <c r="E129" t="s">
        <v>14</v>
      </c>
      <c r="F129">
        <v>1</v>
      </c>
    </row>
    <row r="130" spans="2:6" x14ac:dyDescent="0.25">
      <c r="B130" t="s">
        <v>20</v>
      </c>
      <c r="C130">
        <v>1539</v>
      </c>
      <c r="E130" t="s">
        <v>14</v>
      </c>
      <c r="F130">
        <v>33</v>
      </c>
    </row>
    <row r="131" spans="2:6" x14ac:dyDescent="0.25">
      <c r="B131" t="s">
        <v>20</v>
      </c>
      <c r="C131">
        <v>138</v>
      </c>
      <c r="E131" t="s">
        <v>14</v>
      </c>
      <c r="F131">
        <v>40</v>
      </c>
    </row>
    <row r="132" spans="2:6" x14ac:dyDescent="0.25">
      <c r="B132" t="s">
        <v>20</v>
      </c>
      <c r="C132">
        <v>3594</v>
      </c>
      <c r="E132" t="s">
        <v>14</v>
      </c>
      <c r="F132">
        <v>23</v>
      </c>
    </row>
    <row r="133" spans="2:6" x14ac:dyDescent="0.25">
      <c r="B133" t="s">
        <v>20</v>
      </c>
      <c r="C133">
        <v>5880</v>
      </c>
      <c r="E133" t="s">
        <v>14</v>
      </c>
      <c r="F133">
        <v>75</v>
      </c>
    </row>
    <row r="134" spans="2:6" x14ac:dyDescent="0.25">
      <c r="B134" t="s">
        <v>20</v>
      </c>
      <c r="C134">
        <v>112</v>
      </c>
      <c r="E134" t="s">
        <v>14</v>
      </c>
      <c r="F134">
        <v>2176</v>
      </c>
    </row>
    <row r="135" spans="2:6" x14ac:dyDescent="0.25">
      <c r="B135" t="s">
        <v>20</v>
      </c>
      <c r="C135">
        <v>943</v>
      </c>
      <c r="E135" t="s">
        <v>14</v>
      </c>
      <c r="F135">
        <v>441</v>
      </c>
    </row>
    <row r="136" spans="2:6" x14ac:dyDescent="0.25">
      <c r="B136" t="s">
        <v>20</v>
      </c>
      <c r="C136">
        <v>2468</v>
      </c>
      <c r="E136" t="s">
        <v>14</v>
      </c>
      <c r="F136">
        <v>25</v>
      </c>
    </row>
    <row r="137" spans="2:6" x14ac:dyDescent="0.25">
      <c r="B137" t="s">
        <v>20</v>
      </c>
      <c r="C137">
        <v>2551</v>
      </c>
      <c r="E137" t="s">
        <v>14</v>
      </c>
      <c r="F137">
        <v>127</v>
      </c>
    </row>
    <row r="138" spans="2:6" x14ac:dyDescent="0.25">
      <c r="B138" t="s">
        <v>20</v>
      </c>
      <c r="C138">
        <v>101</v>
      </c>
      <c r="E138" t="s">
        <v>14</v>
      </c>
      <c r="F138">
        <v>355</v>
      </c>
    </row>
    <row r="139" spans="2:6" x14ac:dyDescent="0.25">
      <c r="B139" t="s">
        <v>20</v>
      </c>
      <c r="C139">
        <v>92</v>
      </c>
      <c r="E139" t="s">
        <v>14</v>
      </c>
      <c r="F139">
        <v>44</v>
      </c>
    </row>
    <row r="140" spans="2:6" x14ac:dyDescent="0.25">
      <c r="B140" t="s">
        <v>20</v>
      </c>
      <c r="C140">
        <v>62</v>
      </c>
      <c r="E140" t="s">
        <v>14</v>
      </c>
      <c r="F140">
        <v>67</v>
      </c>
    </row>
    <row r="141" spans="2:6" x14ac:dyDescent="0.25">
      <c r="B141" t="s">
        <v>20</v>
      </c>
      <c r="C141">
        <v>149</v>
      </c>
      <c r="E141" t="s">
        <v>14</v>
      </c>
      <c r="F141">
        <v>1068</v>
      </c>
    </row>
    <row r="142" spans="2:6" x14ac:dyDescent="0.25">
      <c r="B142" t="s">
        <v>20</v>
      </c>
      <c r="C142">
        <v>329</v>
      </c>
      <c r="E142" t="s">
        <v>14</v>
      </c>
      <c r="F142">
        <v>424</v>
      </c>
    </row>
    <row r="143" spans="2:6" x14ac:dyDescent="0.25">
      <c r="B143" t="s">
        <v>20</v>
      </c>
      <c r="C143">
        <v>97</v>
      </c>
      <c r="E143" t="s">
        <v>14</v>
      </c>
      <c r="F143">
        <v>151</v>
      </c>
    </row>
    <row r="144" spans="2:6" x14ac:dyDescent="0.25">
      <c r="B144" t="s">
        <v>20</v>
      </c>
      <c r="C144">
        <v>1784</v>
      </c>
      <c r="E144" t="s">
        <v>14</v>
      </c>
      <c r="F144">
        <v>1608</v>
      </c>
    </row>
    <row r="145" spans="2:6" x14ac:dyDescent="0.25">
      <c r="B145" t="s">
        <v>20</v>
      </c>
      <c r="C145">
        <v>1684</v>
      </c>
      <c r="E145" t="s">
        <v>14</v>
      </c>
      <c r="F145">
        <v>941</v>
      </c>
    </row>
    <row r="146" spans="2:6" x14ac:dyDescent="0.25">
      <c r="B146" t="s">
        <v>20</v>
      </c>
      <c r="C146">
        <v>250</v>
      </c>
      <c r="E146" t="s">
        <v>14</v>
      </c>
      <c r="F146">
        <v>1</v>
      </c>
    </row>
    <row r="147" spans="2:6" x14ac:dyDescent="0.25">
      <c r="B147" t="s">
        <v>20</v>
      </c>
      <c r="C147">
        <v>238</v>
      </c>
      <c r="E147" t="s">
        <v>14</v>
      </c>
      <c r="F147">
        <v>40</v>
      </c>
    </row>
    <row r="148" spans="2:6" x14ac:dyDescent="0.25">
      <c r="B148" t="s">
        <v>20</v>
      </c>
      <c r="C148">
        <v>53</v>
      </c>
      <c r="E148" t="s">
        <v>14</v>
      </c>
      <c r="F148">
        <v>3015</v>
      </c>
    </row>
    <row r="149" spans="2:6" x14ac:dyDescent="0.25">
      <c r="B149" t="s">
        <v>20</v>
      </c>
      <c r="C149">
        <v>214</v>
      </c>
      <c r="E149" t="s">
        <v>14</v>
      </c>
      <c r="F149">
        <v>435</v>
      </c>
    </row>
    <row r="150" spans="2:6" x14ac:dyDescent="0.25">
      <c r="B150" t="s">
        <v>20</v>
      </c>
      <c r="C150">
        <v>222</v>
      </c>
      <c r="E150" t="s">
        <v>14</v>
      </c>
      <c r="F150">
        <v>714</v>
      </c>
    </row>
    <row r="151" spans="2:6" x14ac:dyDescent="0.25">
      <c r="B151" t="s">
        <v>20</v>
      </c>
      <c r="C151">
        <v>1884</v>
      </c>
      <c r="E151" t="s">
        <v>14</v>
      </c>
      <c r="F151">
        <v>5497</v>
      </c>
    </row>
    <row r="152" spans="2:6" x14ac:dyDescent="0.25">
      <c r="B152" t="s">
        <v>20</v>
      </c>
      <c r="C152">
        <v>218</v>
      </c>
      <c r="E152" t="s">
        <v>14</v>
      </c>
      <c r="F152">
        <v>418</v>
      </c>
    </row>
    <row r="153" spans="2:6" x14ac:dyDescent="0.25">
      <c r="B153" t="s">
        <v>20</v>
      </c>
      <c r="C153">
        <v>6465</v>
      </c>
      <c r="E153" t="s">
        <v>14</v>
      </c>
      <c r="F153">
        <v>1439</v>
      </c>
    </row>
    <row r="154" spans="2:6" x14ac:dyDescent="0.25">
      <c r="B154" t="s">
        <v>20</v>
      </c>
      <c r="C154">
        <v>59</v>
      </c>
      <c r="E154" t="s">
        <v>14</v>
      </c>
      <c r="F154">
        <v>15</v>
      </c>
    </row>
    <row r="155" spans="2:6" x14ac:dyDescent="0.25">
      <c r="B155" t="s">
        <v>20</v>
      </c>
      <c r="C155">
        <v>88</v>
      </c>
      <c r="E155" t="s">
        <v>14</v>
      </c>
      <c r="F155">
        <v>1999</v>
      </c>
    </row>
    <row r="156" spans="2:6" x14ac:dyDescent="0.25">
      <c r="B156" t="s">
        <v>20</v>
      </c>
      <c r="C156">
        <v>1697</v>
      </c>
      <c r="E156" t="s">
        <v>14</v>
      </c>
      <c r="F156">
        <v>118</v>
      </c>
    </row>
    <row r="157" spans="2:6" x14ac:dyDescent="0.25">
      <c r="B157" t="s">
        <v>20</v>
      </c>
      <c r="C157">
        <v>92</v>
      </c>
      <c r="E157" t="s">
        <v>14</v>
      </c>
      <c r="F157">
        <v>162</v>
      </c>
    </row>
    <row r="158" spans="2:6" x14ac:dyDescent="0.25">
      <c r="B158" t="s">
        <v>20</v>
      </c>
      <c r="C158">
        <v>186</v>
      </c>
      <c r="E158" t="s">
        <v>14</v>
      </c>
      <c r="F158">
        <v>83</v>
      </c>
    </row>
    <row r="159" spans="2:6" x14ac:dyDescent="0.25">
      <c r="B159" t="s">
        <v>20</v>
      </c>
      <c r="C159">
        <v>138</v>
      </c>
      <c r="E159" t="s">
        <v>14</v>
      </c>
      <c r="F159">
        <v>747</v>
      </c>
    </row>
    <row r="160" spans="2:6" x14ac:dyDescent="0.25">
      <c r="B160" t="s">
        <v>20</v>
      </c>
      <c r="C160">
        <v>261</v>
      </c>
      <c r="E160" t="s">
        <v>14</v>
      </c>
      <c r="F160">
        <v>84</v>
      </c>
    </row>
    <row r="161" spans="2:6" x14ac:dyDescent="0.25">
      <c r="B161" t="s">
        <v>20</v>
      </c>
      <c r="C161">
        <v>107</v>
      </c>
      <c r="E161" t="s">
        <v>14</v>
      </c>
      <c r="F161">
        <v>91</v>
      </c>
    </row>
    <row r="162" spans="2:6" x14ac:dyDescent="0.25">
      <c r="B162" t="s">
        <v>20</v>
      </c>
      <c r="C162">
        <v>199</v>
      </c>
      <c r="E162" t="s">
        <v>14</v>
      </c>
      <c r="F162">
        <v>792</v>
      </c>
    </row>
    <row r="163" spans="2:6" x14ac:dyDescent="0.25">
      <c r="B163" t="s">
        <v>20</v>
      </c>
      <c r="C163">
        <v>5512</v>
      </c>
      <c r="E163" t="s">
        <v>14</v>
      </c>
      <c r="F163">
        <v>32</v>
      </c>
    </row>
    <row r="164" spans="2:6" x14ac:dyDescent="0.25">
      <c r="B164" t="s">
        <v>20</v>
      </c>
      <c r="C164">
        <v>86</v>
      </c>
      <c r="E164" t="s">
        <v>14</v>
      </c>
      <c r="F164">
        <v>186</v>
      </c>
    </row>
    <row r="165" spans="2:6" x14ac:dyDescent="0.25">
      <c r="B165" t="s">
        <v>20</v>
      </c>
      <c r="C165">
        <v>2768</v>
      </c>
      <c r="E165" t="s">
        <v>14</v>
      </c>
      <c r="F165">
        <v>605</v>
      </c>
    </row>
    <row r="166" spans="2:6" x14ac:dyDescent="0.25">
      <c r="B166" t="s">
        <v>20</v>
      </c>
      <c r="C166">
        <v>48</v>
      </c>
      <c r="E166" t="s">
        <v>14</v>
      </c>
      <c r="F166">
        <v>1</v>
      </c>
    </row>
    <row r="167" spans="2:6" x14ac:dyDescent="0.25">
      <c r="B167" t="s">
        <v>20</v>
      </c>
      <c r="C167">
        <v>87</v>
      </c>
      <c r="E167" t="s">
        <v>14</v>
      </c>
      <c r="F167">
        <v>31</v>
      </c>
    </row>
    <row r="168" spans="2:6" x14ac:dyDescent="0.25">
      <c r="B168" t="s">
        <v>20</v>
      </c>
      <c r="C168">
        <v>1894</v>
      </c>
      <c r="E168" t="s">
        <v>14</v>
      </c>
      <c r="F168">
        <v>1181</v>
      </c>
    </row>
    <row r="169" spans="2:6" x14ac:dyDescent="0.25">
      <c r="B169" t="s">
        <v>20</v>
      </c>
      <c r="C169">
        <v>282</v>
      </c>
      <c r="E169" t="s">
        <v>14</v>
      </c>
      <c r="F169">
        <v>39</v>
      </c>
    </row>
    <row r="170" spans="2:6" x14ac:dyDescent="0.25">
      <c r="B170" t="s">
        <v>20</v>
      </c>
      <c r="C170">
        <v>116</v>
      </c>
      <c r="E170" t="s">
        <v>14</v>
      </c>
      <c r="F170">
        <v>46</v>
      </c>
    </row>
    <row r="171" spans="2:6" x14ac:dyDescent="0.25">
      <c r="B171" t="s">
        <v>20</v>
      </c>
      <c r="C171">
        <v>83</v>
      </c>
      <c r="E171" t="s">
        <v>14</v>
      </c>
      <c r="F171">
        <v>105</v>
      </c>
    </row>
    <row r="172" spans="2:6" x14ac:dyDescent="0.25">
      <c r="B172" t="s">
        <v>20</v>
      </c>
      <c r="C172">
        <v>91</v>
      </c>
      <c r="E172" t="s">
        <v>14</v>
      </c>
      <c r="F172">
        <v>535</v>
      </c>
    </row>
    <row r="173" spans="2:6" x14ac:dyDescent="0.25">
      <c r="B173" t="s">
        <v>20</v>
      </c>
      <c r="C173">
        <v>546</v>
      </c>
      <c r="E173" t="s">
        <v>14</v>
      </c>
      <c r="F173">
        <v>16</v>
      </c>
    </row>
    <row r="174" spans="2:6" x14ac:dyDescent="0.25">
      <c r="B174" t="s">
        <v>20</v>
      </c>
      <c r="C174">
        <v>393</v>
      </c>
      <c r="E174" t="s">
        <v>14</v>
      </c>
      <c r="F174">
        <v>575</v>
      </c>
    </row>
    <row r="175" spans="2:6" x14ac:dyDescent="0.25">
      <c r="B175" t="s">
        <v>20</v>
      </c>
      <c r="C175">
        <v>133</v>
      </c>
      <c r="E175" t="s">
        <v>14</v>
      </c>
      <c r="F175">
        <v>1120</v>
      </c>
    </row>
    <row r="176" spans="2:6" x14ac:dyDescent="0.25">
      <c r="B176" t="s">
        <v>20</v>
      </c>
      <c r="C176">
        <v>254</v>
      </c>
      <c r="E176" t="s">
        <v>14</v>
      </c>
      <c r="F176">
        <v>113</v>
      </c>
    </row>
    <row r="177" spans="2:6" x14ac:dyDescent="0.25">
      <c r="B177" t="s">
        <v>20</v>
      </c>
      <c r="C177">
        <v>176</v>
      </c>
      <c r="E177" t="s">
        <v>14</v>
      </c>
      <c r="F177">
        <v>1538</v>
      </c>
    </row>
    <row r="178" spans="2:6" x14ac:dyDescent="0.25">
      <c r="B178" t="s">
        <v>20</v>
      </c>
      <c r="C178">
        <v>337</v>
      </c>
      <c r="E178" t="s">
        <v>14</v>
      </c>
      <c r="F178">
        <v>9</v>
      </c>
    </row>
    <row r="179" spans="2:6" x14ac:dyDescent="0.25">
      <c r="B179" t="s">
        <v>20</v>
      </c>
      <c r="C179">
        <v>107</v>
      </c>
      <c r="E179" t="s">
        <v>14</v>
      </c>
      <c r="F179">
        <v>554</v>
      </c>
    </row>
    <row r="180" spans="2:6" x14ac:dyDescent="0.25">
      <c r="B180" t="s">
        <v>20</v>
      </c>
      <c r="C180">
        <v>183</v>
      </c>
      <c r="E180" t="s">
        <v>14</v>
      </c>
      <c r="F180">
        <v>648</v>
      </c>
    </row>
    <row r="181" spans="2:6" x14ac:dyDescent="0.25">
      <c r="B181" t="s">
        <v>20</v>
      </c>
      <c r="C181">
        <v>72</v>
      </c>
      <c r="E181" t="s">
        <v>14</v>
      </c>
      <c r="F181">
        <v>21</v>
      </c>
    </row>
    <row r="182" spans="2:6" x14ac:dyDescent="0.25">
      <c r="B182" t="s">
        <v>20</v>
      </c>
      <c r="C182">
        <v>295</v>
      </c>
      <c r="E182" t="s">
        <v>14</v>
      </c>
      <c r="F182">
        <v>54</v>
      </c>
    </row>
    <row r="183" spans="2:6" x14ac:dyDescent="0.25">
      <c r="B183" t="s">
        <v>20</v>
      </c>
      <c r="C183">
        <v>142</v>
      </c>
      <c r="E183" t="s">
        <v>14</v>
      </c>
      <c r="F183">
        <v>120</v>
      </c>
    </row>
    <row r="184" spans="2:6" x14ac:dyDescent="0.25">
      <c r="B184" t="s">
        <v>20</v>
      </c>
      <c r="C184">
        <v>85</v>
      </c>
      <c r="E184" t="s">
        <v>14</v>
      </c>
      <c r="F184">
        <v>579</v>
      </c>
    </row>
    <row r="185" spans="2:6" x14ac:dyDescent="0.25">
      <c r="B185" t="s">
        <v>20</v>
      </c>
      <c r="C185">
        <v>659</v>
      </c>
      <c r="E185" t="s">
        <v>14</v>
      </c>
      <c r="F185">
        <v>2072</v>
      </c>
    </row>
    <row r="186" spans="2:6" x14ac:dyDescent="0.25">
      <c r="B186" t="s">
        <v>20</v>
      </c>
      <c r="C186">
        <v>121</v>
      </c>
      <c r="E186" t="s">
        <v>14</v>
      </c>
      <c r="F186">
        <v>0</v>
      </c>
    </row>
    <row r="187" spans="2:6" x14ac:dyDescent="0.25">
      <c r="B187" t="s">
        <v>20</v>
      </c>
      <c r="C187">
        <v>3742</v>
      </c>
      <c r="E187" t="s">
        <v>14</v>
      </c>
      <c r="F187">
        <v>1796</v>
      </c>
    </row>
    <row r="188" spans="2:6" x14ac:dyDescent="0.25">
      <c r="B188" t="s">
        <v>20</v>
      </c>
      <c r="C188">
        <v>223</v>
      </c>
      <c r="E188" t="s">
        <v>14</v>
      </c>
      <c r="F188">
        <v>62</v>
      </c>
    </row>
    <row r="189" spans="2:6" x14ac:dyDescent="0.25">
      <c r="B189" t="s">
        <v>20</v>
      </c>
      <c r="C189">
        <v>133</v>
      </c>
      <c r="E189" t="s">
        <v>14</v>
      </c>
      <c r="F189">
        <v>347</v>
      </c>
    </row>
    <row r="190" spans="2:6" x14ac:dyDescent="0.25">
      <c r="B190" t="s">
        <v>20</v>
      </c>
      <c r="C190">
        <v>5168</v>
      </c>
      <c r="E190" t="s">
        <v>14</v>
      </c>
      <c r="F190">
        <v>19</v>
      </c>
    </row>
    <row r="191" spans="2:6" x14ac:dyDescent="0.25">
      <c r="B191" t="s">
        <v>20</v>
      </c>
      <c r="C191">
        <v>307</v>
      </c>
      <c r="E191" t="s">
        <v>14</v>
      </c>
      <c r="F191">
        <v>1258</v>
      </c>
    </row>
    <row r="192" spans="2:6" x14ac:dyDescent="0.25">
      <c r="B192" t="s">
        <v>20</v>
      </c>
      <c r="C192">
        <v>2441</v>
      </c>
      <c r="E192" t="s">
        <v>14</v>
      </c>
      <c r="F192">
        <v>362</v>
      </c>
    </row>
    <row r="193" spans="2:6" x14ac:dyDescent="0.25">
      <c r="B193" t="s">
        <v>20</v>
      </c>
      <c r="C193">
        <v>1385</v>
      </c>
      <c r="E193" t="s">
        <v>14</v>
      </c>
      <c r="F193">
        <v>133</v>
      </c>
    </row>
    <row r="194" spans="2:6" x14ac:dyDescent="0.25">
      <c r="B194" t="s">
        <v>20</v>
      </c>
      <c r="C194">
        <v>190</v>
      </c>
      <c r="E194" t="s">
        <v>14</v>
      </c>
      <c r="F194">
        <v>846</v>
      </c>
    </row>
    <row r="195" spans="2:6" x14ac:dyDescent="0.25">
      <c r="B195" t="s">
        <v>20</v>
      </c>
      <c r="C195">
        <v>470</v>
      </c>
      <c r="E195" t="s">
        <v>14</v>
      </c>
      <c r="F195">
        <v>10</v>
      </c>
    </row>
    <row r="196" spans="2:6" x14ac:dyDescent="0.25">
      <c r="B196" t="s">
        <v>20</v>
      </c>
      <c r="C196">
        <v>253</v>
      </c>
      <c r="E196" t="s">
        <v>14</v>
      </c>
      <c r="F196">
        <v>191</v>
      </c>
    </row>
    <row r="197" spans="2:6" x14ac:dyDescent="0.25">
      <c r="B197" t="s">
        <v>20</v>
      </c>
      <c r="C197">
        <v>1113</v>
      </c>
      <c r="E197" t="s">
        <v>14</v>
      </c>
      <c r="F197">
        <v>1979</v>
      </c>
    </row>
    <row r="198" spans="2:6" x14ac:dyDescent="0.25">
      <c r="B198" t="s">
        <v>20</v>
      </c>
      <c r="C198">
        <v>2283</v>
      </c>
      <c r="E198" t="s">
        <v>14</v>
      </c>
      <c r="F198">
        <v>63</v>
      </c>
    </row>
    <row r="199" spans="2:6" x14ac:dyDescent="0.25">
      <c r="B199" t="s">
        <v>20</v>
      </c>
      <c r="C199">
        <v>1095</v>
      </c>
      <c r="E199" t="s">
        <v>14</v>
      </c>
      <c r="F199">
        <v>6080</v>
      </c>
    </row>
    <row r="200" spans="2:6" x14ac:dyDescent="0.25">
      <c r="B200" t="s">
        <v>20</v>
      </c>
      <c r="C200">
        <v>1690</v>
      </c>
      <c r="E200" t="s">
        <v>14</v>
      </c>
      <c r="F200">
        <v>80</v>
      </c>
    </row>
    <row r="201" spans="2:6" x14ac:dyDescent="0.25">
      <c r="B201" t="s">
        <v>20</v>
      </c>
      <c r="C201">
        <v>191</v>
      </c>
      <c r="E201" t="s">
        <v>14</v>
      </c>
      <c r="F201">
        <v>9</v>
      </c>
    </row>
    <row r="202" spans="2:6" x14ac:dyDescent="0.25">
      <c r="B202" t="s">
        <v>20</v>
      </c>
      <c r="C202">
        <v>2013</v>
      </c>
      <c r="E202" t="s">
        <v>14</v>
      </c>
      <c r="F202">
        <v>1784</v>
      </c>
    </row>
    <row r="203" spans="2:6" x14ac:dyDescent="0.25">
      <c r="B203" t="s">
        <v>20</v>
      </c>
      <c r="C203">
        <v>1703</v>
      </c>
      <c r="E203" t="s">
        <v>14</v>
      </c>
      <c r="F203">
        <v>243</v>
      </c>
    </row>
    <row r="204" spans="2:6" x14ac:dyDescent="0.25">
      <c r="B204" t="s">
        <v>20</v>
      </c>
      <c r="C204">
        <v>80</v>
      </c>
      <c r="E204" t="s">
        <v>14</v>
      </c>
      <c r="F204">
        <v>1296</v>
      </c>
    </row>
    <row r="205" spans="2:6" x14ac:dyDescent="0.25">
      <c r="B205" t="s">
        <v>20</v>
      </c>
      <c r="C205">
        <v>41</v>
      </c>
      <c r="E205" t="s">
        <v>14</v>
      </c>
      <c r="F205">
        <v>77</v>
      </c>
    </row>
    <row r="206" spans="2:6" x14ac:dyDescent="0.25">
      <c r="B206" t="s">
        <v>20</v>
      </c>
      <c r="C206">
        <v>187</v>
      </c>
      <c r="E206" t="s">
        <v>14</v>
      </c>
      <c r="F206">
        <v>395</v>
      </c>
    </row>
    <row r="207" spans="2:6" x14ac:dyDescent="0.25">
      <c r="B207" t="s">
        <v>20</v>
      </c>
      <c r="C207">
        <v>2875</v>
      </c>
      <c r="E207" t="s">
        <v>14</v>
      </c>
      <c r="F207">
        <v>49</v>
      </c>
    </row>
    <row r="208" spans="2:6" x14ac:dyDescent="0.25">
      <c r="B208" t="s">
        <v>20</v>
      </c>
      <c r="C208">
        <v>88</v>
      </c>
      <c r="E208" t="s">
        <v>14</v>
      </c>
      <c r="F208">
        <v>180</v>
      </c>
    </row>
    <row r="209" spans="2:6" x14ac:dyDescent="0.25">
      <c r="B209" t="s">
        <v>20</v>
      </c>
      <c r="C209">
        <v>191</v>
      </c>
      <c r="E209" t="s">
        <v>14</v>
      </c>
      <c r="F209">
        <v>2690</v>
      </c>
    </row>
    <row r="210" spans="2:6" x14ac:dyDescent="0.25">
      <c r="B210" t="s">
        <v>20</v>
      </c>
      <c r="C210">
        <v>139</v>
      </c>
      <c r="E210" t="s">
        <v>14</v>
      </c>
      <c r="F210">
        <v>2779</v>
      </c>
    </row>
    <row r="211" spans="2:6" x14ac:dyDescent="0.25">
      <c r="B211" t="s">
        <v>20</v>
      </c>
      <c r="C211">
        <v>186</v>
      </c>
      <c r="E211" t="s">
        <v>14</v>
      </c>
      <c r="F211">
        <v>92</v>
      </c>
    </row>
    <row r="212" spans="2:6" x14ac:dyDescent="0.25">
      <c r="B212" t="s">
        <v>20</v>
      </c>
      <c r="C212">
        <v>112</v>
      </c>
      <c r="E212" t="s">
        <v>14</v>
      </c>
      <c r="F212">
        <v>1028</v>
      </c>
    </row>
    <row r="213" spans="2:6" x14ac:dyDescent="0.25">
      <c r="B213" t="s">
        <v>20</v>
      </c>
      <c r="C213">
        <v>101</v>
      </c>
      <c r="E213" t="s">
        <v>14</v>
      </c>
      <c r="F213">
        <v>26</v>
      </c>
    </row>
    <row r="214" spans="2:6" x14ac:dyDescent="0.25">
      <c r="B214" t="s">
        <v>20</v>
      </c>
      <c r="C214">
        <v>206</v>
      </c>
      <c r="E214" t="s">
        <v>14</v>
      </c>
      <c r="F214">
        <v>1790</v>
      </c>
    </row>
    <row r="215" spans="2:6" x14ac:dyDescent="0.25">
      <c r="B215" t="s">
        <v>20</v>
      </c>
      <c r="C215">
        <v>154</v>
      </c>
      <c r="E215" t="s">
        <v>14</v>
      </c>
      <c r="F215">
        <v>37</v>
      </c>
    </row>
    <row r="216" spans="2:6" x14ac:dyDescent="0.25">
      <c r="B216" t="s">
        <v>20</v>
      </c>
      <c r="C216">
        <v>5966</v>
      </c>
      <c r="E216" t="s">
        <v>14</v>
      </c>
      <c r="F216">
        <v>35</v>
      </c>
    </row>
    <row r="217" spans="2:6" x14ac:dyDescent="0.25">
      <c r="B217" t="s">
        <v>20</v>
      </c>
      <c r="C217">
        <v>169</v>
      </c>
      <c r="E217" t="s">
        <v>14</v>
      </c>
      <c r="F217">
        <v>558</v>
      </c>
    </row>
    <row r="218" spans="2:6" x14ac:dyDescent="0.25">
      <c r="B218" t="s">
        <v>20</v>
      </c>
      <c r="C218">
        <v>2106</v>
      </c>
      <c r="E218" t="s">
        <v>14</v>
      </c>
      <c r="F218">
        <v>64</v>
      </c>
    </row>
    <row r="219" spans="2:6" x14ac:dyDescent="0.25">
      <c r="B219" t="s">
        <v>20</v>
      </c>
      <c r="C219">
        <v>131</v>
      </c>
      <c r="E219" t="s">
        <v>14</v>
      </c>
      <c r="F219">
        <v>245</v>
      </c>
    </row>
    <row r="220" spans="2:6" x14ac:dyDescent="0.25">
      <c r="B220" t="s">
        <v>20</v>
      </c>
      <c r="C220">
        <v>84</v>
      </c>
      <c r="E220" t="s">
        <v>14</v>
      </c>
      <c r="F220">
        <v>71</v>
      </c>
    </row>
    <row r="221" spans="2:6" x14ac:dyDescent="0.25">
      <c r="B221" t="s">
        <v>20</v>
      </c>
      <c r="C221">
        <v>155</v>
      </c>
      <c r="E221" t="s">
        <v>14</v>
      </c>
      <c r="F221">
        <v>42</v>
      </c>
    </row>
    <row r="222" spans="2:6" x14ac:dyDescent="0.25">
      <c r="B222" t="s">
        <v>20</v>
      </c>
      <c r="C222">
        <v>189</v>
      </c>
      <c r="E222" t="s">
        <v>14</v>
      </c>
      <c r="F222">
        <v>156</v>
      </c>
    </row>
    <row r="223" spans="2:6" x14ac:dyDescent="0.25">
      <c r="B223" t="s">
        <v>20</v>
      </c>
      <c r="C223">
        <v>4799</v>
      </c>
      <c r="E223" t="s">
        <v>14</v>
      </c>
      <c r="F223">
        <v>1368</v>
      </c>
    </row>
    <row r="224" spans="2:6" x14ac:dyDescent="0.25">
      <c r="B224" t="s">
        <v>20</v>
      </c>
      <c r="C224">
        <v>1137</v>
      </c>
      <c r="E224" t="s">
        <v>14</v>
      </c>
      <c r="F224">
        <v>102</v>
      </c>
    </row>
    <row r="225" spans="2:6" x14ac:dyDescent="0.25">
      <c r="B225" t="s">
        <v>20</v>
      </c>
      <c r="C225">
        <v>1152</v>
      </c>
      <c r="E225" t="s">
        <v>14</v>
      </c>
      <c r="F225">
        <v>86</v>
      </c>
    </row>
    <row r="226" spans="2:6" x14ac:dyDescent="0.25">
      <c r="B226" t="s">
        <v>20</v>
      </c>
      <c r="C226">
        <v>50</v>
      </c>
      <c r="E226" t="s">
        <v>14</v>
      </c>
      <c r="F226">
        <v>253</v>
      </c>
    </row>
    <row r="227" spans="2:6" x14ac:dyDescent="0.25">
      <c r="B227" t="s">
        <v>20</v>
      </c>
      <c r="C227">
        <v>3059</v>
      </c>
      <c r="E227" t="s">
        <v>14</v>
      </c>
      <c r="F227">
        <v>157</v>
      </c>
    </row>
    <row r="228" spans="2:6" x14ac:dyDescent="0.25">
      <c r="B228" t="s">
        <v>20</v>
      </c>
      <c r="C228">
        <v>34</v>
      </c>
      <c r="E228" t="s">
        <v>14</v>
      </c>
      <c r="F228">
        <v>183</v>
      </c>
    </row>
    <row r="229" spans="2:6" x14ac:dyDescent="0.25">
      <c r="B229" t="s">
        <v>20</v>
      </c>
      <c r="C229">
        <v>220</v>
      </c>
      <c r="E229" t="s">
        <v>14</v>
      </c>
      <c r="F229">
        <v>82</v>
      </c>
    </row>
    <row r="230" spans="2:6" x14ac:dyDescent="0.25">
      <c r="B230" t="s">
        <v>20</v>
      </c>
      <c r="C230">
        <v>1604</v>
      </c>
      <c r="E230" t="s">
        <v>14</v>
      </c>
      <c r="F230">
        <v>1</v>
      </c>
    </row>
    <row r="231" spans="2:6" x14ac:dyDescent="0.25">
      <c r="B231" t="s">
        <v>20</v>
      </c>
      <c r="C231">
        <v>454</v>
      </c>
      <c r="E231" t="s">
        <v>14</v>
      </c>
      <c r="F231">
        <v>1198</v>
      </c>
    </row>
    <row r="232" spans="2:6" x14ac:dyDescent="0.25">
      <c r="B232" t="s">
        <v>20</v>
      </c>
      <c r="C232">
        <v>123</v>
      </c>
      <c r="E232" t="s">
        <v>14</v>
      </c>
      <c r="F232">
        <v>648</v>
      </c>
    </row>
    <row r="233" spans="2:6" x14ac:dyDescent="0.25">
      <c r="B233" t="s">
        <v>20</v>
      </c>
      <c r="C233">
        <v>299</v>
      </c>
      <c r="E233" t="s">
        <v>14</v>
      </c>
      <c r="F233">
        <v>64</v>
      </c>
    </row>
    <row r="234" spans="2:6" x14ac:dyDescent="0.25">
      <c r="B234" t="s">
        <v>20</v>
      </c>
      <c r="C234">
        <v>2237</v>
      </c>
      <c r="E234" t="s">
        <v>14</v>
      </c>
      <c r="F234">
        <v>62</v>
      </c>
    </row>
    <row r="235" spans="2:6" x14ac:dyDescent="0.25">
      <c r="B235" t="s">
        <v>20</v>
      </c>
      <c r="C235">
        <v>645</v>
      </c>
      <c r="E235" t="s">
        <v>14</v>
      </c>
      <c r="F235">
        <v>750</v>
      </c>
    </row>
    <row r="236" spans="2:6" x14ac:dyDescent="0.25">
      <c r="B236" t="s">
        <v>20</v>
      </c>
      <c r="C236">
        <v>484</v>
      </c>
      <c r="E236" t="s">
        <v>14</v>
      </c>
      <c r="F236">
        <v>105</v>
      </c>
    </row>
    <row r="237" spans="2:6" x14ac:dyDescent="0.25">
      <c r="B237" t="s">
        <v>20</v>
      </c>
      <c r="C237">
        <v>154</v>
      </c>
      <c r="E237" t="s">
        <v>14</v>
      </c>
      <c r="F237">
        <v>2604</v>
      </c>
    </row>
    <row r="238" spans="2:6" x14ac:dyDescent="0.25">
      <c r="B238" t="s">
        <v>20</v>
      </c>
      <c r="C238">
        <v>82</v>
      </c>
      <c r="E238" t="s">
        <v>14</v>
      </c>
      <c r="F238">
        <v>65</v>
      </c>
    </row>
    <row r="239" spans="2:6" x14ac:dyDescent="0.25">
      <c r="B239" t="s">
        <v>20</v>
      </c>
      <c r="C239">
        <v>134</v>
      </c>
      <c r="E239" t="s">
        <v>14</v>
      </c>
      <c r="F239">
        <v>94</v>
      </c>
    </row>
    <row r="240" spans="2:6" x14ac:dyDescent="0.25">
      <c r="B240" t="s">
        <v>20</v>
      </c>
      <c r="C240">
        <v>5203</v>
      </c>
      <c r="E240" t="s">
        <v>14</v>
      </c>
      <c r="F240">
        <v>257</v>
      </c>
    </row>
    <row r="241" spans="2:6" x14ac:dyDescent="0.25">
      <c r="B241" t="s">
        <v>20</v>
      </c>
      <c r="C241">
        <v>94</v>
      </c>
      <c r="E241" t="s">
        <v>14</v>
      </c>
      <c r="F241">
        <v>2928</v>
      </c>
    </row>
    <row r="242" spans="2:6" x14ac:dyDescent="0.25">
      <c r="B242" t="s">
        <v>20</v>
      </c>
      <c r="C242">
        <v>205</v>
      </c>
      <c r="E242" t="s">
        <v>14</v>
      </c>
      <c r="F242">
        <v>4697</v>
      </c>
    </row>
    <row r="243" spans="2:6" x14ac:dyDescent="0.25">
      <c r="B243" t="s">
        <v>20</v>
      </c>
      <c r="C243">
        <v>92</v>
      </c>
      <c r="E243" t="s">
        <v>14</v>
      </c>
      <c r="F243">
        <v>2915</v>
      </c>
    </row>
    <row r="244" spans="2:6" x14ac:dyDescent="0.25">
      <c r="B244" t="s">
        <v>20</v>
      </c>
      <c r="C244">
        <v>219</v>
      </c>
      <c r="E244" t="s">
        <v>14</v>
      </c>
      <c r="F244">
        <v>18</v>
      </c>
    </row>
    <row r="245" spans="2:6" x14ac:dyDescent="0.25">
      <c r="B245" t="s">
        <v>20</v>
      </c>
      <c r="C245">
        <v>2526</v>
      </c>
      <c r="E245" t="s">
        <v>14</v>
      </c>
      <c r="F245">
        <v>602</v>
      </c>
    </row>
    <row r="246" spans="2:6" x14ac:dyDescent="0.25">
      <c r="B246" t="s">
        <v>20</v>
      </c>
      <c r="C246">
        <v>94</v>
      </c>
      <c r="E246" t="s">
        <v>14</v>
      </c>
      <c r="F246">
        <v>1</v>
      </c>
    </row>
    <row r="247" spans="2:6" x14ac:dyDescent="0.25">
      <c r="B247" t="s">
        <v>20</v>
      </c>
      <c r="C247">
        <v>1713</v>
      </c>
      <c r="E247" t="s">
        <v>14</v>
      </c>
      <c r="F247">
        <v>3868</v>
      </c>
    </row>
    <row r="248" spans="2:6" x14ac:dyDescent="0.25">
      <c r="B248" t="s">
        <v>20</v>
      </c>
      <c r="C248">
        <v>249</v>
      </c>
      <c r="E248" t="s">
        <v>14</v>
      </c>
      <c r="F248">
        <v>504</v>
      </c>
    </row>
    <row r="249" spans="2:6" x14ac:dyDescent="0.25">
      <c r="B249" t="s">
        <v>20</v>
      </c>
      <c r="C249">
        <v>192</v>
      </c>
      <c r="E249" t="s">
        <v>14</v>
      </c>
      <c r="F249">
        <v>14</v>
      </c>
    </row>
    <row r="250" spans="2:6" x14ac:dyDescent="0.25">
      <c r="B250" t="s">
        <v>20</v>
      </c>
      <c r="C250">
        <v>247</v>
      </c>
      <c r="E250" t="s">
        <v>14</v>
      </c>
      <c r="F250">
        <v>750</v>
      </c>
    </row>
    <row r="251" spans="2:6" x14ac:dyDescent="0.25">
      <c r="B251" t="s">
        <v>20</v>
      </c>
      <c r="C251">
        <v>2293</v>
      </c>
      <c r="E251" t="s">
        <v>14</v>
      </c>
      <c r="F251">
        <v>77</v>
      </c>
    </row>
    <row r="252" spans="2:6" x14ac:dyDescent="0.25">
      <c r="B252" t="s">
        <v>20</v>
      </c>
      <c r="C252">
        <v>3131</v>
      </c>
      <c r="E252" t="s">
        <v>14</v>
      </c>
      <c r="F252">
        <v>752</v>
      </c>
    </row>
    <row r="253" spans="2:6" x14ac:dyDescent="0.25">
      <c r="B253" t="s">
        <v>20</v>
      </c>
      <c r="C253">
        <v>143</v>
      </c>
      <c r="E253" t="s">
        <v>14</v>
      </c>
      <c r="F253">
        <v>131</v>
      </c>
    </row>
    <row r="254" spans="2:6" x14ac:dyDescent="0.25">
      <c r="B254" t="s">
        <v>20</v>
      </c>
      <c r="C254">
        <v>296</v>
      </c>
      <c r="E254" t="s">
        <v>14</v>
      </c>
      <c r="F254">
        <v>87</v>
      </c>
    </row>
    <row r="255" spans="2:6" x14ac:dyDescent="0.25">
      <c r="B255" t="s">
        <v>20</v>
      </c>
      <c r="C255">
        <v>170</v>
      </c>
      <c r="E255" t="s">
        <v>14</v>
      </c>
      <c r="F255">
        <v>1063</v>
      </c>
    </row>
    <row r="256" spans="2:6" x14ac:dyDescent="0.25">
      <c r="B256" t="s">
        <v>20</v>
      </c>
      <c r="C256">
        <v>86</v>
      </c>
      <c r="E256" t="s">
        <v>14</v>
      </c>
      <c r="F256">
        <v>76</v>
      </c>
    </row>
    <row r="257" spans="2:6" x14ac:dyDescent="0.25">
      <c r="B257" t="s">
        <v>20</v>
      </c>
      <c r="C257">
        <v>6286</v>
      </c>
      <c r="E257" t="s">
        <v>14</v>
      </c>
      <c r="F257">
        <v>4428</v>
      </c>
    </row>
    <row r="258" spans="2:6" x14ac:dyDescent="0.25">
      <c r="B258" t="s">
        <v>20</v>
      </c>
      <c r="C258">
        <v>3727</v>
      </c>
      <c r="E258" t="s">
        <v>14</v>
      </c>
      <c r="F258">
        <v>58</v>
      </c>
    </row>
    <row r="259" spans="2:6" x14ac:dyDescent="0.25">
      <c r="B259" t="s">
        <v>20</v>
      </c>
      <c r="C259">
        <v>1605</v>
      </c>
      <c r="E259" t="s">
        <v>14</v>
      </c>
      <c r="F259">
        <v>111</v>
      </c>
    </row>
    <row r="260" spans="2:6" x14ac:dyDescent="0.25">
      <c r="B260" t="s">
        <v>20</v>
      </c>
      <c r="C260">
        <v>2120</v>
      </c>
      <c r="E260" t="s">
        <v>14</v>
      </c>
      <c r="F260">
        <v>2955</v>
      </c>
    </row>
    <row r="261" spans="2:6" x14ac:dyDescent="0.25">
      <c r="B261" t="s">
        <v>20</v>
      </c>
      <c r="C261">
        <v>50</v>
      </c>
      <c r="E261" t="s">
        <v>14</v>
      </c>
      <c r="F261">
        <v>1657</v>
      </c>
    </row>
    <row r="262" spans="2:6" x14ac:dyDescent="0.25">
      <c r="B262" t="s">
        <v>20</v>
      </c>
      <c r="C262">
        <v>2080</v>
      </c>
      <c r="E262" t="s">
        <v>14</v>
      </c>
      <c r="F262">
        <v>926</v>
      </c>
    </row>
    <row r="263" spans="2:6" x14ac:dyDescent="0.25">
      <c r="B263" t="s">
        <v>20</v>
      </c>
      <c r="C263">
        <v>2105</v>
      </c>
      <c r="E263" t="s">
        <v>14</v>
      </c>
      <c r="F263">
        <v>77</v>
      </c>
    </row>
    <row r="264" spans="2:6" x14ac:dyDescent="0.25">
      <c r="B264" t="s">
        <v>20</v>
      </c>
      <c r="C264">
        <v>2436</v>
      </c>
      <c r="E264" t="s">
        <v>14</v>
      </c>
      <c r="F264">
        <v>1748</v>
      </c>
    </row>
    <row r="265" spans="2:6" x14ac:dyDescent="0.25">
      <c r="B265" t="s">
        <v>20</v>
      </c>
      <c r="C265">
        <v>80</v>
      </c>
      <c r="E265" t="s">
        <v>14</v>
      </c>
      <c r="F265">
        <v>79</v>
      </c>
    </row>
    <row r="266" spans="2:6" x14ac:dyDescent="0.25">
      <c r="B266" t="s">
        <v>20</v>
      </c>
      <c r="C266">
        <v>42</v>
      </c>
      <c r="E266" t="s">
        <v>14</v>
      </c>
      <c r="F266">
        <v>889</v>
      </c>
    </row>
    <row r="267" spans="2:6" x14ac:dyDescent="0.25">
      <c r="B267" t="s">
        <v>20</v>
      </c>
      <c r="C267">
        <v>139</v>
      </c>
      <c r="E267" t="s">
        <v>14</v>
      </c>
      <c r="F267">
        <v>56</v>
      </c>
    </row>
    <row r="268" spans="2:6" x14ac:dyDescent="0.25">
      <c r="B268" t="s">
        <v>20</v>
      </c>
      <c r="C268">
        <v>159</v>
      </c>
      <c r="E268" t="s">
        <v>14</v>
      </c>
      <c r="F268">
        <v>1</v>
      </c>
    </row>
    <row r="269" spans="2:6" x14ac:dyDescent="0.25">
      <c r="B269" t="s">
        <v>20</v>
      </c>
      <c r="C269">
        <v>381</v>
      </c>
      <c r="E269" t="s">
        <v>14</v>
      </c>
      <c r="F269">
        <v>83</v>
      </c>
    </row>
    <row r="270" spans="2:6" x14ac:dyDescent="0.25">
      <c r="B270" t="s">
        <v>20</v>
      </c>
      <c r="C270">
        <v>194</v>
      </c>
      <c r="E270" t="s">
        <v>14</v>
      </c>
      <c r="F270">
        <v>2025</v>
      </c>
    </row>
    <row r="271" spans="2:6" x14ac:dyDescent="0.25">
      <c r="B271" t="s">
        <v>20</v>
      </c>
      <c r="C271">
        <v>106</v>
      </c>
      <c r="E271" t="s">
        <v>14</v>
      </c>
      <c r="F271">
        <v>14</v>
      </c>
    </row>
    <row r="272" spans="2:6" x14ac:dyDescent="0.25">
      <c r="B272" t="s">
        <v>20</v>
      </c>
      <c r="C272">
        <v>142</v>
      </c>
      <c r="E272" t="s">
        <v>14</v>
      </c>
      <c r="F272">
        <v>656</v>
      </c>
    </row>
    <row r="273" spans="2:6" x14ac:dyDescent="0.25">
      <c r="B273" t="s">
        <v>20</v>
      </c>
      <c r="C273">
        <v>211</v>
      </c>
      <c r="E273" t="s">
        <v>14</v>
      </c>
      <c r="F273">
        <v>1596</v>
      </c>
    </row>
    <row r="274" spans="2:6" x14ac:dyDescent="0.25">
      <c r="B274" t="s">
        <v>20</v>
      </c>
      <c r="C274">
        <v>2756</v>
      </c>
      <c r="E274" t="s">
        <v>14</v>
      </c>
      <c r="F274">
        <v>10</v>
      </c>
    </row>
    <row r="275" spans="2:6" x14ac:dyDescent="0.25">
      <c r="B275" t="s">
        <v>20</v>
      </c>
      <c r="C275">
        <v>173</v>
      </c>
      <c r="E275" t="s">
        <v>14</v>
      </c>
      <c r="F275">
        <v>1121</v>
      </c>
    </row>
    <row r="276" spans="2:6" x14ac:dyDescent="0.25">
      <c r="B276" t="s">
        <v>20</v>
      </c>
      <c r="C276">
        <v>87</v>
      </c>
      <c r="E276" t="s">
        <v>14</v>
      </c>
      <c r="F276">
        <v>15</v>
      </c>
    </row>
    <row r="277" spans="2:6" x14ac:dyDescent="0.25">
      <c r="B277" t="s">
        <v>20</v>
      </c>
      <c r="C277">
        <v>1572</v>
      </c>
      <c r="E277" t="s">
        <v>14</v>
      </c>
      <c r="F277">
        <v>191</v>
      </c>
    </row>
    <row r="278" spans="2:6" x14ac:dyDescent="0.25">
      <c r="B278" t="s">
        <v>20</v>
      </c>
      <c r="C278">
        <v>2346</v>
      </c>
      <c r="E278" t="s">
        <v>14</v>
      </c>
      <c r="F278">
        <v>16</v>
      </c>
    </row>
    <row r="279" spans="2:6" x14ac:dyDescent="0.25">
      <c r="B279" t="s">
        <v>20</v>
      </c>
      <c r="C279">
        <v>115</v>
      </c>
      <c r="E279" t="s">
        <v>14</v>
      </c>
      <c r="F279">
        <v>17</v>
      </c>
    </row>
    <row r="280" spans="2:6" x14ac:dyDescent="0.25">
      <c r="B280" t="s">
        <v>20</v>
      </c>
      <c r="C280">
        <v>85</v>
      </c>
      <c r="E280" t="s">
        <v>14</v>
      </c>
      <c r="F280">
        <v>34</v>
      </c>
    </row>
    <row r="281" spans="2:6" x14ac:dyDescent="0.25">
      <c r="B281" t="s">
        <v>20</v>
      </c>
      <c r="C281">
        <v>144</v>
      </c>
      <c r="E281" t="s">
        <v>14</v>
      </c>
      <c r="F281">
        <v>1</v>
      </c>
    </row>
    <row r="282" spans="2:6" x14ac:dyDescent="0.25">
      <c r="B282" t="s">
        <v>20</v>
      </c>
      <c r="C282">
        <v>2443</v>
      </c>
      <c r="E282" t="s">
        <v>14</v>
      </c>
      <c r="F282">
        <v>1274</v>
      </c>
    </row>
    <row r="283" spans="2:6" x14ac:dyDescent="0.25">
      <c r="B283" t="s">
        <v>20</v>
      </c>
      <c r="C283">
        <v>64</v>
      </c>
      <c r="E283" t="s">
        <v>14</v>
      </c>
      <c r="F283">
        <v>210</v>
      </c>
    </row>
    <row r="284" spans="2:6" x14ac:dyDescent="0.25">
      <c r="B284" t="s">
        <v>20</v>
      </c>
      <c r="C284">
        <v>268</v>
      </c>
      <c r="E284" t="s">
        <v>14</v>
      </c>
      <c r="F284">
        <v>248</v>
      </c>
    </row>
    <row r="285" spans="2:6" x14ac:dyDescent="0.25">
      <c r="B285" t="s">
        <v>20</v>
      </c>
      <c r="C285">
        <v>195</v>
      </c>
      <c r="E285" t="s">
        <v>14</v>
      </c>
      <c r="F285">
        <v>513</v>
      </c>
    </row>
    <row r="286" spans="2:6" x14ac:dyDescent="0.25">
      <c r="B286" t="s">
        <v>20</v>
      </c>
      <c r="C286">
        <v>186</v>
      </c>
      <c r="E286" t="s">
        <v>14</v>
      </c>
      <c r="F286">
        <v>3410</v>
      </c>
    </row>
    <row r="287" spans="2:6" x14ac:dyDescent="0.25">
      <c r="B287" t="s">
        <v>20</v>
      </c>
      <c r="C287">
        <v>460</v>
      </c>
      <c r="E287" t="s">
        <v>14</v>
      </c>
      <c r="F287">
        <v>10</v>
      </c>
    </row>
    <row r="288" spans="2:6" x14ac:dyDescent="0.25">
      <c r="B288" t="s">
        <v>20</v>
      </c>
      <c r="C288">
        <v>2528</v>
      </c>
      <c r="E288" t="s">
        <v>14</v>
      </c>
      <c r="F288">
        <v>2201</v>
      </c>
    </row>
    <row r="289" spans="2:6" x14ac:dyDescent="0.25">
      <c r="B289" t="s">
        <v>20</v>
      </c>
      <c r="C289">
        <v>3657</v>
      </c>
      <c r="E289" t="s">
        <v>14</v>
      </c>
      <c r="F289">
        <v>676</v>
      </c>
    </row>
    <row r="290" spans="2:6" x14ac:dyDescent="0.25">
      <c r="B290" t="s">
        <v>20</v>
      </c>
      <c r="C290">
        <v>131</v>
      </c>
      <c r="E290" t="s">
        <v>14</v>
      </c>
      <c r="F290">
        <v>831</v>
      </c>
    </row>
    <row r="291" spans="2:6" x14ac:dyDescent="0.25">
      <c r="B291" t="s">
        <v>20</v>
      </c>
      <c r="C291">
        <v>239</v>
      </c>
      <c r="E291" t="s">
        <v>14</v>
      </c>
      <c r="F291">
        <v>859</v>
      </c>
    </row>
    <row r="292" spans="2:6" x14ac:dyDescent="0.25">
      <c r="B292" t="s">
        <v>20</v>
      </c>
      <c r="C292">
        <v>78</v>
      </c>
      <c r="E292" t="s">
        <v>14</v>
      </c>
      <c r="F292">
        <v>45</v>
      </c>
    </row>
    <row r="293" spans="2:6" x14ac:dyDescent="0.25">
      <c r="B293" t="s">
        <v>20</v>
      </c>
      <c r="C293">
        <v>1773</v>
      </c>
      <c r="E293" t="s">
        <v>14</v>
      </c>
      <c r="F293">
        <v>6</v>
      </c>
    </row>
    <row r="294" spans="2:6" x14ac:dyDescent="0.25">
      <c r="B294" t="s">
        <v>20</v>
      </c>
      <c r="C294">
        <v>32</v>
      </c>
      <c r="E294" t="s">
        <v>14</v>
      </c>
      <c r="F294">
        <v>7</v>
      </c>
    </row>
    <row r="295" spans="2:6" x14ac:dyDescent="0.25">
      <c r="B295" t="s">
        <v>20</v>
      </c>
      <c r="C295">
        <v>369</v>
      </c>
      <c r="E295" t="s">
        <v>14</v>
      </c>
      <c r="F295">
        <v>31</v>
      </c>
    </row>
    <row r="296" spans="2:6" x14ac:dyDescent="0.25">
      <c r="B296" t="s">
        <v>20</v>
      </c>
      <c r="C296">
        <v>89</v>
      </c>
      <c r="E296" t="s">
        <v>14</v>
      </c>
      <c r="F296">
        <v>78</v>
      </c>
    </row>
    <row r="297" spans="2:6" x14ac:dyDescent="0.25">
      <c r="B297" t="s">
        <v>20</v>
      </c>
      <c r="C297">
        <v>147</v>
      </c>
      <c r="E297" t="s">
        <v>14</v>
      </c>
      <c r="F297">
        <v>1225</v>
      </c>
    </row>
    <row r="298" spans="2:6" x14ac:dyDescent="0.25">
      <c r="B298" t="s">
        <v>20</v>
      </c>
      <c r="C298">
        <v>126</v>
      </c>
      <c r="E298" t="s">
        <v>14</v>
      </c>
      <c r="F298">
        <v>1</v>
      </c>
    </row>
    <row r="299" spans="2:6" x14ac:dyDescent="0.25">
      <c r="B299" t="s">
        <v>20</v>
      </c>
      <c r="C299">
        <v>2218</v>
      </c>
      <c r="E299" t="s">
        <v>14</v>
      </c>
      <c r="F299">
        <v>67</v>
      </c>
    </row>
    <row r="300" spans="2:6" x14ac:dyDescent="0.25">
      <c r="B300" t="s">
        <v>20</v>
      </c>
      <c r="C300">
        <v>202</v>
      </c>
      <c r="E300" t="s">
        <v>14</v>
      </c>
      <c r="F300">
        <v>19</v>
      </c>
    </row>
    <row r="301" spans="2:6" x14ac:dyDescent="0.25">
      <c r="B301" t="s">
        <v>20</v>
      </c>
      <c r="C301">
        <v>140</v>
      </c>
      <c r="E301" t="s">
        <v>14</v>
      </c>
      <c r="F301">
        <v>2108</v>
      </c>
    </row>
    <row r="302" spans="2:6" x14ac:dyDescent="0.25">
      <c r="B302" t="s">
        <v>20</v>
      </c>
      <c r="C302">
        <v>1052</v>
      </c>
      <c r="E302" t="s">
        <v>14</v>
      </c>
      <c r="F302">
        <v>679</v>
      </c>
    </row>
    <row r="303" spans="2:6" x14ac:dyDescent="0.25">
      <c r="B303" t="s">
        <v>20</v>
      </c>
      <c r="C303">
        <v>247</v>
      </c>
      <c r="E303" t="s">
        <v>14</v>
      </c>
      <c r="F303">
        <v>36</v>
      </c>
    </row>
    <row r="304" spans="2:6" x14ac:dyDescent="0.25">
      <c r="B304" t="s">
        <v>20</v>
      </c>
      <c r="C304">
        <v>84</v>
      </c>
      <c r="E304" t="s">
        <v>14</v>
      </c>
      <c r="F304">
        <v>47</v>
      </c>
    </row>
    <row r="305" spans="2:6" x14ac:dyDescent="0.25">
      <c r="B305" t="s">
        <v>20</v>
      </c>
      <c r="C305">
        <v>88</v>
      </c>
      <c r="E305" t="s">
        <v>14</v>
      </c>
      <c r="F305">
        <v>70</v>
      </c>
    </row>
    <row r="306" spans="2:6" x14ac:dyDescent="0.25">
      <c r="B306" t="s">
        <v>20</v>
      </c>
      <c r="C306">
        <v>156</v>
      </c>
      <c r="E306" t="s">
        <v>14</v>
      </c>
      <c r="F306">
        <v>154</v>
      </c>
    </row>
    <row r="307" spans="2:6" x14ac:dyDescent="0.25">
      <c r="B307" t="s">
        <v>20</v>
      </c>
      <c r="C307">
        <v>2985</v>
      </c>
      <c r="E307" t="s">
        <v>14</v>
      </c>
      <c r="F307">
        <v>22</v>
      </c>
    </row>
    <row r="308" spans="2:6" x14ac:dyDescent="0.25">
      <c r="B308" t="s">
        <v>20</v>
      </c>
      <c r="C308">
        <v>762</v>
      </c>
      <c r="E308" t="s">
        <v>14</v>
      </c>
      <c r="F308">
        <v>1758</v>
      </c>
    </row>
    <row r="309" spans="2:6" x14ac:dyDescent="0.25">
      <c r="B309" t="s">
        <v>20</v>
      </c>
      <c r="C309">
        <v>554</v>
      </c>
      <c r="E309" t="s">
        <v>14</v>
      </c>
      <c r="F309">
        <v>94</v>
      </c>
    </row>
    <row r="310" spans="2:6" x14ac:dyDescent="0.25">
      <c r="B310" t="s">
        <v>20</v>
      </c>
      <c r="C310">
        <v>135</v>
      </c>
      <c r="E310" t="s">
        <v>14</v>
      </c>
      <c r="F310">
        <v>33</v>
      </c>
    </row>
    <row r="311" spans="2:6" x14ac:dyDescent="0.25">
      <c r="B311" t="s">
        <v>20</v>
      </c>
      <c r="C311">
        <v>122</v>
      </c>
      <c r="E311" t="s">
        <v>14</v>
      </c>
      <c r="F311">
        <v>1</v>
      </c>
    </row>
    <row r="312" spans="2:6" x14ac:dyDescent="0.25">
      <c r="B312" t="s">
        <v>20</v>
      </c>
      <c r="C312">
        <v>221</v>
      </c>
      <c r="E312" t="s">
        <v>14</v>
      </c>
      <c r="F312">
        <v>31</v>
      </c>
    </row>
    <row r="313" spans="2:6" x14ac:dyDescent="0.25">
      <c r="B313" t="s">
        <v>20</v>
      </c>
      <c r="C313">
        <v>126</v>
      </c>
      <c r="E313" t="s">
        <v>14</v>
      </c>
      <c r="F313">
        <v>35</v>
      </c>
    </row>
    <row r="314" spans="2:6" x14ac:dyDescent="0.25">
      <c r="B314" t="s">
        <v>20</v>
      </c>
      <c r="C314">
        <v>1022</v>
      </c>
      <c r="E314" t="s">
        <v>14</v>
      </c>
      <c r="F314">
        <v>63</v>
      </c>
    </row>
    <row r="315" spans="2:6" x14ac:dyDescent="0.25">
      <c r="B315" t="s">
        <v>20</v>
      </c>
      <c r="C315">
        <v>3177</v>
      </c>
      <c r="E315" t="s">
        <v>14</v>
      </c>
      <c r="F315">
        <v>526</v>
      </c>
    </row>
    <row r="316" spans="2:6" x14ac:dyDescent="0.25">
      <c r="B316" t="s">
        <v>20</v>
      </c>
      <c r="C316">
        <v>198</v>
      </c>
      <c r="E316" t="s">
        <v>14</v>
      </c>
      <c r="F316">
        <v>121</v>
      </c>
    </row>
    <row r="317" spans="2:6" x14ac:dyDescent="0.25">
      <c r="B317" t="s">
        <v>20</v>
      </c>
      <c r="C317">
        <v>85</v>
      </c>
      <c r="E317" t="s">
        <v>14</v>
      </c>
      <c r="F317">
        <v>67</v>
      </c>
    </row>
    <row r="318" spans="2:6" x14ac:dyDescent="0.25">
      <c r="B318" t="s">
        <v>20</v>
      </c>
      <c r="C318">
        <v>3596</v>
      </c>
      <c r="E318" t="s">
        <v>14</v>
      </c>
      <c r="F318">
        <v>57</v>
      </c>
    </row>
    <row r="319" spans="2:6" x14ac:dyDescent="0.25">
      <c r="B319" t="s">
        <v>20</v>
      </c>
      <c r="C319">
        <v>244</v>
      </c>
      <c r="E319" t="s">
        <v>14</v>
      </c>
      <c r="F319">
        <v>1229</v>
      </c>
    </row>
    <row r="320" spans="2:6" x14ac:dyDescent="0.25">
      <c r="B320" t="s">
        <v>20</v>
      </c>
      <c r="C320">
        <v>5180</v>
      </c>
      <c r="E320" t="s">
        <v>14</v>
      </c>
      <c r="F320">
        <v>12</v>
      </c>
    </row>
    <row r="321" spans="2:6" x14ac:dyDescent="0.25">
      <c r="B321" t="s">
        <v>20</v>
      </c>
      <c r="C321">
        <v>589</v>
      </c>
      <c r="E321" t="s">
        <v>14</v>
      </c>
      <c r="F321">
        <v>452</v>
      </c>
    </row>
    <row r="322" spans="2:6" x14ac:dyDescent="0.25">
      <c r="B322" t="s">
        <v>20</v>
      </c>
      <c r="C322">
        <v>2725</v>
      </c>
      <c r="E322" t="s">
        <v>14</v>
      </c>
      <c r="F322">
        <v>1886</v>
      </c>
    </row>
    <row r="323" spans="2:6" x14ac:dyDescent="0.25">
      <c r="B323" t="s">
        <v>20</v>
      </c>
      <c r="C323">
        <v>300</v>
      </c>
      <c r="E323" t="s">
        <v>14</v>
      </c>
      <c r="F323">
        <v>1825</v>
      </c>
    </row>
    <row r="324" spans="2:6" x14ac:dyDescent="0.25">
      <c r="B324" t="s">
        <v>20</v>
      </c>
      <c r="C324">
        <v>144</v>
      </c>
      <c r="E324" t="s">
        <v>14</v>
      </c>
      <c r="F324">
        <v>31</v>
      </c>
    </row>
    <row r="325" spans="2:6" x14ac:dyDescent="0.25">
      <c r="B325" t="s">
        <v>20</v>
      </c>
      <c r="C325">
        <v>87</v>
      </c>
      <c r="E325" t="s">
        <v>14</v>
      </c>
      <c r="F325">
        <v>107</v>
      </c>
    </row>
    <row r="326" spans="2:6" x14ac:dyDescent="0.25">
      <c r="B326" t="s">
        <v>20</v>
      </c>
      <c r="C326">
        <v>3116</v>
      </c>
      <c r="E326" t="s">
        <v>14</v>
      </c>
      <c r="F326">
        <v>27</v>
      </c>
    </row>
    <row r="327" spans="2:6" x14ac:dyDescent="0.25">
      <c r="B327" t="s">
        <v>20</v>
      </c>
      <c r="C327">
        <v>909</v>
      </c>
      <c r="E327" t="s">
        <v>14</v>
      </c>
      <c r="F327">
        <v>1221</v>
      </c>
    </row>
    <row r="328" spans="2:6" x14ac:dyDescent="0.25">
      <c r="B328" t="s">
        <v>20</v>
      </c>
      <c r="C328">
        <v>1613</v>
      </c>
      <c r="E328" t="s">
        <v>14</v>
      </c>
      <c r="F328">
        <v>1</v>
      </c>
    </row>
    <row r="329" spans="2:6" x14ac:dyDescent="0.25">
      <c r="B329" t="s">
        <v>20</v>
      </c>
      <c r="C329">
        <v>136</v>
      </c>
      <c r="E329" t="s">
        <v>14</v>
      </c>
      <c r="F329">
        <v>16</v>
      </c>
    </row>
    <row r="330" spans="2:6" x14ac:dyDescent="0.25">
      <c r="B330" t="s">
        <v>20</v>
      </c>
      <c r="C330">
        <v>130</v>
      </c>
      <c r="E330" t="s">
        <v>14</v>
      </c>
      <c r="F330">
        <v>41</v>
      </c>
    </row>
    <row r="331" spans="2:6" x14ac:dyDescent="0.25">
      <c r="B331" t="s">
        <v>20</v>
      </c>
      <c r="C331">
        <v>102</v>
      </c>
      <c r="E331" t="s">
        <v>14</v>
      </c>
      <c r="F331">
        <v>523</v>
      </c>
    </row>
    <row r="332" spans="2:6" x14ac:dyDescent="0.25">
      <c r="B332" t="s">
        <v>20</v>
      </c>
      <c r="C332">
        <v>4006</v>
      </c>
      <c r="E332" t="s">
        <v>14</v>
      </c>
      <c r="F332">
        <v>141</v>
      </c>
    </row>
    <row r="333" spans="2:6" x14ac:dyDescent="0.25">
      <c r="B333" t="s">
        <v>20</v>
      </c>
      <c r="C333">
        <v>1629</v>
      </c>
      <c r="E333" t="s">
        <v>14</v>
      </c>
      <c r="F333">
        <v>52</v>
      </c>
    </row>
    <row r="334" spans="2:6" x14ac:dyDescent="0.25">
      <c r="B334" t="s">
        <v>20</v>
      </c>
      <c r="C334">
        <v>2188</v>
      </c>
      <c r="E334" t="s">
        <v>14</v>
      </c>
      <c r="F334">
        <v>225</v>
      </c>
    </row>
    <row r="335" spans="2:6" x14ac:dyDescent="0.25">
      <c r="B335" t="s">
        <v>20</v>
      </c>
      <c r="C335">
        <v>2409</v>
      </c>
      <c r="E335" t="s">
        <v>14</v>
      </c>
      <c r="F335">
        <v>38</v>
      </c>
    </row>
    <row r="336" spans="2:6" x14ac:dyDescent="0.25">
      <c r="B336" t="s">
        <v>20</v>
      </c>
      <c r="C336">
        <v>194</v>
      </c>
      <c r="E336" t="s">
        <v>14</v>
      </c>
      <c r="F336">
        <v>15</v>
      </c>
    </row>
    <row r="337" spans="2:6" x14ac:dyDescent="0.25">
      <c r="B337" t="s">
        <v>20</v>
      </c>
      <c r="C337">
        <v>1140</v>
      </c>
      <c r="E337" t="s">
        <v>14</v>
      </c>
      <c r="F337">
        <v>37</v>
      </c>
    </row>
    <row r="338" spans="2:6" x14ac:dyDescent="0.25">
      <c r="B338" t="s">
        <v>20</v>
      </c>
      <c r="C338">
        <v>102</v>
      </c>
      <c r="E338" t="s">
        <v>14</v>
      </c>
      <c r="F338">
        <v>112</v>
      </c>
    </row>
    <row r="339" spans="2:6" x14ac:dyDescent="0.25">
      <c r="B339" t="s">
        <v>20</v>
      </c>
      <c r="C339">
        <v>2857</v>
      </c>
      <c r="E339" t="s">
        <v>14</v>
      </c>
      <c r="F339">
        <v>21</v>
      </c>
    </row>
    <row r="340" spans="2:6" x14ac:dyDescent="0.25">
      <c r="B340" t="s">
        <v>20</v>
      </c>
      <c r="C340">
        <v>107</v>
      </c>
      <c r="E340" t="s">
        <v>14</v>
      </c>
      <c r="F340">
        <v>67</v>
      </c>
    </row>
    <row r="341" spans="2:6" x14ac:dyDescent="0.25">
      <c r="B341" t="s">
        <v>20</v>
      </c>
      <c r="C341">
        <v>160</v>
      </c>
      <c r="E341" t="s">
        <v>14</v>
      </c>
      <c r="F341">
        <v>78</v>
      </c>
    </row>
    <row r="342" spans="2:6" x14ac:dyDescent="0.25">
      <c r="B342" t="s">
        <v>20</v>
      </c>
      <c r="C342">
        <v>2230</v>
      </c>
      <c r="E342" t="s">
        <v>14</v>
      </c>
      <c r="F342">
        <v>67</v>
      </c>
    </row>
    <row r="343" spans="2:6" x14ac:dyDescent="0.25">
      <c r="B343" t="s">
        <v>20</v>
      </c>
      <c r="C343">
        <v>316</v>
      </c>
      <c r="E343" t="s">
        <v>14</v>
      </c>
      <c r="F343">
        <v>263</v>
      </c>
    </row>
    <row r="344" spans="2:6" x14ac:dyDescent="0.25">
      <c r="B344" t="s">
        <v>20</v>
      </c>
      <c r="C344">
        <v>117</v>
      </c>
      <c r="E344" t="s">
        <v>14</v>
      </c>
      <c r="F344">
        <v>1691</v>
      </c>
    </row>
    <row r="345" spans="2:6" x14ac:dyDescent="0.25">
      <c r="B345" t="s">
        <v>20</v>
      </c>
      <c r="C345">
        <v>6406</v>
      </c>
      <c r="E345" t="s">
        <v>14</v>
      </c>
      <c r="F345">
        <v>181</v>
      </c>
    </row>
    <row r="346" spans="2:6" x14ac:dyDescent="0.25">
      <c r="B346" t="s">
        <v>20</v>
      </c>
      <c r="C346">
        <v>192</v>
      </c>
      <c r="E346" t="s">
        <v>14</v>
      </c>
      <c r="F346">
        <v>13</v>
      </c>
    </row>
    <row r="347" spans="2:6" x14ac:dyDescent="0.25">
      <c r="B347" t="s">
        <v>20</v>
      </c>
      <c r="C347">
        <v>26</v>
      </c>
      <c r="E347" t="s">
        <v>14</v>
      </c>
      <c r="F347">
        <v>1</v>
      </c>
    </row>
    <row r="348" spans="2:6" x14ac:dyDescent="0.25">
      <c r="B348" t="s">
        <v>20</v>
      </c>
      <c r="C348">
        <v>723</v>
      </c>
      <c r="E348" t="s">
        <v>14</v>
      </c>
      <c r="F348">
        <v>21</v>
      </c>
    </row>
    <row r="349" spans="2:6" x14ac:dyDescent="0.25">
      <c r="B349" t="s">
        <v>20</v>
      </c>
      <c r="C349">
        <v>170</v>
      </c>
      <c r="E349" t="s">
        <v>14</v>
      </c>
      <c r="F349">
        <v>830</v>
      </c>
    </row>
    <row r="350" spans="2:6" x14ac:dyDescent="0.25">
      <c r="B350" t="s">
        <v>20</v>
      </c>
      <c r="C350">
        <v>238</v>
      </c>
      <c r="E350" t="s">
        <v>14</v>
      </c>
      <c r="F350">
        <v>130</v>
      </c>
    </row>
    <row r="351" spans="2:6" x14ac:dyDescent="0.25">
      <c r="B351" t="s">
        <v>20</v>
      </c>
      <c r="C351">
        <v>55</v>
      </c>
      <c r="E351" t="s">
        <v>14</v>
      </c>
      <c r="F351">
        <v>55</v>
      </c>
    </row>
    <row r="352" spans="2:6" x14ac:dyDescent="0.25">
      <c r="B352" t="s">
        <v>20</v>
      </c>
      <c r="C352">
        <v>128</v>
      </c>
      <c r="E352" t="s">
        <v>14</v>
      </c>
      <c r="F352">
        <v>114</v>
      </c>
    </row>
    <row r="353" spans="2:6" x14ac:dyDescent="0.25">
      <c r="B353" t="s">
        <v>20</v>
      </c>
      <c r="C353">
        <v>2144</v>
      </c>
      <c r="E353" t="s">
        <v>14</v>
      </c>
      <c r="F353">
        <v>594</v>
      </c>
    </row>
    <row r="354" spans="2:6" x14ac:dyDescent="0.25">
      <c r="B354" t="s">
        <v>20</v>
      </c>
      <c r="C354">
        <v>2693</v>
      </c>
      <c r="E354" t="s">
        <v>14</v>
      </c>
      <c r="F354">
        <v>24</v>
      </c>
    </row>
    <row r="355" spans="2:6" x14ac:dyDescent="0.25">
      <c r="B355" t="s">
        <v>20</v>
      </c>
      <c r="C355">
        <v>432</v>
      </c>
      <c r="E355" t="s">
        <v>14</v>
      </c>
      <c r="F355">
        <v>252</v>
      </c>
    </row>
    <row r="356" spans="2:6" x14ac:dyDescent="0.25">
      <c r="B356" t="s">
        <v>20</v>
      </c>
      <c r="C356">
        <v>189</v>
      </c>
      <c r="E356" t="s">
        <v>14</v>
      </c>
      <c r="F356">
        <v>67</v>
      </c>
    </row>
    <row r="357" spans="2:6" x14ac:dyDescent="0.25">
      <c r="B357" t="s">
        <v>20</v>
      </c>
      <c r="C357">
        <v>154</v>
      </c>
      <c r="E357" t="s">
        <v>14</v>
      </c>
      <c r="F357">
        <v>742</v>
      </c>
    </row>
    <row r="358" spans="2:6" x14ac:dyDescent="0.25">
      <c r="B358" t="s">
        <v>20</v>
      </c>
      <c r="C358">
        <v>96</v>
      </c>
      <c r="E358" t="s">
        <v>14</v>
      </c>
      <c r="F358">
        <v>75</v>
      </c>
    </row>
    <row r="359" spans="2:6" x14ac:dyDescent="0.25">
      <c r="B359" t="s">
        <v>20</v>
      </c>
      <c r="C359">
        <v>3063</v>
      </c>
      <c r="E359" t="s">
        <v>14</v>
      </c>
      <c r="F359">
        <v>4405</v>
      </c>
    </row>
    <row r="360" spans="2:6" x14ac:dyDescent="0.25">
      <c r="B360" t="s">
        <v>20</v>
      </c>
      <c r="C360">
        <v>2266</v>
      </c>
      <c r="E360" t="s">
        <v>14</v>
      </c>
      <c r="F360">
        <v>92</v>
      </c>
    </row>
    <row r="361" spans="2:6" x14ac:dyDescent="0.25">
      <c r="B361" t="s">
        <v>20</v>
      </c>
      <c r="C361">
        <v>194</v>
      </c>
      <c r="E361" t="s">
        <v>14</v>
      </c>
      <c r="F361">
        <v>64</v>
      </c>
    </row>
    <row r="362" spans="2:6" x14ac:dyDescent="0.25">
      <c r="B362" t="s">
        <v>20</v>
      </c>
      <c r="C362">
        <v>129</v>
      </c>
      <c r="E362" t="s">
        <v>14</v>
      </c>
      <c r="F362">
        <v>64</v>
      </c>
    </row>
    <row r="363" spans="2:6" x14ac:dyDescent="0.25">
      <c r="B363" t="s">
        <v>20</v>
      </c>
      <c r="C363">
        <v>375</v>
      </c>
      <c r="E363" t="s">
        <v>14</v>
      </c>
      <c r="F363">
        <v>842</v>
      </c>
    </row>
    <row r="364" spans="2:6" x14ac:dyDescent="0.25">
      <c r="B364" t="s">
        <v>20</v>
      </c>
      <c r="C364">
        <v>409</v>
      </c>
      <c r="E364" t="s">
        <v>14</v>
      </c>
      <c r="F364">
        <v>112</v>
      </c>
    </row>
    <row r="365" spans="2:6" x14ac:dyDescent="0.25">
      <c r="B365" t="s">
        <v>20</v>
      </c>
      <c r="C365">
        <v>234</v>
      </c>
      <c r="E365" t="s">
        <v>14</v>
      </c>
      <c r="F365">
        <v>374</v>
      </c>
    </row>
    <row r="366" spans="2:6" x14ac:dyDescent="0.25">
      <c r="B366" t="s">
        <v>20</v>
      </c>
      <c r="C366">
        <v>3016</v>
      </c>
    </row>
    <row r="367" spans="2:6" x14ac:dyDescent="0.25">
      <c r="B367" t="s">
        <v>20</v>
      </c>
      <c r="C367">
        <v>264</v>
      </c>
    </row>
    <row r="368" spans="2:6" x14ac:dyDescent="0.25">
      <c r="B368" t="s">
        <v>20</v>
      </c>
      <c r="C368">
        <v>272</v>
      </c>
    </row>
    <row r="369" spans="2:3" x14ac:dyDescent="0.25">
      <c r="B369" t="s">
        <v>20</v>
      </c>
      <c r="C369">
        <v>419</v>
      </c>
    </row>
    <row r="370" spans="2:3" x14ac:dyDescent="0.25">
      <c r="B370" t="s">
        <v>20</v>
      </c>
      <c r="C370">
        <v>1621</v>
      </c>
    </row>
    <row r="371" spans="2:3" x14ac:dyDescent="0.25">
      <c r="B371" t="s">
        <v>20</v>
      </c>
      <c r="C371">
        <v>1101</v>
      </c>
    </row>
    <row r="372" spans="2:3" x14ac:dyDescent="0.25">
      <c r="B372" t="s">
        <v>20</v>
      </c>
      <c r="C372">
        <v>1073</v>
      </c>
    </row>
    <row r="373" spans="2:3" x14ac:dyDescent="0.25">
      <c r="B373" t="s">
        <v>20</v>
      </c>
      <c r="C373">
        <v>331</v>
      </c>
    </row>
    <row r="374" spans="2:3" x14ac:dyDescent="0.25">
      <c r="B374" t="s">
        <v>20</v>
      </c>
      <c r="C374">
        <v>1170</v>
      </c>
    </row>
    <row r="375" spans="2:3" x14ac:dyDescent="0.25">
      <c r="B375" t="s">
        <v>20</v>
      </c>
      <c r="C375">
        <v>363</v>
      </c>
    </row>
    <row r="376" spans="2:3" x14ac:dyDescent="0.25">
      <c r="B376" t="s">
        <v>20</v>
      </c>
      <c r="C376">
        <v>103</v>
      </c>
    </row>
    <row r="377" spans="2:3" x14ac:dyDescent="0.25">
      <c r="B377" t="s">
        <v>20</v>
      </c>
      <c r="C377">
        <v>147</v>
      </c>
    </row>
    <row r="378" spans="2:3" x14ac:dyDescent="0.25">
      <c r="B378" t="s">
        <v>20</v>
      </c>
      <c r="C378">
        <v>110</v>
      </c>
    </row>
    <row r="379" spans="2:3" x14ac:dyDescent="0.25">
      <c r="B379" t="s">
        <v>20</v>
      </c>
      <c r="C379">
        <v>134</v>
      </c>
    </row>
    <row r="380" spans="2:3" x14ac:dyDescent="0.25">
      <c r="B380" t="s">
        <v>20</v>
      </c>
      <c r="C380">
        <v>269</v>
      </c>
    </row>
    <row r="381" spans="2:3" x14ac:dyDescent="0.25">
      <c r="B381" t="s">
        <v>20</v>
      </c>
      <c r="C381">
        <v>175</v>
      </c>
    </row>
    <row r="382" spans="2:3" x14ac:dyDescent="0.25">
      <c r="B382" t="s">
        <v>20</v>
      </c>
      <c r="C382">
        <v>69</v>
      </c>
    </row>
    <row r="383" spans="2:3" x14ac:dyDescent="0.25">
      <c r="B383" t="s">
        <v>20</v>
      </c>
      <c r="C383">
        <v>190</v>
      </c>
    </row>
    <row r="384" spans="2:3" x14ac:dyDescent="0.25">
      <c r="B384" t="s">
        <v>20</v>
      </c>
      <c r="C384">
        <v>237</v>
      </c>
    </row>
    <row r="385" spans="2:3" x14ac:dyDescent="0.25">
      <c r="B385" t="s">
        <v>20</v>
      </c>
      <c r="C385">
        <v>196</v>
      </c>
    </row>
    <row r="386" spans="2:3" x14ac:dyDescent="0.25">
      <c r="B386" t="s">
        <v>20</v>
      </c>
      <c r="C386">
        <v>7295</v>
      </c>
    </row>
    <row r="387" spans="2:3" x14ac:dyDescent="0.25">
      <c r="B387" t="s">
        <v>20</v>
      </c>
      <c r="C387">
        <v>2893</v>
      </c>
    </row>
    <row r="388" spans="2:3" x14ac:dyDescent="0.25">
      <c r="B388" t="s">
        <v>20</v>
      </c>
      <c r="C388">
        <v>820</v>
      </c>
    </row>
    <row r="389" spans="2:3" x14ac:dyDescent="0.25">
      <c r="B389" t="s">
        <v>20</v>
      </c>
      <c r="C389">
        <v>2038</v>
      </c>
    </row>
    <row r="390" spans="2:3" x14ac:dyDescent="0.25">
      <c r="B390" t="s">
        <v>20</v>
      </c>
      <c r="C390">
        <v>116</v>
      </c>
    </row>
    <row r="391" spans="2:3" x14ac:dyDescent="0.25">
      <c r="B391" t="s">
        <v>20</v>
      </c>
      <c r="C391">
        <v>1345</v>
      </c>
    </row>
    <row r="392" spans="2:3" x14ac:dyDescent="0.25">
      <c r="B392" t="s">
        <v>20</v>
      </c>
      <c r="C392">
        <v>168</v>
      </c>
    </row>
    <row r="393" spans="2:3" x14ac:dyDescent="0.25">
      <c r="B393" t="s">
        <v>20</v>
      </c>
      <c r="C393">
        <v>137</v>
      </c>
    </row>
    <row r="394" spans="2:3" x14ac:dyDescent="0.25">
      <c r="B394" t="s">
        <v>20</v>
      </c>
      <c r="C394">
        <v>186</v>
      </c>
    </row>
    <row r="395" spans="2:3" x14ac:dyDescent="0.25">
      <c r="B395" t="s">
        <v>20</v>
      </c>
      <c r="C395">
        <v>125</v>
      </c>
    </row>
    <row r="396" spans="2:3" x14ac:dyDescent="0.25">
      <c r="B396" t="s">
        <v>20</v>
      </c>
      <c r="C396">
        <v>202</v>
      </c>
    </row>
    <row r="397" spans="2:3" x14ac:dyDescent="0.25">
      <c r="B397" t="s">
        <v>20</v>
      </c>
      <c r="C397">
        <v>103</v>
      </c>
    </row>
    <row r="398" spans="2:3" x14ac:dyDescent="0.25">
      <c r="B398" t="s">
        <v>20</v>
      </c>
      <c r="C398">
        <v>1785</v>
      </c>
    </row>
    <row r="399" spans="2:3" x14ac:dyDescent="0.25">
      <c r="B399" t="s">
        <v>20</v>
      </c>
      <c r="C399">
        <v>157</v>
      </c>
    </row>
    <row r="400" spans="2:3" x14ac:dyDescent="0.25">
      <c r="B400" t="s">
        <v>20</v>
      </c>
      <c r="C400">
        <v>555</v>
      </c>
    </row>
    <row r="401" spans="2:3" x14ac:dyDescent="0.25">
      <c r="B401" t="s">
        <v>20</v>
      </c>
      <c r="C401">
        <v>297</v>
      </c>
    </row>
    <row r="402" spans="2:3" x14ac:dyDescent="0.25">
      <c r="B402" t="s">
        <v>20</v>
      </c>
      <c r="C402">
        <v>123</v>
      </c>
    </row>
    <row r="403" spans="2:3" x14ac:dyDescent="0.25">
      <c r="B403" t="s">
        <v>20</v>
      </c>
      <c r="C403">
        <v>3036</v>
      </c>
    </row>
    <row r="404" spans="2:3" x14ac:dyDescent="0.25">
      <c r="B404" t="s">
        <v>20</v>
      </c>
      <c r="C404">
        <v>144</v>
      </c>
    </row>
    <row r="405" spans="2:3" x14ac:dyDescent="0.25">
      <c r="B405" t="s">
        <v>20</v>
      </c>
      <c r="C405">
        <v>121</v>
      </c>
    </row>
    <row r="406" spans="2:3" x14ac:dyDescent="0.25">
      <c r="B406" t="s">
        <v>20</v>
      </c>
      <c r="C406">
        <v>181</v>
      </c>
    </row>
    <row r="407" spans="2:3" x14ac:dyDescent="0.25">
      <c r="B407" t="s">
        <v>20</v>
      </c>
      <c r="C407">
        <v>122</v>
      </c>
    </row>
    <row r="408" spans="2:3" x14ac:dyDescent="0.25">
      <c r="B408" t="s">
        <v>20</v>
      </c>
      <c r="C408">
        <v>1071</v>
      </c>
    </row>
    <row r="409" spans="2:3" x14ac:dyDescent="0.25">
      <c r="B409" t="s">
        <v>20</v>
      </c>
      <c r="C409">
        <v>980</v>
      </c>
    </row>
    <row r="410" spans="2:3" x14ac:dyDescent="0.25">
      <c r="B410" t="s">
        <v>20</v>
      </c>
      <c r="C410">
        <v>536</v>
      </c>
    </row>
    <row r="411" spans="2:3" x14ac:dyDescent="0.25">
      <c r="B411" t="s">
        <v>20</v>
      </c>
      <c r="C411">
        <v>1991</v>
      </c>
    </row>
    <row r="412" spans="2:3" x14ac:dyDescent="0.25">
      <c r="B412" t="s">
        <v>20</v>
      </c>
      <c r="C412">
        <v>180</v>
      </c>
    </row>
    <row r="413" spans="2:3" x14ac:dyDescent="0.25">
      <c r="B413" t="s">
        <v>20</v>
      </c>
      <c r="C413">
        <v>130</v>
      </c>
    </row>
    <row r="414" spans="2:3" x14ac:dyDescent="0.25">
      <c r="B414" t="s">
        <v>20</v>
      </c>
      <c r="C414">
        <v>122</v>
      </c>
    </row>
    <row r="415" spans="2:3" x14ac:dyDescent="0.25">
      <c r="B415" t="s">
        <v>20</v>
      </c>
      <c r="C415">
        <v>140</v>
      </c>
    </row>
    <row r="416" spans="2:3" x14ac:dyDescent="0.25">
      <c r="B416" t="s">
        <v>20</v>
      </c>
      <c r="C416">
        <v>3388</v>
      </c>
    </row>
    <row r="417" spans="2:3" x14ac:dyDescent="0.25">
      <c r="B417" t="s">
        <v>20</v>
      </c>
      <c r="C417">
        <v>280</v>
      </c>
    </row>
    <row r="418" spans="2:3" x14ac:dyDescent="0.25">
      <c r="B418" t="s">
        <v>20</v>
      </c>
      <c r="C418">
        <v>366</v>
      </c>
    </row>
    <row r="419" spans="2:3" x14ac:dyDescent="0.25">
      <c r="B419" t="s">
        <v>20</v>
      </c>
      <c r="C419">
        <v>270</v>
      </c>
    </row>
    <row r="420" spans="2:3" x14ac:dyDescent="0.25">
      <c r="B420" t="s">
        <v>20</v>
      </c>
      <c r="C420">
        <v>137</v>
      </c>
    </row>
    <row r="421" spans="2:3" x14ac:dyDescent="0.25">
      <c r="B421" t="s">
        <v>20</v>
      </c>
      <c r="C421">
        <v>3205</v>
      </c>
    </row>
    <row r="422" spans="2:3" x14ac:dyDescent="0.25">
      <c r="B422" t="s">
        <v>20</v>
      </c>
      <c r="C422">
        <v>288</v>
      </c>
    </row>
    <row r="423" spans="2:3" x14ac:dyDescent="0.25">
      <c r="B423" t="s">
        <v>20</v>
      </c>
      <c r="C423">
        <v>148</v>
      </c>
    </row>
    <row r="424" spans="2:3" x14ac:dyDescent="0.25">
      <c r="B424" t="s">
        <v>20</v>
      </c>
      <c r="C424">
        <v>114</v>
      </c>
    </row>
    <row r="425" spans="2:3" x14ac:dyDescent="0.25">
      <c r="B425" t="s">
        <v>20</v>
      </c>
      <c r="C425">
        <v>1518</v>
      </c>
    </row>
    <row r="426" spans="2:3" x14ac:dyDescent="0.25">
      <c r="B426" t="s">
        <v>20</v>
      </c>
      <c r="C426">
        <v>166</v>
      </c>
    </row>
    <row r="427" spans="2:3" x14ac:dyDescent="0.25">
      <c r="B427" t="s">
        <v>20</v>
      </c>
      <c r="C427">
        <v>100</v>
      </c>
    </row>
    <row r="428" spans="2:3" x14ac:dyDescent="0.25">
      <c r="B428" t="s">
        <v>20</v>
      </c>
      <c r="C428">
        <v>235</v>
      </c>
    </row>
    <row r="429" spans="2:3" x14ac:dyDescent="0.25">
      <c r="B429" t="s">
        <v>20</v>
      </c>
      <c r="C429">
        <v>148</v>
      </c>
    </row>
    <row r="430" spans="2:3" x14ac:dyDescent="0.25">
      <c r="B430" t="s">
        <v>20</v>
      </c>
      <c r="C430">
        <v>198</v>
      </c>
    </row>
    <row r="431" spans="2:3" x14ac:dyDescent="0.25">
      <c r="B431" t="s">
        <v>20</v>
      </c>
      <c r="C431">
        <v>150</v>
      </c>
    </row>
    <row r="432" spans="2:3" x14ac:dyDescent="0.25">
      <c r="B432" t="s">
        <v>20</v>
      </c>
      <c r="C432">
        <v>216</v>
      </c>
    </row>
    <row r="433" spans="2:3" x14ac:dyDescent="0.25">
      <c r="B433" t="s">
        <v>20</v>
      </c>
      <c r="C433">
        <v>5139</v>
      </c>
    </row>
    <row r="434" spans="2:3" x14ac:dyDescent="0.25">
      <c r="B434" t="s">
        <v>20</v>
      </c>
      <c r="C434">
        <v>2353</v>
      </c>
    </row>
    <row r="435" spans="2:3" x14ac:dyDescent="0.25">
      <c r="B435" t="s">
        <v>20</v>
      </c>
      <c r="C435">
        <v>78</v>
      </c>
    </row>
    <row r="436" spans="2:3" x14ac:dyDescent="0.25">
      <c r="B436" t="s">
        <v>20</v>
      </c>
      <c r="C436">
        <v>174</v>
      </c>
    </row>
    <row r="437" spans="2:3" x14ac:dyDescent="0.25">
      <c r="B437" t="s">
        <v>20</v>
      </c>
      <c r="C437">
        <v>164</v>
      </c>
    </row>
    <row r="438" spans="2:3" x14ac:dyDescent="0.25">
      <c r="B438" t="s">
        <v>20</v>
      </c>
      <c r="C438">
        <v>161</v>
      </c>
    </row>
    <row r="439" spans="2:3" x14ac:dyDescent="0.25">
      <c r="B439" t="s">
        <v>20</v>
      </c>
      <c r="C439">
        <v>138</v>
      </c>
    </row>
    <row r="440" spans="2:3" x14ac:dyDescent="0.25">
      <c r="B440" t="s">
        <v>20</v>
      </c>
      <c r="C440">
        <v>3308</v>
      </c>
    </row>
    <row r="441" spans="2:3" x14ac:dyDescent="0.25">
      <c r="B441" t="s">
        <v>20</v>
      </c>
      <c r="C441">
        <v>127</v>
      </c>
    </row>
    <row r="442" spans="2:3" x14ac:dyDescent="0.25">
      <c r="B442" t="s">
        <v>20</v>
      </c>
      <c r="C442">
        <v>207</v>
      </c>
    </row>
    <row r="443" spans="2:3" x14ac:dyDescent="0.25">
      <c r="B443" t="s">
        <v>20</v>
      </c>
      <c r="C443">
        <v>181</v>
      </c>
    </row>
    <row r="444" spans="2:3" x14ac:dyDescent="0.25">
      <c r="B444" t="s">
        <v>20</v>
      </c>
      <c r="C444">
        <v>110</v>
      </c>
    </row>
    <row r="445" spans="2:3" x14ac:dyDescent="0.25">
      <c r="B445" t="s">
        <v>20</v>
      </c>
      <c r="C445">
        <v>185</v>
      </c>
    </row>
    <row r="446" spans="2:3" x14ac:dyDescent="0.25">
      <c r="B446" t="s">
        <v>20</v>
      </c>
      <c r="C446">
        <v>121</v>
      </c>
    </row>
    <row r="447" spans="2:3" x14ac:dyDescent="0.25">
      <c r="B447" t="s">
        <v>20</v>
      </c>
      <c r="C447">
        <v>106</v>
      </c>
    </row>
    <row r="448" spans="2:3" x14ac:dyDescent="0.25">
      <c r="B448" t="s">
        <v>20</v>
      </c>
      <c r="C448">
        <v>142</v>
      </c>
    </row>
    <row r="449" spans="2:3" x14ac:dyDescent="0.25">
      <c r="B449" t="s">
        <v>20</v>
      </c>
      <c r="C449">
        <v>233</v>
      </c>
    </row>
    <row r="450" spans="2:3" x14ac:dyDescent="0.25">
      <c r="B450" t="s">
        <v>20</v>
      </c>
      <c r="C450">
        <v>218</v>
      </c>
    </row>
    <row r="451" spans="2:3" x14ac:dyDescent="0.25">
      <c r="B451" t="s">
        <v>20</v>
      </c>
      <c r="C451">
        <v>76</v>
      </c>
    </row>
    <row r="452" spans="2:3" x14ac:dyDescent="0.25">
      <c r="B452" t="s">
        <v>20</v>
      </c>
      <c r="C452">
        <v>43</v>
      </c>
    </row>
    <row r="453" spans="2:3" x14ac:dyDescent="0.25">
      <c r="B453" t="s">
        <v>20</v>
      </c>
      <c r="C453">
        <v>221</v>
      </c>
    </row>
    <row r="454" spans="2:3" x14ac:dyDescent="0.25">
      <c r="B454" t="s">
        <v>20</v>
      </c>
      <c r="C454">
        <v>2805</v>
      </c>
    </row>
    <row r="455" spans="2:3" x14ac:dyDescent="0.25">
      <c r="B455" t="s">
        <v>20</v>
      </c>
      <c r="C455">
        <v>68</v>
      </c>
    </row>
    <row r="456" spans="2:3" x14ac:dyDescent="0.25">
      <c r="B456" t="s">
        <v>20</v>
      </c>
      <c r="C456">
        <v>183</v>
      </c>
    </row>
    <row r="457" spans="2:3" x14ac:dyDescent="0.25">
      <c r="B457" t="s">
        <v>20</v>
      </c>
      <c r="C457">
        <v>133</v>
      </c>
    </row>
    <row r="458" spans="2:3" x14ac:dyDescent="0.25">
      <c r="B458" t="s">
        <v>20</v>
      </c>
      <c r="C458">
        <v>2489</v>
      </c>
    </row>
    <row r="459" spans="2:3" x14ac:dyDescent="0.25">
      <c r="B459" t="s">
        <v>20</v>
      </c>
      <c r="C459">
        <v>69</v>
      </c>
    </row>
    <row r="460" spans="2:3" x14ac:dyDescent="0.25">
      <c r="B460" t="s">
        <v>20</v>
      </c>
      <c r="C460">
        <v>279</v>
      </c>
    </row>
    <row r="461" spans="2:3" x14ac:dyDescent="0.25">
      <c r="B461" t="s">
        <v>20</v>
      </c>
      <c r="C461">
        <v>210</v>
      </c>
    </row>
    <row r="462" spans="2:3" x14ac:dyDescent="0.25">
      <c r="B462" t="s">
        <v>20</v>
      </c>
      <c r="C462">
        <v>2100</v>
      </c>
    </row>
    <row r="463" spans="2:3" x14ac:dyDescent="0.25">
      <c r="B463" t="s">
        <v>20</v>
      </c>
      <c r="C463">
        <v>252</v>
      </c>
    </row>
    <row r="464" spans="2:3" x14ac:dyDescent="0.25">
      <c r="B464" t="s">
        <v>20</v>
      </c>
      <c r="C464">
        <v>1280</v>
      </c>
    </row>
    <row r="465" spans="2:3" x14ac:dyDescent="0.25">
      <c r="B465" t="s">
        <v>20</v>
      </c>
      <c r="C465">
        <v>157</v>
      </c>
    </row>
    <row r="466" spans="2:3" x14ac:dyDescent="0.25">
      <c r="B466" t="s">
        <v>20</v>
      </c>
      <c r="C466">
        <v>194</v>
      </c>
    </row>
    <row r="467" spans="2:3" x14ac:dyDescent="0.25">
      <c r="B467" t="s">
        <v>20</v>
      </c>
      <c r="C467">
        <v>82</v>
      </c>
    </row>
    <row r="468" spans="2:3" x14ac:dyDescent="0.25">
      <c r="B468" t="s">
        <v>20</v>
      </c>
      <c r="C468">
        <v>4233</v>
      </c>
    </row>
    <row r="469" spans="2:3" x14ac:dyDescent="0.25">
      <c r="B469" t="s">
        <v>20</v>
      </c>
      <c r="C469">
        <v>1297</v>
      </c>
    </row>
    <row r="470" spans="2:3" x14ac:dyDescent="0.25">
      <c r="B470" t="s">
        <v>20</v>
      </c>
      <c r="C470">
        <v>165</v>
      </c>
    </row>
    <row r="471" spans="2:3" x14ac:dyDescent="0.25">
      <c r="B471" t="s">
        <v>20</v>
      </c>
      <c r="C471">
        <v>119</v>
      </c>
    </row>
    <row r="472" spans="2:3" x14ac:dyDescent="0.25">
      <c r="B472" t="s">
        <v>20</v>
      </c>
      <c r="C472">
        <v>1797</v>
      </c>
    </row>
    <row r="473" spans="2:3" x14ac:dyDescent="0.25">
      <c r="B473" t="s">
        <v>20</v>
      </c>
      <c r="C473">
        <v>261</v>
      </c>
    </row>
    <row r="474" spans="2:3" x14ac:dyDescent="0.25">
      <c r="B474" t="s">
        <v>20</v>
      </c>
      <c r="C474">
        <v>157</v>
      </c>
    </row>
    <row r="475" spans="2:3" x14ac:dyDescent="0.25">
      <c r="B475" t="s">
        <v>20</v>
      </c>
      <c r="C475">
        <v>3533</v>
      </c>
    </row>
    <row r="476" spans="2:3" x14ac:dyDescent="0.25">
      <c r="B476" t="s">
        <v>20</v>
      </c>
      <c r="C476">
        <v>155</v>
      </c>
    </row>
    <row r="477" spans="2:3" x14ac:dyDescent="0.25">
      <c r="B477" t="s">
        <v>20</v>
      </c>
      <c r="C477">
        <v>132</v>
      </c>
    </row>
    <row r="478" spans="2:3" x14ac:dyDescent="0.25">
      <c r="B478" t="s">
        <v>20</v>
      </c>
      <c r="C478">
        <v>1354</v>
      </c>
    </row>
    <row r="479" spans="2:3" x14ac:dyDescent="0.25">
      <c r="B479" t="s">
        <v>20</v>
      </c>
      <c r="C479">
        <v>48</v>
      </c>
    </row>
    <row r="480" spans="2:3" x14ac:dyDescent="0.25">
      <c r="B480" t="s">
        <v>20</v>
      </c>
      <c r="C480">
        <v>110</v>
      </c>
    </row>
    <row r="481" spans="2:3" x14ac:dyDescent="0.25">
      <c r="B481" t="s">
        <v>20</v>
      </c>
      <c r="C481">
        <v>172</v>
      </c>
    </row>
    <row r="482" spans="2:3" x14ac:dyDescent="0.25">
      <c r="B482" t="s">
        <v>20</v>
      </c>
      <c r="C482">
        <v>307</v>
      </c>
    </row>
    <row r="483" spans="2:3" x14ac:dyDescent="0.25">
      <c r="B483" t="s">
        <v>20</v>
      </c>
      <c r="C483">
        <v>160</v>
      </c>
    </row>
    <row r="484" spans="2:3" x14ac:dyDescent="0.25">
      <c r="B484" t="s">
        <v>20</v>
      </c>
      <c r="C484">
        <v>1467</v>
      </c>
    </row>
    <row r="485" spans="2:3" x14ac:dyDescent="0.25">
      <c r="B485" t="s">
        <v>20</v>
      </c>
      <c r="C485">
        <v>2662</v>
      </c>
    </row>
    <row r="486" spans="2:3" x14ac:dyDescent="0.25">
      <c r="B486" t="s">
        <v>20</v>
      </c>
      <c r="C486">
        <v>452</v>
      </c>
    </row>
    <row r="487" spans="2:3" x14ac:dyDescent="0.25">
      <c r="B487" t="s">
        <v>20</v>
      </c>
      <c r="C487">
        <v>158</v>
      </c>
    </row>
    <row r="488" spans="2:3" x14ac:dyDescent="0.25">
      <c r="B488" t="s">
        <v>20</v>
      </c>
      <c r="C488">
        <v>225</v>
      </c>
    </row>
    <row r="489" spans="2:3" x14ac:dyDescent="0.25">
      <c r="B489" t="s">
        <v>20</v>
      </c>
      <c r="C489">
        <v>65</v>
      </c>
    </row>
    <row r="490" spans="2:3" x14ac:dyDescent="0.25">
      <c r="B490" t="s">
        <v>20</v>
      </c>
      <c r="C490">
        <v>163</v>
      </c>
    </row>
    <row r="491" spans="2:3" x14ac:dyDescent="0.25">
      <c r="B491" t="s">
        <v>20</v>
      </c>
      <c r="C491">
        <v>85</v>
      </c>
    </row>
    <row r="492" spans="2:3" x14ac:dyDescent="0.25">
      <c r="B492" t="s">
        <v>20</v>
      </c>
      <c r="C492">
        <v>217</v>
      </c>
    </row>
    <row r="493" spans="2:3" x14ac:dyDescent="0.25">
      <c r="B493" t="s">
        <v>20</v>
      </c>
      <c r="C493">
        <v>150</v>
      </c>
    </row>
    <row r="494" spans="2:3" x14ac:dyDescent="0.25">
      <c r="B494" t="s">
        <v>20</v>
      </c>
      <c r="C494">
        <v>3272</v>
      </c>
    </row>
    <row r="495" spans="2:3" x14ac:dyDescent="0.25">
      <c r="B495" t="s">
        <v>20</v>
      </c>
      <c r="C495">
        <v>300</v>
      </c>
    </row>
    <row r="496" spans="2:3" x14ac:dyDescent="0.25">
      <c r="B496" t="s">
        <v>20</v>
      </c>
      <c r="C496">
        <v>126</v>
      </c>
    </row>
    <row r="497" spans="2:3" x14ac:dyDescent="0.25">
      <c r="B497" t="s">
        <v>20</v>
      </c>
      <c r="C497">
        <v>2320</v>
      </c>
    </row>
    <row r="498" spans="2:3" x14ac:dyDescent="0.25">
      <c r="B498" t="s">
        <v>20</v>
      </c>
      <c r="C498">
        <v>81</v>
      </c>
    </row>
    <row r="499" spans="2:3" x14ac:dyDescent="0.25">
      <c r="B499" t="s">
        <v>20</v>
      </c>
      <c r="C499">
        <v>1887</v>
      </c>
    </row>
    <row r="500" spans="2:3" x14ac:dyDescent="0.25">
      <c r="B500" t="s">
        <v>20</v>
      </c>
      <c r="C500">
        <v>4358</v>
      </c>
    </row>
    <row r="501" spans="2:3" x14ac:dyDescent="0.25">
      <c r="B501" t="s">
        <v>20</v>
      </c>
      <c r="C501">
        <v>53</v>
      </c>
    </row>
    <row r="502" spans="2:3" x14ac:dyDescent="0.25">
      <c r="B502" t="s">
        <v>20</v>
      </c>
      <c r="C502">
        <v>2414</v>
      </c>
    </row>
    <row r="503" spans="2:3" x14ac:dyDescent="0.25">
      <c r="B503" t="s">
        <v>20</v>
      </c>
      <c r="C503">
        <v>80</v>
      </c>
    </row>
    <row r="504" spans="2:3" x14ac:dyDescent="0.25">
      <c r="B504" t="s">
        <v>20</v>
      </c>
      <c r="C504">
        <v>193</v>
      </c>
    </row>
    <row r="505" spans="2:3" x14ac:dyDescent="0.25">
      <c r="B505" t="s">
        <v>20</v>
      </c>
      <c r="C505">
        <v>52</v>
      </c>
    </row>
    <row r="506" spans="2:3" x14ac:dyDescent="0.25">
      <c r="B506" t="s">
        <v>20</v>
      </c>
      <c r="C506">
        <v>290</v>
      </c>
    </row>
    <row r="507" spans="2:3" x14ac:dyDescent="0.25">
      <c r="B507" t="s">
        <v>20</v>
      </c>
      <c r="C507">
        <v>122</v>
      </c>
    </row>
    <row r="508" spans="2:3" x14ac:dyDescent="0.25">
      <c r="B508" t="s">
        <v>20</v>
      </c>
      <c r="C508">
        <v>1470</v>
      </c>
    </row>
    <row r="509" spans="2:3" x14ac:dyDescent="0.25">
      <c r="B509" t="s">
        <v>20</v>
      </c>
      <c r="C509">
        <v>165</v>
      </c>
    </row>
    <row r="510" spans="2:3" x14ac:dyDescent="0.25">
      <c r="B510" t="s">
        <v>20</v>
      </c>
      <c r="C510">
        <v>182</v>
      </c>
    </row>
    <row r="511" spans="2:3" x14ac:dyDescent="0.25">
      <c r="B511" t="s">
        <v>20</v>
      </c>
      <c r="C511">
        <v>199</v>
      </c>
    </row>
    <row r="512" spans="2:3" x14ac:dyDescent="0.25">
      <c r="B512" t="s">
        <v>20</v>
      </c>
      <c r="C512">
        <v>56</v>
      </c>
    </row>
    <row r="513" spans="2:3" x14ac:dyDescent="0.25">
      <c r="B513" t="s">
        <v>20</v>
      </c>
      <c r="C513">
        <v>1460</v>
      </c>
    </row>
    <row r="514" spans="2:3" x14ac:dyDescent="0.25">
      <c r="B514" t="s">
        <v>20</v>
      </c>
      <c r="C514">
        <v>123</v>
      </c>
    </row>
    <row r="515" spans="2:3" x14ac:dyDescent="0.25">
      <c r="B515" t="s">
        <v>20</v>
      </c>
      <c r="C515">
        <v>159</v>
      </c>
    </row>
    <row r="516" spans="2:3" x14ac:dyDescent="0.25">
      <c r="B516" t="s">
        <v>20</v>
      </c>
      <c r="C516">
        <v>110</v>
      </c>
    </row>
    <row r="517" spans="2:3" x14ac:dyDescent="0.25">
      <c r="B517" t="s">
        <v>20</v>
      </c>
      <c r="C517">
        <v>236</v>
      </c>
    </row>
    <row r="518" spans="2:3" x14ac:dyDescent="0.25">
      <c r="B518" t="s">
        <v>20</v>
      </c>
      <c r="C518">
        <v>191</v>
      </c>
    </row>
    <row r="519" spans="2:3" x14ac:dyDescent="0.25">
      <c r="B519" t="s">
        <v>20</v>
      </c>
      <c r="C519">
        <v>3934</v>
      </c>
    </row>
    <row r="520" spans="2:3" x14ac:dyDescent="0.25">
      <c r="B520" t="s">
        <v>20</v>
      </c>
      <c r="C520">
        <v>80</v>
      </c>
    </row>
    <row r="521" spans="2:3" x14ac:dyDescent="0.25">
      <c r="B521" t="s">
        <v>20</v>
      </c>
      <c r="C521">
        <v>462</v>
      </c>
    </row>
    <row r="522" spans="2:3" x14ac:dyDescent="0.25">
      <c r="B522" t="s">
        <v>20</v>
      </c>
      <c r="C522">
        <v>179</v>
      </c>
    </row>
    <row r="523" spans="2:3" x14ac:dyDescent="0.25">
      <c r="B523" t="s">
        <v>20</v>
      </c>
      <c r="C523">
        <v>1866</v>
      </c>
    </row>
    <row r="524" spans="2:3" x14ac:dyDescent="0.25">
      <c r="B524" t="s">
        <v>20</v>
      </c>
      <c r="C524">
        <v>156</v>
      </c>
    </row>
    <row r="525" spans="2:3" x14ac:dyDescent="0.25">
      <c r="B525" t="s">
        <v>20</v>
      </c>
      <c r="C525">
        <v>255</v>
      </c>
    </row>
    <row r="526" spans="2:3" x14ac:dyDescent="0.25">
      <c r="B526" t="s">
        <v>20</v>
      </c>
      <c r="C526">
        <v>2261</v>
      </c>
    </row>
    <row r="527" spans="2:3" x14ac:dyDescent="0.25">
      <c r="B527" t="s">
        <v>20</v>
      </c>
      <c r="C527">
        <v>40</v>
      </c>
    </row>
    <row r="528" spans="2:3" x14ac:dyDescent="0.25">
      <c r="B528" t="s">
        <v>20</v>
      </c>
      <c r="C528">
        <v>2289</v>
      </c>
    </row>
    <row r="529" spans="2:3" x14ac:dyDescent="0.25">
      <c r="B529" t="s">
        <v>20</v>
      </c>
      <c r="C529">
        <v>65</v>
      </c>
    </row>
    <row r="530" spans="2:3" x14ac:dyDescent="0.25">
      <c r="B530" t="s">
        <v>20</v>
      </c>
      <c r="C530">
        <v>3777</v>
      </c>
    </row>
    <row r="531" spans="2:3" x14ac:dyDescent="0.25">
      <c r="B531" t="s">
        <v>20</v>
      </c>
      <c r="C531">
        <v>184</v>
      </c>
    </row>
    <row r="532" spans="2:3" x14ac:dyDescent="0.25">
      <c r="B532" t="s">
        <v>20</v>
      </c>
      <c r="C532">
        <v>85</v>
      </c>
    </row>
    <row r="533" spans="2:3" x14ac:dyDescent="0.25">
      <c r="B533" t="s">
        <v>20</v>
      </c>
      <c r="C533">
        <v>144</v>
      </c>
    </row>
    <row r="534" spans="2:3" x14ac:dyDescent="0.25">
      <c r="B534" t="s">
        <v>20</v>
      </c>
      <c r="C534">
        <v>1902</v>
      </c>
    </row>
    <row r="535" spans="2:3" x14ac:dyDescent="0.25">
      <c r="B535" t="s">
        <v>20</v>
      </c>
      <c r="C535">
        <v>105</v>
      </c>
    </row>
    <row r="536" spans="2:3" x14ac:dyDescent="0.25">
      <c r="B536" t="s">
        <v>20</v>
      </c>
      <c r="C536">
        <v>132</v>
      </c>
    </row>
    <row r="537" spans="2:3" x14ac:dyDescent="0.25">
      <c r="B537" t="s">
        <v>20</v>
      </c>
      <c r="C537">
        <v>96</v>
      </c>
    </row>
    <row r="538" spans="2:3" x14ac:dyDescent="0.25">
      <c r="B538" t="s">
        <v>20</v>
      </c>
      <c r="C538">
        <v>114</v>
      </c>
    </row>
    <row r="539" spans="2:3" x14ac:dyDescent="0.25">
      <c r="B539" t="s">
        <v>20</v>
      </c>
      <c r="C539">
        <v>203</v>
      </c>
    </row>
    <row r="540" spans="2:3" x14ac:dyDescent="0.25">
      <c r="B540" t="s">
        <v>20</v>
      </c>
      <c r="C540">
        <v>1559</v>
      </c>
    </row>
    <row r="541" spans="2:3" x14ac:dyDescent="0.25">
      <c r="B541" t="s">
        <v>20</v>
      </c>
      <c r="C541">
        <v>1548</v>
      </c>
    </row>
    <row r="542" spans="2:3" x14ac:dyDescent="0.25">
      <c r="B542" t="s">
        <v>20</v>
      </c>
      <c r="C542">
        <v>80</v>
      </c>
    </row>
    <row r="543" spans="2:3" x14ac:dyDescent="0.25">
      <c r="B543" t="s">
        <v>20</v>
      </c>
      <c r="C543">
        <v>131</v>
      </c>
    </row>
    <row r="544" spans="2:3" x14ac:dyDescent="0.25">
      <c r="B544" t="s">
        <v>20</v>
      </c>
      <c r="C544">
        <v>112</v>
      </c>
    </row>
    <row r="545" spans="2:3" x14ac:dyDescent="0.25">
      <c r="B545" t="s">
        <v>20</v>
      </c>
      <c r="C545">
        <v>155</v>
      </c>
    </row>
    <row r="546" spans="2:3" x14ac:dyDescent="0.25">
      <c r="B546" t="s">
        <v>20</v>
      </c>
      <c r="C546">
        <v>266</v>
      </c>
    </row>
    <row r="547" spans="2:3" x14ac:dyDescent="0.25">
      <c r="B547" t="s">
        <v>20</v>
      </c>
      <c r="C547">
        <v>155</v>
      </c>
    </row>
    <row r="548" spans="2:3" x14ac:dyDescent="0.25">
      <c r="B548" t="s">
        <v>20</v>
      </c>
      <c r="C548">
        <v>207</v>
      </c>
    </row>
    <row r="549" spans="2:3" x14ac:dyDescent="0.25">
      <c r="B549" t="s">
        <v>20</v>
      </c>
      <c r="C549">
        <v>245</v>
      </c>
    </row>
    <row r="550" spans="2:3" x14ac:dyDescent="0.25">
      <c r="B550" t="s">
        <v>20</v>
      </c>
      <c r="C550">
        <v>1573</v>
      </c>
    </row>
    <row r="551" spans="2:3" x14ac:dyDescent="0.25">
      <c r="B551" t="s">
        <v>20</v>
      </c>
      <c r="C551">
        <v>114</v>
      </c>
    </row>
    <row r="552" spans="2:3" x14ac:dyDescent="0.25">
      <c r="B552" t="s">
        <v>20</v>
      </c>
      <c r="C552">
        <v>93</v>
      </c>
    </row>
    <row r="553" spans="2:3" x14ac:dyDescent="0.25">
      <c r="B553" t="s">
        <v>20</v>
      </c>
      <c r="C553">
        <v>1681</v>
      </c>
    </row>
    <row r="554" spans="2:3" x14ac:dyDescent="0.25">
      <c r="B554" t="s">
        <v>20</v>
      </c>
      <c r="C554">
        <v>32</v>
      </c>
    </row>
    <row r="555" spans="2:3" x14ac:dyDescent="0.25">
      <c r="B555" t="s">
        <v>20</v>
      </c>
      <c r="C555">
        <v>135</v>
      </c>
    </row>
    <row r="556" spans="2:3" x14ac:dyDescent="0.25">
      <c r="B556" t="s">
        <v>20</v>
      </c>
      <c r="C556">
        <v>140</v>
      </c>
    </row>
    <row r="557" spans="2:3" x14ac:dyDescent="0.25">
      <c r="B557" t="s">
        <v>20</v>
      </c>
      <c r="C557">
        <v>92</v>
      </c>
    </row>
    <row r="558" spans="2:3" x14ac:dyDescent="0.25">
      <c r="B558" t="s">
        <v>20</v>
      </c>
      <c r="C558">
        <v>1015</v>
      </c>
    </row>
    <row r="559" spans="2:3" x14ac:dyDescent="0.25">
      <c r="B559" t="s">
        <v>20</v>
      </c>
      <c r="C559">
        <v>323</v>
      </c>
    </row>
    <row r="560" spans="2:3" x14ac:dyDescent="0.25">
      <c r="B560" t="s">
        <v>20</v>
      </c>
      <c r="C560">
        <v>2326</v>
      </c>
    </row>
    <row r="561" spans="2:6" x14ac:dyDescent="0.25">
      <c r="B561" t="s">
        <v>20</v>
      </c>
      <c r="C561">
        <v>381</v>
      </c>
    </row>
    <row r="562" spans="2:6" x14ac:dyDescent="0.25">
      <c r="B562" t="s">
        <v>20</v>
      </c>
      <c r="C562">
        <v>480</v>
      </c>
    </row>
    <row r="563" spans="2:6" x14ac:dyDescent="0.25">
      <c r="B563" t="s">
        <v>20</v>
      </c>
      <c r="C563">
        <v>226</v>
      </c>
    </row>
    <row r="564" spans="2:6" x14ac:dyDescent="0.25">
      <c r="B564" t="s">
        <v>20</v>
      </c>
      <c r="C564">
        <v>241</v>
      </c>
    </row>
    <row r="565" spans="2:6" x14ac:dyDescent="0.25">
      <c r="B565" t="s">
        <v>20</v>
      </c>
      <c r="C565">
        <v>132</v>
      </c>
    </row>
    <row r="566" spans="2:6" x14ac:dyDescent="0.25">
      <c r="B566" t="s">
        <v>20</v>
      </c>
      <c r="C566">
        <v>2043</v>
      </c>
    </row>
    <row r="568" spans="2:6" x14ac:dyDescent="0.25">
      <c r="B568" t="s">
        <v>2093</v>
      </c>
      <c r="C568">
        <f>AVERAGE(C2:C566)</f>
        <v>851.14690265486729</v>
      </c>
      <c r="E568" t="s">
        <v>2097</v>
      </c>
      <c r="F568">
        <f>AVERAGE(F2:F365)</f>
        <v>585.61538461538464</v>
      </c>
    </row>
    <row r="569" spans="2:6" x14ac:dyDescent="0.25">
      <c r="B569" t="s">
        <v>2094</v>
      </c>
      <c r="C569">
        <f>MEDIAN(B2:C566)</f>
        <v>201</v>
      </c>
      <c r="E569" t="s">
        <v>2094</v>
      </c>
      <c r="F569">
        <f>MEDIAN(F2:F365)</f>
        <v>114.5</v>
      </c>
    </row>
    <row r="570" spans="2:6" x14ac:dyDescent="0.25">
      <c r="B570" t="s">
        <v>2095</v>
      </c>
      <c r="C570">
        <f>_xlfn.MODE.SNGL(C2:C566)</f>
        <v>85</v>
      </c>
      <c r="E570" t="s">
        <v>2095</v>
      </c>
      <c r="F570">
        <f>_xlfn.MODE.SNGL(F2:F365)</f>
        <v>1</v>
      </c>
    </row>
    <row r="571" spans="2:6" x14ac:dyDescent="0.25">
      <c r="B571" t="s">
        <v>2096</v>
      </c>
      <c r="C571">
        <f>STDEVA(C2:C566)</f>
        <v>1267.366006183523</v>
      </c>
      <c r="E571" t="s">
        <v>2096</v>
      </c>
      <c r="F571">
        <f>STDEVA(F2:F365)</f>
        <v>961.30819978260524</v>
      </c>
    </row>
    <row r="572" spans="2:6" x14ac:dyDescent="0.25">
      <c r="B572" t="s">
        <v>2098</v>
      </c>
      <c r="C572">
        <f>_xlfn.VAR.S(C2:C566)</f>
        <v>1606216.5936295739</v>
      </c>
      <c r="E572" t="s">
        <v>2098</v>
      </c>
      <c r="F572">
        <f>_xlfn.VAR.S(F2:F365)</f>
        <v>924113.45496927318</v>
      </c>
    </row>
  </sheetData>
  <conditionalFormatting sqref="B1:B1048141 E1:E567 F568 E569:E1047940">
    <cfRule type="cellIs" dxfId="3" priority="5" operator="equal">
      <formula>"live"</formula>
    </cfRule>
    <cfRule type="cellIs" dxfId="2" priority="6" operator="equal">
      <formula>"canceled"</formula>
    </cfRule>
    <cfRule type="cellIs" dxfId="1" priority="7" operator="equal">
      <formula>"failed"</formula>
    </cfRule>
    <cfRule type="cellIs" dxfId="0" priority="8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Ashley Toliver</cp:lastModifiedBy>
  <dcterms:created xsi:type="dcterms:W3CDTF">2021-09-29T18:52:28Z</dcterms:created>
  <dcterms:modified xsi:type="dcterms:W3CDTF">2023-03-26T21:40:54Z</dcterms:modified>
</cp:coreProperties>
</file>