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arunjose/Desktop/Flixmedia/git/tests/data-analyst/community_service_charge_analysis/data/processed/"/>
    </mc:Choice>
  </mc:AlternateContent>
  <xr:revisionPtr revIDLastSave="0" documentId="13_ncr:9_{A0567FC6-BCF5-134E-BF86-0E6921CFBECE}" xr6:coauthVersionLast="47" xr6:coauthVersionMax="47" xr10:uidLastSave="{00000000-0000-0000-0000-000000000000}"/>
  <bookViews>
    <workbookView xWindow="0" yWindow="760" windowWidth="30240" windowHeight="17200" xr2:uid="{06A11695-04DB-1B43-AB26-A86222673AD7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3" i="1" l="1"/>
  <c r="K4" i="1"/>
  <c r="K5" i="1"/>
  <c r="K6" i="1"/>
  <c r="K7" i="1"/>
  <c r="K8" i="1"/>
  <c r="K9" i="1"/>
  <c r="K10" i="1"/>
  <c r="K11" i="1"/>
  <c r="K12" i="1"/>
  <c r="K13" i="1"/>
  <c r="K2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<sst xmlns="http://purl.oclc.org/ooxml/spreadsheetml/main" count="111" uniqueCount="16">
  <si>
    <t>BookingID</t>
  </si>
  <si>
    <t>EventDate</t>
  </si>
  <si>
    <t>EventType</t>
  </si>
  <si>
    <t>BookingFee</t>
  </si>
  <si>
    <t>TotalDirectCost</t>
  </si>
  <si>
    <t>AllocatedIndirectCost</t>
  </si>
  <si>
    <t>TotalEventCost</t>
  </si>
  <si>
    <t>NetProfit</t>
  </si>
  <si>
    <t>Meeting</t>
  </si>
  <si>
    <t>Conference</t>
  </si>
  <si>
    <t>Wedding</t>
  </si>
  <si>
    <t>Charity</t>
  </si>
  <si>
    <t>Party</t>
  </si>
  <si>
    <t>BudgetedNetProfit</t>
  </si>
  <si>
    <t>Variance</t>
  </si>
  <si>
    <t>ExceptionStatus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</si>
</sst>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0" fontId="18" fillId="33" borderId="0" xfId="0" applyFont="1" applyFill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C6CF-32EA-EC48-8ECB-E79A3DFD0A07}">
  <dimension ref="A1:K101"/>
  <sheetViews>
    <sheetView tabSelected="1" zoomScale="120" zoomScaleNormal="120" workbookViewId="0">
      <pane ySplit="1" topLeftCell="A2" activePane="bottomLeft" state="frozen"/>
      <selection pane="bottomLeft" activeCell="L9" sqref="L9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11.83203125" bestFit="1" customWidth="1"/>
    <col min="4" max="4" width="13" bestFit="1" customWidth="1"/>
    <col min="5" max="5" width="16.6640625" bestFit="1" customWidth="1"/>
    <col min="6" max="6" width="21.6640625" bestFit="1" customWidth="1"/>
    <col min="7" max="7" width="16" bestFit="1" customWidth="1"/>
    <col min="8" max="8" width="11" bestFit="1" customWidth="1"/>
    <col min="9" max="9" width="18" bestFit="1" customWidth="1"/>
    <col min="10" max="10" width="10.1640625" style="6" bestFit="1" customWidth="1"/>
    <col min="11" max="11" width="14.5" style="6" bestFit="1" customWidth="1"/>
  </cols>
  <sheetData>
    <row r="1" spans="1:11" s="3" customFormat="1" ht="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13</v>
      </c>
      <c r="J1" s="4" t="s">
        <v>14</v>
      </c>
      <c r="K1" s="5" t="s">
        <v>15</v>
      </c>
    </row>
    <row r="2" spans="1:11" x14ac:dyDescent="0.2">
      <c r="A2">
        <v>189</v>
      </c>
      <c r="B2" s="1" t="d">
        <v>2023-04-05</v>
      </c>
      <c r="C2" t="s">
        <v>8</v>
      </c>
      <c r="D2">
        <v>163.24</v>
      </c>
      <c r="E2">
        <v>199.07</v>
      </c>
      <c r="F2">
        <v>151.3322</v>
      </c>
      <c r="G2">
        <v>350.40219999999999</v>
      </c>
      <c r="H2">
        <v>-187.16220000000001</v>
      </c>
      <c r="I2">
        <v>150</v>
      </c>
      <c r="J2" s="6">
        <f>H2-I2</f>
        <v>-337.16219999999998</v>
      </c>
      <c r="K2" s="6" t="str">
        <f>IF(J1&lt;0, "Under Budget", "Met Budget")</f>
        <v>Met Budget</v>
      </c>
    </row>
    <row r="3" spans="1:11" x14ac:dyDescent="0.2">
      <c r="A3">
        <v>109</v>
      </c>
      <c r="B3" s="1" t="d">
        <v>2023-04-06</v>
      </c>
      <c r="C3" t="s">
        <v>9</v>
      </c>
      <c r="D3">
        <v>800</v>
      </c>
      <c r="E3">
        <v>237.99</v>
      </c>
      <c r="F3">
        <v>151.3322</v>
      </c>
      <c r="G3">
        <v>389.32220000000001</v>
      </c>
      <c r="H3">
        <v>410.67779999999999</v>
      </c>
      <c r="I3">
        <v>150</v>
      </c>
      <c r="J3" s="6">
        <f t="shared" ref="J3:J66" si="0">H3-I3</f>
        <v>260.67779999999999</v>
      </c>
      <c r="K3" s="6" t="str">
        <f t="shared" ref="K3:K13" si="1">IF(J2&lt;0, "Under Budget", "Met Budget")</f>
        <v>Under Budget</v>
      </c>
    </row>
    <row r="4" spans="1:11" x14ac:dyDescent="0.2">
      <c r="A4">
        <v>143</v>
      </c>
      <c r="B4" s="1" t="d">
        <v>2023-04-15</v>
      </c>
      <c r="C4" t="s">
        <v>10</v>
      </c>
      <c r="D4">
        <v>1356.88</v>
      </c>
      <c r="E4">
        <v>0</v>
      </c>
      <c r="F4">
        <v>151.3322</v>
      </c>
      <c r="G4">
        <v>151.3322</v>
      </c>
      <c r="H4">
        <v>1205.5478000000001</v>
      </c>
      <c r="I4">
        <v>150</v>
      </c>
      <c r="J4" s="6">
        <f t="shared" si="0"/>
        <v>1055.5478000000001</v>
      </c>
      <c r="K4" s="6" t="str">
        <f t="shared" si="1"/>
        <v>Met Budget</v>
      </c>
    </row>
    <row r="5" spans="1:11" x14ac:dyDescent="0.2">
      <c r="A5">
        <v>155</v>
      </c>
      <c r="B5" s="1" t="d">
        <v>2023-04-16</v>
      </c>
      <c r="C5" t="s">
        <v>10</v>
      </c>
      <c r="D5">
        <v>1080.79</v>
      </c>
      <c r="E5">
        <v>211.23</v>
      </c>
      <c r="F5">
        <v>151.3322</v>
      </c>
      <c r="G5">
        <v>362.56220000000002</v>
      </c>
      <c r="H5">
        <v>718.2278</v>
      </c>
      <c r="I5">
        <v>150</v>
      </c>
      <c r="J5" s="6">
        <f t="shared" si="0"/>
        <v>568.2278</v>
      </c>
      <c r="K5" s="6" t="str">
        <f t="shared" si="1"/>
        <v>Met Budget</v>
      </c>
    </row>
    <row r="6" spans="1:11" x14ac:dyDescent="0.2">
      <c r="A6">
        <v>194</v>
      </c>
      <c r="B6" s="1" t="d">
        <v>2023-04-16</v>
      </c>
      <c r="C6" t="s">
        <v>10</v>
      </c>
      <c r="D6">
        <v>1091.07</v>
      </c>
      <c r="E6">
        <v>226.41</v>
      </c>
      <c r="F6">
        <v>151.3322</v>
      </c>
      <c r="G6">
        <v>377.74220000000003</v>
      </c>
      <c r="H6">
        <v>713.32780000000002</v>
      </c>
      <c r="I6">
        <v>150</v>
      </c>
      <c r="J6" s="6">
        <f t="shared" si="0"/>
        <v>563.32780000000002</v>
      </c>
      <c r="K6" s="6" t="str">
        <f t="shared" si="1"/>
        <v>Met Budget</v>
      </c>
    </row>
    <row r="7" spans="1:11" x14ac:dyDescent="0.2">
      <c r="A7">
        <v>127</v>
      </c>
      <c r="B7" s="1" t="d">
        <v>2023-04-26</v>
      </c>
      <c r="C7" t="s">
        <v>11</v>
      </c>
      <c r="D7">
        <v>30.75</v>
      </c>
      <c r="E7">
        <v>0</v>
      </c>
      <c r="F7">
        <v>151.3322</v>
      </c>
      <c r="G7">
        <v>151.3322</v>
      </c>
      <c r="H7">
        <v>-120.5822</v>
      </c>
      <c r="I7">
        <v>150</v>
      </c>
      <c r="J7" s="6">
        <f t="shared" si="0"/>
        <v>-270.5822</v>
      </c>
      <c r="K7" s="6" t="str">
        <f t="shared" si="1"/>
        <v>Met Budget</v>
      </c>
    </row>
    <row r="8" spans="1:11" x14ac:dyDescent="0.2">
      <c r="A8">
        <v>199</v>
      </c>
      <c r="B8" s="1" t="d">
        <v>2023-05-09</v>
      </c>
      <c r="C8" t="s">
        <v>11</v>
      </c>
      <c r="D8">
        <v>71.06</v>
      </c>
      <c r="E8">
        <v>87.51</v>
      </c>
      <c r="F8">
        <v>151.3322</v>
      </c>
      <c r="G8">
        <v>238.84219999999999</v>
      </c>
      <c r="H8">
        <v>-167.78219999999999</v>
      </c>
      <c r="I8">
        <v>150</v>
      </c>
      <c r="J8" s="6">
        <f t="shared" si="0"/>
        <v>-317.78219999999999</v>
      </c>
      <c r="K8" s="6" t="str">
        <f t="shared" si="1"/>
        <v>Under Budget</v>
      </c>
    </row>
    <row r="9" spans="1:11" x14ac:dyDescent="0.2">
      <c r="A9">
        <v>166</v>
      </c>
      <c r="B9" s="1" t="d">
        <v>2023-05-11</v>
      </c>
      <c r="C9" t="s">
        <v>10</v>
      </c>
      <c r="D9">
        <v>1044.08</v>
      </c>
      <c r="E9">
        <v>195.49</v>
      </c>
      <c r="F9">
        <v>151.3322</v>
      </c>
      <c r="G9">
        <v>346.82220000000001</v>
      </c>
      <c r="H9">
        <v>697.25779999999997</v>
      </c>
      <c r="I9">
        <v>150</v>
      </c>
      <c r="J9" s="6">
        <f t="shared" si="0"/>
        <v>547.25779999999997</v>
      </c>
      <c r="K9" s="6" t="str">
        <f t="shared" si="1"/>
        <v>Under Budget</v>
      </c>
    </row>
    <row r="10" spans="1:11" x14ac:dyDescent="0.2">
      <c r="A10">
        <v>188</v>
      </c>
      <c r="B10" s="1" t="d">
        <v>2023-05-15</v>
      </c>
      <c r="C10" t="s">
        <v>8</v>
      </c>
      <c r="D10">
        <v>154.33000000000001</v>
      </c>
      <c r="E10">
        <v>70.430000000000007</v>
      </c>
      <c r="F10">
        <v>151.3322</v>
      </c>
      <c r="G10">
        <v>221.76220000000001</v>
      </c>
      <c r="H10">
        <v>-67.432199999999995</v>
      </c>
      <c r="I10">
        <v>150</v>
      </c>
      <c r="J10" s="6">
        <f t="shared" si="0"/>
        <v>-217.43219999999999</v>
      </c>
      <c r="K10" s="6" t="str">
        <f t="shared" si="1"/>
        <v>Met Budget</v>
      </c>
    </row>
    <row r="11" spans="1:11" x14ac:dyDescent="0.2">
      <c r="A11">
        <v>135</v>
      </c>
      <c r="B11" s="1" t="d">
        <v>2023-05-16</v>
      </c>
      <c r="C11" t="s">
        <v>9</v>
      </c>
      <c r="D11">
        <v>800</v>
      </c>
      <c r="E11">
        <v>354.15</v>
      </c>
      <c r="F11">
        <v>151.3322</v>
      </c>
      <c r="G11">
        <v>505.48219999999998</v>
      </c>
      <c r="H11">
        <v>294.51780000000002</v>
      </c>
      <c r="I11">
        <v>150</v>
      </c>
      <c r="J11" s="6">
        <f t="shared" si="0"/>
        <v>144.51780000000002</v>
      </c>
      <c r="K11" s="6" t="str">
        <f t="shared" si="1"/>
        <v>Under Budget</v>
      </c>
    </row>
    <row r="12" spans="1:11" x14ac:dyDescent="0.2">
      <c r="A12">
        <v>156</v>
      </c>
      <c r="B12" s="1" t="d">
        <v>2023-05-16</v>
      </c>
      <c r="C12" t="s">
        <v>9</v>
      </c>
      <c r="D12">
        <v>800</v>
      </c>
      <c r="E12">
        <v>0</v>
      </c>
      <c r="F12">
        <v>151.3322</v>
      </c>
      <c r="G12">
        <v>151.3322</v>
      </c>
      <c r="H12">
        <v>648.66780000000006</v>
      </c>
      <c r="I12">
        <v>150</v>
      </c>
      <c r="J12" s="6">
        <f t="shared" si="0"/>
        <v>498.66780000000006</v>
      </c>
      <c r="K12" s="6" t="str">
        <f t="shared" si="1"/>
        <v>Met Budget</v>
      </c>
    </row>
    <row r="13" spans="1:11" x14ac:dyDescent="0.2">
      <c r="A13">
        <v>150</v>
      </c>
      <c r="B13" s="1" t="d">
        <v>2023-05-21</v>
      </c>
      <c r="C13" t="s">
        <v>10</v>
      </c>
      <c r="D13">
        <v>1238.92</v>
      </c>
      <c r="E13">
        <v>0</v>
      </c>
      <c r="F13">
        <v>151.3322</v>
      </c>
      <c r="G13">
        <v>151.3322</v>
      </c>
      <c r="H13">
        <v>1087.5878</v>
      </c>
      <c r="I13">
        <v>150</v>
      </c>
      <c r="J13" s="6">
        <f t="shared" si="0"/>
        <v>937.58780000000002</v>
      </c>
      <c r="K13" s="6" t="str">
        <f t="shared" si="1"/>
        <v>Met Budget</v>
      </c>
    </row>
    <row r="14" spans="1:11" x14ac:dyDescent="0.2">
      <c r="A14">
        <v>182</v>
      </c>
      <c r="B14" s="1" t="d">
        <v>2023-05-23</v>
      </c>
      <c r="C14" t="s">
        <v>12</v>
      </c>
      <c r="D14">
        <v>479.42</v>
      </c>
      <c r="E14">
        <v>0</v>
      </c>
      <c r="F14">
        <v>151.3322</v>
      </c>
      <c r="G14">
        <v>151.3322</v>
      </c>
      <c r="H14">
        <v>328.08780000000002</v>
      </c>
      <c r="I14">
        <v>150</v>
      </c>
      <c r="J14" s="6">
        <f t="shared" si="0"/>
        <v>178.08780000000002</v>
      </c>
      <c r="K14" s="6" t="str">
        <f>IF(J2&lt;0, "Under Budget", "Met Budget")</f>
        <v>Under Budget</v>
      </c>
    </row>
    <row r="15" spans="1:11" x14ac:dyDescent="0.2">
      <c r="A15">
        <v>157</v>
      </c>
      <c r="B15" s="1" t="d">
        <v>2023-05-24</v>
      </c>
      <c r="C15" t="s">
        <v>8</v>
      </c>
      <c r="D15">
        <v>180.41</v>
      </c>
      <c r="E15">
        <v>0</v>
      </c>
      <c r="F15">
        <v>151.3322</v>
      </c>
      <c r="G15">
        <v>151.3322</v>
      </c>
      <c r="H15">
        <v>29.0778</v>
      </c>
      <c r="I15">
        <v>150</v>
      </c>
      <c r="J15" s="6">
        <f t="shared" si="0"/>
        <v>-120.9222</v>
      </c>
      <c r="K15" s="6" t="str">
        <f t="shared" ref="K15:K78" si="2">IF(J3&lt;0, "Under Budget", "Met Budget")</f>
        <v>Met Budget</v>
      </c>
    </row>
    <row r="16" spans="1:11" x14ac:dyDescent="0.2">
      <c r="A16">
        <v>110</v>
      </c>
      <c r="B16" s="1" t="d">
        <v>2023-05-25</v>
      </c>
      <c r="C16" t="s">
        <v>11</v>
      </c>
      <c r="D16">
        <v>83.78</v>
      </c>
      <c r="E16">
        <v>294.45</v>
      </c>
      <c r="F16">
        <v>151.3322</v>
      </c>
      <c r="G16">
        <v>445.78219999999999</v>
      </c>
      <c r="H16">
        <v>-362.00220000000002</v>
      </c>
      <c r="I16">
        <v>150</v>
      </c>
      <c r="J16" s="6">
        <f t="shared" si="0"/>
        <v>-512.00220000000002</v>
      </c>
      <c r="K16" s="6" t="str">
        <f t="shared" si="2"/>
        <v>Met Budget</v>
      </c>
    </row>
    <row r="17" spans="1:11" x14ac:dyDescent="0.2">
      <c r="A17">
        <v>140</v>
      </c>
      <c r="B17" s="1" t="d">
        <v>2023-05-26</v>
      </c>
      <c r="C17" t="s">
        <v>11</v>
      </c>
      <c r="D17">
        <v>82.87</v>
      </c>
      <c r="E17">
        <v>74.959999999999994</v>
      </c>
      <c r="F17">
        <v>151.3322</v>
      </c>
      <c r="G17">
        <v>226.29220000000001</v>
      </c>
      <c r="H17">
        <v>-143.4222</v>
      </c>
      <c r="I17">
        <v>150</v>
      </c>
      <c r="J17" s="6">
        <f t="shared" si="0"/>
        <v>-293.42219999999998</v>
      </c>
      <c r="K17" s="6" t="str">
        <f t="shared" si="2"/>
        <v>Met Budget</v>
      </c>
    </row>
    <row r="18" spans="1:11" x14ac:dyDescent="0.2">
      <c r="A18">
        <v>145</v>
      </c>
      <c r="B18" s="1" t="d">
        <v>2023-06-09</v>
      </c>
      <c r="C18" t="s">
        <v>9</v>
      </c>
      <c r="D18">
        <v>800</v>
      </c>
      <c r="E18">
        <v>85.59</v>
      </c>
      <c r="F18">
        <v>151.3322</v>
      </c>
      <c r="G18">
        <v>236.9222</v>
      </c>
      <c r="H18">
        <v>563.07780000000002</v>
      </c>
      <c r="I18">
        <v>150</v>
      </c>
      <c r="J18" s="6">
        <f t="shared" si="0"/>
        <v>413.07780000000002</v>
      </c>
      <c r="K18" s="6" t="str">
        <f t="shared" si="2"/>
        <v>Met Budget</v>
      </c>
    </row>
    <row r="19" spans="1:11" x14ac:dyDescent="0.2">
      <c r="A19">
        <v>183</v>
      </c>
      <c r="B19" s="1" t="d">
        <v>2023-06-11</v>
      </c>
      <c r="C19" t="s">
        <v>9</v>
      </c>
      <c r="D19">
        <v>800</v>
      </c>
      <c r="E19">
        <v>0</v>
      </c>
      <c r="F19">
        <v>151.3322</v>
      </c>
      <c r="G19">
        <v>151.3322</v>
      </c>
      <c r="H19">
        <v>648.66780000000006</v>
      </c>
      <c r="I19">
        <v>150</v>
      </c>
      <c r="J19" s="6">
        <f t="shared" si="0"/>
        <v>498.66780000000006</v>
      </c>
      <c r="K19" s="6" t="str">
        <f t="shared" si="2"/>
        <v>Under Budget</v>
      </c>
    </row>
    <row r="20" spans="1:11" x14ac:dyDescent="0.2">
      <c r="A20">
        <v>122</v>
      </c>
      <c r="B20" s="1" t="d">
        <v>2023-06-12</v>
      </c>
      <c r="C20" t="s">
        <v>12</v>
      </c>
      <c r="D20">
        <v>523.13</v>
      </c>
      <c r="E20">
        <v>0</v>
      </c>
      <c r="F20">
        <v>151.3322</v>
      </c>
      <c r="G20">
        <v>151.3322</v>
      </c>
      <c r="H20">
        <v>371.7978</v>
      </c>
      <c r="I20">
        <v>150</v>
      </c>
      <c r="J20" s="6">
        <f t="shared" si="0"/>
        <v>221.7978</v>
      </c>
      <c r="K20" s="6" t="str">
        <f t="shared" si="2"/>
        <v>Under Budget</v>
      </c>
    </row>
    <row r="21" spans="1:11" x14ac:dyDescent="0.2">
      <c r="A21">
        <v>104</v>
      </c>
      <c r="B21" s="1" t="d">
        <v>2023-06-17</v>
      </c>
      <c r="C21" t="s">
        <v>10</v>
      </c>
      <c r="D21">
        <v>1141.8800000000001</v>
      </c>
      <c r="E21">
        <v>255.44</v>
      </c>
      <c r="F21">
        <v>151.3322</v>
      </c>
      <c r="G21">
        <v>406.7722</v>
      </c>
      <c r="H21">
        <v>735.1078</v>
      </c>
      <c r="I21">
        <v>150</v>
      </c>
      <c r="J21" s="6">
        <f t="shared" si="0"/>
        <v>585.1078</v>
      </c>
      <c r="K21" s="6" t="str">
        <f t="shared" si="2"/>
        <v>Met Budget</v>
      </c>
    </row>
    <row r="22" spans="1:11" x14ac:dyDescent="0.2">
      <c r="A22">
        <v>178</v>
      </c>
      <c r="B22" s="1" t="d">
        <v>2023-06-17</v>
      </c>
      <c r="C22" t="s">
        <v>9</v>
      </c>
      <c r="D22">
        <v>800</v>
      </c>
      <c r="E22">
        <v>76.92</v>
      </c>
      <c r="F22">
        <v>151.3322</v>
      </c>
      <c r="G22">
        <v>228.25219999999999</v>
      </c>
      <c r="H22">
        <v>571.74779999999998</v>
      </c>
      <c r="I22">
        <v>150</v>
      </c>
      <c r="J22" s="6">
        <f t="shared" si="0"/>
        <v>421.74779999999998</v>
      </c>
      <c r="K22" s="6" t="str">
        <f t="shared" si="2"/>
        <v>Under Budget</v>
      </c>
    </row>
    <row r="23" spans="1:11" x14ac:dyDescent="0.2">
      <c r="A23">
        <v>132</v>
      </c>
      <c r="B23" s="1" t="d">
        <v>2023-06-19</v>
      </c>
      <c r="C23" t="s">
        <v>12</v>
      </c>
      <c r="D23">
        <v>396.9</v>
      </c>
      <c r="E23">
        <v>194.67</v>
      </c>
      <c r="F23">
        <v>151.3322</v>
      </c>
      <c r="G23">
        <v>346.00220000000002</v>
      </c>
      <c r="H23">
        <v>50.897799999999997</v>
      </c>
      <c r="I23">
        <v>150</v>
      </c>
      <c r="J23" s="6">
        <f t="shared" si="0"/>
        <v>-99.102200000000011</v>
      </c>
      <c r="K23" s="6" t="str">
        <f t="shared" si="2"/>
        <v>Met Budget</v>
      </c>
    </row>
    <row r="24" spans="1:11" x14ac:dyDescent="0.2">
      <c r="A24">
        <v>102</v>
      </c>
      <c r="B24" s="1" t="d">
        <v>2023-06-21</v>
      </c>
      <c r="C24" t="s">
        <v>11</v>
      </c>
      <c r="D24">
        <v>53.22</v>
      </c>
      <c r="E24">
        <v>178.61</v>
      </c>
      <c r="F24">
        <v>151.3322</v>
      </c>
      <c r="G24">
        <v>329.94220000000001</v>
      </c>
      <c r="H24">
        <v>-276.72219999999999</v>
      </c>
      <c r="I24">
        <v>150</v>
      </c>
      <c r="J24" s="6">
        <f t="shared" si="0"/>
        <v>-426.72219999999999</v>
      </c>
      <c r="K24" s="6" t="str">
        <f t="shared" si="2"/>
        <v>Met Budget</v>
      </c>
    </row>
    <row r="25" spans="1:11" x14ac:dyDescent="0.2">
      <c r="A25">
        <v>128</v>
      </c>
      <c r="B25" s="1" t="d">
        <v>2023-06-21</v>
      </c>
      <c r="C25" t="s">
        <v>8</v>
      </c>
      <c r="D25">
        <v>122.74</v>
      </c>
      <c r="E25">
        <v>85</v>
      </c>
      <c r="F25">
        <v>151.3322</v>
      </c>
      <c r="G25">
        <v>236.3322</v>
      </c>
      <c r="H25">
        <v>-113.59220000000001</v>
      </c>
      <c r="I25">
        <v>150</v>
      </c>
      <c r="J25" s="6">
        <f t="shared" si="0"/>
        <v>-263.59219999999999</v>
      </c>
      <c r="K25" s="6" t="str">
        <f t="shared" si="2"/>
        <v>Met Budget</v>
      </c>
    </row>
    <row r="26" spans="1:11" x14ac:dyDescent="0.2">
      <c r="A26">
        <v>196</v>
      </c>
      <c r="B26" s="1" t="d">
        <v>2023-06-24</v>
      </c>
      <c r="C26" t="s">
        <v>12</v>
      </c>
      <c r="D26">
        <v>413.55</v>
      </c>
      <c r="E26">
        <v>0</v>
      </c>
      <c r="F26">
        <v>151.3322</v>
      </c>
      <c r="G26">
        <v>151.3322</v>
      </c>
      <c r="H26">
        <v>262.21780000000001</v>
      </c>
      <c r="I26">
        <v>150</v>
      </c>
      <c r="J26" s="6">
        <f t="shared" si="0"/>
        <v>112.21780000000001</v>
      </c>
      <c r="K26" s="6" t="str">
        <f t="shared" si="2"/>
        <v>Met Budget</v>
      </c>
    </row>
    <row r="27" spans="1:11" x14ac:dyDescent="0.2">
      <c r="A27">
        <v>168</v>
      </c>
      <c r="B27" s="1" t="d">
        <v>2023-07-13</v>
      </c>
      <c r="C27" t="s">
        <v>8</v>
      </c>
      <c r="D27">
        <v>157.08000000000001</v>
      </c>
      <c r="E27">
        <v>253.86</v>
      </c>
      <c r="F27">
        <v>151.3322</v>
      </c>
      <c r="G27">
        <v>405.19220000000001</v>
      </c>
      <c r="H27">
        <v>-248.1122</v>
      </c>
      <c r="I27">
        <v>150</v>
      </c>
      <c r="J27" s="6">
        <f t="shared" si="0"/>
        <v>-398.11220000000003</v>
      </c>
      <c r="K27" s="6" t="str">
        <f t="shared" si="2"/>
        <v>Under Budget</v>
      </c>
    </row>
    <row r="28" spans="1:11" x14ac:dyDescent="0.2">
      <c r="A28">
        <v>125</v>
      </c>
      <c r="B28" s="1" t="d">
        <v>2023-07-14</v>
      </c>
      <c r="C28" t="s">
        <v>11</v>
      </c>
      <c r="D28">
        <v>73.52</v>
      </c>
      <c r="E28">
        <v>197.98</v>
      </c>
      <c r="F28">
        <v>151.3322</v>
      </c>
      <c r="G28">
        <v>349.31220000000002</v>
      </c>
      <c r="H28">
        <v>-275.79219999999998</v>
      </c>
      <c r="I28">
        <v>150</v>
      </c>
      <c r="J28" s="6">
        <f t="shared" si="0"/>
        <v>-425.79219999999998</v>
      </c>
      <c r="K28" s="6" t="str">
        <f t="shared" si="2"/>
        <v>Under Budget</v>
      </c>
    </row>
    <row r="29" spans="1:11" x14ac:dyDescent="0.2">
      <c r="A29">
        <v>138</v>
      </c>
      <c r="B29" s="1" t="d">
        <v>2023-07-16</v>
      </c>
      <c r="C29" t="s">
        <v>8</v>
      </c>
      <c r="D29">
        <v>96.42</v>
      </c>
      <c r="E29">
        <v>0</v>
      </c>
      <c r="F29">
        <v>151.3322</v>
      </c>
      <c r="G29">
        <v>151.3322</v>
      </c>
      <c r="H29">
        <v>-54.912199999999999</v>
      </c>
      <c r="I29">
        <v>150</v>
      </c>
      <c r="J29" s="6">
        <f t="shared" si="0"/>
        <v>-204.91219999999998</v>
      </c>
      <c r="K29" s="6" t="str">
        <f t="shared" si="2"/>
        <v>Under Budget</v>
      </c>
    </row>
    <row r="30" spans="1:11" x14ac:dyDescent="0.2">
      <c r="A30">
        <v>144</v>
      </c>
      <c r="B30" s="1" t="d">
        <v>2023-08-06</v>
      </c>
      <c r="C30" t="s">
        <v>8</v>
      </c>
      <c r="D30">
        <v>154.66999999999999</v>
      </c>
      <c r="E30">
        <v>305.25</v>
      </c>
      <c r="F30">
        <v>151.3322</v>
      </c>
      <c r="G30">
        <v>456.5822</v>
      </c>
      <c r="H30">
        <v>-301.91219999999998</v>
      </c>
      <c r="I30">
        <v>150</v>
      </c>
      <c r="J30" s="6">
        <f t="shared" si="0"/>
        <v>-451.91219999999998</v>
      </c>
      <c r="K30" s="6" t="str">
        <f t="shared" si="2"/>
        <v>Met Budget</v>
      </c>
    </row>
    <row r="31" spans="1:11" x14ac:dyDescent="0.2">
      <c r="A31">
        <v>151</v>
      </c>
      <c r="B31" s="1" t="d">
        <v>2023-08-09</v>
      </c>
      <c r="C31" t="s">
        <v>9</v>
      </c>
      <c r="D31">
        <v>800</v>
      </c>
      <c r="E31">
        <v>266.7</v>
      </c>
      <c r="F31">
        <v>151.3322</v>
      </c>
      <c r="G31">
        <v>418.03219999999999</v>
      </c>
      <c r="H31">
        <v>381.96780000000001</v>
      </c>
      <c r="I31">
        <v>150</v>
      </c>
      <c r="J31" s="6">
        <f t="shared" si="0"/>
        <v>231.96780000000001</v>
      </c>
      <c r="K31" s="6" t="str">
        <f t="shared" si="2"/>
        <v>Met Budget</v>
      </c>
    </row>
    <row r="32" spans="1:11" x14ac:dyDescent="0.2">
      <c r="A32">
        <v>172</v>
      </c>
      <c r="B32" s="1" t="d">
        <v>2023-08-20</v>
      </c>
      <c r="C32" t="s">
        <v>11</v>
      </c>
      <c r="D32">
        <v>75.13</v>
      </c>
      <c r="E32">
        <v>236.31</v>
      </c>
      <c r="F32">
        <v>151.3322</v>
      </c>
      <c r="G32">
        <v>387.6422</v>
      </c>
      <c r="H32">
        <v>-312.51220000000001</v>
      </c>
      <c r="I32">
        <v>150</v>
      </c>
      <c r="J32" s="6">
        <f t="shared" si="0"/>
        <v>-462.51220000000001</v>
      </c>
      <c r="K32" s="6" t="str">
        <f t="shared" si="2"/>
        <v>Met Budget</v>
      </c>
    </row>
    <row r="33" spans="1:11" x14ac:dyDescent="0.2">
      <c r="A33">
        <v>175</v>
      </c>
      <c r="B33" s="1" t="d">
        <v>2023-08-21</v>
      </c>
      <c r="C33" t="s">
        <v>8</v>
      </c>
      <c r="D33">
        <v>164.06</v>
      </c>
      <c r="E33">
        <v>85.48</v>
      </c>
      <c r="F33">
        <v>151.3322</v>
      </c>
      <c r="G33">
        <v>236.81219999999999</v>
      </c>
      <c r="H33">
        <v>-72.752200000000002</v>
      </c>
      <c r="I33">
        <v>150</v>
      </c>
      <c r="J33" s="6">
        <f t="shared" si="0"/>
        <v>-222.75220000000002</v>
      </c>
      <c r="K33" s="6" t="str">
        <f t="shared" si="2"/>
        <v>Met Budget</v>
      </c>
    </row>
    <row r="34" spans="1:11" x14ac:dyDescent="0.2">
      <c r="A34">
        <v>177</v>
      </c>
      <c r="B34" s="1" t="d">
        <v>2023-08-24</v>
      </c>
      <c r="C34" t="s">
        <v>9</v>
      </c>
      <c r="D34">
        <v>800</v>
      </c>
      <c r="E34">
        <v>308.33999999999997</v>
      </c>
      <c r="F34">
        <v>151.3322</v>
      </c>
      <c r="G34">
        <v>459.67219999999998</v>
      </c>
      <c r="H34">
        <v>340.32780000000002</v>
      </c>
      <c r="I34">
        <v>150</v>
      </c>
      <c r="J34" s="6">
        <f t="shared" si="0"/>
        <v>190.32780000000002</v>
      </c>
      <c r="K34" s="6" t="str">
        <f t="shared" si="2"/>
        <v>Met Budget</v>
      </c>
    </row>
    <row r="35" spans="1:11" x14ac:dyDescent="0.2">
      <c r="A35">
        <v>133</v>
      </c>
      <c r="B35" s="1" t="d">
        <v>2023-08-26</v>
      </c>
      <c r="C35" t="s">
        <v>11</v>
      </c>
      <c r="D35">
        <v>49.72</v>
      </c>
      <c r="E35">
        <v>358.24</v>
      </c>
      <c r="F35">
        <v>151.3322</v>
      </c>
      <c r="G35">
        <v>509.57220000000001</v>
      </c>
      <c r="H35">
        <v>-459.85219999999998</v>
      </c>
      <c r="I35">
        <v>150</v>
      </c>
      <c r="J35" s="6">
        <f t="shared" si="0"/>
        <v>-609.85220000000004</v>
      </c>
      <c r="K35" s="6" t="str">
        <f t="shared" si="2"/>
        <v>Under Budget</v>
      </c>
    </row>
    <row r="36" spans="1:11" x14ac:dyDescent="0.2">
      <c r="A36">
        <v>191</v>
      </c>
      <c r="B36" s="1" t="d">
        <v>2023-08-26</v>
      </c>
      <c r="C36" t="s">
        <v>8</v>
      </c>
      <c r="D36">
        <v>103.53</v>
      </c>
      <c r="E36">
        <v>166.25</v>
      </c>
      <c r="F36">
        <v>151.3322</v>
      </c>
      <c r="G36">
        <v>317.5822</v>
      </c>
      <c r="H36">
        <v>-214.0522</v>
      </c>
      <c r="I36">
        <v>150</v>
      </c>
      <c r="J36" s="6">
        <f t="shared" si="0"/>
        <v>-364.05219999999997</v>
      </c>
      <c r="K36" s="6" t="str">
        <f t="shared" si="2"/>
        <v>Under Budget</v>
      </c>
    </row>
    <row r="37" spans="1:11" x14ac:dyDescent="0.2">
      <c r="A37">
        <v>141</v>
      </c>
      <c r="B37" s="1" t="d">
        <v>2023-08-27</v>
      </c>
      <c r="C37" t="s">
        <v>10</v>
      </c>
      <c r="D37">
        <v>1336.75</v>
      </c>
      <c r="E37">
        <v>0</v>
      </c>
      <c r="F37">
        <v>151.3322</v>
      </c>
      <c r="G37">
        <v>151.3322</v>
      </c>
      <c r="H37">
        <v>1185.4177999999999</v>
      </c>
      <c r="I37">
        <v>150</v>
      </c>
      <c r="J37" s="6">
        <f t="shared" si="0"/>
        <v>1035.4177999999999</v>
      </c>
      <c r="K37" s="6" t="str">
        <f t="shared" si="2"/>
        <v>Under Budget</v>
      </c>
    </row>
    <row r="38" spans="1:11" x14ac:dyDescent="0.2">
      <c r="A38">
        <v>200</v>
      </c>
      <c r="B38" s="1" t="d">
        <v>2023-08-28</v>
      </c>
      <c r="C38" t="s">
        <v>11</v>
      </c>
      <c r="D38">
        <v>72.44</v>
      </c>
      <c r="E38">
        <v>174.14</v>
      </c>
      <c r="F38">
        <v>151.3322</v>
      </c>
      <c r="G38">
        <v>325.47219999999999</v>
      </c>
      <c r="H38">
        <v>-253.03219999999999</v>
      </c>
      <c r="I38">
        <v>150</v>
      </c>
      <c r="J38" s="6">
        <f t="shared" si="0"/>
        <v>-403.03219999999999</v>
      </c>
      <c r="K38" s="6" t="str">
        <f t="shared" si="2"/>
        <v>Met Budget</v>
      </c>
    </row>
    <row r="39" spans="1:11" x14ac:dyDescent="0.2">
      <c r="A39">
        <v>121</v>
      </c>
      <c r="B39" s="1" t="d">
        <v>2023-08-29</v>
      </c>
      <c r="C39" t="s">
        <v>10</v>
      </c>
      <c r="D39">
        <v>1141.17</v>
      </c>
      <c r="E39">
        <v>87.25</v>
      </c>
      <c r="F39">
        <v>151.3322</v>
      </c>
      <c r="G39">
        <v>238.5822</v>
      </c>
      <c r="H39">
        <v>902.58780000000002</v>
      </c>
      <c r="I39">
        <v>150</v>
      </c>
      <c r="J39" s="6">
        <f t="shared" si="0"/>
        <v>752.58780000000002</v>
      </c>
      <c r="K39" s="6" t="str">
        <f t="shared" si="2"/>
        <v>Under Budget</v>
      </c>
    </row>
    <row r="40" spans="1:11" x14ac:dyDescent="0.2">
      <c r="A40">
        <v>120</v>
      </c>
      <c r="B40" s="1" t="d">
        <v>2023-08-30</v>
      </c>
      <c r="C40" t="s">
        <v>12</v>
      </c>
      <c r="D40">
        <v>436.66</v>
      </c>
      <c r="E40">
        <v>164.86</v>
      </c>
      <c r="F40">
        <v>151.3322</v>
      </c>
      <c r="G40">
        <v>316.19220000000001</v>
      </c>
      <c r="H40">
        <v>120.4678</v>
      </c>
      <c r="I40">
        <v>150</v>
      </c>
      <c r="J40" s="6">
        <f t="shared" si="0"/>
        <v>-29.532200000000003</v>
      </c>
      <c r="K40" s="6" t="str">
        <f t="shared" si="2"/>
        <v>Under Budget</v>
      </c>
    </row>
    <row r="41" spans="1:11" x14ac:dyDescent="0.2">
      <c r="A41">
        <v>117</v>
      </c>
      <c r="B41" s="1" t="d">
        <v>2023-09-02</v>
      </c>
      <c r="C41" t="s">
        <v>9</v>
      </c>
      <c r="D41">
        <v>800</v>
      </c>
      <c r="E41">
        <v>181.49</v>
      </c>
      <c r="F41">
        <v>151.3322</v>
      </c>
      <c r="G41">
        <v>332.82220000000001</v>
      </c>
      <c r="H41">
        <v>467.17779999999999</v>
      </c>
      <c r="I41">
        <v>150</v>
      </c>
      <c r="J41" s="6">
        <f t="shared" si="0"/>
        <v>317.17779999999999</v>
      </c>
      <c r="K41" s="6" t="str">
        <f t="shared" si="2"/>
        <v>Under Budget</v>
      </c>
    </row>
    <row r="42" spans="1:11" x14ac:dyDescent="0.2">
      <c r="A42">
        <v>114</v>
      </c>
      <c r="B42" s="1" t="d">
        <v>2023-09-08</v>
      </c>
      <c r="C42" t="s">
        <v>11</v>
      </c>
      <c r="D42">
        <v>78.06</v>
      </c>
      <c r="E42">
        <v>358.65</v>
      </c>
      <c r="F42">
        <v>151.3322</v>
      </c>
      <c r="G42">
        <v>509.98219999999998</v>
      </c>
      <c r="H42">
        <v>-431.92219999999998</v>
      </c>
      <c r="I42">
        <v>150</v>
      </c>
      <c r="J42" s="6">
        <f t="shared" si="0"/>
        <v>-581.92219999999998</v>
      </c>
      <c r="K42" s="6" t="str">
        <f t="shared" si="2"/>
        <v>Under Budget</v>
      </c>
    </row>
    <row r="43" spans="1:11" x14ac:dyDescent="0.2">
      <c r="A43">
        <v>116</v>
      </c>
      <c r="B43" s="1" t="d">
        <v>2023-09-10</v>
      </c>
      <c r="C43" t="s">
        <v>9</v>
      </c>
      <c r="D43">
        <v>800</v>
      </c>
      <c r="E43">
        <v>77.11</v>
      </c>
      <c r="F43">
        <v>151.3322</v>
      </c>
      <c r="G43">
        <v>228.44220000000001</v>
      </c>
      <c r="H43">
        <v>571.55780000000004</v>
      </c>
      <c r="I43">
        <v>150</v>
      </c>
      <c r="J43" s="6">
        <f t="shared" si="0"/>
        <v>421.55780000000004</v>
      </c>
      <c r="K43" s="6" t="str">
        <f t="shared" si="2"/>
        <v>Met Budget</v>
      </c>
    </row>
    <row r="44" spans="1:11" x14ac:dyDescent="0.2">
      <c r="A44">
        <v>162</v>
      </c>
      <c r="B44" s="1" t="d">
        <v>2023-09-15</v>
      </c>
      <c r="C44" t="s">
        <v>9</v>
      </c>
      <c r="D44">
        <v>800</v>
      </c>
      <c r="E44">
        <v>187.41</v>
      </c>
      <c r="F44">
        <v>151.3322</v>
      </c>
      <c r="G44">
        <v>338.74220000000003</v>
      </c>
      <c r="H44">
        <v>461.25779999999997</v>
      </c>
      <c r="I44">
        <v>150</v>
      </c>
      <c r="J44" s="6">
        <f t="shared" si="0"/>
        <v>311.25779999999997</v>
      </c>
      <c r="K44" s="6" t="str">
        <f t="shared" si="2"/>
        <v>Under Budget</v>
      </c>
    </row>
    <row r="45" spans="1:11" x14ac:dyDescent="0.2">
      <c r="A45">
        <v>186</v>
      </c>
      <c r="B45" s="1" t="d">
        <v>2023-09-16</v>
      </c>
      <c r="C45" t="s">
        <v>11</v>
      </c>
      <c r="D45">
        <v>28.61</v>
      </c>
      <c r="E45">
        <v>95.42</v>
      </c>
      <c r="F45">
        <v>151.3322</v>
      </c>
      <c r="G45">
        <v>246.75219999999999</v>
      </c>
      <c r="H45">
        <v>-218.1422</v>
      </c>
      <c r="I45">
        <v>150</v>
      </c>
      <c r="J45" s="6">
        <f t="shared" si="0"/>
        <v>-368.1422</v>
      </c>
      <c r="K45" s="6" t="str">
        <f t="shared" si="2"/>
        <v>Under Budget</v>
      </c>
    </row>
    <row r="46" spans="1:11" x14ac:dyDescent="0.2">
      <c r="A46">
        <v>160</v>
      </c>
      <c r="B46" s="1" t="d">
        <v>2023-09-18</v>
      </c>
      <c r="C46" t="s">
        <v>12</v>
      </c>
      <c r="D46">
        <v>479.23</v>
      </c>
      <c r="E46">
        <v>263.14</v>
      </c>
      <c r="F46">
        <v>151.3322</v>
      </c>
      <c r="G46">
        <v>414.47219999999999</v>
      </c>
      <c r="H46">
        <v>64.757800000000003</v>
      </c>
      <c r="I46">
        <v>150</v>
      </c>
      <c r="J46" s="6">
        <f t="shared" si="0"/>
        <v>-85.242199999999997</v>
      </c>
      <c r="K46" s="6" t="str">
        <f t="shared" si="2"/>
        <v>Met Budget</v>
      </c>
    </row>
    <row r="47" spans="1:11" x14ac:dyDescent="0.2">
      <c r="A47">
        <v>181</v>
      </c>
      <c r="B47" s="1" t="d">
        <v>2023-09-20</v>
      </c>
      <c r="C47" t="s">
        <v>12</v>
      </c>
      <c r="D47">
        <v>382.67</v>
      </c>
      <c r="E47">
        <v>0</v>
      </c>
      <c r="F47">
        <v>151.3322</v>
      </c>
      <c r="G47">
        <v>151.3322</v>
      </c>
      <c r="H47">
        <v>231.33779999999999</v>
      </c>
      <c r="I47">
        <v>150</v>
      </c>
      <c r="J47" s="6">
        <f t="shared" si="0"/>
        <v>81.337799999999987</v>
      </c>
      <c r="K47" s="6" t="str">
        <f t="shared" si="2"/>
        <v>Under Budget</v>
      </c>
    </row>
    <row r="48" spans="1:11" x14ac:dyDescent="0.2">
      <c r="A48">
        <v>187</v>
      </c>
      <c r="B48" s="1" t="d">
        <v>2023-09-20</v>
      </c>
      <c r="C48" t="s">
        <v>10</v>
      </c>
      <c r="D48">
        <v>1427.69</v>
      </c>
      <c r="E48">
        <v>167.9</v>
      </c>
      <c r="F48">
        <v>151.3322</v>
      </c>
      <c r="G48">
        <v>319.23219999999998</v>
      </c>
      <c r="H48">
        <v>1108.4577999999999</v>
      </c>
      <c r="I48">
        <v>150</v>
      </c>
      <c r="J48" s="6">
        <f t="shared" si="0"/>
        <v>958.45779999999991</v>
      </c>
      <c r="K48" s="6" t="str">
        <f t="shared" si="2"/>
        <v>Under Budget</v>
      </c>
    </row>
    <row r="49" spans="1:11" x14ac:dyDescent="0.2">
      <c r="A49">
        <v>190</v>
      </c>
      <c r="B49" s="1" t="d">
        <v>2023-09-25</v>
      </c>
      <c r="C49" t="s">
        <v>8</v>
      </c>
      <c r="D49">
        <v>130.32</v>
      </c>
      <c r="E49">
        <v>183.44</v>
      </c>
      <c r="F49">
        <v>151.3322</v>
      </c>
      <c r="G49">
        <v>334.7722</v>
      </c>
      <c r="H49">
        <v>-204.4522</v>
      </c>
      <c r="I49">
        <v>150</v>
      </c>
      <c r="J49" s="6">
        <f t="shared" si="0"/>
        <v>-354.4522</v>
      </c>
      <c r="K49" s="6" t="str">
        <f t="shared" si="2"/>
        <v>Met Budget</v>
      </c>
    </row>
    <row r="50" spans="1:11" x14ac:dyDescent="0.2">
      <c r="A50">
        <v>149</v>
      </c>
      <c r="B50" s="1" t="d">
        <v>2023-09-27</v>
      </c>
      <c r="C50" t="s">
        <v>8</v>
      </c>
      <c r="D50">
        <v>104.91</v>
      </c>
      <c r="E50">
        <v>294.51</v>
      </c>
      <c r="F50">
        <v>151.3322</v>
      </c>
      <c r="G50">
        <v>445.84219999999999</v>
      </c>
      <c r="H50">
        <v>-340.93220000000002</v>
      </c>
      <c r="I50">
        <v>150</v>
      </c>
      <c r="J50" s="6">
        <f t="shared" si="0"/>
        <v>-490.93220000000002</v>
      </c>
      <c r="K50" s="6" t="str">
        <f t="shared" si="2"/>
        <v>Under Budget</v>
      </c>
    </row>
    <row r="51" spans="1:11" x14ac:dyDescent="0.2">
      <c r="A51">
        <v>179</v>
      </c>
      <c r="B51" s="1" t="d">
        <v>2023-09-28</v>
      </c>
      <c r="C51" t="s">
        <v>9</v>
      </c>
      <c r="D51">
        <v>800</v>
      </c>
      <c r="E51">
        <v>173.33</v>
      </c>
      <c r="F51">
        <v>151.3322</v>
      </c>
      <c r="G51">
        <v>324.66219999999998</v>
      </c>
      <c r="H51">
        <v>475.33780000000002</v>
      </c>
      <c r="I51">
        <v>150</v>
      </c>
      <c r="J51" s="6">
        <f t="shared" si="0"/>
        <v>325.33780000000002</v>
      </c>
      <c r="K51" s="6" t="str">
        <f t="shared" si="2"/>
        <v>Met Budget</v>
      </c>
    </row>
    <row r="52" spans="1:11" x14ac:dyDescent="0.2">
      <c r="A52">
        <v>136</v>
      </c>
      <c r="B52" s="1" t="d">
        <v>2023-09-29</v>
      </c>
      <c r="C52" t="s">
        <v>11</v>
      </c>
      <c r="D52">
        <v>83.76</v>
      </c>
      <c r="E52">
        <v>0</v>
      </c>
      <c r="F52">
        <v>151.3322</v>
      </c>
      <c r="G52">
        <v>151.3322</v>
      </c>
      <c r="H52">
        <v>-67.572199999999995</v>
      </c>
      <c r="I52">
        <v>150</v>
      </c>
      <c r="J52" s="6">
        <f t="shared" si="0"/>
        <v>-217.57220000000001</v>
      </c>
      <c r="K52" s="6" t="str">
        <f t="shared" si="2"/>
        <v>Under Budget</v>
      </c>
    </row>
    <row r="53" spans="1:11" x14ac:dyDescent="0.2">
      <c r="A53">
        <v>103</v>
      </c>
      <c r="B53" s="1" t="d">
        <v>2023-10-03</v>
      </c>
      <c r="C53" t="s">
        <v>11</v>
      </c>
      <c r="D53">
        <v>72.16</v>
      </c>
      <c r="E53">
        <v>189.78</v>
      </c>
      <c r="F53">
        <v>151.3322</v>
      </c>
      <c r="G53">
        <v>341.11219999999997</v>
      </c>
      <c r="H53">
        <v>-268.9522</v>
      </c>
      <c r="I53">
        <v>150</v>
      </c>
      <c r="J53" s="6">
        <f t="shared" si="0"/>
        <v>-418.9522</v>
      </c>
      <c r="K53" s="6" t="str">
        <f t="shared" si="2"/>
        <v>Met Budget</v>
      </c>
    </row>
    <row r="54" spans="1:11" x14ac:dyDescent="0.2">
      <c r="A54">
        <v>142</v>
      </c>
      <c r="B54" s="1" t="d">
        <v>2023-10-03</v>
      </c>
      <c r="C54" t="s">
        <v>10</v>
      </c>
      <c r="D54">
        <v>1280.2</v>
      </c>
      <c r="E54">
        <v>79.55</v>
      </c>
      <c r="F54">
        <v>151.3322</v>
      </c>
      <c r="G54">
        <v>230.88220000000001</v>
      </c>
      <c r="H54">
        <v>1049.3178</v>
      </c>
      <c r="I54">
        <v>150</v>
      </c>
      <c r="J54" s="6">
        <f t="shared" si="0"/>
        <v>899.31780000000003</v>
      </c>
      <c r="K54" s="6" t="str">
        <f t="shared" si="2"/>
        <v>Under Budget</v>
      </c>
    </row>
    <row r="55" spans="1:11" x14ac:dyDescent="0.2">
      <c r="A55">
        <v>153</v>
      </c>
      <c r="B55" s="1" t="d">
        <v>2023-10-03</v>
      </c>
      <c r="C55" t="s">
        <v>10</v>
      </c>
      <c r="D55">
        <v>1343.02</v>
      </c>
      <c r="E55">
        <v>0</v>
      </c>
      <c r="F55">
        <v>151.3322</v>
      </c>
      <c r="G55">
        <v>151.3322</v>
      </c>
      <c r="H55">
        <v>1191.6877999999999</v>
      </c>
      <c r="I55">
        <v>150</v>
      </c>
      <c r="J55" s="6">
        <f t="shared" si="0"/>
        <v>1041.6877999999999</v>
      </c>
      <c r="K55" s="6" t="str">
        <f t="shared" si="2"/>
        <v>Met Budget</v>
      </c>
    </row>
    <row r="56" spans="1:11" x14ac:dyDescent="0.2">
      <c r="A56">
        <v>180</v>
      </c>
      <c r="B56" s="1" t="d">
        <v>2023-10-04</v>
      </c>
      <c r="C56" t="s">
        <v>8</v>
      </c>
      <c r="D56">
        <v>150.74</v>
      </c>
      <c r="E56">
        <v>296.16000000000003</v>
      </c>
      <c r="F56">
        <v>151.3322</v>
      </c>
      <c r="G56">
        <v>447.49220000000003</v>
      </c>
      <c r="H56">
        <v>-296.75220000000002</v>
      </c>
      <c r="I56">
        <v>150</v>
      </c>
      <c r="J56" s="6">
        <f t="shared" si="0"/>
        <v>-446.75220000000002</v>
      </c>
      <c r="K56" s="6" t="str">
        <f t="shared" si="2"/>
        <v>Met Budget</v>
      </c>
    </row>
    <row r="57" spans="1:11" x14ac:dyDescent="0.2">
      <c r="A57">
        <v>176</v>
      </c>
      <c r="B57" s="1" t="d">
        <v>2023-10-09</v>
      </c>
      <c r="C57" t="s">
        <v>10</v>
      </c>
      <c r="D57">
        <v>1273.32</v>
      </c>
      <c r="E57">
        <v>172.15</v>
      </c>
      <c r="F57">
        <v>151.3322</v>
      </c>
      <c r="G57">
        <v>323.48219999999998</v>
      </c>
      <c r="H57">
        <v>949.83780000000002</v>
      </c>
      <c r="I57">
        <v>150</v>
      </c>
      <c r="J57" s="6">
        <f t="shared" si="0"/>
        <v>799.83780000000002</v>
      </c>
      <c r="K57" s="6" t="str">
        <f t="shared" si="2"/>
        <v>Under Budget</v>
      </c>
    </row>
    <row r="58" spans="1:11" x14ac:dyDescent="0.2">
      <c r="A58">
        <v>130</v>
      </c>
      <c r="B58" s="1" t="d">
        <v>2023-10-13</v>
      </c>
      <c r="C58" t="s">
        <v>10</v>
      </c>
      <c r="D58">
        <v>1327.04</v>
      </c>
      <c r="E58">
        <v>66.680000000000007</v>
      </c>
      <c r="F58">
        <v>151.3322</v>
      </c>
      <c r="G58">
        <v>218.01220000000001</v>
      </c>
      <c r="H58">
        <v>1109.0278000000001</v>
      </c>
      <c r="I58">
        <v>150</v>
      </c>
      <c r="J58" s="6">
        <f t="shared" si="0"/>
        <v>959.02780000000007</v>
      </c>
      <c r="K58" s="6" t="str">
        <f t="shared" si="2"/>
        <v>Under Budget</v>
      </c>
    </row>
    <row r="59" spans="1:11" x14ac:dyDescent="0.2">
      <c r="A59">
        <v>164</v>
      </c>
      <c r="B59" s="1" t="d">
        <v>2023-10-13</v>
      </c>
      <c r="C59" t="s">
        <v>8</v>
      </c>
      <c r="D59">
        <v>101.01</v>
      </c>
      <c r="E59">
        <v>324.04000000000002</v>
      </c>
      <c r="F59">
        <v>151.3322</v>
      </c>
      <c r="G59">
        <v>475.37220000000002</v>
      </c>
      <c r="H59">
        <v>-374.36219999999997</v>
      </c>
      <c r="I59">
        <v>150</v>
      </c>
      <c r="J59" s="6">
        <f t="shared" si="0"/>
        <v>-524.36220000000003</v>
      </c>
      <c r="K59" s="6" t="str">
        <f t="shared" si="2"/>
        <v>Met Budget</v>
      </c>
    </row>
    <row r="60" spans="1:11" x14ac:dyDescent="0.2">
      <c r="A60">
        <v>163</v>
      </c>
      <c r="B60" s="1" t="d">
        <v>2023-10-16</v>
      </c>
      <c r="C60" t="s">
        <v>12</v>
      </c>
      <c r="D60">
        <v>454.13</v>
      </c>
      <c r="E60">
        <v>304.73</v>
      </c>
      <c r="F60">
        <v>151.3322</v>
      </c>
      <c r="G60">
        <v>456.06220000000002</v>
      </c>
      <c r="H60">
        <v>-1.9322000000000199</v>
      </c>
      <c r="I60">
        <v>150</v>
      </c>
      <c r="J60" s="6">
        <f t="shared" si="0"/>
        <v>-151.93220000000002</v>
      </c>
      <c r="K60" s="6" t="str">
        <f t="shared" si="2"/>
        <v>Met Budget</v>
      </c>
    </row>
    <row r="61" spans="1:11" x14ac:dyDescent="0.2">
      <c r="A61">
        <v>173</v>
      </c>
      <c r="B61" s="1" t="d">
        <v>2023-10-25</v>
      </c>
      <c r="C61" t="s">
        <v>12</v>
      </c>
      <c r="D61">
        <v>381.56</v>
      </c>
      <c r="E61">
        <v>0</v>
      </c>
      <c r="F61">
        <v>151.3322</v>
      </c>
      <c r="G61">
        <v>151.3322</v>
      </c>
      <c r="H61">
        <v>230.2278</v>
      </c>
      <c r="I61">
        <v>150</v>
      </c>
      <c r="J61" s="6">
        <f t="shared" si="0"/>
        <v>80.227800000000002</v>
      </c>
      <c r="K61" s="6" t="str">
        <f t="shared" si="2"/>
        <v>Under Budget</v>
      </c>
    </row>
    <row r="62" spans="1:11" x14ac:dyDescent="0.2">
      <c r="A62">
        <v>158</v>
      </c>
      <c r="B62" s="1" t="d">
        <v>2023-10-29</v>
      </c>
      <c r="C62" t="s">
        <v>9</v>
      </c>
      <c r="D62">
        <v>800</v>
      </c>
      <c r="E62">
        <v>93.39</v>
      </c>
      <c r="F62">
        <v>151.3322</v>
      </c>
      <c r="G62">
        <v>244.72219999999999</v>
      </c>
      <c r="H62">
        <v>555.27779999999996</v>
      </c>
      <c r="I62">
        <v>150</v>
      </c>
      <c r="J62" s="6">
        <f t="shared" si="0"/>
        <v>405.27779999999996</v>
      </c>
      <c r="K62" s="6" t="str">
        <f t="shared" si="2"/>
        <v>Under Budget</v>
      </c>
    </row>
    <row r="63" spans="1:11" x14ac:dyDescent="0.2">
      <c r="A63">
        <v>111</v>
      </c>
      <c r="B63" s="1" t="d">
        <v>2023-10-30</v>
      </c>
      <c r="C63" t="s">
        <v>12</v>
      </c>
      <c r="D63">
        <v>437.44</v>
      </c>
      <c r="E63">
        <v>88.98</v>
      </c>
      <c r="F63">
        <v>151.3322</v>
      </c>
      <c r="G63">
        <v>240.31219999999999</v>
      </c>
      <c r="H63">
        <v>197.12780000000001</v>
      </c>
      <c r="I63">
        <v>150</v>
      </c>
      <c r="J63" s="6">
        <f t="shared" si="0"/>
        <v>47.127800000000008</v>
      </c>
      <c r="K63" s="6" t="str">
        <f t="shared" si="2"/>
        <v>Met Budget</v>
      </c>
    </row>
    <row r="64" spans="1:11" x14ac:dyDescent="0.2">
      <c r="A64">
        <v>197</v>
      </c>
      <c r="B64" s="1" t="d">
        <v>2023-10-30</v>
      </c>
      <c r="C64" t="s">
        <v>8</v>
      </c>
      <c r="D64">
        <v>123.44</v>
      </c>
      <c r="E64">
        <v>94.42</v>
      </c>
      <c r="F64">
        <v>151.3322</v>
      </c>
      <c r="G64">
        <v>245.75219999999999</v>
      </c>
      <c r="H64">
        <v>-122.3122</v>
      </c>
      <c r="I64">
        <v>150</v>
      </c>
      <c r="J64" s="6">
        <f t="shared" si="0"/>
        <v>-272.31220000000002</v>
      </c>
      <c r="K64" s="6" t="str">
        <f t="shared" si="2"/>
        <v>Under Budget</v>
      </c>
    </row>
    <row r="65" spans="1:11" x14ac:dyDescent="0.2">
      <c r="A65">
        <v>198</v>
      </c>
      <c r="B65" s="1" t="d">
        <v>2023-10-31</v>
      </c>
      <c r="C65" t="s">
        <v>9</v>
      </c>
      <c r="D65">
        <v>800</v>
      </c>
      <c r="E65">
        <v>0</v>
      </c>
      <c r="F65">
        <v>151.3322</v>
      </c>
      <c r="G65">
        <v>151.3322</v>
      </c>
      <c r="H65">
        <v>648.66780000000006</v>
      </c>
      <c r="I65">
        <v>150</v>
      </c>
      <c r="J65" s="6">
        <f t="shared" si="0"/>
        <v>498.66780000000006</v>
      </c>
      <c r="K65" s="6" t="str">
        <f t="shared" si="2"/>
        <v>Under Budget</v>
      </c>
    </row>
    <row r="66" spans="1:11" x14ac:dyDescent="0.2">
      <c r="A66">
        <v>185</v>
      </c>
      <c r="B66" s="1" t="d">
        <v>2023-11-10</v>
      </c>
      <c r="C66" t="s">
        <v>9</v>
      </c>
      <c r="D66">
        <v>800</v>
      </c>
      <c r="E66">
        <v>0</v>
      </c>
      <c r="F66">
        <v>151.3322</v>
      </c>
      <c r="G66">
        <v>151.3322</v>
      </c>
      <c r="H66">
        <v>648.66780000000006</v>
      </c>
      <c r="I66">
        <v>150</v>
      </c>
      <c r="J66" s="6">
        <f t="shared" si="0"/>
        <v>498.66780000000006</v>
      </c>
      <c r="K66" s="6" t="str">
        <f t="shared" si="2"/>
        <v>Met Budget</v>
      </c>
    </row>
    <row r="67" spans="1:11" x14ac:dyDescent="0.2">
      <c r="A67">
        <v>171</v>
      </c>
      <c r="B67" s="1" t="d">
        <v>2023-11-13</v>
      </c>
      <c r="C67" t="s">
        <v>12</v>
      </c>
      <c r="D67">
        <v>470.42</v>
      </c>
      <c r="E67">
        <v>0</v>
      </c>
      <c r="F67">
        <v>151.3322</v>
      </c>
      <c r="G67">
        <v>151.3322</v>
      </c>
      <c r="H67">
        <v>319.08780000000002</v>
      </c>
      <c r="I67">
        <v>150</v>
      </c>
      <c r="J67" s="6">
        <f t="shared" ref="J67:J101" si="3">H67-I67</f>
        <v>169.08780000000002</v>
      </c>
      <c r="K67" s="6" t="str">
        <f t="shared" si="2"/>
        <v>Met Budget</v>
      </c>
    </row>
    <row r="68" spans="1:11" x14ac:dyDescent="0.2">
      <c r="A68">
        <v>184</v>
      </c>
      <c r="B68" s="1" t="d">
        <v>2023-11-15</v>
      </c>
      <c r="C68" t="s">
        <v>8</v>
      </c>
      <c r="D68">
        <v>157.02000000000001</v>
      </c>
      <c r="E68">
        <v>0</v>
      </c>
      <c r="F68">
        <v>151.3322</v>
      </c>
      <c r="G68">
        <v>151.3322</v>
      </c>
      <c r="H68">
        <v>5.68780000000001</v>
      </c>
      <c r="I68">
        <v>150</v>
      </c>
      <c r="J68" s="6">
        <f t="shared" si="3"/>
        <v>-144.31219999999999</v>
      </c>
      <c r="K68" s="6" t="str">
        <f t="shared" si="2"/>
        <v>Under Budget</v>
      </c>
    </row>
    <row r="69" spans="1:11" x14ac:dyDescent="0.2">
      <c r="A69">
        <v>118</v>
      </c>
      <c r="B69" s="1" t="d">
        <v>2023-11-18</v>
      </c>
      <c r="C69" t="s">
        <v>11</v>
      </c>
      <c r="D69">
        <v>43.2</v>
      </c>
      <c r="E69">
        <v>88.29</v>
      </c>
      <c r="F69">
        <v>151.3322</v>
      </c>
      <c r="G69">
        <v>239.62219999999999</v>
      </c>
      <c r="H69">
        <v>-196.4222</v>
      </c>
      <c r="I69">
        <v>150</v>
      </c>
      <c r="J69" s="6">
        <f t="shared" si="3"/>
        <v>-346.42219999999998</v>
      </c>
      <c r="K69" s="6" t="str">
        <f t="shared" si="2"/>
        <v>Met Budget</v>
      </c>
    </row>
    <row r="70" spans="1:11" x14ac:dyDescent="0.2">
      <c r="A70">
        <v>161</v>
      </c>
      <c r="B70" s="1" t="d">
        <v>2023-11-24</v>
      </c>
      <c r="C70" t="s">
        <v>12</v>
      </c>
      <c r="D70">
        <v>408.72</v>
      </c>
      <c r="E70">
        <v>295.64</v>
      </c>
      <c r="F70">
        <v>151.3322</v>
      </c>
      <c r="G70">
        <v>446.97219999999999</v>
      </c>
      <c r="H70">
        <v>-38.252200000000002</v>
      </c>
      <c r="I70">
        <v>150</v>
      </c>
      <c r="J70" s="6">
        <f t="shared" si="3"/>
        <v>-188.25220000000002</v>
      </c>
      <c r="K70" s="6" t="str">
        <f t="shared" si="2"/>
        <v>Met Budget</v>
      </c>
    </row>
    <row r="71" spans="1:11" x14ac:dyDescent="0.2">
      <c r="A71">
        <v>119</v>
      </c>
      <c r="B71" s="1" t="d">
        <v>2023-11-26</v>
      </c>
      <c r="C71" t="s">
        <v>8</v>
      </c>
      <c r="D71">
        <v>100.87</v>
      </c>
      <c r="E71">
        <v>0</v>
      </c>
      <c r="F71">
        <v>151.3322</v>
      </c>
      <c r="G71">
        <v>151.3322</v>
      </c>
      <c r="H71">
        <v>-50.462200000000003</v>
      </c>
      <c r="I71">
        <v>150</v>
      </c>
      <c r="J71" s="6">
        <f t="shared" si="3"/>
        <v>-200.4622</v>
      </c>
      <c r="K71" s="6" t="str">
        <f t="shared" si="2"/>
        <v>Under Budget</v>
      </c>
    </row>
    <row r="72" spans="1:11" x14ac:dyDescent="0.2">
      <c r="A72">
        <v>124</v>
      </c>
      <c r="B72" s="1" t="d">
        <v>2023-12-02</v>
      </c>
      <c r="C72" t="s">
        <v>11</v>
      </c>
      <c r="D72">
        <v>31.31</v>
      </c>
      <c r="E72">
        <v>0</v>
      </c>
      <c r="F72">
        <v>151.3322</v>
      </c>
      <c r="G72">
        <v>151.3322</v>
      </c>
      <c r="H72">
        <v>-120.0222</v>
      </c>
      <c r="I72">
        <v>150</v>
      </c>
      <c r="J72" s="6">
        <f t="shared" si="3"/>
        <v>-270.0222</v>
      </c>
      <c r="K72" s="6" t="str">
        <f t="shared" si="2"/>
        <v>Under Budget</v>
      </c>
    </row>
    <row r="73" spans="1:11" x14ac:dyDescent="0.2">
      <c r="A73">
        <v>169</v>
      </c>
      <c r="B73" s="1" t="d">
        <v>2023-12-06</v>
      </c>
      <c r="C73" t="s">
        <v>11</v>
      </c>
      <c r="D73">
        <v>48.49</v>
      </c>
      <c r="E73">
        <v>0</v>
      </c>
      <c r="F73">
        <v>151.3322</v>
      </c>
      <c r="G73">
        <v>151.3322</v>
      </c>
      <c r="H73">
        <v>-102.84220000000001</v>
      </c>
      <c r="I73">
        <v>150</v>
      </c>
      <c r="J73" s="6">
        <f t="shared" si="3"/>
        <v>-252.84219999999999</v>
      </c>
      <c r="K73" s="6" t="str">
        <f t="shared" si="2"/>
        <v>Met Budget</v>
      </c>
    </row>
    <row r="74" spans="1:11" x14ac:dyDescent="0.2">
      <c r="A74">
        <v>139</v>
      </c>
      <c r="B74" s="1" t="d">
        <v>2023-12-11</v>
      </c>
      <c r="C74" t="s">
        <v>10</v>
      </c>
      <c r="D74">
        <v>1301.0899999999999</v>
      </c>
      <c r="E74">
        <v>0</v>
      </c>
      <c r="F74">
        <v>151.3322</v>
      </c>
      <c r="G74">
        <v>151.3322</v>
      </c>
      <c r="H74">
        <v>1149.7578000000001</v>
      </c>
      <c r="I74">
        <v>150</v>
      </c>
      <c r="J74" s="6">
        <f t="shared" si="3"/>
        <v>999.75780000000009</v>
      </c>
      <c r="K74" s="6" t="str">
        <f t="shared" si="2"/>
        <v>Met Budget</v>
      </c>
    </row>
    <row r="75" spans="1:11" x14ac:dyDescent="0.2">
      <c r="A75">
        <v>101</v>
      </c>
      <c r="B75" s="1" t="d">
        <v>2023-12-18</v>
      </c>
      <c r="C75" t="s">
        <v>12</v>
      </c>
      <c r="D75">
        <v>502.58</v>
      </c>
      <c r="E75">
        <v>350.32</v>
      </c>
      <c r="F75">
        <v>151.3322</v>
      </c>
      <c r="G75">
        <v>501.65219999999999</v>
      </c>
      <c r="H75">
        <v>0.92779999999999097</v>
      </c>
      <c r="I75">
        <v>150</v>
      </c>
      <c r="J75" s="6">
        <f t="shared" si="3"/>
        <v>-149.07220000000001</v>
      </c>
      <c r="K75" s="6" t="str">
        <f t="shared" si="2"/>
        <v>Met Budget</v>
      </c>
    </row>
    <row r="76" spans="1:11" x14ac:dyDescent="0.2">
      <c r="A76">
        <v>154</v>
      </c>
      <c r="B76" s="1" t="d">
        <v>2023-12-22</v>
      </c>
      <c r="C76" t="s">
        <v>10</v>
      </c>
      <c r="D76">
        <v>1244.31</v>
      </c>
      <c r="E76">
        <v>0</v>
      </c>
      <c r="F76">
        <v>151.3322</v>
      </c>
      <c r="G76">
        <v>151.3322</v>
      </c>
      <c r="H76">
        <v>1092.9777999999999</v>
      </c>
      <c r="I76">
        <v>150</v>
      </c>
      <c r="J76" s="6">
        <f t="shared" si="3"/>
        <v>942.97779999999989</v>
      </c>
      <c r="K76" s="6" t="str">
        <f t="shared" si="2"/>
        <v>Under Budget</v>
      </c>
    </row>
    <row r="77" spans="1:11" x14ac:dyDescent="0.2">
      <c r="A77">
        <v>113</v>
      </c>
      <c r="B77" s="1" t="d">
        <v>2023-12-23</v>
      </c>
      <c r="C77" t="s">
        <v>8</v>
      </c>
      <c r="D77">
        <v>145.38999999999999</v>
      </c>
      <c r="E77">
        <v>92.33</v>
      </c>
      <c r="F77">
        <v>151.3322</v>
      </c>
      <c r="G77">
        <v>243.66220000000001</v>
      </c>
      <c r="H77">
        <v>-98.272199999999998</v>
      </c>
      <c r="I77">
        <v>150</v>
      </c>
      <c r="J77" s="6">
        <f t="shared" si="3"/>
        <v>-248.2722</v>
      </c>
      <c r="K77" s="6" t="str">
        <f t="shared" si="2"/>
        <v>Met Budget</v>
      </c>
    </row>
    <row r="78" spans="1:11" x14ac:dyDescent="0.2">
      <c r="A78">
        <v>115</v>
      </c>
      <c r="B78" s="1" t="d">
        <v>2023-12-26</v>
      </c>
      <c r="C78" t="s">
        <v>10</v>
      </c>
      <c r="D78">
        <v>1583.02</v>
      </c>
      <c r="E78">
        <v>0</v>
      </c>
      <c r="F78">
        <v>151.3322</v>
      </c>
      <c r="G78">
        <v>151.3322</v>
      </c>
      <c r="H78">
        <v>1431.6877999999999</v>
      </c>
      <c r="I78">
        <v>150</v>
      </c>
      <c r="J78" s="6">
        <f t="shared" si="3"/>
        <v>1281.6877999999999</v>
      </c>
      <c r="K78" s="6" t="str">
        <f t="shared" si="2"/>
        <v>Met Budget</v>
      </c>
    </row>
    <row r="79" spans="1:11" x14ac:dyDescent="0.2">
      <c r="A79">
        <v>123</v>
      </c>
      <c r="B79" s="1" t="d">
        <v>2023-12-27</v>
      </c>
      <c r="C79" t="s">
        <v>10</v>
      </c>
      <c r="D79">
        <v>1300.68</v>
      </c>
      <c r="E79">
        <v>205.81</v>
      </c>
      <c r="F79">
        <v>151.3322</v>
      </c>
      <c r="G79">
        <v>357.1422</v>
      </c>
      <c r="H79">
        <v>943.53779999999995</v>
      </c>
      <c r="I79">
        <v>150</v>
      </c>
      <c r="J79" s="6">
        <f t="shared" si="3"/>
        <v>793.53779999999995</v>
      </c>
      <c r="K79" s="6" t="str">
        <f t="shared" ref="K79:K101" si="4">IF(J67&lt;0, "Under Budget", "Met Budget")</f>
        <v>Met Budget</v>
      </c>
    </row>
    <row r="80" spans="1:11" x14ac:dyDescent="0.2">
      <c r="A80">
        <v>112</v>
      </c>
      <c r="B80" s="1" t="d">
        <v>2024-01-01</v>
      </c>
      <c r="C80" t="s">
        <v>9</v>
      </c>
      <c r="D80">
        <v>800</v>
      </c>
      <c r="E80">
        <v>232.8</v>
      </c>
      <c r="F80">
        <v>151.3322</v>
      </c>
      <c r="G80">
        <v>384.13220000000001</v>
      </c>
      <c r="H80">
        <v>415.86779999999999</v>
      </c>
      <c r="I80">
        <v>150</v>
      </c>
      <c r="J80" s="6">
        <f t="shared" si="3"/>
        <v>265.86779999999999</v>
      </c>
      <c r="K80" s="6" t="str">
        <f t="shared" si="4"/>
        <v>Under Budget</v>
      </c>
    </row>
    <row r="81" spans="1:11" x14ac:dyDescent="0.2">
      <c r="A81">
        <v>165</v>
      </c>
      <c r="B81" s="1" t="d">
        <v>2024-01-05</v>
      </c>
      <c r="C81" t="s">
        <v>10</v>
      </c>
      <c r="D81">
        <v>1166.8499999999999</v>
      </c>
      <c r="E81">
        <v>76.78</v>
      </c>
      <c r="F81">
        <v>151.3322</v>
      </c>
      <c r="G81">
        <v>228.1122</v>
      </c>
      <c r="H81">
        <v>938.73779999999999</v>
      </c>
      <c r="I81">
        <v>150</v>
      </c>
      <c r="J81" s="6">
        <f t="shared" si="3"/>
        <v>788.73779999999999</v>
      </c>
      <c r="K81" s="6" t="str">
        <f t="shared" si="4"/>
        <v>Under Budget</v>
      </c>
    </row>
    <row r="82" spans="1:11" x14ac:dyDescent="0.2">
      <c r="A82">
        <v>134</v>
      </c>
      <c r="B82" s="1" t="d">
        <v>2024-01-09</v>
      </c>
      <c r="C82" t="s">
        <v>10</v>
      </c>
      <c r="D82">
        <v>1236.02</v>
      </c>
      <c r="E82">
        <v>344.07</v>
      </c>
      <c r="F82">
        <v>151.3322</v>
      </c>
      <c r="G82">
        <v>495.40219999999999</v>
      </c>
      <c r="H82">
        <v>740.61779999999999</v>
      </c>
      <c r="I82">
        <v>150</v>
      </c>
      <c r="J82" s="6">
        <f t="shared" si="3"/>
        <v>590.61779999999999</v>
      </c>
      <c r="K82" s="6" t="str">
        <f t="shared" si="4"/>
        <v>Under Budget</v>
      </c>
    </row>
    <row r="83" spans="1:11" x14ac:dyDescent="0.2">
      <c r="A83">
        <v>167</v>
      </c>
      <c r="B83" s="1" t="d">
        <v>2024-01-09</v>
      </c>
      <c r="C83" t="s">
        <v>9</v>
      </c>
      <c r="D83">
        <v>800</v>
      </c>
      <c r="E83">
        <v>352.26</v>
      </c>
      <c r="F83">
        <v>151.3322</v>
      </c>
      <c r="G83">
        <v>503.59219999999999</v>
      </c>
      <c r="H83">
        <v>296.40780000000001</v>
      </c>
      <c r="I83">
        <v>150</v>
      </c>
      <c r="J83" s="6">
        <f t="shared" si="3"/>
        <v>146.40780000000001</v>
      </c>
      <c r="K83" s="6" t="str">
        <f t="shared" si="4"/>
        <v>Under Budget</v>
      </c>
    </row>
    <row r="84" spans="1:11" x14ac:dyDescent="0.2">
      <c r="A84">
        <v>147</v>
      </c>
      <c r="B84" s="1" t="d">
        <v>2024-01-11</v>
      </c>
      <c r="C84" t="s">
        <v>10</v>
      </c>
      <c r="D84">
        <v>1419.02</v>
      </c>
      <c r="E84">
        <v>266.89</v>
      </c>
      <c r="F84">
        <v>151.3322</v>
      </c>
      <c r="G84">
        <v>418.22219999999999</v>
      </c>
      <c r="H84">
        <v>1000.7978000000001</v>
      </c>
      <c r="I84">
        <v>150</v>
      </c>
      <c r="J84" s="6">
        <f t="shared" si="3"/>
        <v>850.79780000000005</v>
      </c>
      <c r="K84" s="6" t="str">
        <f t="shared" si="4"/>
        <v>Under Budget</v>
      </c>
    </row>
    <row r="85" spans="1:11" x14ac:dyDescent="0.2">
      <c r="A85">
        <v>159</v>
      </c>
      <c r="B85" s="1" t="d">
        <v>2024-01-11</v>
      </c>
      <c r="C85" t="s">
        <v>11</v>
      </c>
      <c r="D85">
        <v>65.2</v>
      </c>
      <c r="E85">
        <v>75.63</v>
      </c>
      <c r="F85">
        <v>151.3322</v>
      </c>
      <c r="G85">
        <v>226.9622</v>
      </c>
      <c r="H85">
        <v>-161.76220000000001</v>
      </c>
      <c r="I85">
        <v>150</v>
      </c>
      <c r="J85" s="6">
        <f t="shared" si="3"/>
        <v>-311.76220000000001</v>
      </c>
      <c r="K85" s="6" t="str">
        <f t="shared" si="4"/>
        <v>Under Budget</v>
      </c>
    </row>
    <row r="86" spans="1:11" x14ac:dyDescent="0.2">
      <c r="A86">
        <v>152</v>
      </c>
      <c r="B86" s="1" t="d">
        <v>2024-01-16</v>
      </c>
      <c r="C86" t="s">
        <v>9</v>
      </c>
      <c r="D86">
        <v>800</v>
      </c>
      <c r="E86">
        <v>206.91</v>
      </c>
      <c r="F86">
        <v>151.3322</v>
      </c>
      <c r="G86">
        <v>358.24220000000003</v>
      </c>
      <c r="H86">
        <v>441.75779999999997</v>
      </c>
      <c r="I86">
        <v>150</v>
      </c>
      <c r="J86" s="6">
        <f t="shared" si="3"/>
        <v>291.75779999999997</v>
      </c>
      <c r="K86" s="6" t="str">
        <f t="shared" si="4"/>
        <v>Met Budget</v>
      </c>
    </row>
    <row r="87" spans="1:11" x14ac:dyDescent="0.2">
      <c r="A87">
        <v>129</v>
      </c>
      <c r="B87" s="1" t="d">
        <v>2024-01-18</v>
      </c>
      <c r="C87" t="s">
        <v>11</v>
      </c>
      <c r="D87">
        <v>63.23</v>
      </c>
      <c r="E87">
        <v>0</v>
      </c>
      <c r="F87">
        <v>151.3322</v>
      </c>
      <c r="G87">
        <v>151.3322</v>
      </c>
      <c r="H87">
        <v>-88.102199999999996</v>
      </c>
      <c r="I87">
        <v>150</v>
      </c>
      <c r="J87" s="6">
        <f t="shared" si="3"/>
        <v>-238.10219999999998</v>
      </c>
      <c r="K87" s="6" t="str">
        <f t="shared" si="4"/>
        <v>Under Budget</v>
      </c>
    </row>
    <row r="88" spans="1:11" x14ac:dyDescent="0.2">
      <c r="A88">
        <v>105</v>
      </c>
      <c r="B88" s="1" t="d">
        <v>2024-01-26</v>
      </c>
      <c r="C88" t="s">
        <v>12</v>
      </c>
      <c r="D88">
        <v>408.9</v>
      </c>
      <c r="E88">
        <v>69.260000000000005</v>
      </c>
      <c r="F88">
        <v>151.3322</v>
      </c>
      <c r="G88">
        <v>220.59219999999999</v>
      </c>
      <c r="H88">
        <v>188.30779999999999</v>
      </c>
      <c r="I88">
        <v>150</v>
      </c>
      <c r="J88" s="6">
        <f t="shared" si="3"/>
        <v>38.307799999999986</v>
      </c>
      <c r="K88" s="6" t="str">
        <f t="shared" si="4"/>
        <v>Met Budget</v>
      </c>
    </row>
    <row r="89" spans="1:11" x14ac:dyDescent="0.2">
      <c r="A89">
        <v>108</v>
      </c>
      <c r="B89" s="1" t="d">
        <v>2024-02-02</v>
      </c>
      <c r="C89" t="s">
        <v>8</v>
      </c>
      <c r="D89">
        <v>175.51</v>
      </c>
      <c r="E89">
        <v>95.17</v>
      </c>
      <c r="F89">
        <v>151.3322</v>
      </c>
      <c r="G89">
        <v>246.50219999999999</v>
      </c>
      <c r="H89">
        <v>-70.992199999999997</v>
      </c>
      <c r="I89">
        <v>150</v>
      </c>
      <c r="J89" s="6">
        <f t="shared" si="3"/>
        <v>-220.9922</v>
      </c>
      <c r="K89" s="6" t="str">
        <f t="shared" si="4"/>
        <v>Under Budget</v>
      </c>
    </row>
    <row r="90" spans="1:11" x14ac:dyDescent="0.2">
      <c r="A90">
        <v>193</v>
      </c>
      <c r="B90" s="1" t="d">
        <v>2024-02-04</v>
      </c>
      <c r="C90" t="s">
        <v>10</v>
      </c>
      <c r="D90">
        <v>1457.42</v>
      </c>
      <c r="E90">
        <v>70.73</v>
      </c>
      <c r="F90">
        <v>151.3322</v>
      </c>
      <c r="G90">
        <v>222.06219999999999</v>
      </c>
      <c r="H90">
        <v>1235.3578</v>
      </c>
      <c r="I90">
        <v>150</v>
      </c>
      <c r="J90" s="6">
        <f t="shared" si="3"/>
        <v>1085.3578</v>
      </c>
      <c r="K90" s="6" t="str">
        <f t="shared" si="4"/>
        <v>Met Budget</v>
      </c>
    </row>
    <row r="91" spans="1:11" x14ac:dyDescent="0.2">
      <c r="A91">
        <v>148</v>
      </c>
      <c r="B91" s="1" t="d">
        <v>2024-02-08</v>
      </c>
      <c r="C91" t="s">
        <v>11</v>
      </c>
      <c r="D91">
        <v>53.49</v>
      </c>
      <c r="E91">
        <v>89.67</v>
      </c>
      <c r="F91">
        <v>151.3322</v>
      </c>
      <c r="G91">
        <v>241.00219999999999</v>
      </c>
      <c r="H91">
        <v>-187.51220000000001</v>
      </c>
      <c r="I91">
        <v>150</v>
      </c>
      <c r="J91" s="6">
        <f t="shared" si="3"/>
        <v>-337.51220000000001</v>
      </c>
      <c r="K91" s="6" t="str">
        <f t="shared" si="4"/>
        <v>Met Budget</v>
      </c>
    </row>
    <row r="92" spans="1:11" x14ac:dyDescent="0.2">
      <c r="A92">
        <v>107</v>
      </c>
      <c r="B92" s="1" t="d">
        <v>2024-02-13</v>
      </c>
      <c r="C92" t="s">
        <v>8</v>
      </c>
      <c r="D92">
        <v>100.71</v>
      </c>
      <c r="E92">
        <v>229.88</v>
      </c>
      <c r="F92">
        <v>151.3322</v>
      </c>
      <c r="G92">
        <v>381.2122</v>
      </c>
      <c r="H92">
        <v>-280.50220000000002</v>
      </c>
      <c r="I92">
        <v>150</v>
      </c>
      <c r="J92" s="6">
        <f t="shared" si="3"/>
        <v>-430.50220000000002</v>
      </c>
      <c r="K92" s="6" t="str">
        <f t="shared" si="4"/>
        <v>Met Budget</v>
      </c>
    </row>
    <row r="93" spans="1:11" x14ac:dyDescent="0.2">
      <c r="A93">
        <v>192</v>
      </c>
      <c r="B93" s="1" t="d">
        <v>2024-02-13</v>
      </c>
      <c r="C93" t="s">
        <v>11</v>
      </c>
      <c r="D93">
        <v>43.54</v>
      </c>
      <c r="E93">
        <v>238.2</v>
      </c>
      <c r="F93">
        <v>151.3322</v>
      </c>
      <c r="G93">
        <v>389.53219999999999</v>
      </c>
      <c r="H93">
        <v>-345.99220000000003</v>
      </c>
      <c r="I93">
        <v>150</v>
      </c>
      <c r="J93" s="6">
        <f t="shared" si="3"/>
        <v>-495.99220000000003</v>
      </c>
      <c r="K93" s="6" t="str">
        <f t="shared" si="4"/>
        <v>Met Budget</v>
      </c>
    </row>
    <row r="94" spans="1:11" x14ac:dyDescent="0.2">
      <c r="A94">
        <v>126</v>
      </c>
      <c r="B94" s="1" t="d">
        <v>2024-02-22</v>
      </c>
      <c r="C94" t="s">
        <v>9</v>
      </c>
      <c r="D94">
        <v>800</v>
      </c>
      <c r="E94">
        <v>358.02</v>
      </c>
      <c r="F94">
        <v>151.3322</v>
      </c>
      <c r="G94">
        <v>509.35219999999998</v>
      </c>
      <c r="H94">
        <v>290.64780000000002</v>
      </c>
      <c r="I94">
        <v>150</v>
      </c>
      <c r="J94" s="6">
        <f t="shared" si="3"/>
        <v>140.64780000000002</v>
      </c>
      <c r="K94" s="6" t="str">
        <f t="shared" si="4"/>
        <v>Met Budget</v>
      </c>
    </row>
    <row r="95" spans="1:11" x14ac:dyDescent="0.2">
      <c r="A95">
        <v>195</v>
      </c>
      <c r="B95" s="1" t="d">
        <v>2024-02-22</v>
      </c>
      <c r="C95" t="s">
        <v>9</v>
      </c>
      <c r="D95">
        <v>800</v>
      </c>
      <c r="E95">
        <v>219.33</v>
      </c>
      <c r="F95">
        <v>151.3322</v>
      </c>
      <c r="G95">
        <v>370.66219999999998</v>
      </c>
      <c r="H95">
        <v>429.33780000000002</v>
      </c>
      <c r="I95">
        <v>150</v>
      </c>
      <c r="J95" s="6">
        <f t="shared" si="3"/>
        <v>279.33780000000002</v>
      </c>
      <c r="K95" s="6" t="str">
        <f t="shared" si="4"/>
        <v>Met Budget</v>
      </c>
    </row>
    <row r="96" spans="1:11" x14ac:dyDescent="0.2">
      <c r="A96">
        <v>174</v>
      </c>
      <c r="B96" s="1" t="d">
        <v>2024-02-26</v>
      </c>
      <c r="C96" t="s">
        <v>10</v>
      </c>
      <c r="D96">
        <v>1360.86</v>
      </c>
      <c r="E96">
        <v>215.99</v>
      </c>
      <c r="F96">
        <v>151.3322</v>
      </c>
      <c r="G96">
        <v>367.32220000000001</v>
      </c>
      <c r="H96">
        <v>993.53779999999995</v>
      </c>
      <c r="I96">
        <v>150</v>
      </c>
      <c r="J96" s="6">
        <f t="shared" si="3"/>
        <v>843.53779999999995</v>
      </c>
      <c r="K96" s="6" t="str">
        <f t="shared" si="4"/>
        <v>Met Budget</v>
      </c>
    </row>
    <row r="97" spans="1:11" x14ac:dyDescent="0.2">
      <c r="A97">
        <v>146</v>
      </c>
      <c r="B97" s="1" t="d">
        <v>2024-02-28</v>
      </c>
      <c r="C97" t="s">
        <v>10</v>
      </c>
      <c r="D97">
        <v>1126.6600000000001</v>
      </c>
      <c r="E97">
        <v>66.58</v>
      </c>
      <c r="F97">
        <v>151.3322</v>
      </c>
      <c r="G97">
        <v>217.91220000000001</v>
      </c>
      <c r="H97">
        <v>908.74779999999998</v>
      </c>
      <c r="I97">
        <v>150</v>
      </c>
      <c r="J97" s="6">
        <f t="shared" si="3"/>
        <v>758.74779999999998</v>
      </c>
      <c r="K97" s="6" t="str">
        <f t="shared" si="4"/>
        <v>Under Budget</v>
      </c>
    </row>
    <row r="98" spans="1:11" x14ac:dyDescent="0.2">
      <c r="A98">
        <v>170</v>
      </c>
      <c r="B98" s="1" t="d">
        <v>2024-03-06</v>
      </c>
      <c r="C98" t="s">
        <v>8</v>
      </c>
      <c r="D98">
        <v>95.63</v>
      </c>
      <c r="E98">
        <v>0</v>
      </c>
      <c r="F98">
        <v>151.3322</v>
      </c>
      <c r="G98">
        <v>151.3322</v>
      </c>
      <c r="H98">
        <v>-55.702199999999998</v>
      </c>
      <c r="I98">
        <v>150</v>
      </c>
      <c r="J98" s="6">
        <f t="shared" si="3"/>
        <v>-205.7022</v>
      </c>
      <c r="K98" s="6" t="str">
        <f t="shared" si="4"/>
        <v>Met Budget</v>
      </c>
    </row>
    <row r="99" spans="1:11" x14ac:dyDescent="0.2">
      <c r="A99">
        <v>137</v>
      </c>
      <c r="B99" s="1" t="d">
        <v>2024-03-07</v>
      </c>
      <c r="C99" t="s">
        <v>10</v>
      </c>
      <c r="D99">
        <v>1146.2</v>
      </c>
      <c r="E99">
        <v>0</v>
      </c>
      <c r="F99">
        <v>151.3322</v>
      </c>
      <c r="G99">
        <v>151.3322</v>
      </c>
      <c r="H99">
        <v>994.86779999999999</v>
      </c>
      <c r="I99">
        <v>150</v>
      </c>
      <c r="J99" s="6">
        <f t="shared" si="3"/>
        <v>844.86779999999999</v>
      </c>
      <c r="K99" s="6" t="str">
        <f t="shared" si="4"/>
        <v>Under Budget</v>
      </c>
    </row>
    <row r="100" spans="1:11" x14ac:dyDescent="0.2">
      <c r="A100">
        <v>131</v>
      </c>
      <c r="B100" s="1" t="d">
        <v>2024-03-18</v>
      </c>
      <c r="C100" t="s">
        <v>10</v>
      </c>
      <c r="D100">
        <v>1176.46</v>
      </c>
      <c r="E100">
        <v>189.21</v>
      </c>
      <c r="F100">
        <v>151.3322</v>
      </c>
      <c r="G100">
        <v>340.54219999999998</v>
      </c>
      <c r="H100">
        <v>835.91780000000006</v>
      </c>
      <c r="I100">
        <v>150</v>
      </c>
      <c r="J100" s="6">
        <f t="shared" si="3"/>
        <v>685.91780000000006</v>
      </c>
      <c r="K100" s="6" t="str">
        <f t="shared" si="4"/>
        <v>Met Budget</v>
      </c>
    </row>
    <row r="101" spans="1:11" x14ac:dyDescent="0.2">
      <c r="A101">
        <v>106</v>
      </c>
      <c r="B101" s="1" t="d">
        <v>2024-03-28</v>
      </c>
      <c r="C101" t="s">
        <v>11</v>
      </c>
      <c r="D101">
        <v>65.83</v>
      </c>
      <c r="E101">
        <v>281.01</v>
      </c>
      <c r="F101">
        <v>151.3322</v>
      </c>
      <c r="G101">
        <v>432.34219999999999</v>
      </c>
      <c r="H101">
        <v>-366.51220000000001</v>
      </c>
      <c r="I101">
        <v>150</v>
      </c>
      <c r="J101" s="6">
        <f t="shared" si="3"/>
        <v>-516.51220000000001</v>
      </c>
      <c r="K101" s="6" t="str">
        <f t="shared" si="4"/>
        <v>Under Budget</v>
      </c>
    </row>
  </sheetData>
  <autoFilter ref="A1:I1" xr:uid="{3955C6CF-32EA-EC48-8ECB-E79A3DFD0A07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Jose</dc:creator>
  <cp:lastModifiedBy>Varun Jose</cp:lastModifiedBy>
  <dcterms:created xsi:type="dcterms:W3CDTF">2025-08-04T20:31:30Z</dcterms:created>
  <dcterms:modified xsi:type="dcterms:W3CDTF">2025-08-04T21:19:03Z</dcterms:modified>
</cp:coreProperties>
</file>