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orle.ashok.kumar\OneDrive - Accenture\Desktop\"/>
    </mc:Choice>
  </mc:AlternateContent>
  <xr:revisionPtr revIDLastSave="0" documentId="13_ncr:1_{CA3E7092-CECE-48BC-9AE9-8E968A1B29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cel Functions List" sheetId="1" r:id="rId1"/>
  </sheets>
  <definedNames>
    <definedName name="_xlnm._FilterDatabase" localSheetId="0" hidden="1">'Excel Functions List'!$A$1:$E$59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E55" i="1" a="1"/>
  <c r="E55" i="1" s="1"/>
  <c r="D36" i="1"/>
  <c r="D35" i="1"/>
  <c r="D34" i="1"/>
  <c r="D33" i="1" a="1"/>
  <c r="D33" i="1" s="1"/>
  <c r="D32" i="1"/>
  <c r="D30" i="1"/>
  <c r="D29" i="1"/>
  <c r="D20" i="1"/>
  <c r="D17" i="1"/>
  <c r="D16" i="1"/>
  <c r="D15" i="1"/>
  <c r="D2" i="1"/>
  <c r="B2" i="1"/>
  <c r="D19" i="1"/>
  <c r="B6" i="1"/>
  <c r="B5" i="1"/>
  <c r="B4" i="1"/>
  <c r="B3" i="1"/>
  <c r="D54" i="1"/>
  <c r="D53" i="1"/>
  <c r="D52" i="1"/>
  <c r="D50" i="1"/>
  <c r="D49" i="1"/>
  <c r="D48" i="1"/>
  <c r="D47" i="1"/>
  <c r="D46" i="1"/>
  <c r="D45" i="1"/>
  <c r="D44" i="1"/>
  <c r="D43" i="1"/>
  <c r="D42" i="1"/>
  <c r="D39" i="1"/>
  <c r="D38" i="1"/>
  <c r="D37" i="1"/>
  <c r="D31" i="1"/>
  <c r="D28" i="1"/>
  <c r="D27" i="1"/>
  <c r="D26" i="1"/>
  <c r="D25" i="1"/>
  <c r="D24" i="1"/>
  <c r="D23" i="1"/>
  <c r="D22" i="1"/>
  <c r="D21" i="1"/>
  <c r="D18" i="1"/>
  <c r="D14" i="1"/>
  <c r="D13" i="1"/>
  <c r="D12" i="1"/>
  <c r="D11" i="1"/>
  <c r="D10" i="1"/>
  <c r="D9" i="1"/>
  <c r="D8" i="1"/>
  <c r="D7" i="1"/>
  <c r="D6" i="1"/>
  <c r="D5" i="1"/>
  <c r="D4" i="1"/>
  <c r="D3" i="1"/>
  <c r="D41" i="1" l="1"/>
  <c r="D4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<sst xmlns="http://schemas.openxmlformats.org/spreadsheetml/2006/main" count="173" uniqueCount="125">
  <si>
    <t>Category</t>
  </si>
  <si>
    <t>Function</t>
  </si>
  <si>
    <t>Description</t>
  </si>
  <si>
    <t>Example</t>
  </si>
  <si>
    <t>Basic Arithmetic</t>
  </si>
  <si>
    <t>Addition</t>
  </si>
  <si>
    <t>Subtraction</t>
  </si>
  <si>
    <t>Multiplication</t>
  </si>
  <si>
    <t>Division</t>
  </si>
  <si>
    <t>Exponentiation</t>
  </si>
  <si>
    <t>Mathematical</t>
  </si>
  <si>
    <t>SUM</t>
  </si>
  <si>
    <t>Adds values</t>
  </si>
  <si>
    <t>AVERAGE</t>
  </si>
  <si>
    <t>Mean value</t>
  </si>
  <si>
    <t>MIN</t>
  </si>
  <si>
    <t>Smallest number</t>
  </si>
  <si>
    <t>MAX</t>
  </si>
  <si>
    <t>Largest number</t>
  </si>
  <si>
    <t>ROUND</t>
  </si>
  <si>
    <t>Rounds number</t>
  </si>
  <si>
    <t>INT</t>
  </si>
  <si>
    <t>Integer part</t>
  </si>
  <si>
    <t>MOD</t>
  </si>
  <si>
    <t>Remainder</t>
  </si>
  <si>
    <t>RAND</t>
  </si>
  <si>
    <t>Random number (0–1)</t>
  </si>
  <si>
    <t>Logical</t>
  </si>
  <si>
    <t>IF</t>
  </si>
  <si>
    <t>Conditional logic</t>
  </si>
  <si>
    <t>AND</t>
  </si>
  <si>
    <t>All conditions true</t>
  </si>
  <si>
    <t>OR</t>
  </si>
  <si>
    <t>Any condition true</t>
  </si>
  <si>
    <t>NOT</t>
  </si>
  <si>
    <t>Reverses logic</t>
  </si>
  <si>
    <t>Text</t>
  </si>
  <si>
    <t>CONCAT</t>
  </si>
  <si>
    <t>Combine text</t>
  </si>
  <si>
    <t>TEXTJOIN</t>
  </si>
  <si>
    <t>Join with delimiter</t>
  </si>
  <si>
    <t>LEFT</t>
  </si>
  <si>
    <t>First characters</t>
  </si>
  <si>
    <t>RIGHT</t>
  </si>
  <si>
    <t>Last characters</t>
  </si>
  <si>
    <t>MID</t>
  </si>
  <si>
    <t>Middle characters</t>
  </si>
  <si>
    <t>LEN</t>
  </si>
  <si>
    <t>Text length</t>
  </si>
  <si>
    <t>UPPER</t>
  </si>
  <si>
    <t>To uppercase</t>
  </si>
  <si>
    <t>LOWER</t>
  </si>
  <si>
    <t>To lowercase</t>
  </si>
  <si>
    <t>PROPER</t>
  </si>
  <si>
    <t>Capitalize words</t>
  </si>
  <si>
    <t>TRIM</t>
  </si>
  <si>
    <t>Remove extra spaces</t>
  </si>
  <si>
    <t>Lookup</t>
  </si>
  <si>
    <t>VLOOKUP</t>
  </si>
  <si>
    <t>Vertical lookup</t>
  </si>
  <si>
    <t>HLOOKUP</t>
  </si>
  <si>
    <t>Horizontal lookup</t>
  </si>
  <si>
    <t>INDEX</t>
  </si>
  <si>
    <t>Return value at position</t>
  </si>
  <si>
    <t>MATCH</t>
  </si>
  <si>
    <t>Position of value</t>
  </si>
  <si>
    <t>XLOOKUP</t>
  </si>
  <si>
    <t>Modern lookup</t>
  </si>
  <si>
    <t>Date &amp; Time</t>
  </si>
  <si>
    <t>TODAY</t>
  </si>
  <si>
    <t>Current date</t>
  </si>
  <si>
    <t>NOW</t>
  </si>
  <si>
    <t>Current date &amp; time</t>
  </si>
  <si>
    <t>DATE</t>
  </si>
  <si>
    <t>Create date</t>
  </si>
  <si>
    <t>DAY</t>
  </si>
  <si>
    <t>Extract day</t>
  </si>
  <si>
    <t>MONTH</t>
  </si>
  <si>
    <t>Extract month</t>
  </si>
  <si>
    <t>YEAR</t>
  </si>
  <si>
    <t>Extract year</t>
  </si>
  <si>
    <t>DATEDIF</t>
  </si>
  <si>
    <t>Date difference</t>
  </si>
  <si>
    <t>NETWORKDAYS</t>
  </si>
  <si>
    <t>Workdays between</t>
  </si>
  <si>
    <t>Financial</t>
  </si>
  <si>
    <t>PMT</t>
  </si>
  <si>
    <t>Loan payment</t>
  </si>
  <si>
    <t>FV</t>
  </si>
  <si>
    <t>Future value</t>
  </si>
  <si>
    <t>PV</t>
  </si>
  <si>
    <t>Present value</t>
  </si>
  <si>
    <t>NPV</t>
  </si>
  <si>
    <t>Net present value</t>
  </si>
  <si>
    <t>Statistical</t>
  </si>
  <si>
    <t>COUNT</t>
  </si>
  <si>
    <t>Count numbers</t>
  </si>
  <si>
    <t>COUNTA</t>
  </si>
  <si>
    <t>Count non-empty</t>
  </si>
  <si>
    <t>COUNTBLANK</t>
  </si>
  <si>
    <t>Count empty</t>
  </si>
  <si>
    <t>MEDIAN</t>
  </si>
  <si>
    <t>Middle value</t>
  </si>
  <si>
    <t>MODE</t>
  </si>
  <si>
    <t>Most frequent</t>
  </si>
  <si>
    <t>STDEV.S</t>
  </si>
  <si>
    <t>Standard deviation</t>
  </si>
  <si>
    <t>Error Handling</t>
  </si>
  <si>
    <t>IFERROR</t>
  </si>
  <si>
    <t>Handle errors</t>
  </si>
  <si>
    <t>ISERROR</t>
  </si>
  <si>
    <t>Is error?</t>
  </si>
  <si>
    <t>ISNUMBER</t>
  </si>
  <si>
    <t>Is a number?</t>
  </si>
  <si>
    <t>Dynamic Arrays</t>
  </si>
  <si>
    <t>FILTER</t>
  </si>
  <si>
    <t>Filter array</t>
  </si>
  <si>
    <t>SORT</t>
  </si>
  <si>
    <t>Sort array</t>
  </si>
  <si>
    <t>UNIQUE</t>
  </si>
  <si>
    <t>Unique values</t>
  </si>
  <si>
    <t>SEQUENCE</t>
  </si>
  <si>
    <t>Generate sequence</t>
  </si>
  <si>
    <t>TEXTSPLIT</t>
  </si>
  <si>
    <t>Split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</si>
</sst>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40" workbookViewId="0">
      <selection activeCell="D52" sqref="D52"/>
    </sheetView>
  </sheetViews>
  <sheetFormatPr defaultRowHeight="14.5" x14ac:dyDescent="0.35"/>
  <cols>
    <col min="1" max="1" width="28.54296875" customWidth="1"/>
    <col min="2" max="2" width="35.36328125" customWidth="1"/>
    <col min="3" max="3" width="28.6328125" customWidth="1"/>
    <col min="4" max="4" width="23.453125" customWidth="1"/>
    <col min="5" max="5" width="12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t="s">
        <v>4</v>
      </c>
      <c r="B2" t="e">
        <f>A1 + B1</f>
        <v>#VALUE!</v>
      </c>
      <c r="C2" t="s">
        <v>5</v>
      </c>
      <c r="D2">
        <f>10 + 20</f>
        <v>30</v>
      </c>
    </row>
    <row r="3" spans="1:5" x14ac:dyDescent="0.35">
      <c r="A3" t="s">
        <v>4</v>
      </c>
      <c r="B3" t="e">
        <f>A1 - B1</f>
        <v>#VALUE!</v>
      </c>
      <c r="C3" t="s">
        <v>6</v>
      </c>
      <c r="D3">
        <f>20 - 5</f>
        <v>15</v>
      </c>
    </row>
    <row r="4" spans="1:5" x14ac:dyDescent="0.35">
      <c r="A4" t="s">
        <v>4</v>
      </c>
      <c r="B4" t="e">
        <f>A1 * B1</f>
        <v>#VALUE!</v>
      </c>
      <c r="C4" t="s">
        <v>7</v>
      </c>
      <c r="D4">
        <f>5 * 6</f>
        <v>30</v>
      </c>
    </row>
    <row r="5" spans="1:5" x14ac:dyDescent="0.35">
      <c r="A5" t="s">
        <v>4</v>
      </c>
      <c r="B5" t="e">
        <f>A1 / B1</f>
        <v>#VALUE!</v>
      </c>
      <c r="C5" t="s">
        <v>8</v>
      </c>
      <c r="D5">
        <f>30 / 5</f>
        <v>6</v>
      </c>
    </row>
    <row r="6" spans="1:5" x14ac:dyDescent="0.35">
      <c r="A6" t="s">
        <v>4</v>
      </c>
      <c r="B6" t="e">
        <f>A1 ^ B1</f>
        <v>#VALUE!</v>
      </c>
      <c r="C6" t="s">
        <v>9</v>
      </c>
      <c r="D6">
        <f>2 ^ 3</f>
        <v>8</v>
      </c>
    </row>
    <row r="7" spans="1:5" x14ac:dyDescent="0.35">
      <c r="A7" t="s">
        <v>10</v>
      </c>
      <c r="B7" t="s">
        <v>11</v>
      </c>
      <c r="C7" t="s">
        <v>12</v>
      </c>
      <c r="D7">
        <f>SUM(A1:A3)</f>
        <v>0</v>
      </c>
    </row>
    <row r="8" spans="1:5" x14ac:dyDescent="0.35">
      <c r="A8" t="s">
        <v>10</v>
      </c>
      <c r="B8" t="s">
        <v>13</v>
      </c>
      <c r="C8" t="s">
        <v>14</v>
      </c>
      <c r="D8">
        <f>AVERAGE(10, 20, 30)</f>
        <v>20</v>
      </c>
    </row>
    <row r="9" spans="1:5" x14ac:dyDescent="0.35">
      <c r="A9" t="s">
        <v>10</v>
      </c>
      <c r="B9" t="s">
        <v>15</v>
      </c>
      <c r="C9" t="s">
        <v>16</v>
      </c>
      <c r="D9">
        <f>MIN(5, 10, 2)</f>
        <v>2</v>
      </c>
    </row>
    <row r="10" spans="1:5" x14ac:dyDescent="0.35">
      <c r="A10" t="s">
        <v>10</v>
      </c>
      <c r="B10" t="s">
        <v>17</v>
      </c>
      <c r="C10" t="s">
        <v>18</v>
      </c>
      <c r="D10">
        <f>MAX(5, 10, 2)</f>
        <v>10</v>
      </c>
    </row>
    <row r="11" spans="1:5" x14ac:dyDescent="0.35">
      <c r="A11" t="s">
        <v>10</v>
      </c>
      <c r="B11" t="s">
        <v>19</v>
      </c>
      <c r="C11" t="s">
        <v>20</v>
      </c>
      <c r="D11">
        <f>ROUND(2.678, 2)</f>
        <v>2.68</v>
      </c>
    </row>
    <row r="12" spans="1:5" x14ac:dyDescent="0.35">
      <c r="A12" t="s">
        <v>10</v>
      </c>
      <c r="B12" t="s">
        <v>21</v>
      </c>
      <c r="C12" t="s">
        <v>22</v>
      </c>
      <c r="D12">
        <f>INT(5.99)</f>
        <v>5</v>
      </c>
    </row>
    <row r="13" spans="1:5" x14ac:dyDescent="0.35">
      <c r="A13" t="s">
        <v>10</v>
      </c>
      <c r="B13" t="s">
        <v>23</v>
      </c>
      <c r="C13" t="s">
        <v>24</v>
      </c>
      <c r="D13">
        <f>MOD(10, 3)</f>
        <v>1</v>
      </c>
    </row>
    <row r="14" spans="1:5" x14ac:dyDescent="0.35">
      <c r="A14" t="s">
        <v>10</v>
      </c>
      <c r="B14" t="s">
        <v>25</v>
      </c>
      <c r="C14" t="s">
        <v>26</v>
      </c>
      <c r="D14">
        <f ca="1">RAND()</f>
        <v>0.13645554287034811</v>
      </c>
    </row>
    <row r="15" spans="1:5" x14ac:dyDescent="0.35">
      <c r="A15" t="s">
        <v>27</v>
      </c>
      <c r="B15" t="s">
        <v>28</v>
      </c>
      <c r="C15" t="s">
        <v>29</v>
      </c>
      <c r="D15" t="str">
        <f>IF(D1&gt;10, "Yes", "No")</f>
        <v>Yes</v>
      </c>
    </row>
    <row r="16" spans="1:5" x14ac:dyDescent="0.35">
      <c r="A16" t="s">
        <v>27</v>
      </c>
      <c r="B16" t="s">
        <v>30</v>
      </c>
      <c r="C16" t="s">
        <v>31</v>
      </c>
      <c r="D16" t="b">
        <f>AND(D1&gt;5, D2&lt;10)</f>
        <v>0</v>
      </c>
    </row>
    <row r="17" spans="1:4" x14ac:dyDescent="0.35">
      <c r="A17" t="s">
        <v>27</v>
      </c>
      <c r="B17" t="s">
        <v>32</v>
      </c>
      <c r="C17" t="s">
        <v>33</v>
      </c>
      <c r="D17" t="b">
        <f>OR(A1=1, B1=2)</f>
        <v>0</v>
      </c>
    </row>
    <row r="18" spans="1:4" x14ac:dyDescent="0.35">
      <c r="A18" t="s">
        <v>27</v>
      </c>
      <c r="B18" t="s">
        <v>34</v>
      </c>
      <c r="C18" t="s">
        <v>35</v>
      </c>
      <c r="D18" t="b">
        <f>NOT(A1=10)</f>
        <v>1</v>
      </c>
    </row>
    <row r="19" spans="1:4" x14ac:dyDescent="0.35">
      <c r="A19" t="s">
        <v>36</v>
      </c>
      <c r="B19" t="s">
        <v>37</v>
      </c>
      <c r="C19" t="s">
        <v>38</v>
      </c>
      <c r="D19" t="str">
        <f>_xlfn.SINGLE(_xlfn.CONCAT("Hi ", "There"))</f>
        <v>Hi There</v>
      </c>
    </row>
    <row r="20" spans="1:4" x14ac:dyDescent="0.35">
      <c r="A20" t="s">
        <v>36</v>
      </c>
      <c r="B20" t="s">
        <v>39</v>
      </c>
      <c r="C20" t="s">
        <v>40</v>
      </c>
      <c r="D20" t="str">
        <f>_xlfn.TEXTJOIN("-", TRUE, "2025", "05", "23")</f>
        <v>2025-05-23</v>
      </c>
    </row>
    <row r="21" spans="1:4" x14ac:dyDescent="0.35">
      <c r="A21" t="s">
        <v>36</v>
      </c>
      <c r="B21" t="s">
        <v>41</v>
      </c>
      <c r="C21" t="s">
        <v>42</v>
      </c>
      <c r="D21" t="str">
        <f>LEFT("Excel", 2)</f>
        <v>Ex</v>
      </c>
    </row>
    <row r="22" spans="1:4" x14ac:dyDescent="0.35">
      <c r="A22" t="s">
        <v>36</v>
      </c>
      <c r="B22" t="s">
        <v>43</v>
      </c>
      <c r="C22" t="s">
        <v>44</v>
      </c>
      <c r="D22" t="str">
        <f>RIGHT("Excel", 2)</f>
        <v>el</v>
      </c>
    </row>
    <row r="23" spans="1:4" x14ac:dyDescent="0.35">
      <c r="A23" t="s">
        <v>36</v>
      </c>
      <c r="B23" t="s">
        <v>45</v>
      </c>
      <c r="C23" t="s">
        <v>46</v>
      </c>
      <c r="D23" t="str">
        <f>MID("Excel", 2, 3)</f>
        <v>xce</v>
      </c>
    </row>
    <row r="24" spans="1:4" x14ac:dyDescent="0.35">
      <c r="A24" t="s">
        <v>36</v>
      </c>
      <c r="B24" t="s">
        <v>47</v>
      </c>
      <c r="C24" t="s">
        <v>48</v>
      </c>
      <c r="D24">
        <f>LEN("Hello")</f>
        <v>5</v>
      </c>
    </row>
    <row r="25" spans="1:4" x14ac:dyDescent="0.35">
      <c r="A25" t="s">
        <v>36</v>
      </c>
      <c r="B25" t="s">
        <v>49</v>
      </c>
      <c r="C25" t="s">
        <v>50</v>
      </c>
      <c r="D25" t="str">
        <f>UPPER("excel")</f>
        <v>EXCEL</v>
      </c>
    </row>
    <row r="26" spans="1:4" x14ac:dyDescent="0.35">
      <c r="A26" t="s">
        <v>36</v>
      </c>
      <c r="B26" t="s">
        <v>51</v>
      </c>
      <c r="C26" t="s">
        <v>52</v>
      </c>
      <c r="D26" t="str">
        <f>LOWER("EXCEL")</f>
        <v>excel</v>
      </c>
    </row>
    <row r="27" spans="1:4" x14ac:dyDescent="0.35">
      <c r="A27" t="s">
        <v>36</v>
      </c>
      <c r="B27" t="s">
        <v>53</v>
      </c>
      <c r="C27" t="s">
        <v>54</v>
      </c>
      <c r="D27" t="str">
        <f>PROPER("hello world")</f>
        <v>Hello World</v>
      </c>
    </row>
    <row r="28" spans="1:4" x14ac:dyDescent="0.35">
      <c r="A28" t="s">
        <v>36</v>
      </c>
      <c r="B28" t="s">
        <v>55</v>
      </c>
      <c r="C28" t="s">
        <v>56</v>
      </c>
      <c r="D28" t="str">
        <f>TRIM(" Hello ")</f>
        <v>Hello</v>
      </c>
    </row>
    <row r="29" spans="1:4" x14ac:dyDescent="0.35">
      <c r="A29" t="s">
        <v>57</v>
      </c>
      <c r="B29" t="s">
        <v>58</v>
      </c>
      <c r="C29" t="s">
        <v>59</v>
      </c>
      <c r="D29" t="str">
        <f>VLOOKUP(A2,A2:C59,3,0)</f>
        <v>Addition</v>
      </c>
    </row>
    <row r="30" spans="1:4" x14ac:dyDescent="0.35">
      <c r="A30" t="s">
        <v>57</v>
      </c>
      <c r="B30" t="s">
        <v>60</v>
      </c>
      <c r="C30" t="s">
        <v>61</v>
      </c>
      <c r="D30" t="str">
        <f>HLOOKUP(A2,A2:C59,3,0)</f>
        <v>Basic Arithmetic</v>
      </c>
    </row>
    <row r="31" spans="1:4" x14ac:dyDescent="0.35">
      <c r="A31" t="s">
        <v>57</v>
      </c>
      <c r="B31" t="s">
        <v>62</v>
      </c>
      <c r="C31" t="s">
        <v>63</v>
      </c>
      <c r="D31" t="str">
        <f>INDEX(A1:C3, 2, 3)</f>
        <v>Addition</v>
      </c>
    </row>
    <row r="32" spans="1:4" x14ac:dyDescent="0.35">
      <c r="A32" t="s">
        <v>57</v>
      </c>
      <c r="B32" t="s">
        <v>64</v>
      </c>
      <c r="C32" t="s">
        <v>65</v>
      </c>
      <c r="D32">
        <f>MATCH("TRIM", B1:B50, 0)</f>
        <v>28</v>
      </c>
    </row>
    <row r="33" spans="1:6" x14ac:dyDescent="0.35">
      <c r="A33" t="s">
        <v>57</v>
      </c>
      <c r="B33" t="s">
        <v>66</v>
      </c>
      <c r="C33" t="s">
        <v>67</v>
      </c>
      <c r="D33" t="str" cm="1">
        <f t="array" ref="D33:F33">_xlfn.XLOOKUP("Text", A2:A50, B2:D50)</f>
        <v>CONCAT</v>
      </c>
      <c r="E33" t="str">
        <v>Combine text</v>
      </c>
      <c r="F33" t="str">
        <v>Hi There</v>
      </c>
    </row>
    <row r="34" spans="1:6" x14ac:dyDescent="0.35">
      <c r="A34" t="s">
        <v>68</v>
      </c>
      <c r="B34" t="s">
        <v>69</v>
      </c>
      <c r="C34" t="s">
        <v>70</v>
      </c>
      <c r="D34" s="2">
        <f ca="1">TODAY()</f>
        <v>45800</v>
      </c>
    </row>
    <row r="35" spans="1:6" x14ac:dyDescent="0.35">
      <c r="A35" t="s">
        <v>68</v>
      </c>
      <c r="B35" t="s">
        <v>71</v>
      </c>
      <c r="C35" t="s">
        <v>72</v>
      </c>
      <c r="D35" s="3">
        <f ca="1">NOW()</f>
        <v>45800.559870138888</v>
      </c>
    </row>
    <row r="36" spans="1:6" x14ac:dyDescent="0.35">
      <c r="A36" t="s">
        <v>68</v>
      </c>
      <c r="B36" t="s">
        <v>73</v>
      </c>
      <c r="C36" t="s">
        <v>74</v>
      </c>
      <c r="D36" s="2">
        <f>DATE(2025, 5, 23)</f>
        <v>45800</v>
      </c>
    </row>
    <row r="37" spans="1:6" x14ac:dyDescent="0.35">
      <c r="A37" t="s">
        <v>68</v>
      </c>
      <c r="B37" t="s">
        <v>75</v>
      </c>
      <c r="C37" t="s">
        <v>76</v>
      </c>
      <c r="D37">
        <f>DAY("2025-05-23")</f>
        <v>23</v>
      </c>
    </row>
    <row r="38" spans="1:6" x14ac:dyDescent="0.35">
      <c r="A38" t="s">
        <v>68</v>
      </c>
      <c r="B38" t="s">
        <v>77</v>
      </c>
      <c r="C38" t="s">
        <v>78</v>
      </c>
      <c r="D38">
        <f>MONTH("2025-05-23")</f>
        <v>5</v>
      </c>
    </row>
    <row r="39" spans="1:6" x14ac:dyDescent="0.35">
      <c r="A39" t="s">
        <v>68</v>
      </c>
      <c r="B39" t="s">
        <v>79</v>
      </c>
      <c r="C39" t="s">
        <v>80</v>
      </c>
      <c r="D39">
        <f>YEAR("2025-05-23")</f>
        <v>2025</v>
      </c>
    </row>
    <row r="40" spans="1:6" x14ac:dyDescent="0.35">
      <c r="A40" t="s">
        <v>68</v>
      </c>
      <c r="B40" t="s">
        <v>81</v>
      </c>
      <c r="C40" t="s">
        <v>82</v>
      </c>
      <c r="D40">
        <f ca="1">DATEDIF(D34,D35,"D")</f>
        <v>0</v>
      </c>
    </row>
    <row r="41" spans="1:6" x14ac:dyDescent="0.35">
      <c r="A41" t="s">
        <v>68</v>
      </c>
      <c r="B41" t="s">
        <v>83</v>
      </c>
      <c r="C41" t="s">
        <v>84</v>
      </c>
      <c r="D41">
        <f ca="1">NETWORKDAYS(D34,D35)</f>
        <v>1</v>
      </c>
    </row>
    <row r="42" spans="1:6" x14ac:dyDescent="0.35">
      <c r="A42" t="s">
        <v>85</v>
      </c>
      <c r="B42" t="s">
        <v>86</v>
      </c>
      <c r="C42" t="s">
        <v>87</v>
      </c>
      <c r="D42">
        <f>PMT(5%/12, 60, -10000)</f>
        <v>188.71233644010937</v>
      </c>
    </row>
    <row r="43" spans="1:6" x14ac:dyDescent="0.35">
      <c r="A43" t="s">
        <v>85</v>
      </c>
      <c r="B43" t="s">
        <v>88</v>
      </c>
      <c r="C43" t="s">
        <v>89</v>
      </c>
      <c r="D43">
        <f>FV(0.05, 10, -1000)</f>
        <v>12577.89253554883</v>
      </c>
    </row>
    <row r="44" spans="1:6" x14ac:dyDescent="0.35">
      <c r="A44" t="s">
        <v>85</v>
      </c>
      <c r="B44" t="s">
        <v>90</v>
      </c>
      <c r="C44" t="s">
        <v>91</v>
      </c>
      <c r="D44">
        <f>PV(0.05, 10, -1000)</f>
        <v>7721.7349291848132</v>
      </c>
    </row>
    <row r="45" spans="1:6" x14ac:dyDescent="0.35">
      <c r="A45" t="s">
        <v>85</v>
      </c>
      <c r="B45" t="s">
        <v>92</v>
      </c>
      <c r="C45" t="s">
        <v>93</v>
      </c>
      <c r="D45">
        <f>NPV(0.1, A1:A5)</f>
        <v>0</v>
      </c>
    </row>
    <row r="46" spans="1:6" x14ac:dyDescent="0.35">
      <c r="A46" t="s">
        <v>94</v>
      </c>
      <c r="B46" t="s">
        <v>95</v>
      </c>
      <c r="C46" t="s">
        <v>96</v>
      </c>
      <c r="D46">
        <f>COUNT(A1:A10)</f>
        <v>0</v>
      </c>
    </row>
    <row r="47" spans="1:6" x14ac:dyDescent="0.35">
      <c r="A47" t="s">
        <v>94</v>
      </c>
      <c r="B47" t="s">
        <v>97</v>
      </c>
      <c r="C47" t="s">
        <v>98</v>
      </c>
      <c r="D47">
        <f>COUNTA(A1:A10)</f>
        <v>10</v>
      </c>
    </row>
    <row r="48" spans="1:6" x14ac:dyDescent="0.35">
      <c r="A48" t="s">
        <v>94</v>
      </c>
      <c r="B48" t="s">
        <v>99</v>
      </c>
      <c r="C48" t="s">
        <v>100</v>
      </c>
      <c r="D48">
        <f>COUNTBLANK(A1:A10)</f>
        <v>0</v>
      </c>
    </row>
    <row r="49" spans="1:5" x14ac:dyDescent="0.35">
      <c r="A49" t="s">
        <v>94</v>
      </c>
      <c r="B49" t="s">
        <v>101</v>
      </c>
      <c r="C49" t="s">
        <v>102</v>
      </c>
      <c r="D49">
        <f>MEDIAN(1, 3, 5)</f>
        <v>3</v>
      </c>
    </row>
    <row r="50" spans="1:5" x14ac:dyDescent="0.35">
      <c r="A50" t="s">
        <v>94</v>
      </c>
      <c r="B50" t="s">
        <v>103</v>
      </c>
      <c r="C50" t="s">
        <v>104</v>
      </c>
      <c r="D50">
        <f>MODE(1, 2, 2, 3)</f>
        <v>2</v>
      </c>
    </row>
    <row r="51" spans="1:5" x14ac:dyDescent="0.35">
      <c r="A51" t="s">
        <v>94</v>
      </c>
      <c r="B51" t="s">
        <v>105</v>
      </c>
      <c r="C51" t="s">
        <v>106</v>
      </c>
      <c r="D51" t="e">
        <f>_xlfn.STDEV.S(A1:A10)</f>
        <v>#DIV/0!</v>
      </c>
    </row>
    <row r="52" spans="1:5" x14ac:dyDescent="0.35">
      <c r="A52" t="s">
        <v>107</v>
      </c>
      <c r="B52" t="s">
        <v>108</v>
      </c>
      <c r="C52" t="s">
        <v>109</v>
      </c>
      <c r="D52" t="str">
        <f>IFERROR(A1/B1, "Error")</f>
        <v>Error</v>
      </c>
    </row>
    <row r="53" spans="1:5" x14ac:dyDescent="0.35">
      <c r="A53" t="s">
        <v>107</v>
      </c>
      <c r="B53" t="s">
        <v>110</v>
      </c>
      <c r="C53" t="s">
        <v>111</v>
      </c>
      <c r="D53" t="b">
        <f>ISERROR(A1/B1)</f>
        <v>1</v>
      </c>
    </row>
    <row r="54" spans="1:5" x14ac:dyDescent="0.35">
      <c r="A54" t="s">
        <v>107</v>
      </c>
      <c r="B54" t="s">
        <v>112</v>
      </c>
      <c r="C54" t="s">
        <v>113</v>
      </c>
      <c r="D54" t="b">
        <f>ISNUMBER(A1)</f>
        <v>0</v>
      </c>
    </row>
    <row r="55" spans="1:5" x14ac:dyDescent="0.35">
      <c r="A55" t="s">
        <v>114</v>
      </c>
      <c r="B55" t="s">
        <v>115</v>
      </c>
      <c r="C55" t="s">
        <v>116</v>
      </c>
      <c r="E55" t="str" cm="1">
        <f t="array" ref="E55:E64">_xlfn._xlws.FILTER(C1:C30, A1:A30="Text", "not found")</f>
        <v>Combine text</v>
      </c>
    </row>
    <row r="56" spans="1:5" x14ac:dyDescent="0.35">
      <c r="A56" t="s">
        <v>114</v>
      </c>
      <c r="B56" t="s">
        <v>117</v>
      </c>
      <c r="C56" t="s">
        <v>118</v>
      </c>
      <c r="E56" t="str">
        <v>Join with delimiter</v>
      </c>
    </row>
    <row r="57" spans="1:5" x14ac:dyDescent="0.35">
      <c r="A57" t="s">
        <v>114</v>
      </c>
      <c r="B57" t="s">
        <v>119</v>
      </c>
      <c r="C57" t="s">
        <v>120</v>
      </c>
      <c r="E57" t="str">
        <v>First characters</v>
      </c>
    </row>
    <row r="58" spans="1:5" x14ac:dyDescent="0.35">
      <c r="A58" t="s">
        <v>114</v>
      </c>
      <c r="B58" t="s">
        <v>121</v>
      </c>
      <c r="C58" t="s">
        <v>122</v>
      </c>
      <c r="E58" t="str">
        <v>Last characters</v>
      </c>
    </row>
    <row r="59" spans="1:5" x14ac:dyDescent="0.35">
      <c r="A59" t="s">
        <v>114</v>
      </c>
      <c r="B59" t="s">
        <v>123</v>
      </c>
      <c r="C59" t="s">
        <v>124</v>
      </c>
      <c r="E59" t="str">
        <v>Middle characters</v>
      </c>
    </row>
    <row r="60" spans="1:5" x14ac:dyDescent="0.35">
      <c r="E60" t="str">
        <v>Text length</v>
      </c>
    </row>
    <row r="61" spans="1:5" x14ac:dyDescent="0.35">
      <c r="E61" t="str">
        <v>To uppercase</v>
      </c>
    </row>
    <row r="62" spans="1:5" x14ac:dyDescent="0.35">
      <c r="E62" t="str">
        <v>To lowercase</v>
      </c>
    </row>
    <row r="63" spans="1:5" x14ac:dyDescent="0.35">
      <c r="E63" t="str">
        <v>Capitalize words</v>
      </c>
    </row>
    <row r="64" spans="1:5" x14ac:dyDescent="0.35">
      <c r="E64" t="str">
        <v>Remove extra spaces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Functions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Ashok Kumar, Gorle</cp:lastModifiedBy>
  <dcterms:created xsi:type="dcterms:W3CDTF">2025-05-23T06:57:01Z</dcterms:created>
  <dcterms:modified xsi:type="dcterms:W3CDTF">2025-05-23T07:56:19Z</dcterms:modified>
</cp:coreProperties>
</file>