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6ED92D2-294B-4B82-8E17-CEF6858D44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Software 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Q35" i="1"/>
  <c r="N36" i="1"/>
  <c r="O36" i="1"/>
  <c r="P36" i="1"/>
  <c r="Q15" i="1"/>
  <c r="Q27" i="1" s="1"/>
  <c r="Q36" i="1" s="1"/>
  <c r="Q14" i="1"/>
  <c r="Q26" i="1" s="1"/>
  <c r="Q13" i="1"/>
  <c r="Q12" i="1"/>
  <c r="Q24" i="1" s="1"/>
  <c r="Q33" i="1" s="1"/>
  <c r="Q9" i="1"/>
  <c r="Q23" i="1" s="1"/>
  <c r="Q8" i="1"/>
  <c r="Q22" i="1" s="1"/>
  <c r="Q7" i="1"/>
  <c r="Q6" i="1"/>
  <c r="Q11" i="1"/>
  <c r="Q10" i="1"/>
  <c r="Q5" i="1"/>
  <c r="Q21" i="1" s="1"/>
  <c r="Q32" i="1" s="1"/>
  <c r="Q4" i="1"/>
  <c r="Q20" i="1" l="1"/>
  <c r="Q31" i="1" s="1"/>
  <c r="Q25" i="1"/>
  <c r="Q34" i="1" s="1"/>
  <c r="Q29" i="1"/>
  <c r="Q17" i="1"/>
</calcChain>
</file>

<file path=xl/sharedStrings.xml><?xml version="1.0" encoding="utf-8"?>
<sst xmlns="http://schemas.openxmlformats.org/spreadsheetml/2006/main" count="106" uniqueCount="40">
  <si>
    <t>MaritalStatus_NumSingle</t>
  </si>
  <si>
    <t>Number of HH 
Members</t>
  </si>
  <si>
    <t>Number of Single
 persons in a HH</t>
  </si>
  <si>
    <t>1-2 People HH</t>
  </si>
  <si>
    <t>3+ People HH</t>
  </si>
  <si>
    <t>0 'Single' in HH</t>
  </si>
  <si>
    <t>1-2 'Single' in HH</t>
  </si>
  <si>
    <t>Children 0-16 Present</t>
  </si>
  <si>
    <t xml:space="preserve">No Children 0-16 </t>
  </si>
  <si>
    <t>3+ 'Single' in HH</t>
  </si>
  <si>
    <t>Check Total</t>
  </si>
  <si>
    <t>1-2'Single' in HH</t>
  </si>
  <si>
    <t>0-2'Single' in HH</t>
  </si>
  <si>
    <t>Presence of
 Children(0-16) in a HH
-yes(1)/no(0)</t>
  </si>
  <si>
    <t xml:space="preserve">Description: 1/2 Persons, 0 Singles, children present=yes (2max HH people couple with children) </t>
  </si>
  <si>
    <t xml:space="preserve">Description: 2people max, 0 Singles, children present=no (2 people max HH, couple with No children) </t>
  </si>
  <si>
    <t>Final [proposed]:</t>
  </si>
  <si>
    <t>Number_of_Tv_sets</t>
  </si>
  <si>
    <t>Total_SmartTVs</t>
  </si>
  <si>
    <t>totalNum_Terrestrial</t>
  </si>
  <si>
    <t>totalNum_Satellite</t>
  </si>
  <si>
    <t>totalNum_Cable/Digital</t>
  </si>
  <si>
    <t>Number_of_HH_Members</t>
  </si>
  <si>
    <t>InternetAccess</t>
  </si>
  <si>
    <t>SES</t>
  </si>
  <si>
    <t>Head_of_Family_position</t>
  </si>
  <si>
    <t>Financial_Status</t>
  </si>
  <si>
    <t>isSecondHouse</t>
  </si>
  <si>
    <t>Current_address_Duration</t>
  </si>
  <si>
    <t>EmploymentStatus_num_working</t>
  </si>
  <si>
    <t>Employment_num_unemployed</t>
  </si>
  <si>
    <t>Employment_num_housewife</t>
  </si>
  <si>
    <t>Employment_num_retired</t>
  </si>
  <si>
    <t>Employment_num_student</t>
  </si>
  <si>
    <t>MaritalStatus_num_single</t>
  </si>
  <si>
    <t>MaritalStatus_num_divorced</t>
  </si>
  <si>
    <t>MaritalStatus_num_married</t>
  </si>
  <si>
    <t>MaritalStatus_num_widowed</t>
  </si>
  <si>
    <t>Presence_of_Children(0-16)</t>
  </si>
  <si>
    <t>Independent Variables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</si>
</sst>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/>
    <xf numFmtId="0" fontId="1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5" borderId="3" xfId="0" applyFont="1" applyFill="1" applyBorder="1"/>
    <xf numFmtId="0" fontId="1" fillId="6" borderId="4" xfId="0" applyFont="1" applyFill="1" applyBorder="1"/>
    <xf numFmtId="0" fontId="4" fillId="0" borderId="0" xfId="0" applyFont="1"/>
    <xf numFmtId="0" fontId="1" fillId="3" borderId="16" xfId="0" applyFont="1" applyFill="1" applyBorder="1"/>
    <xf numFmtId="0" fontId="1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6" borderId="20" xfId="0" applyFill="1" applyBorder="1"/>
    <xf numFmtId="0" fontId="0" fillId="6" borderId="14" xfId="0" applyFill="1" applyBorder="1"/>
    <xf numFmtId="0" fontId="1" fillId="0" borderId="3" xfId="0" applyFon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13" xfId="0" applyFill="1" applyBorder="1"/>
    <xf numFmtId="0" fontId="0" fillId="4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Results!$N$31:$P$36</c:f>
              <c:multiLvlStrCache>
                <c:ptCount val="6"/>
                <c:lvl>
                  <c:pt idx="0">
                    <c:v>Children 0-16 Present</c:v>
                  </c:pt>
                  <c:pt idx="1">
                    <c:v>No Children 0-16 </c:v>
                  </c:pt>
                  <c:pt idx="2">
                    <c:v>Children 0-16 Present</c:v>
                  </c:pt>
                  <c:pt idx="3">
                    <c:v>No Children 0-16 </c:v>
                  </c:pt>
                  <c:pt idx="4">
                    <c:v>Children 0-16 Present</c:v>
                  </c:pt>
                  <c:pt idx="5">
                    <c:v>No Children 0-16 </c:v>
                  </c:pt>
                </c:lvl>
                <c:lvl>
                  <c:pt idx="0">
                    <c:v>0-2'Single' in HH</c:v>
                  </c:pt>
                  <c:pt idx="1">
                    <c:v>0-2'Single' in HH</c:v>
                  </c:pt>
                  <c:pt idx="2">
                    <c:v>0-2'Single' in HH</c:v>
                  </c:pt>
                  <c:pt idx="3">
                    <c:v>0-2'Single' in HH</c:v>
                  </c:pt>
                  <c:pt idx="4">
                    <c:v>3+ 'Single' in HH</c:v>
                  </c:pt>
                  <c:pt idx="5">
                    <c:v>3+ 'Single' in HH</c:v>
                  </c:pt>
                </c:lvl>
                <c:lvl>
                  <c:pt idx="0">
                    <c:v>1-2 People HH</c:v>
                  </c:pt>
                  <c:pt idx="1">
                    <c:v>1-2 People HH</c:v>
                  </c:pt>
                  <c:pt idx="2">
                    <c:v>3+ People HH</c:v>
                  </c:pt>
                  <c:pt idx="3">
                    <c:v>3+ People HH</c:v>
                  </c:pt>
                  <c:pt idx="4">
                    <c:v>3+ People HH</c:v>
                  </c:pt>
                  <c:pt idx="5">
                    <c:v>3+ People HH</c:v>
                  </c:pt>
                </c:lvl>
              </c:multiLvlStrCache>
            </c:multiLvlStrRef>
          </c:cat>
          <c:val>
            <c:numRef>
              <c:f>Results!$Q$31:$Q$36</c:f>
              <c:numCache>
                <c:formatCode>General</c:formatCode>
                <c:ptCount val="6"/>
                <c:pt idx="0">
                  <c:v>45</c:v>
                </c:pt>
                <c:pt idx="1">
                  <c:v>1647</c:v>
                </c:pt>
                <c:pt idx="2">
                  <c:v>3200</c:v>
                </c:pt>
                <c:pt idx="3">
                  <c:v>2693</c:v>
                </c:pt>
                <c:pt idx="4">
                  <c:v>1666</c:v>
                </c:pt>
                <c:pt idx="5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5-405B-8F72-3045DCAD72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6877104"/>
        <c:axId val="116885424"/>
      </c:barChart>
      <c:catAx>
        <c:axId val="116877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5424"/>
        <c:crosses val="autoZero"/>
        <c:auto val="1"/>
        <c:lblAlgn val="ctr"/>
        <c:lblOffset val="100"/>
        <c:noMultiLvlLbl val="0"/>
      </c:catAx>
      <c:valAx>
        <c:axId val="11688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24</xdr:row>
      <xdr:rowOff>53340</xdr:rowOff>
    </xdr:from>
    <xdr:to>
      <xdr:col>11</xdr:col>
      <xdr:colOff>320040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687D6-BFA2-7674-5B6B-55F14C4F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182547</xdr:colOff>
      <xdr:row>2</xdr:row>
      <xdr:rowOff>38100</xdr:rowOff>
    </xdr:from>
    <xdr:to>
      <xdr:col>9</xdr:col>
      <xdr:colOff>441959</xdr:colOff>
      <xdr:row>15</xdr:row>
      <xdr:rowOff>152400</xdr:rowOff>
    </xdr:to>
    <xdr:pic>
      <xdr:nvPicPr>
        <xdr:cNvPr id="3" name="Picture 2" descr="0">
          <a:extLst>
            <a:ext uri="{FF2B5EF4-FFF2-40B4-BE49-F238E27FC236}">
              <a16:creationId xmlns:a16="http://schemas.microsoft.com/office/drawing/2014/main" id="{1403D121-AFC3-5FD0-9222-85A35E930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0947" y="403860"/>
          <a:ext cx="3307412" cy="2491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</xdr:colOff>
      <xdr:row>1</xdr:row>
      <xdr:rowOff>150929</xdr:rowOff>
    </xdr:from>
    <xdr:to>
      <xdr:col>17</xdr:col>
      <xdr:colOff>327660</xdr:colOff>
      <xdr:row>15</xdr:row>
      <xdr:rowOff>106679</xdr:rowOff>
    </xdr:to>
    <xdr:pic>
      <xdr:nvPicPr>
        <xdr:cNvPr id="5" name="Picture 4" descr="0">
          <a:extLst>
            <a:ext uri="{FF2B5EF4-FFF2-40B4-BE49-F238E27FC236}">
              <a16:creationId xmlns:a16="http://schemas.microsoft.com/office/drawing/2014/main" id="{C4588FA8-9C1E-513E-60C6-B9085BA9B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333809"/>
          <a:ext cx="4587240" cy="251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434090</xdr:colOff>
      <xdr:row>16</xdr:row>
      <xdr:rowOff>7620</xdr:rowOff>
    </xdr:from>
    <xdr:to>
      <xdr:col>17</xdr:col>
      <xdr:colOff>182880</xdr:colOff>
      <xdr:row>32</xdr:row>
      <xdr:rowOff>38100</xdr:rowOff>
    </xdr:to>
    <xdr:pic>
      <xdr:nvPicPr>
        <xdr:cNvPr id="6" name="Picture 5" descr="0">
          <a:extLst>
            <a:ext uri="{FF2B5EF4-FFF2-40B4-BE49-F238E27FC236}">
              <a16:creationId xmlns:a16="http://schemas.microsoft.com/office/drawing/2014/main" id="{86F3AF00-0D93-3009-F480-D19E38C7D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690" y="2933700"/>
          <a:ext cx="3406390" cy="295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6"/>
  <sheetViews>
    <sheetView tabSelected="1" topLeftCell="A12" workbookViewId="0">
      <selection activeCell="N30" sqref="N30:O32"/>
    </sheetView>
  </sheetViews>
  <sheetFormatPr defaultRowHeight="14.4" x14ac:dyDescent="0.3"/>
  <cols>
    <col min="2" max="2" width="12.109375" customWidth="1"/>
    <col min="14" max="14" width="13.44140625" customWidth="1"/>
    <col min="15" max="15" width="14.44140625" customWidth="1"/>
    <col min="16" max="16" width="18.44140625" customWidth="1"/>
  </cols>
  <sheetData>
    <row r="1" spans="2:18" x14ac:dyDescent="0.3">
      <c r="D1" s="12" t="s">
        <v>0</v>
      </c>
      <c r="E1" s="12" t="s">
        <v>0</v>
      </c>
      <c r="F1" s="12" t="s">
        <v>0</v>
      </c>
      <c r="G1" s="12" t="s">
        <v>0</v>
      </c>
      <c r="H1" s="12" t="s">
        <v>0</v>
      </c>
      <c r="I1" s="12" t="s">
        <v>0</v>
      </c>
      <c r="J1" s="12" t="s">
        <v>0</v>
      </c>
      <c r="K1" s="12" t="s">
        <v>0</v>
      </c>
    </row>
    <row r="2" spans="2:18" ht="42" x14ac:dyDescent="0.3">
      <c r="D2" s="13" t="s">
        <v>2</v>
      </c>
      <c r="E2" s="13" t="s">
        <v>2</v>
      </c>
      <c r="F2" s="13" t="s">
        <v>2</v>
      </c>
      <c r="G2" s="13" t="s">
        <v>2</v>
      </c>
      <c r="H2" s="13" t="s">
        <v>2</v>
      </c>
      <c r="I2" s="13" t="s">
        <v>2</v>
      </c>
      <c r="J2" s="13" t="s">
        <v>2</v>
      </c>
      <c r="K2" s="13" t="s">
        <v>2</v>
      </c>
    </row>
    <row r="3" spans="2:18" ht="42.6" thickBot="1" x14ac:dyDescent="0.35">
      <c r="B3" s="13" t="s">
        <v>1</v>
      </c>
      <c r="C3" s="13" t="s">
        <v>13</v>
      </c>
      <c r="D3" s="20">
        <v>0</v>
      </c>
      <c r="E3" s="10">
        <v>1</v>
      </c>
      <c r="F3" s="3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</row>
    <row r="4" spans="2:18" x14ac:dyDescent="0.3">
      <c r="B4" s="17">
        <v>1</v>
      </c>
      <c r="C4" s="19">
        <v>0</v>
      </c>
      <c r="D4" s="1">
        <v>246</v>
      </c>
      <c r="E4" s="27">
        <v>151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v>0</v>
      </c>
      <c r="N4" s="1" t="s">
        <v>3</v>
      </c>
      <c r="O4" s="2" t="s">
        <v>5</v>
      </c>
      <c r="P4" s="27" t="s">
        <v>7</v>
      </c>
      <c r="Q4" s="3">
        <f>SUM(D6)</f>
        <v>0</v>
      </c>
      <c r="R4" s="39" t="s">
        <v>14</v>
      </c>
    </row>
    <row r="5" spans="2:18" x14ac:dyDescent="0.3">
      <c r="B5" s="17">
        <v>2</v>
      </c>
      <c r="C5" s="19">
        <v>0</v>
      </c>
      <c r="D5" s="4">
        <v>833</v>
      </c>
      <c r="E5" s="15">
        <v>341</v>
      </c>
      <c r="F5" s="5">
        <v>76</v>
      </c>
      <c r="G5" s="5">
        <v>0</v>
      </c>
      <c r="H5" s="5">
        <v>0</v>
      </c>
      <c r="I5" s="5">
        <v>0</v>
      </c>
      <c r="J5" s="5">
        <v>0</v>
      </c>
      <c r="K5" s="6">
        <v>0</v>
      </c>
      <c r="N5" s="4" t="s">
        <v>3</v>
      </c>
      <c r="O5" s="5" t="s">
        <v>5</v>
      </c>
      <c r="P5" s="15" t="s">
        <v>8</v>
      </c>
      <c r="Q5" s="6">
        <f>SUM(D4:D5)</f>
        <v>1079</v>
      </c>
      <c r="R5" s="39" t="s">
        <v>15</v>
      </c>
    </row>
    <row r="6" spans="2:18" x14ac:dyDescent="0.3">
      <c r="B6" s="17">
        <v>2</v>
      </c>
      <c r="C6" s="11">
        <v>1</v>
      </c>
      <c r="D6" s="25">
        <v>0</v>
      </c>
      <c r="E6" s="16">
        <v>40</v>
      </c>
      <c r="F6" s="14">
        <v>5</v>
      </c>
      <c r="G6" s="14">
        <v>0</v>
      </c>
      <c r="H6" s="14">
        <v>0</v>
      </c>
      <c r="I6" s="14">
        <v>0</v>
      </c>
      <c r="J6" s="14">
        <v>0</v>
      </c>
      <c r="K6" s="26">
        <v>0</v>
      </c>
      <c r="N6" s="4" t="s">
        <v>3</v>
      </c>
      <c r="O6" s="5" t="s">
        <v>11</v>
      </c>
      <c r="P6" s="15" t="s">
        <v>7</v>
      </c>
      <c r="Q6" s="6">
        <f>SUM(E6:F6)</f>
        <v>45</v>
      </c>
    </row>
    <row r="7" spans="2:18" x14ac:dyDescent="0.3">
      <c r="B7" s="23">
        <v>3</v>
      </c>
      <c r="C7" s="24">
        <v>0</v>
      </c>
      <c r="D7" s="4">
        <v>137</v>
      </c>
      <c r="E7" s="15">
        <v>928</v>
      </c>
      <c r="F7" s="5">
        <v>180</v>
      </c>
      <c r="G7" s="5">
        <v>39</v>
      </c>
      <c r="H7" s="5">
        <v>0</v>
      </c>
      <c r="I7" s="5">
        <v>0</v>
      </c>
      <c r="J7" s="5">
        <v>0</v>
      </c>
      <c r="K7" s="6">
        <v>0</v>
      </c>
      <c r="N7" s="4" t="s">
        <v>3</v>
      </c>
      <c r="O7" s="5" t="s">
        <v>6</v>
      </c>
      <c r="P7" s="15" t="s">
        <v>8</v>
      </c>
      <c r="Q7" s="6">
        <f>SUM(E4:F5)</f>
        <v>568</v>
      </c>
    </row>
    <row r="8" spans="2:18" x14ac:dyDescent="0.3">
      <c r="B8" s="18">
        <v>3</v>
      </c>
      <c r="C8" s="11">
        <v>1</v>
      </c>
      <c r="D8" s="4">
        <v>0</v>
      </c>
      <c r="E8" s="15">
        <v>380</v>
      </c>
      <c r="F8" s="5">
        <v>71</v>
      </c>
      <c r="G8" s="5">
        <v>6</v>
      </c>
      <c r="H8" s="5">
        <v>0</v>
      </c>
      <c r="I8" s="5">
        <v>0</v>
      </c>
      <c r="J8" s="5">
        <v>0</v>
      </c>
      <c r="K8" s="6">
        <v>0</v>
      </c>
      <c r="N8" s="4" t="s">
        <v>3</v>
      </c>
      <c r="O8" s="5" t="s">
        <v>9</v>
      </c>
      <c r="P8" s="15" t="s">
        <v>7</v>
      </c>
      <c r="Q8" s="6">
        <f>SUM(G6:K6)</f>
        <v>0</v>
      </c>
    </row>
    <row r="9" spans="2:18" x14ac:dyDescent="0.3">
      <c r="B9" s="18">
        <v>4</v>
      </c>
      <c r="C9" s="19">
        <v>0</v>
      </c>
      <c r="D9" s="4">
        <v>156</v>
      </c>
      <c r="E9" s="15">
        <v>200</v>
      </c>
      <c r="F9" s="5">
        <v>727</v>
      </c>
      <c r="G9" s="5">
        <v>39</v>
      </c>
      <c r="H9" s="5">
        <v>8</v>
      </c>
      <c r="I9" s="5">
        <v>0</v>
      </c>
      <c r="J9" s="5">
        <v>0</v>
      </c>
      <c r="K9" s="6">
        <v>0</v>
      </c>
      <c r="N9" s="25" t="s">
        <v>3</v>
      </c>
      <c r="O9" s="14" t="s">
        <v>9</v>
      </c>
      <c r="P9" s="16" t="s">
        <v>8</v>
      </c>
      <c r="Q9" s="6">
        <f>SUM(G4:K5)</f>
        <v>0</v>
      </c>
    </row>
    <row r="10" spans="2:18" x14ac:dyDescent="0.3">
      <c r="B10" s="18">
        <v>4</v>
      </c>
      <c r="C10" s="11">
        <v>1</v>
      </c>
      <c r="D10" s="4">
        <v>0</v>
      </c>
      <c r="E10" s="15">
        <v>140</v>
      </c>
      <c r="F10" s="5">
        <v>1134</v>
      </c>
      <c r="G10" s="5">
        <v>49</v>
      </c>
      <c r="H10" s="5">
        <v>9</v>
      </c>
      <c r="I10" s="5">
        <v>0</v>
      </c>
      <c r="J10" s="5">
        <v>0</v>
      </c>
      <c r="K10" s="6">
        <v>0</v>
      </c>
      <c r="N10" s="4" t="s">
        <v>4</v>
      </c>
      <c r="O10" s="5" t="s">
        <v>5</v>
      </c>
      <c r="P10" s="15" t="s">
        <v>7</v>
      </c>
      <c r="Q10" s="6">
        <f>SUM(D8,D10,D12,D14,D16,D18,D20:D24)</f>
        <v>3</v>
      </c>
    </row>
    <row r="11" spans="2:18" x14ac:dyDescent="0.3">
      <c r="B11" s="18">
        <v>5</v>
      </c>
      <c r="C11" s="19">
        <v>0</v>
      </c>
      <c r="D11" s="4">
        <v>20</v>
      </c>
      <c r="E11" s="15">
        <v>137</v>
      </c>
      <c r="F11" s="5">
        <v>122</v>
      </c>
      <c r="G11" s="5">
        <v>182</v>
      </c>
      <c r="H11" s="5">
        <v>3</v>
      </c>
      <c r="I11" s="5">
        <v>3</v>
      </c>
      <c r="J11" s="5">
        <v>0</v>
      </c>
      <c r="K11" s="6">
        <v>0</v>
      </c>
      <c r="N11" s="4" t="s">
        <v>4</v>
      </c>
      <c r="O11" s="5" t="s">
        <v>5</v>
      </c>
      <c r="P11" s="15" t="s">
        <v>8</v>
      </c>
      <c r="Q11" s="6">
        <f>SUM(D7,D9,D11,D13,D15,D17,D19)</f>
        <v>325</v>
      </c>
    </row>
    <row r="12" spans="2:18" x14ac:dyDescent="0.3">
      <c r="B12" s="18">
        <v>5</v>
      </c>
      <c r="C12" s="11">
        <v>1</v>
      </c>
      <c r="D12" s="4">
        <v>2</v>
      </c>
      <c r="E12" s="15">
        <v>188</v>
      </c>
      <c r="F12" s="5">
        <v>573</v>
      </c>
      <c r="G12" s="5">
        <v>628</v>
      </c>
      <c r="H12" s="5">
        <v>9</v>
      </c>
      <c r="I12" s="5">
        <v>3</v>
      </c>
      <c r="J12" s="5">
        <v>0</v>
      </c>
      <c r="K12" s="6">
        <v>0</v>
      </c>
      <c r="N12" s="4" t="s">
        <v>4</v>
      </c>
      <c r="O12" s="5" t="s">
        <v>6</v>
      </c>
      <c r="P12" s="15" t="s">
        <v>7</v>
      </c>
      <c r="Q12" s="6">
        <f>SUM(E8:F8,E10:F10,E12:F12,E14:F14,E16:F16,E18:F18,E20:F24)</f>
        <v>3197</v>
      </c>
    </row>
    <row r="13" spans="2:18" x14ac:dyDescent="0.3">
      <c r="B13" s="18">
        <v>6</v>
      </c>
      <c r="C13" s="19">
        <v>0</v>
      </c>
      <c r="D13" s="4">
        <v>10</v>
      </c>
      <c r="E13" s="15">
        <v>13</v>
      </c>
      <c r="F13" s="5">
        <v>54</v>
      </c>
      <c r="G13" s="5">
        <v>27</v>
      </c>
      <c r="H13" s="5">
        <v>18</v>
      </c>
      <c r="I13" s="5">
        <v>0</v>
      </c>
      <c r="J13" s="5">
        <v>0</v>
      </c>
      <c r="K13" s="6">
        <v>0</v>
      </c>
      <c r="N13" s="4" t="s">
        <v>4</v>
      </c>
      <c r="O13" s="5" t="s">
        <v>6</v>
      </c>
      <c r="P13" s="15" t="s">
        <v>8</v>
      </c>
      <c r="Q13" s="6">
        <f>SUM(E7:F7,E9:F9,E11:F11,E13:F13,E15:F15,E17:F17,E19:F19)</f>
        <v>2368</v>
      </c>
    </row>
    <row r="14" spans="2:18" x14ac:dyDescent="0.3">
      <c r="B14" s="18">
        <v>6</v>
      </c>
      <c r="C14" s="11">
        <v>1</v>
      </c>
      <c r="D14" s="4">
        <v>0</v>
      </c>
      <c r="E14" s="15">
        <v>23</v>
      </c>
      <c r="F14" s="5">
        <v>608</v>
      </c>
      <c r="G14" s="5">
        <v>293</v>
      </c>
      <c r="H14" s="5">
        <v>97</v>
      </c>
      <c r="I14" s="5">
        <v>1</v>
      </c>
      <c r="J14" s="5">
        <v>2</v>
      </c>
      <c r="K14" s="6">
        <v>0</v>
      </c>
      <c r="N14" s="4" t="s">
        <v>4</v>
      </c>
      <c r="O14" s="5" t="s">
        <v>9</v>
      </c>
      <c r="P14" s="15" t="s">
        <v>7</v>
      </c>
      <c r="Q14" s="6">
        <f>SUM(G8:K8,G10:K10,G12:K12,G14:K14,G16:K16,G18:K18,G20:K24)</f>
        <v>1666</v>
      </c>
    </row>
    <row r="15" spans="2:18" ht="15" thickBot="1" x14ac:dyDescent="0.35">
      <c r="B15" s="18">
        <v>7</v>
      </c>
      <c r="C15" s="19">
        <v>0</v>
      </c>
      <c r="D15" s="4">
        <v>2</v>
      </c>
      <c r="E15" s="15">
        <v>1</v>
      </c>
      <c r="F15" s="5">
        <v>6</v>
      </c>
      <c r="G15" s="5">
        <v>14</v>
      </c>
      <c r="H15" s="5">
        <v>4</v>
      </c>
      <c r="I15" s="5">
        <v>4</v>
      </c>
      <c r="J15" s="5">
        <v>1</v>
      </c>
      <c r="K15" s="6">
        <v>0</v>
      </c>
      <c r="N15" s="7" t="s">
        <v>4</v>
      </c>
      <c r="O15" s="8" t="s">
        <v>9</v>
      </c>
      <c r="P15" s="28" t="s">
        <v>8</v>
      </c>
      <c r="Q15" s="9">
        <f>SUM(G7:K7,G9:K9,G11:K11,G13:K13,G15:K15,G17:K17,G19:K19)</f>
        <v>348</v>
      </c>
    </row>
    <row r="16" spans="2:18" x14ac:dyDescent="0.3">
      <c r="B16" s="18">
        <v>7</v>
      </c>
      <c r="C16" s="11">
        <v>1</v>
      </c>
      <c r="D16" s="4">
        <v>0</v>
      </c>
      <c r="E16" s="15">
        <v>8</v>
      </c>
      <c r="F16" s="5">
        <v>41</v>
      </c>
      <c r="G16" s="5">
        <v>303</v>
      </c>
      <c r="H16" s="5">
        <v>64</v>
      </c>
      <c r="I16" s="5">
        <v>9</v>
      </c>
      <c r="J16" s="5">
        <v>0</v>
      </c>
      <c r="K16" s="6">
        <v>0</v>
      </c>
    </row>
    <row r="17" spans="2:17" x14ac:dyDescent="0.3">
      <c r="B17" s="18">
        <v>8</v>
      </c>
      <c r="C17" s="19">
        <v>0</v>
      </c>
      <c r="D17" s="4">
        <v>0</v>
      </c>
      <c r="E17" s="15">
        <v>0</v>
      </c>
      <c r="F17" s="5">
        <v>0</v>
      </c>
      <c r="G17" s="5">
        <v>3</v>
      </c>
      <c r="H17" s="5">
        <v>2</v>
      </c>
      <c r="I17" s="5">
        <v>0</v>
      </c>
      <c r="J17" s="5">
        <v>0</v>
      </c>
      <c r="K17" s="6">
        <v>0</v>
      </c>
      <c r="P17" s="22" t="s">
        <v>10</v>
      </c>
      <c r="Q17" s="22">
        <f>SUM(Q4:Q15)</f>
        <v>9599</v>
      </c>
    </row>
    <row r="18" spans="2:17" x14ac:dyDescent="0.3">
      <c r="B18" s="18">
        <v>8</v>
      </c>
      <c r="C18" s="11">
        <v>1</v>
      </c>
      <c r="D18" s="4">
        <v>1</v>
      </c>
      <c r="E18" s="15">
        <v>0</v>
      </c>
      <c r="F18" s="5">
        <v>23</v>
      </c>
      <c r="G18" s="5">
        <v>25</v>
      </c>
      <c r="H18" s="5">
        <v>71</v>
      </c>
      <c r="I18" s="5">
        <v>9</v>
      </c>
      <c r="J18" s="5">
        <v>3</v>
      </c>
      <c r="K18" s="6">
        <v>0</v>
      </c>
    </row>
    <row r="19" spans="2:17" ht="15" thickBot="1" x14ac:dyDescent="0.35">
      <c r="B19" s="18">
        <v>9</v>
      </c>
      <c r="C19" s="19">
        <v>0</v>
      </c>
      <c r="D19" s="4">
        <v>0</v>
      </c>
      <c r="E19" s="1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6">
        <v>0</v>
      </c>
    </row>
    <row r="20" spans="2:17" x14ac:dyDescent="0.3">
      <c r="B20" s="18">
        <v>9</v>
      </c>
      <c r="C20" s="11">
        <v>1</v>
      </c>
      <c r="D20" s="4">
        <v>0</v>
      </c>
      <c r="E20" s="15">
        <v>0</v>
      </c>
      <c r="F20" s="5">
        <v>7</v>
      </c>
      <c r="G20" s="5">
        <v>16</v>
      </c>
      <c r="H20" s="5">
        <v>12</v>
      </c>
      <c r="I20" s="5">
        <v>10</v>
      </c>
      <c r="J20" s="5">
        <v>2</v>
      </c>
      <c r="K20" s="6">
        <v>1</v>
      </c>
      <c r="N20" s="1" t="s">
        <v>3</v>
      </c>
      <c r="O20" s="2" t="s">
        <v>12</v>
      </c>
      <c r="P20" s="29" t="s">
        <v>7</v>
      </c>
      <c r="Q20">
        <f>SUM(Q4,Q6)</f>
        <v>45</v>
      </c>
    </row>
    <row r="21" spans="2:17" x14ac:dyDescent="0.3">
      <c r="B21" s="18">
        <v>10</v>
      </c>
      <c r="C21" s="11">
        <v>1</v>
      </c>
      <c r="D21" s="4">
        <v>0</v>
      </c>
      <c r="E21" s="15">
        <v>0</v>
      </c>
      <c r="F21" s="5">
        <v>0</v>
      </c>
      <c r="G21" s="5">
        <v>1</v>
      </c>
      <c r="H21" s="5">
        <v>19</v>
      </c>
      <c r="I21" s="5">
        <v>11</v>
      </c>
      <c r="J21" s="5">
        <v>0</v>
      </c>
      <c r="K21" s="6">
        <v>0</v>
      </c>
      <c r="N21" s="4" t="s">
        <v>3</v>
      </c>
      <c r="O21" s="5" t="s">
        <v>12</v>
      </c>
      <c r="P21" s="15" t="s">
        <v>8</v>
      </c>
      <c r="Q21">
        <f>SUM(Q5,Q7)</f>
        <v>1647</v>
      </c>
    </row>
    <row r="22" spans="2:17" x14ac:dyDescent="0.3">
      <c r="B22" s="18">
        <v>11</v>
      </c>
      <c r="C22" s="11">
        <v>1</v>
      </c>
      <c r="D22" s="4">
        <v>0</v>
      </c>
      <c r="E22" s="15">
        <v>0</v>
      </c>
      <c r="F22" s="5">
        <v>1</v>
      </c>
      <c r="G22" s="5">
        <v>0</v>
      </c>
      <c r="H22" s="5">
        <v>1</v>
      </c>
      <c r="I22" s="5">
        <v>4</v>
      </c>
      <c r="J22" s="5">
        <v>1</v>
      </c>
      <c r="K22" s="6">
        <v>0</v>
      </c>
      <c r="N22" s="32" t="s">
        <v>3</v>
      </c>
      <c r="O22" s="33" t="s">
        <v>9</v>
      </c>
      <c r="P22" s="30" t="s">
        <v>7</v>
      </c>
      <c r="Q22" s="36">
        <f>Q8</f>
        <v>0</v>
      </c>
    </row>
    <row r="23" spans="2:17" ht="15" thickBot="1" x14ac:dyDescent="0.35">
      <c r="B23" s="18">
        <v>12</v>
      </c>
      <c r="C23" s="11">
        <v>1</v>
      </c>
      <c r="D23" s="4">
        <v>0</v>
      </c>
      <c r="E23" s="15">
        <v>0</v>
      </c>
      <c r="F23" s="5">
        <v>0</v>
      </c>
      <c r="G23" s="5">
        <v>1</v>
      </c>
      <c r="H23" s="5">
        <v>3</v>
      </c>
      <c r="I23" s="5">
        <v>0</v>
      </c>
      <c r="J23" s="5">
        <v>2</v>
      </c>
      <c r="K23" s="6">
        <v>0</v>
      </c>
      <c r="N23" s="34" t="s">
        <v>3</v>
      </c>
      <c r="O23" s="35" t="s">
        <v>9</v>
      </c>
      <c r="P23" s="16" t="s">
        <v>8</v>
      </c>
      <c r="Q23" s="36">
        <f>Q9</f>
        <v>0</v>
      </c>
    </row>
    <row r="24" spans="2:17" ht="15" thickBot="1" x14ac:dyDescent="0.35">
      <c r="B24" s="18">
        <v>13</v>
      </c>
      <c r="C24" s="11">
        <v>1</v>
      </c>
      <c r="D24" s="7">
        <v>0</v>
      </c>
      <c r="E24" s="2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">
        <v>1</v>
      </c>
      <c r="N24" s="4" t="s">
        <v>4</v>
      </c>
      <c r="O24" s="2" t="s">
        <v>12</v>
      </c>
      <c r="P24" s="30" t="s">
        <v>7</v>
      </c>
      <c r="Q24">
        <f>SUM(Q10,Q12)</f>
        <v>3200</v>
      </c>
    </row>
    <row r="25" spans="2:17" x14ac:dyDescent="0.3">
      <c r="N25" s="4" t="s">
        <v>4</v>
      </c>
      <c r="O25" s="5" t="s">
        <v>12</v>
      </c>
      <c r="P25" s="15" t="s">
        <v>8</v>
      </c>
      <c r="Q25">
        <f>SUM(Q11,Q13)</f>
        <v>2693</v>
      </c>
    </row>
    <row r="26" spans="2:17" x14ac:dyDescent="0.3">
      <c r="N26" s="4" t="s">
        <v>4</v>
      </c>
      <c r="O26" s="5" t="s">
        <v>9</v>
      </c>
      <c r="P26" s="30" t="s">
        <v>7</v>
      </c>
      <c r="Q26">
        <f>Q14</f>
        <v>1666</v>
      </c>
    </row>
    <row r="27" spans="2:17" ht="15" thickBot="1" x14ac:dyDescent="0.35">
      <c r="N27" s="7" t="s">
        <v>4</v>
      </c>
      <c r="O27" s="14" t="s">
        <v>9</v>
      </c>
      <c r="P27" s="28" t="s">
        <v>8</v>
      </c>
      <c r="Q27">
        <f>Q15</f>
        <v>348</v>
      </c>
    </row>
    <row r="29" spans="2:17" x14ac:dyDescent="0.3">
      <c r="P29" s="22" t="s">
        <v>10</v>
      </c>
      <c r="Q29" s="22">
        <f>SUM(Q20:Q27)</f>
        <v>9599</v>
      </c>
    </row>
    <row r="30" spans="2:17" x14ac:dyDescent="0.3">
      <c r="N30" s="40" t="s">
        <v>16</v>
      </c>
    </row>
    <row r="31" spans="2:17" x14ac:dyDescent="0.3">
      <c r="N31" s="37" t="str">
        <f>Results!N20</f>
        <v>1-2 People HH</v>
      </c>
      <c r="O31" s="37" t="str">
        <f>Results!O20</f>
        <v>0-2'Single' in HH</v>
      </c>
      <c r="P31" s="37" t="str">
        <f>Results!P20</f>
        <v>Children 0-16 Present</v>
      </c>
      <c r="Q31" s="38">
        <f>Results!Q20</f>
        <v>45</v>
      </c>
    </row>
    <row r="32" spans="2:17" x14ac:dyDescent="0.3">
      <c r="N32" s="37" t="str">
        <f>Results!N21</f>
        <v>1-2 People HH</v>
      </c>
      <c r="O32" s="37" t="str">
        <f>Results!O21</f>
        <v>0-2'Single' in HH</v>
      </c>
      <c r="P32" s="37" t="str">
        <f>Results!P21</f>
        <v xml:space="preserve">No Children 0-16 </v>
      </c>
      <c r="Q32" s="38">
        <f>Results!Q21</f>
        <v>1647</v>
      </c>
    </row>
    <row r="33" spans="14:17" x14ac:dyDescent="0.3">
      <c r="N33" s="37" t="str">
        <f>Results!N24</f>
        <v>3+ People HH</v>
      </c>
      <c r="O33" s="37" t="str">
        <f>Results!O24</f>
        <v>0-2'Single' in HH</v>
      </c>
      <c r="P33" s="37" t="str">
        <f>Results!P24</f>
        <v>Children 0-16 Present</v>
      </c>
      <c r="Q33" s="38">
        <f>Results!Q24</f>
        <v>3200</v>
      </c>
    </row>
    <row r="34" spans="14:17" x14ac:dyDescent="0.3">
      <c r="N34" s="37" t="str">
        <f>Results!N25</f>
        <v>3+ People HH</v>
      </c>
      <c r="O34" s="37" t="str">
        <f>Results!O25</f>
        <v>0-2'Single' in HH</v>
      </c>
      <c r="P34" s="37" t="str">
        <f>Results!P25</f>
        <v xml:space="preserve">No Children 0-16 </v>
      </c>
      <c r="Q34" s="38">
        <f>Results!Q25</f>
        <v>2693</v>
      </c>
    </row>
    <row r="35" spans="14:17" x14ac:dyDescent="0.3">
      <c r="N35" s="37" t="str">
        <f>Results!N26</f>
        <v>3+ People HH</v>
      </c>
      <c r="O35" s="37" t="str">
        <f>Results!O26</f>
        <v>3+ 'Single' in HH</v>
      </c>
      <c r="P35" s="37" t="str">
        <f>Results!P26</f>
        <v>Children 0-16 Present</v>
      </c>
      <c r="Q35" s="38">
        <f>Results!Q26</f>
        <v>1666</v>
      </c>
    </row>
    <row r="36" spans="14:17" x14ac:dyDescent="0.3">
      <c r="N36" s="37" t="str">
        <f>Results!N27</f>
        <v>3+ People HH</v>
      </c>
      <c r="O36" s="37" t="str">
        <f>Results!O27</f>
        <v>3+ 'Single' in HH</v>
      </c>
      <c r="P36" s="37" t="str">
        <f>Results!P27</f>
        <v xml:space="preserve">No Children 0-16 </v>
      </c>
      <c r="Q36" s="38">
        <f>Results!Q27</f>
        <v>348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U22" sqref="U22"/>
    </sheetView>
  </sheetViews>
  <sheetFormatPr defaultRowHeight="14.4" x14ac:dyDescent="0.3"/>
  <sheetData>
    <row r="1" spans="1:2" x14ac:dyDescent="0.3">
      <c r="B1" s="40" t="s">
        <v>39</v>
      </c>
    </row>
    <row r="3" spans="1:2" x14ac:dyDescent="0.3">
      <c r="A3">
        <v>0</v>
      </c>
      <c r="B3" t="s">
        <v>17</v>
      </c>
    </row>
    <row r="4" spans="1:2" x14ac:dyDescent="0.3">
      <c r="A4">
        <v>1</v>
      </c>
      <c r="B4" t="s">
        <v>18</v>
      </c>
    </row>
    <row r="5" spans="1:2" x14ac:dyDescent="0.3">
      <c r="A5">
        <v>2</v>
      </c>
      <c r="B5" t="s">
        <v>19</v>
      </c>
    </row>
    <row r="6" spans="1:2" x14ac:dyDescent="0.3">
      <c r="A6">
        <v>3</v>
      </c>
      <c r="B6" t="s">
        <v>20</v>
      </c>
    </row>
    <row r="7" spans="1:2" x14ac:dyDescent="0.3">
      <c r="A7">
        <v>4</v>
      </c>
      <c r="B7" t="s">
        <v>21</v>
      </c>
    </row>
    <row r="8" spans="1:2" x14ac:dyDescent="0.3">
      <c r="A8">
        <v>5</v>
      </c>
      <c r="B8" t="s">
        <v>22</v>
      </c>
    </row>
    <row r="9" spans="1:2" x14ac:dyDescent="0.3">
      <c r="A9">
        <v>6</v>
      </c>
      <c r="B9" t="s">
        <v>23</v>
      </c>
    </row>
    <row r="10" spans="1:2" x14ac:dyDescent="0.3">
      <c r="A10">
        <v>7</v>
      </c>
      <c r="B10" t="s">
        <v>24</v>
      </c>
    </row>
    <row r="11" spans="1:2" x14ac:dyDescent="0.3">
      <c r="A11">
        <v>8</v>
      </c>
      <c r="B11" t="s">
        <v>25</v>
      </c>
    </row>
    <row r="12" spans="1:2" x14ac:dyDescent="0.3">
      <c r="A12">
        <v>9</v>
      </c>
      <c r="B12" t="s">
        <v>26</v>
      </c>
    </row>
    <row r="13" spans="1:2" x14ac:dyDescent="0.3">
      <c r="A13">
        <v>10</v>
      </c>
      <c r="B13" t="s">
        <v>27</v>
      </c>
    </row>
    <row r="14" spans="1:2" x14ac:dyDescent="0.3">
      <c r="A14">
        <v>11</v>
      </c>
      <c r="B14" t="s">
        <v>28</v>
      </c>
    </row>
    <row r="15" spans="1:2" x14ac:dyDescent="0.3">
      <c r="A15">
        <v>12</v>
      </c>
      <c r="B15" t="s">
        <v>29</v>
      </c>
    </row>
    <row r="16" spans="1:2" x14ac:dyDescent="0.3">
      <c r="A16">
        <v>13</v>
      </c>
      <c r="B16" t="s">
        <v>30</v>
      </c>
    </row>
    <row r="17" spans="1:2" x14ac:dyDescent="0.3">
      <c r="A17">
        <v>14</v>
      </c>
      <c r="B17" t="s">
        <v>31</v>
      </c>
    </row>
    <row r="18" spans="1:2" x14ac:dyDescent="0.3">
      <c r="A18">
        <v>15</v>
      </c>
      <c r="B18" t="s">
        <v>32</v>
      </c>
    </row>
    <row r="19" spans="1:2" x14ac:dyDescent="0.3">
      <c r="A19">
        <v>16</v>
      </c>
      <c r="B19" t="s">
        <v>33</v>
      </c>
    </row>
    <row r="20" spans="1:2" x14ac:dyDescent="0.3">
      <c r="A20">
        <v>17</v>
      </c>
      <c r="B20" t="s">
        <v>34</v>
      </c>
    </row>
    <row r="21" spans="1:2" x14ac:dyDescent="0.3">
      <c r="A21">
        <v>18</v>
      </c>
      <c r="B21" t="s">
        <v>35</v>
      </c>
    </row>
    <row r="22" spans="1:2" x14ac:dyDescent="0.3">
      <c r="A22">
        <v>19</v>
      </c>
      <c r="B22" t="s">
        <v>36</v>
      </c>
    </row>
    <row r="23" spans="1:2" x14ac:dyDescent="0.3">
      <c r="A23">
        <v>20</v>
      </c>
      <c r="B23" t="s">
        <v>37</v>
      </c>
    </row>
    <row r="24" spans="1:2" x14ac:dyDescent="0.3">
      <c r="A24">
        <v>21</v>
      </c>
      <c r="B24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Software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2022-05-17T07:54:34Z</dcterms:created>
  <dcterms:modified xsi:type="dcterms:W3CDTF">2022-05-17T11:05:00Z</dcterms:modified>
</cp:coreProperties>
</file>