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8e183115be362c/Desktop/"/>
    </mc:Choice>
  </mc:AlternateContent>
  <xr:revisionPtr revIDLastSave="0" documentId="8_{6D1DF392-A133-4911-80C4-8ED16CF31702}" xr6:coauthVersionLast="47" xr6:coauthVersionMax="47" xr10:uidLastSave="{00000000-0000-0000-0000-000000000000}"/>
  <bookViews>
    <workbookView xWindow="-120" yWindow="-120" windowWidth="20730" windowHeight="11160" firstSheet="3" activeTab="4"/>
  </bookViews>
  <sheets>
    <sheet name="My Uber Drives - 2016" sheetId="1" r:id="rId1"/>
    <sheet name="SOLUTION" sheetId="6" r:id="rId2"/>
    <sheet name="DATA CALEANING &amp; PREPROCESSING" sheetId="2" r:id="rId3"/>
    <sheet name="CHECKING OUTLIERS FOR SPEED" sheetId="5" r:id="rId4"/>
    <sheet name="PROBLEM'S STATEMENT" sheetId="3" r:id="rId5"/>
  </sheets>
  <definedNames>
    <definedName name="_xlnm._FilterDatabase" localSheetId="2" hidden="1">'DATA CALEANING &amp; PREPROCESSING'!$A$1:$O$1090</definedName>
    <definedName name="_xlnm._FilterDatabase" localSheetId="1" hidden="1">SOLUTION!$B$189:$C$350</definedName>
    <definedName name="_xlchart.v1.0" hidden="1">'CHECKING OUTLIERS FOR SPEED'!$R$2:$R$1086</definedName>
    <definedName name="_xlchart.v1.1" hidden="1">'CHECKING OUTLIERS FOR SPEED'!$R$2:$R$1086</definedName>
    <definedName name="_xlchart.v1.2" hidden="1">'CHECKING OUTLIERS FOR SPEED'!$B$3:$B$1153</definedName>
  </definedNames>
  <calcPr calcId="0"/>
  <pivotCaches>
    <pivotCache cacheId="19" r:id="rId6"/>
  </pivotCaches>
</workbook>
</file>

<file path=xl/calcChain.xml><?xml version="1.0" encoding="utf-8"?>
<calcChain xmlns="http://schemas.openxmlformats.org/spreadsheetml/2006/main">
  <c r="L6" i="6" l="1" a="1"/>
  <c r="L6" i="6" s="1"/>
  <c r="I180" i="6" s="1"/>
  <c r="K6" i="6" a="1"/>
  <c r="K6" i="6" s="1"/>
  <c r="G180" i="6" s="1"/>
  <c r="I6" i="6" a="1"/>
  <c r="I6" i="6" s="1"/>
  <c r="G6" i="6" a="1"/>
  <c r="G6" i="6" s="1"/>
  <c r="M9" i="5"/>
  <c r="M6" i="5"/>
  <c r="M8" i="5"/>
  <c r="M5" i="5"/>
  <c r="M4" i="5"/>
  <c r="M3" i="5"/>
  <c r="J766" i="2"/>
  <c r="J632" i="2"/>
  <c r="J536" i="2"/>
  <c r="J55" i="2"/>
  <c r="J762" i="2"/>
  <c r="J1009" i="2"/>
  <c r="J302" i="2"/>
  <c r="J216" i="2"/>
  <c r="J455" i="2"/>
  <c r="J285" i="2"/>
  <c r="J245" i="2"/>
  <c r="J39" i="2"/>
  <c r="J69" i="2"/>
  <c r="K69" i="2" s="1"/>
  <c r="J35" i="2"/>
  <c r="J292" i="2"/>
  <c r="J46" i="2"/>
  <c r="J98" i="2"/>
  <c r="J111" i="2"/>
  <c r="J326" i="2"/>
  <c r="J776" i="2"/>
  <c r="J1007" i="2"/>
  <c r="J1029" i="2"/>
  <c r="J717" i="2"/>
  <c r="J919" i="2"/>
  <c r="J980" i="2"/>
  <c r="J796" i="2"/>
  <c r="J783" i="2"/>
  <c r="J913" i="2"/>
  <c r="K913" i="2" s="1"/>
  <c r="J946" i="2"/>
  <c r="J886" i="2"/>
  <c r="J884" i="2"/>
  <c r="J1066" i="2"/>
  <c r="J726" i="2"/>
  <c r="J415" i="2"/>
  <c r="J184" i="2"/>
  <c r="J228" i="2"/>
  <c r="J395" i="2"/>
  <c r="J259" i="2"/>
  <c r="J371" i="2"/>
  <c r="J293" i="2"/>
  <c r="J311" i="2"/>
  <c r="J1027" i="2"/>
  <c r="J544" i="2"/>
  <c r="J539" i="2"/>
  <c r="K539" i="2" s="1"/>
  <c r="J993" i="2"/>
  <c r="J996" i="2"/>
  <c r="J1064" i="2"/>
  <c r="J931" i="2"/>
  <c r="J514" i="2"/>
  <c r="J863" i="2"/>
  <c r="J920" i="2"/>
  <c r="J801" i="2"/>
  <c r="J364" i="2"/>
  <c r="J400" i="2"/>
  <c r="J866" i="2"/>
  <c r="J660" i="2"/>
  <c r="J882" i="2"/>
  <c r="J1050" i="2"/>
  <c r="J587" i="2"/>
  <c r="J798" i="2"/>
  <c r="K798" i="2" s="1"/>
  <c r="J718" i="2"/>
  <c r="J727" i="2"/>
  <c r="J288" i="2"/>
  <c r="J443" i="2"/>
  <c r="J342" i="2"/>
  <c r="J361" i="2"/>
  <c r="J728" i="2"/>
  <c r="J526" i="2"/>
  <c r="J734" i="2"/>
  <c r="J921" i="2"/>
  <c r="J956" i="2"/>
  <c r="J564" i="2"/>
  <c r="J645" i="2"/>
  <c r="J592" i="2"/>
  <c r="J846" i="2"/>
  <c r="J745" i="2"/>
  <c r="K745" i="2" s="1"/>
  <c r="J793" i="2"/>
  <c r="J541" i="2"/>
  <c r="J693" i="2"/>
  <c r="J347" i="2"/>
  <c r="J747" i="2"/>
  <c r="J784" i="2"/>
  <c r="J500" i="2"/>
  <c r="J647" i="2"/>
  <c r="J665" i="2"/>
  <c r="J666" i="2"/>
  <c r="J754" i="2"/>
  <c r="J349" i="2"/>
  <c r="J1012" i="2"/>
  <c r="J741" i="2"/>
  <c r="J733" i="2"/>
  <c r="J635" i="2"/>
  <c r="K635" i="2" s="1"/>
  <c r="J1082" i="2"/>
  <c r="J935" i="2"/>
  <c r="J893" i="2"/>
  <c r="J572" i="2"/>
  <c r="J814" i="2"/>
  <c r="J120" i="2"/>
  <c r="J143" i="2"/>
  <c r="J283" i="2"/>
  <c r="J29" i="2"/>
  <c r="J878" i="2"/>
  <c r="J1003" i="2"/>
  <c r="J220" i="2"/>
  <c r="J323" i="2"/>
  <c r="J77" i="2"/>
  <c r="J973" i="2"/>
  <c r="K973" i="2" s="1"/>
  <c r="J78" i="2"/>
  <c r="J112" i="2"/>
  <c r="J40" i="2"/>
  <c r="J501" i="2"/>
  <c r="J545" i="2"/>
  <c r="J883" i="2"/>
  <c r="J7" i="2"/>
  <c r="J441" i="2"/>
  <c r="J719" i="2"/>
  <c r="J636" i="2"/>
  <c r="J276" i="2"/>
  <c r="J644" i="2"/>
  <c r="J381" i="2"/>
  <c r="K381" i="2" s="1"/>
  <c r="J294" i="2"/>
  <c r="J185" i="2"/>
  <c r="J737" i="2"/>
  <c r="J157" i="2"/>
  <c r="J671" i="2"/>
  <c r="J1014" i="2"/>
  <c r="J70" i="2"/>
  <c r="J797" i="2"/>
  <c r="J648" i="2"/>
  <c r="J161" i="2"/>
  <c r="J908" i="2"/>
  <c r="J605" i="2"/>
  <c r="J422" i="2"/>
  <c r="J626" i="2"/>
  <c r="J640" i="2"/>
  <c r="K640" i="2" s="1"/>
  <c r="J997" i="2"/>
  <c r="J515" i="2"/>
  <c r="J729" i="2"/>
  <c r="J703" i="2"/>
  <c r="J712" i="2"/>
  <c r="J879" i="2"/>
  <c r="J869" i="2"/>
  <c r="J802" i="2"/>
  <c r="J568" i="2"/>
  <c r="J942" i="2"/>
  <c r="J941" i="2"/>
  <c r="J423" i="2"/>
  <c r="J388" i="2"/>
  <c r="J685" i="2"/>
  <c r="J212" i="2"/>
  <c r="J424" i="2"/>
  <c r="K424" i="2" s="1"/>
  <c r="J548" i="2"/>
  <c r="J354" i="2"/>
  <c r="J389" i="2"/>
  <c r="J804" i="2"/>
  <c r="J787" i="2"/>
  <c r="J260" i="2"/>
  <c r="J251" i="2"/>
  <c r="J149" i="2"/>
  <c r="J876" i="2"/>
  <c r="J780" i="2"/>
  <c r="J435" i="2"/>
  <c r="J658" i="2"/>
  <c r="J847" i="2"/>
  <c r="J510" i="2"/>
  <c r="J517" i="2"/>
  <c r="J571" i="2"/>
  <c r="K571" i="2" s="1"/>
  <c r="J812" i="2"/>
  <c r="J476" i="2"/>
  <c r="J674" i="2"/>
  <c r="J637" i="2"/>
  <c r="J608" i="2"/>
  <c r="J789" i="2"/>
  <c r="J926" i="2"/>
  <c r="J988" i="2"/>
  <c r="J922" i="2"/>
  <c r="J899" i="2"/>
  <c r="J943" i="2"/>
  <c r="J748" i="2"/>
  <c r="J56" i="2"/>
  <c r="J845" i="2"/>
  <c r="J492" i="2"/>
  <c r="J229" i="2"/>
  <c r="K229" i="2" s="1"/>
  <c r="J790" i="2"/>
  <c r="J379" i="2"/>
  <c r="J576" i="2"/>
  <c r="J588" i="2"/>
  <c r="J638" i="2"/>
  <c r="J589" i="2"/>
  <c r="J372" i="2"/>
  <c r="J915" i="2"/>
  <c r="J629" i="2"/>
  <c r="J819" i="2"/>
  <c r="J831" i="2"/>
  <c r="J778" i="2"/>
  <c r="J446" i="2"/>
  <c r="J57" i="2"/>
  <c r="J894" i="2"/>
  <c r="J803" i="2"/>
  <c r="K803" i="2" s="1"/>
  <c r="J67" i="2"/>
  <c r="J100" i="2"/>
  <c r="J113" i="2"/>
  <c r="J21" i="2"/>
  <c r="J124" i="2"/>
  <c r="J42" i="2"/>
  <c r="J84" i="2"/>
  <c r="J280" i="2"/>
  <c r="J166" i="2"/>
  <c r="J168" i="2"/>
  <c r="J773" i="2"/>
  <c r="J412" i="2"/>
  <c r="J962" i="2"/>
  <c r="J1000" i="2"/>
  <c r="J1021" i="2"/>
  <c r="J54" i="2"/>
  <c r="K54" i="2" s="1"/>
  <c r="J121" i="2"/>
  <c r="J114" i="2"/>
  <c r="J218" i="2"/>
  <c r="J87" i="2"/>
  <c r="J150" i="2"/>
  <c r="J102" i="2"/>
  <c r="J88" i="2"/>
  <c r="J1057" i="2"/>
  <c r="J631" i="2"/>
  <c r="J232" i="2"/>
  <c r="J740" i="2"/>
  <c r="J1030" i="2"/>
  <c r="J153" i="2"/>
  <c r="J60" i="2"/>
  <c r="J416" i="2"/>
  <c r="K416" i="2" s="1"/>
  <c r="J115" i="2"/>
  <c r="J1034" i="2"/>
  <c r="J1023" i="2"/>
  <c r="J929" i="2"/>
  <c r="J1024" i="2"/>
  <c r="J976" i="2"/>
  <c r="J194" i="2"/>
  <c r="J205" i="2"/>
  <c r="J71" i="2"/>
  <c r="J198" i="2"/>
  <c r="J939" i="2"/>
  <c r="J807" i="2"/>
  <c r="J720" i="2"/>
  <c r="J178" i="2"/>
  <c r="J830" i="2"/>
  <c r="K830" i="2" s="1"/>
  <c r="J186" i="2"/>
  <c r="J18" i="2"/>
  <c r="J960" i="2"/>
  <c r="J1044" i="2"/>
  <c r="J821" i="2"/>
  <c r="J13" i="2"/>
  <c r="J546" i="2"/>
  <c r="J343" i="2"/>
  <c r="J394" i="2"/>
  <c r="J618" i="2"/>
  <c r="J1081" i="2"/>
  <c r="J370" i="2"/>
  <c r="J408" i="2"/>
  <c r="K408" i="2" s="1"/>
  <c r="J417" i="2"/>
  <c r="J252" i="2"/>
  <c r="J959" i="2"/>
  <c r="J277" i="2"/>
  <c r="J835" i="2"/>
  <c r="J928" i="2"/>
  <c r="J365" i="2"/>
  <c r="J911" i="2"/>
  <c r="J452" i="2"/>
  <c r="J512" i="2"/>
  <c r="J721" i="2"/>
  <c r="J1083" i="2"/>
  <c r="J979" i="2"/>
  <c r="J832" i="2"/>
  <c r="J910" i="2"/>
  <c r="K910" i="2" s="1"/>
  <c r="J1010" i="2"/>
  <c r="J507" i="2"/>
  <c r="J777" i="2"/>
  <c r="J63" i="2"/>
  <c r="J557" i="2"/>
  <c r="J542" i="2"/>
  <c r="J936" i="2"/>
  <c r="J890" i="2"/>
  <c r="J722" i="2"/>
  <c r="J503" i="2"/>
  <c r="J742" i="2"/>
  <c r="J991" i="2"/>
  <c r="K991" i="2" s="1"/>
  <c r="J909" i="2"/>
  <c r="J236" i="2"/>
  <c r="J914" i="2"/>
  <c r="J809" i="2"/>
  <c r="J306" i="2"/>
  <c r="J851" i="2"/>
  <c r="J649" i="2"/>
  <c r="J1060" i="2"/>
  <c r="J551" i="2"/>
  <c r="J672" i="2"/>
  <c r="J499" i="2"/>
  <c r="J678" i="2"/>
  <c r="J848" i="2"/>
  <c r="J907" i="2"/>
  <c r="J527" i="2"/>
  <c r="J667" i="2"/>
  <c r="K667" i="2" s="1"/>
  <c r="J549" i="2"/>
  <c r="J612" i="2"/>
  <c r="J573" i="2"/>
  <c r="J1067" i="2"/>
  <c r="J923" i="2"/>
  <c r="J767" i="2"/>
  <c r="J838" i="2"/>
  <c r="J739" i="2"/>
  <c r="J559" i="2"/>
  <c r="J493" i="2"/>
  <c r="J849" i="2"/>
  <c r="J889" i="2"/>
  <c r="J713" i="2"/>
  <c r="J900" i="2"/>
  <c r="J448" i="2"/>
  <c r="K448" i="2" s="1"/>
  <c r="J989" i="2"/>
  <c r="J868" i="2"/>
  <c r="J810" i="2"/>
  <c r="J918" i="2"/>
  <c r="J912" i="2"/>
  <c r="J653" i="2"/>
  <c r="J334" i="2"/>
  <c r="K334" i="2" s="1"/>
  <c r="J833" i="2"/>
  <c r="J916" i="2"/>
  <c r="J852" i="2"/>
  <c r="J383" i="2"/>
  <c r="K383" i="2" s="1"/>
  <c r="J477" i="2"/>
  <c r="J590" i="2"/>
  <c r="J467" i="2"/>
  <c r="J760" i="2"/>
  <c r="K760" i="2" s="1"/>
  <c r="J1073" i="2"/>
  <c r="J1068" i="2"/>
  <c r="J1022" i="2"/>
  <c r="J881" i="2"/>
  <c r="J445" i="2"/>
  <c r="J895" i="2"/>
  <c r="J1071" i="2"/>
  <c r="J577" i="2"/>
  <c r="K577" i="2" s="1"/>
  <c r="J1063" i="2"/>
  <c r="J955" i="2"/>
  <c r="J1036" i="2"/>
  <c r="J1045" i="2"/>
  <c r="K1045" i="2" s="1"/>
  <c r="J870" i="2"/>
  <c r="J1074" i="2"/>
  <c r="J1075" i="2"/>
  <c r="J574" i="2"/>
  <c r="K574" i="2" s="1"/>
  <c r="J241" i="2"/>
  <c r="J494" i="2"/>
  <c r="J380" i="2"/>
  <c r="J38" i="2"/>
  <c r="J387" i="2"/>
  <c r="J785" i="2"/>
  <c r="K785" i="2" s="1"/>
  <c r="J599" i="2"/>
  <c r="J822" i="2"/>
  <c r="J425" i="2"/>
  <c r="J179" i="2"/>
  <c r="J974" i="2"/>
  <c r="J1076" i="2"/>
  <c r="J794" i="2"/>
  <c r="K794" i="2" s="1"/>
  <c r="J690" i="2"/>
  <c r="J497" i="2"/>
  <c r="J655" i="2"/>
  <c r="J189" i="2"/>
  <c r="K189" i="2" s="1"/>
  <c r="J266" i="2"/>
  <c r="J523" i="2"/>
  <c r="J924" i="2"/>
  <c r="J521" i="2"/>
  <c r="K521" i="2" s="1"/>
  <c r="J328" i="2"/>
  <c r="J224" i="2"/>
  <c r="J318" i="2"/>
  <c r="J390" i="2"/>
  <c r="K390" i="2" s="1"/>
  <c r="J210" i="2"/>
  <c r="J322" i="2"/>
  <c r="J885" i="2"/>
  <c r="J565" i="2"/>
  <c r="K565" i="2" s="1"/>
  <c r="J366" i="2"/>
  <c r="J1086" i="2"/>
  <c r="J1015" i="2"/>
  <c r="J528" i="2"/>
  <c r="K528" i="2" s="1"/>
  <c r="J418" i="2"/>
  <c r="J746" i="2"/>
  <c r="J291" i="2"/>
  <c r="J957" i="2"/>
  <c r="K957" i="2" s="1"/>
  <c r="J1052" i="2"/>
  <c r="J981" i="2"/>
  <c r="J788" i="2"/>
  <c r="J401" i="2"/>
  <c r="K401" i="2" s="1"/>
  <c r="J696" i="2"/>
  <c r="J174" i="2"/>
  <c r="J27" i="2"/>
  <c r="J91" i="2"/>
  <c r="K91" i="2" s="1"/>
  <c r="J295" i="2"/>
  <c r="J79" i="2"/>
  <c r="J553" i="2"/>
  <c r="J258" i="2"/>
  <c r="K258" i="2" s="1"/>
  <c r="J1011" i="2"/>
  <c r="J839" i="2"/>
  <c r="J391" i="2"/>
  <c r="J958" i="2"/>
  <c r="J664" i="2"/>
  <c r="J694" i="2"/>
  <c r="J53" i="2"/>
  <c r="J805" i="2"/>
  <c r="J828" i="2"/>
  <c r="K828" i="2" s="1"/>
  <c r="J8" i="2"/>
  <c r="J139" i="2"/>
  <c r="J951" i="2"/>
  <c r="K951" i="2" s="1"/>
  <c r="J684" i="2"/>
  <c r="J975" i="2"/>
  <c r="J456" i="2"/>
  <c r="J1018" i="2"/>
  <c r="K1018" i="2" s="1"/>
  <c r="J261" i="2"/>
  <c r="J310" i="2"/>
  <c r="J357" i="2"/>
  <c r="J296" i="2"/>
  <c r="K296" i="2" s="1"/>
  <c r="J345" i="2"/>
  <c r="J1042" i="2"/>
  <c r="J1020" i="2"/>
  <c r="J1070" i="2"/>
  <c r="K1070" i="2" s="1"/>
  <c r="J633" i="2"/>
  <c r="J705" i="2"/>
  <c r="J953" i="2"/>
  <c r="K953" i="2" s="1"/>
  <c r="J1032" i="2"/>
  <c r="J1039" i="2"/>
  <c r="J511" i="2"/>
  <c r="J811" i="2"/>
  <c r="K811" i="2" s="1"/>
  <c r="J436" i="2"/>
  <c r="J871" i="2"/>
  <c r="J750" i="2"/>
  <c r="J560" i="2"/>
  <c r="K560" i="2" s="1"/>
  <c r="J806" i="2"/>
  <c r="J1055" i="2"/>
  <c r="J901" i="2"/>
  <c r="J231" i="2"/>
  <c r="K231" i="2" s="1"/>
  <c r="J92" i="2"/>
  <c r="J1005" i="2"/>
  <c r="J162" i="2"/>
  <c r="J140" i="2"/>
  <c r="K140" i="2" s="1"/>
  <c r="J68" i="2"/>
  <c r="J217" i="2"/>
  <c r="J603" i="2"/>
  <c r="J142" i="2"/>
  <c r="K142" i="2" s="1"/>
  <c r="J281" i="2"/>
  <c r="J843" i="2"/>
  <c r="J1038" i="2"/>
  <c r="J367" i="2"/>
  <c r="K367" i="2" s="1"/>
  <c r="J450" i="2"/>
  <c r="J197" i="2"/>
  <c r="J818" i="2"/>
  <c r="J312" i="2"/>
  <c r="K312" i="2" s="1"/>
  <c r="J331" i="2"/>
  <c r="J248" i="2"/>
  <c r="J1069" i="2"/>
  <c r="J887" i="2"/>
  <c r="K887" i="2" s="1"/>
  <c r="J9" i="2"/>
  <c r="J880" i="2"/>
  <c r="J925" i="2"/>
  <c r="J708" i="2"/>
  <c r="K708" i="2" s="1"/>
  <c r="J709" i="2"/>
  <c r="J327" i="2"/>
  <c r="J840" i="2"/>
  <c r="J1079" i="2"/>
  <c r="K1079" i="2" s="1"/>
  <c r="J604" i="2"/>
  <c r="J982" i="2"/>
  <c r="J825" i="2"/>
  <c r="J990" i="2"/>
  <c r="K990" i="2" s="1"/>
  <c r="J710" i="2"/>
  <c r="J984" i="2"/>
  <c r="J855" i="2"/>
  <c r="J992" i="2"/>
  <c r="K992" i="2" s="1"/>
  <c r="J859" i="2"/>
  <c r="J969" i="2"/>
  <c r="J756" i="2"/>
  <c r="J457" i="2"/>
  <c r="K457" i="2" s="1"/>
  <c r="J917" i="2"/>
  <c r="J961" i="2"/>
  <c r="J1037" i="2"/>
  <c r="J888" i="2"/>
  <c r="K888" i="2" s="1"/>
  <c r="J533" i="2"/>
  <c r="J1046" i="2"/>
  <c r="J267" i="2"/>
  <c r="J896" i="2"/>
  <c r="K896" i="2" s="1"/>
  <c r="J72" i="2"/>
  <c r="J897" i="2"/>
  <c r="J752" i="2"/>
  <c r="J485" i="2"/>
  <c r="K485" i="2" s="1"/>
  <c r="J927" i="2"/>
  <c r="J898" i="2"/>
  <c r="J518" i="2"/>
  <c r="J264" i="2"/>
  <c r="K264" i="2" s="1"/>
  <c r="J385" i="2"/>
  <c r="J593" i="2"/>
  <c r="J534" i="2"/>
  <c r="K534" i="2" s="1"/>
  <c r="J529" i="2"/>
  <c r="J950" i="2"/>
  <c r="J1047" i="2"/>
  <c r="J440" i="2"/>
  <c r="K440" i="2" s="1"/>
  <c r="J578" i="2"/>
  <c r="J861" i="2"/>
  <c r="J158" i="2"/>
  <c r="J104" i="2"/>
  <c r="K104" i="2" s="1"/>
  <c r="J1078" i="2"/>
  <c r="J583" i="2"/>
  <c r="J373" i="2"/>
  <c r="K373" i="2" s="1"/>
  <c r="J610" i="2"/>
  <c r="J978" i="2"/>
  <c r="J93" i="2"/>
  <c r="J619" i="2"/>
  <c r="K619" i="2" s="1"/>
  <c r="J755" i="2"/>
  <c r="J663" i="2"/>
  <c r="J704" i="2"/>
  <c r="K704" i="2" s="1"/>
  <c r="J502" i="2"/>
  <c r="J967" i="2"/>
  <c r="J743" i="2"/>
  <c r="J646" i="2"/>
  <c r="K646" i="2" s="1"/>
  <c r="J904" i="2"/>
  <c r="J262" i="2"/>
  <c r="J867" i="2"/>
  <c r="J820" i="2"/>
  <c r="K820" i="2" s="1"/>
  <c r="J700" i="2"/>
  <c r="J540" i="2"/>
  <c r="J966" i="2"/>
  <c r="J550" i="2"/>
  <c r="J404" i="2"/>
  <c r="J419" i="2"/>
  <c r="J410" i="2"/>
  <c r="K410" i="2" s="1"/>
  <c r="J555" i="2"/>
  <c r="J620" i="2"/>
  <c r="J856" i="2"/>
  <c r="J237" i="2"/>
  <c r="K237" i="2" s="1"/>
  <c r="J865" i="2"/>
  <c r="J730" i="2"/>
  <c r="J187" i="2"/>
  <c r="J402" i="2"/>
  <c r="K402" i="2" s="1"/>
  <c r="J691" i="2"/>
  <c r="J339" i="2"/>
  <c r="J249" i="2"/>
  <c r="J180" i="2"/>
  <c r="K180" i="2" s="1"/>
  <c r="J575" i="2"/>
  <c r="J826" i="2"/>
  <c r="J308" i="2"/>
  <c r="J286" i="2"/>
  <c r="K286" i="2" s="1"/>
  <c r="J506" i="2"/>
  <c r="J566" i="2"/>
  <c r="J615" i="2"/>
  <c r="J706" i="2"/>
  <c r="K706" i="2" s="1"/>
  <c r="J854" i="2"/>
  <c r="J860" i="2"/>
  <c r="J668" i="2"/>
  <c r="J634" i="2"/>
  <c r="K634" i="2" s="1"/>
  <c r="J813" i="2"/>
  <c r="J256" i="2"/>
  <c r="J707" i="2"/>
  <c r="J297" i="2"/>
  <c r="K297" i="2" s="1"/>
  <c r="J486" i="2"/>
  <c r="J1031" i="2"/>
  <c r="J711" i="2"/>
  <c r="J298" i="2"/>
  <c r="K298" i="2" s="1"/>
  <c r="J815" i="2"/>
  <c r="J351" i="2"/>
  <c r="J272" i="2"/>
  <c r="J621" i="2"/>
  <c r="K621" i="2" s="1"/>
  <c r="J206" i="2"/>
  <c r="J468" i="2"/>
  <c r="J469" i="2"/>
  <c r="J250" i="2"/>
  <c r="K250" i="2" s="1"/>
  <c r="J1026" i="2"/>
  <c r="J971" i="2"/>
  <c r="J834" i="2"/>
  <c r="J41" i="2"/>
  <c r="J968" i="2"/>
  <c r="J937" i="2"/>
  <c r="J313" i="2"/>
  <c r="K313" i="2" s="1"/>
  <c r="J616" i="2"/>
  <c r="J30" i="2"/>
  <c r="J11" i="2"/>
  <c r="J473" i="2"/>
  <c r="K473" i="2" s="1"/>
  <c r="J1035" i="2"/>
  <c r="J714" i="2"/>
  <c r="J444" i="2"/>
  <c r="J303" i="2"/>
  <c r="K303" i="2" s="1"/>
  <c r="J731" i="2"/>
  <c r="J192" i="2"/>
  <c r="J43" i="2"/>
  <c r="J116" i="2"/>
  <c r="K116" i="2" s="1"/>
  <c r="J66" i="2"/>
  <c r="J362" i="2"/>
  <c r="J650" i="2"/>
  <c r="J159" i="2"/>
  <c r="K159" i="2" s="1"/>
  <c r="J823" i="2"/>
  <c r="J80" i="2"/>
  <c r="J622" i="2"/>
  <c r="J613" i="2"/>
  <c r="K613" i="2" s="1"/>
  <c r="J438" i="2"/>
  <c r="J144" i="2"/>
  <c r="J768" i="2"/>
  <c r="J470" i="2"/>
  <c r="K470" i="2" s="1"/>
  <c r="J639" i="2"/>
  <c r="J451" i="2"/>
  <c r="J284" i="2"/>
  <c r="J170" i="2"/>
  <c r="K170" i="2" s="1"/>
  <c r="J594" i="2"/>
  <c r="J677" i="2"/>
  <c r="J1054" i="2"/>
  <c r="J934" i="2"/>
  <c r="K934" i="2" s="1"/>
  <c r="J836" i="2"/>
  <c r="J799" i="2"/>
  <c r="J723" i="2"/>
  <c r="K723" i="2" s="1"/>
  <c r="J478" i="2"/>
  <c r="J479" i="2"/>
  <c r="J374" i="2"/>
  <c r="J1008" i="2"/>
  <c r="K1008" i="2" s="1"/>
  <c r="J1053" i="2"/>
  <c r="J1025" i="2"/>
  <c r="J190" i="2"/>
  <c r="J617" i="2"/>
  <c r="K617" i="2" s="1"/>
  <c r="J525" i="2"/>
  <c r="J930" i="2"/>
  <c r="J758" i="2"/>
  <c r="J490" i="2"/>
  <c r="K490" i="2" s="1"/>
  <c r="J1006" i="2"/>
  <c r="J683" i="2"/>
  <c r="J1077" i="2"/>
  <c r="J350" i="2"/>
  <c r="K350" i="2" s="1"/>
  <c r="J125" i="2"/>
  <c r="J598" i="2"/>
  <c r="J1049" i="2"/>
  <c r="J15" i="2"/>
  <c r="K15" i="2" s="1"/>
  <c r="J933" i="2"/>
  <c r="J375" i="2"/>
  <c r="J782" i="2"/>
  <c r="J570" i="2"/>
  <c r="K570" i="2" s="1"/>
  <c r="J165" i="2"/>
  <c r="J735" i="2"/>
  <c r="J382" i="2"/>
  <c r="K382" i="2" s="1"/>
  <c r="J609" i="2"/>
  <c r="J305" i="2"/>
  <c r="J509" i="2"/>
  <c r="J230" i="2"/>
  <c r="K230" i="2" s="1"/>
  <c r="J535" i="2"/>
  <c r="J213" i="2"/>
  <c r="J471" i="2"/>
  <c r="J333" i="2"/>
  <c r="K333" i="2" s="1"/>
  <c r="J338" i="2"/>
  <c r="J669" i="2"/>
  <c r="J181" i="2"/>
  <c r="J970" i="2"/>
  <c r="K970" i="2" s="1"/>
  <c r="J233" i="2"/>
  <c r="J699" i="2"/>
  <c r="J652" i="2"/>
  <c r="J117" i="2"/>
  <c r="K117" i="2" s="1"/>
  <c r="J827" i="2"/>
  <c r="J949" i="2"/>
  <c r="J287" i="2"/>
  <c r="J86" i="2"/>
  <c r="K86" i="2" s="1"/>
  <c r="J14" i="2"/>
  <c r="J1028" i="2"/>
  <c r="J985" i="2"/>
  <c r="J226" i="2"/>
  <c r="K226" i="2" s="1"/>
  <c r="J877" i="2"/>
  <c r="J732" i="2"/>
  <c r="J530" i="2"/>
  <c r="J659" i="2"/>
  <c r="K659" i="2" s="1"/>
  <c r="J2" i="2"/>
  <c r="J606" i="2"/>
  <c r="J892" i="2"/>
  <c r="J1040" i="2"/>
  <c r="K1040" i="2" s="1"/>
  <c r="J940" i="2"/>
  <c r="J358" i="2"/>
  <c r="J765" i="2"/>
  <c r="J396" i="2"/>
  <c r="K396" i="2" s="1"/>
  <c r="J738" i="2"/>
  <c r="J600" i="2"/>
  <c r="J495" i="2"/>
  <c r="J692" i="2"/>
  <c r="K692" i="2" s="1"/>
  <c r="J504" i="2"/>
  <c r="J44" i="2"/>
  <c r="J491" i="2"/>
  <c r="J123" i="2"/>
  <c r="K123" i="2" s="1"/>
  <c r="J273" i="2"/>
  <c r="J109" i="2"/>
  <c r="J995" i="2"/>
  <c r="J321" i="2"/>
  <c r="K321" i="2" s="1"/>
  <c r="J628" i="2"/>
  <c r="J145" i="2"/>
  <c r="J875" i="2"/>
  <c r="J686" i="2"/>
  <c r="J411" i="2"/>
  <c r="J359" i="2"/>
  <c r="K359" i="2" s="1"/>
  <c r="J642" i="2"/>
  <c r="J786" i="2"/>
  <c r="J299" i="2"/>
  <c r="J661" i="2"/>
  <c r="K661" i="2" s="1"/>
  <c r="J376" i="2"/>
  <c r="J340" i="2"/>
  <c r="J508" i="2"/>
  <c r="J399" i="2"/>
  <c r="K399" i="2" s="1"/>
  <c r="J135" i="2"/>
  <c r="J673" i="2"/>
  <c r="J203" i="2"/>
  <c r="J337" i="2"/>
  <c r="K337" i="2" s="1"/>
  <c r="J454" i="2"/>
  <c r="J701" i="2"/>
  <c r="J1051" i="2"/>
  <c r="J24" i="2"/>
  <c r="K24" i="2" s="1"/>
  <c r="J176" i="2"/>
  <c r="J484" i="2"/>
  <c r="J106" i="2"/>
  <c r="J1059" i="2"/>
  <c r="K1059" i="2" s="1"/>
  <c r="J163" i="2"/>
  <c r="J398" i="2"/>
  <c r="J28" i="2"/>
  <c r="J130" i="2"/>
  <c r="K130" i="2" s="1"/>
  <c r="J146" i="2"/>
  <c r="J994" i="2"/>
  <c r="K994" i="2" s="1"/>
  <c r="J1033" i="2"/>
  <c r="J1056" i="2"/>
  <c r="J751" i="2"/>
  <c r="J853" i="2"/>
  <c r="K853" i="2" s="1"/>
  <c r="J3" i="2"/>
  <c r="J25" i="2"/>
  <c r="J182" i="2"/>
  <c r="K182" i="2" s="1"/>
  <c r="J998" i="2"/>
  <c r="J36" i="2"/>
  <c r="J5" i="2"/>
  <c r="K5" i="2" s="1"/>
  <c r="J987" i="2"/>
  <c r="J85" i="2"/>
  <c r="J4" i="2"/>
  <c r="J254" i="2"/>
  <c r="K254" i="2" s="1"/>
  <c r="J138" i="2"/>
  <c r="J107" i="2"/>
  <c r="J101" i="2"/>
  <c r="K101" i="2" s="1"/>
  <c r="J800" i="2"/>
  <c r="J837" i="2"/>
  <c r="J12" i="2"/>
  <c r="K12" i="2" s="1"/>
  <c r="J563" i="2"/>
  <c r="J19" i="2"/>
  <c r="J611" i="2"/>
  <c r="J177" i="2"/>
  <c r="J99" i="2"/>
  <c r="K99" i="2" s="1"/>
  <c r="J103" i="2"/>
  <c r="J222" i="2"/>
  <c r="J736" i="2"/>
  <c r="J392" i="2"/>
  <c r="J263" i="2"/>
  <c r="J770" i="2"/>
  <c r="K770" i="2" s="1"/>
  <c r="J317" i="2"/>
  <c r="J118" i="2"/>
  <c r="J309" i="2"/>
  <c r="J271" i="2"/>
  <c r="J255" i="2"/>
  <c r="J561" i="2"/>
  <c r="K561" i="2" s="1"/>
  <c r="J95" i="2"/>
  <c r="J48" i="2"/>
  <c r="J458" i="2"/>
  <c r="J265" i="2"/>
  <c r="K265" i="2" s="1"/>
  <c r="J963" i="2"/>
  <c r="J681" i="2"/>
  <c r="J562" i="2"/>
  <c r="J579" i="2"/>
  <c r="K579" i="2" s="1"/>
  <c r="J872" i="2"/>
  <c r="J601" i="2"/>
  <c r="J944" i="2"/>
  <c r="J772" i="2"/>
  <c r="K772" i="2" s="1"/>
  <c r="J715" i="2"/>
  <c r="J257" i="2"/>
  <c r="J465" i="2"/>
  <c r="J519" i="2"/>
  <c r="K519" i="2" s="1"/>
  <c r="J623" i="2"/>
  <c r="J386" i="2"/>
  <c r="J1016" i="2"/>
  <c r="J426" i="2"/>
  <c r="K426" i="2" s="1"/>
  <c r="J902" i="2"/>
  <c r="J348" i="2"/>
  <c r="J585" i="2"/>
  <c r="J89" i="2"/>
  <c r="K89" i="2" s="1"/>
  <c r="J643" i="2"/>
  <c r="J244" i="2"/>
  <c r="J122" i="2"/>
  <c r="J105" i="2"/>
  <c r="K105" i="2" s="1"/>
  <c r="J687" i="2"/>
  <c r="J1084" i="2"/>
  <c r="J986" i="2"/>
  <c r="J844" i="2"/>
  <c r="J414" i="2"/>
  <c r="J1043" i="2"/>
  <c r="K1043" i="2" s="1"/>
  <c r="J1041" i="2"/>
  <c r="J459" i="2"/>
  <c r="J195" i="2"/>
  <c r="J972" i="2"/>
  <c r="K972" i="2" s="1"/>
  <c r="J680" i="2"/>
  <c r="J480" i="2"/>
  <c r="J352" i="2"/>
  <c r="J481" i="2"/>
  <c r="K481" i="2" s="1"/>
  <c r="J211" i="2"/>
  <c r="J513" i="2"/>
  <c r="J952" i="2"/>
  <c r="J761" i="2"/>
  <c r="K761" i="2" s="1"/>
  <c r="J580" i="2"/>
  <c r="J207" i="2"/>
  <c r="J537" i="2"/>
  <c r="J698" i="2"/>
  <c r="K698" i="2" s="1"/>
  <c r="J771" i="2"/>
  <c r="J965" i="2"/>
  <c r="J384" i="2"/>
  <c r="J983" i="2"/>
  <c r="K983" i="2" s="1"/>
  <c r="J522" i="2"/>
  <c r="J702" i="2"/>
  <c r="J1001" i="2"/>
  <c r="J1061" i="2"/>
  <c r="J336" i="2"/>
  <c r="K336" i="2" s="1"/>
  <c r="J269" i="2"/>
  <c r="J204" i="2"/>
  <c r="J999" i="2"/>
  <c r="J1072" i="2"/>
  <c r="K1072" i="2" s="1"/>
  <c r="J1017" i="2"/>
  <c r="J595" i="2"/>
  <c r="K595" i="2" s="1"/>
  <c r="J591" i="2"/>
  <c r="J905" i="2"/>
  <c r="J679" i="2"/>
  <c r="J816" i="2"/>
  <c r="K816" i="2" s="1"/>
  <c r="J688" i="2"/>
  <c r="J126" i="2"/>
  <c r="J119" i="2"/>
  <c r="J487" i="2"/>
  <c r="K487" i="2" s="1"/>
  <c r="J437" i="2"/>
  <c r="J131" i="2"/>
  <c r="J314" i="2"/>
  <c r="J547" i="2"/>
  <c r="K547" i="2" s="1"/>
  <c r="J531" i="2"/>
  <c r="J947" i="2"/>
  <c r="J769" i="2"/>
  <c r="J716" i="2"/>
  <c r="K716" i="2" s="1"/>
  <c r="J377" i="2"/>
  <c r="J62" i="2"/>
  <c r="J152" i="2"/>
  <c r="J319" i="2"/>
  <c r="K319" i="2" s="1"/>
  <c r="J891" i="2"/>
  <c r="J948" i="2"/>
  <c r="J346" i="2"/>
  <c r="J420" i="2"/>
  <c r="K420" i="2" s="1"/>
  <c r="J282" i="2"/>
  <c r="J307" i="2"/>
  <c r="J363" i="2"/>
  <c r="J127" i="2"/>
  <c r="K127" i="2" s="1"/>
  <c r="J108" i="2"/>
  <c r="J1058" i="2"/>
  <c r="J238" i="2"/>
  <c r="J225" i="2"/>
  <c r="K225" i="2" s="1"/>
  <c r="J744" i="2"/>
  <c r="J520" i="2"/>
  <c r="J795" i="2"/>
  <c r="J552" i="2"/>
  <c r="K552" i="2" s="1"/>
  <c r="J147" i="2"/>
  <c r="J246" i="2"/>
  <c r="J567" i="2"/>
  <c r="J81" i="2"/>
  <c r="K81" i="2" s="1"/>
  <c r="J172" i="2"/>
  <c r="J64" i="2"/>
  <c r="J697" i="2"/>
  <c r="J556" i="2"/>
  <c r="K556" i="2" s="1"/>
  <c r="J324" i="2"/>
  <c r="J154" i="2"/>
  <c r="J792" i="2"/>
  <c r="J16" i="2"/>
  <c r="K16" i="2" s="1"/>
  <c r="J17" i="2"/>
  <c r="J329" i="2"/>
  <c r="J344" i="2"/>
  <c r="K344" i="2" s="1"/>
  <c r="J341" i="2"/>
  <c r="K341" i="2" s="1"/>
  <c r="J199" i="2"/>
  <c r="K199" i="2" s="1"/>
  <c r="J954" i="2"/>
  <c r="K954" i="2" s="1"/>
  <c r="J234" i="2"/>
  <c r="K234" i="2" s="1"/>
  <c r="J325" i="2"/>
  <c r="K325" i="2" s="1"/>
  <c r="J23" i="2"/>
  <c r="K23" i="2" s="1"/>
  <c r="J214" i="2"/>
  <c r="K214" i="2" s="1"/>
  <c r="J132" i="2"/>
  <c r="K132" i="2" s="1"/>
  <c r="J73" i="2"/>
  <c r="K73" i="2" s="1"/>
  <c r="J169" i="2"/>
  <c r="K169" i="2" s="1"/>
  <c r="J22" i="2"/>
  <c r="K22" i="2" s="1"/>
  <c r="J31" i="2"/>
  <c r="K31" i="2" s="1"/>
  <c r="J175" i="2"/>
  <c r="K175" i="2" s="1"/>
  <c r="J397" i="2"/>
  <c r="K397" i="2" s="1"/>
  <c r="J10" i="2"/>
  <c r="K10" i="2" s="1"/>
  <c r="J496" i="2"/>
  <c r="K496" i="2" s="1"/>
  <c r="J136" i="2"/>
  <c r="K136" i="2" s="1"/>
  <c r="J61" i="2"/>
  <c r="K61" i="2" s="1"/>
  <c r="J82" i="2"/>
  <c r="K82" i="2" s="1"/>
  <c r="J239" i="2"/>
  <c r="K239" i="2" s="1"/>
  <c r="J223" i="2"/>
  <c r="K223" i="2" s="1"/>
  <c r="J167" i="2"/>
  <c r="K167" i="2" s="1"/>
  <c r="J96" i="2"/>
  <c r="K96" i="2" s="1"/>
  <c r="J1085" i="2"/>
  <c r="K1085" i="2" s="1"/>
  <c r="J368" i="2"/>
  <c r="K368" i="2" s="1"/>
  <c r="J538" i="2"/>
  <c r="K538" i="2" s="1"/>
  <c r="J1062" i="2"/>
  <c r="K1062" i="2" s="1"/>
  <c r="J977" i="2"/>
  <c r="K977" i="2" s="1"/>
  <c r="J1065" i="2"/>
  <c r="K1065" i="2" s="1"/>
  <c r="J675" i="2"/>
  <c r="K675" i="2" s="1"/>
  <c r="J460" i="2"/>
  <c r="K460" i="2" s="1"/>
  <c r="J932" i="2"/>
  <c r="K932" i="2" s="1"/>
  <c r="J461" i="2"/>
  <c r="K461" i="2" s="1"/>
  <c r="J864" i="2"/>
  <c r="K864" i="2" s="1"/>
  <c r="J278" i="2"/>
  <c r="K278" i="2" s="1"/>
  <c r="J945" i="2"/>
  <c r="K945" i="2" s="1"/>
  <c r="J903" i="2"/>
  <c r="K903" i="2" s="1"/>
  <c r="J427" i="2"/>
  <c r="K427" i="2" s="1"/>
  <c r="J47" i="2"/>
  <c r="K47" i="2" s="1"/>
  <c r="J763" i="2"/>
  <c r="K763" i="2" s="1"/>
  <c r="J316" i="2"/>
  <c r="K316" i="2" s="1"/>
  <c r="J1002" i="2"/>
  <c r="K1002" i="2" s="1"/>
  <c r="J215" i="2"/>
  <c r="K215" i="2" s="1"/>
  <c r="J439" i="2"/>
  <c r="K439" i="2" s="1"/>
  <c r="J597" i="2"/>
  <c r="K597" i="2" s="1"/>
  <c r="J200" i="2"/>
  <c r="K200" i="2" s="1"/>
  <c r="J208" i="2"/>
  <c r="K208" i="2" s="1"/>
  <c r="J873" i="2"/>
  <c r="K873" i="2" s="1"/>
  <c r="J689" i="2"/>
  <c r="K689" i="2" s="1"/>
  <c r="J781" i="2"/>
  <c r="K781" i="2" s="1"/>
  <c r="J624" i="2"/>
  <c r="K624" i="2" s="1"/>
  <c r="J488" i="2"/>
  <c r="K488" i="2" s="1"/>
  <c r="J279" i="2"/>
  <c r="K279" i="2" s="1"/>
  <c r="J428" i="2"/>
  <c r="K428" i="2" s="1"/>
  <c r="J406" i="2"/>
  <c r="K406" i="2" s="1"/>
  <c r="J630" i="2"/>
  <c r="K630" i="2" s="1"/>
  <c r="J129" i="2"/>
  <c r="K129" i="2" s="1"/>
  <c r="J421" i="2"/>
  <c r="K421" i="2" s="1"/>
  <c r="J50" i="2"/>
  <c r="K50" i="2" s="1"/>
  <c r="J1004" i="2"/>
  <c r="K1004" i="2" s="1"/>
  <c r="J1013" i="2"/>
  <c r="K1013" i="2" s="1"/>
  <c r="J378" i="2"/>
  <c r="K378" i="2" s="1"/>
  <c r="J779" i="2"/>
  <c r="K779" i="2" s="1"/>
  <c r="J824" i="2"/>
  <c r="K824" i="2" s="1"/>
  <c r="J662" i="2"/>
  <c r="K662" i="2" s="1"/>
  <c r="J602" i="2"/>
  <c r="K602" i="2" s="1"/>
  <c r="J857" i="2"/>
  <c r="K857" i="2" s="1"/>
  <c r="J196" i="2"/>
  <c r="K196" i="2" s="1"/>
  <c r="J355" i="2"/>
  <c r="K355" i="2" s="1"/>
  <c r="J97" i="2"/>
  <c r="K97" i="2" s="1"/>
  <c r="J462" i="2"/>
  <c r="K462" i="2" s="1"/>
  <c r="J625" i="2"/>
  <c r="K625" i="2" s="1"/>
  <c r="J558" i="2"/>
  <c r="K558" i="2" s="1"/>
  <c r="J270" i="2"/>
  <c r="K270" i="2" s="1"/>
  <c r="J403" i="2"/>
  <c r="K403" i="2" s="1"/>
  <c r="J842" i="2"/>
  <c r="K842" i="2" s="1"/>
  <c r="J586" i="2"/>
  <c r="K586" i="2" s="1"/>
  <c r="J858" i="2"/>
  <c r="K858" i="2" s="1"/>
  <c r="J651" i="2"/>
  <c r="K651" i="2" s="1"/>
  <c r="J474" i="2"/>
  <c r="K474" i="2" s="1"/>
  <c r="J315" i="2"/>
  <c r="K315" i="2" s="1"/>
  <c r="J429" i="2"/>
  <c r="K429" i="2" s="1"/>
  <c r="J759" i="2"/>
  <c r="K759" i="2" s="1"/>
  <c r="J453" i="2"/>
  <c r="K453" i="2" s="1"/>
  <c r="J489" i="2"/>
  <c r="K489" i="2" s="1"/>
  <c r="J304" i="2"/>
  <c r="K304" i="2" s="1"/>
  <c r="J243" i="2"/>
  <c r="K243" i="2" s="1"/>
  <c r="J614" i="2"/>
  <c r="K614" i="2" s="1"/>
  <c r="J581" i="2"/>
  <c r="K581" i="2" s="1"/>
  <c r="J160" i="2"/>
  <c r="K160" i="2" s="1"/>
  <c r="J332" i="2"/>
  <c r="K332" i="2" s="1"/>
  <c r="J654" i="2"/>
  <c r="K654" i="2" s="1"/>
  <c r="J724" i="2"/>
  <c r="K724" i="2" s="1"/>
  <c r="J725" i="2"/>
  <c r="K725" i="2" s="1"/>
  <c r="J543" i="2"/>
  <c r="K543" i="2" s="1"/>
  <c r="J482" i="2"/>
  <c r="K482" i="2" s="1"/>
  <c r="J275" i="2"/>
  <c r="K275" i="2" s="1"/>
  <c r="J582" i="2"/>
  <c r="K582" i="2" s="1"/>
  <c r="J862" i="2"/>
  <c r="K862" i="2" s="1"/>
  <c r="J791" i="2"/>
  <c r="K791" i="2" s="1"/>
  <c r="J430" i="2"/>
  <c r="K430" i="2" s="1"/>
  <c r="J320" i="2"/>
  <c r="K320" i="2" s="1"/>
  <c r="J431" i="2"/>
  <c r="K431" i="2" s="1"/>
  <c r="J874" i="2"/>
  <c r="K874" i="2" s="1"/>
  <c r="J335" i="2"/>
  <c r="K335" i="2" s="1"/>
  <c r="J463" i="2"/>
  <c r="K463" i="2" s="1"/>
  <c r="J409" i="2"/>
  <c r="K409" i="2" s="1"/>
  <c r="J607" i="2"/>
  <c r="K607" i="2" s="1"/>
  <c r="J432" i="2"/>
  <c r="K432" i="2" s="1"/>
  <c r="J532" i="2"/>
  <c r="K532" i="2" s="1"/>
  <c r="J774" i="2"/>
  <c r="K774" i="2" s="1"/>
  <c r="J829" i="2"/>
  <c r="K829" i="2" s="1"/>
  <c r="J164" i="2"/>
  <c r="K164" i="2" s="1"/>
  <c r="J356" i="2"/>
  <c r="K356" i="2" s="1"/>
  <c r="J433" i="2"/>
  <c r="K433" i="2" s="1"/>
  <c r="J173" i="2"/>
  <c r="K173" i="2" s="1"/>
  <c r="J466" i="2"/>
  <c r="K466" i="2" s="1"/>
  <c r="J65" i="2"/>
  <c r="K65" i="2" s="1"/>
  <c r="J52" i="2"/>
  <c r="K52" i="2" s="1"/>
  <c r="J49" i="2"/>
  <c r="K49" i="2" s="1"/>
  <c r="J221" i="2"/>
  <c r="K221" i="2" s="1"/>
  <c r="J498" i="2"/>
  <c r="K498" i="2" s="1"/>
  <c r="J360" i="2"/>
  <c r="K360" i="2" s="1"/>
  <c r="J464" i="2"/>
  <c r="K464" i="2" s="1"/>
  <c r="J133" i="2"/>
  <c r="K133" i="2" s="1"/>
  <c r="J32" i="2"/>
  <c r="K32" i="2" s="1"/>
  <c r="J472" i="2"/>
  <c r="K472" i="2" s="1"/>
  <c r="J656" i="2"/>
  <c r="K656" i="2" s="1"/>
  <c r="J764" i="2"/>
  <c r="K764" i="2" s="1"/>
  <c r="J584" i="2"/>
  <c r="K584" i="2" s="1"/>
  <c r="J657" i="2"/>
  <c r="K657" i="2" s="1"/>
  <c r="J155" i="2"/>
  <c r="K155" i="2" s="1"/>
  <c r="J475" i="2"/>
  <c r="K475" i="2" s="1"/>
  <c r="J554" i="2"/>
  <c r="K554" i="2" s="1"/>
  <c r="J156" i="2"/>
  <c r="K156" i="2" s="1"/>
  <c r="J757" i="2"/>
  <c r="K757" i="2" s="1"/>
  <c r="J393" i="2"/>
  <c r="K393" i="2" s="1"/>
  <c r="J289" i="2"/>
  <c r="K289" i="2" s="1"/>
  <c r="J148" i="2"/>
  <c r="K148" i="2" s="1"/>
  <c r="J45" i="2"/>
  <c r="K45" i="2" s="1"/>
  <c r="J442" i="2"/>
  <c r="K442" i="2" s="1"/>
  <c r="J753" i="2"/>
  <c r="K753" i="2" s="1"/>
  <c r="J449" i="2"/>
  <c r="K449" i="2" s="1"/>
  <c r="J300" i="2"/>
  <c r="K300" i="2" s="1"/>
  <c r="J682" i="2"/>
  <c r="K682" i="2" s="1"/>
  <c r="J151" i="2"/>
  <c r="K151" i="2" s="1"/>
  <c r="J209" i="2"/>
  <c r="K209" i="2" s="1"/>
  <c r="J253" i="2"/>
  <c r="K253" i="2" s="1"/>
  <c r="J240" i="2"/>
  <c r="K240" i="2" s="1"/>
  <c r="J330" i="2"/>
  <c r="K330" i="2" s="1"/>
  <c r="J1019" i="2"/>
  <c r="K1019" i="2" s="1"/>
  <c r="J964" i="2"/>
  <c r="K964" i="2" s="1"/>
  <c r="J524" i="2"/>
  <c r="K524" i="2" s="1"/>
  <c r="J817" i="2"/>
  <c r="K817" i="2" s="1"/>
  <c r="J1048" i="2"/>
  <c r="K1048" i="2" s="1"/>
  <c r="J938" i="2"/>
  <c r="K938" i="2" s="1"/>
  <c r="J447" i="2"/>
  <c r="K447" i="2" s="1"/>
  <c r="J137" i="2"/>
  <c r="K137" i="2" s="1"/>
  <c r="J775" i="2"/>
  <c r="K775" i="2" s="1"/>
  <c r="J83" i="2"/>
  <c r="K83" i="2" s="1"/>
  <c r="J290" i="2"/>
  <c r="K290" i="2" s="1"/>
  <c r="J59" i="2"/>
  <c r="K59" i="2" s="1"/>
  <c r="J33" i="2"/>
  <c r="K33" i="2" s="1"/>
  <c r="J58" i="2"/>
  <c r="K58" i="2" s="1"/>
  <c r="J434" i="2"/>
  <c r="K434" i="2" s="1"/>
  <c r="J413" i="2"/>
  <c r="K413" i="2" s="1"/>
  <c r="J369" i="2"/>
  <c r="K369" i="2" s="1"/>
  <c r="J1080" i="2"/>
  <c r="K1080" i="2" s="1"/>
  <c r="J128" i="2"/>
  <c r="K128" i="2" s="1"/>
  <c r="J20" i="2"/>
  <c r="K20" i="2" s="1"/>
  <c r="J171" i="2"/>
  <c r="K171" i="2" s="1"/>
  <c r="J37" i="2"/>
  <c r="K37" i="2" s="1"/>
  <c r="J74" i="2"/>
  <c r="K74" i="2" s="1"/>
  <c r="J201" i="2"/>
  <c r="K201" i="2" s="1"/>
  <c r="J676" i="2"/>
  <c r="K676" i="2" s="1"/>
  <c r="J405" i="2"/>
  <c r="K405" i="2" s="1"/>
  <c r="J808" i="2"/>
  <c r="K808" i="2" s="1"/>
  <c r="J627" i="2"/>
  <c r="K627" i="2" s="1"/>
  <c r="J407" i="2"/>
  <c r="K407" i="2" s="1"/>
  <c r="J247" i="2"/>
  <c r="K247" i="2" s="1"/>
  <c r="J749" i="2"/>
  <c r="K749" i="2" s="1"/>
  <c r="J242" i="2"/>
  <c r="K242" i="2" s="1"/>
  <c r="J75" i="2"/>
  <c r="K75" i="2" s="1"/>
  <c r="J227" i="2"/>
  <c r="K227" i="2" s="1"/>
  <c r="J516" i="2"/>
  <c r="K516" i="2" s="1"/>
  <c r="J141" i="2"/>
  <c r="K141" i="2" s="1"/>
  <c r="J505" i="2"/>
  <c r="K505" i="2" s="1"/>
  <c r="J569" i="2"/>
  <c r="K569" i="2" s="1"/>
  <c r="J301" i="2"/>
  <c r="K301" i="2" s="1"/>
  <c r="J274" i="2"/>
  <c r="K274" i="2" s="1"/>
  <c r="J483" i="2"/>
  <c r="K483" i="2" s="1"/>
  <c r="J110" i="2"/>
  <c r="K110" i="2" s="1"/>
  <c r="J76" i="2"/>
  <c r="K76" i="2" s="1"/>
  <c r="J235" i="2"/>
  <c r="K235" i="2" s="1"/>
  <c r="J906" i="2"/>
  <c r="K906" i="2" s="1"/>
  <c r="J641" i="2"/>
  <c r="K641" i="2" s="1"/>
  <c r="J134" i="2"/>
  <c r="K134" i="2" s="1"/>
  <c r="J94" i="2"/>
  <c r="K94" i="2" s="1"/>
  <c r="J353" i="2"/>
  <c r="K353" i="2" s="1"/>
  <c r="J670" i="2"/>
  <c r="K670" i="2" s="1"/>
  <c r="J34" i="2"/>
  <c r="K34" i="2" s="1"/>
  <c r="J188" i="2"/>
  <c r="K188" i="2" s="1"/>
  <c r="J193" i="2"/>
  <c r="K193" i="2" s="1"/>
  <c r="J268" i="2"/>
  <c r="K268" i="2" s="1"/>
  <c r="J51" i="2"/>
  <c r="K51" i="2" s="1"/>
  <c r="J695" i="2"/>
  <c r="K695" i="2" s="1"/>
  <c r="J90" i="2"/>
  <c r="K90" i="2" s="1"/>
  <c r="J26" i="2"/>
  <c r="K26" i="2" s="1"/>
  <c r="J202" i="2"/>
  <c r="K202" i="2" s="1"/>
  <c r="J183" i="2"/>
  <c r="K183" i="2" s="1"/>
  <c r="J191" i="2"/>
  <c r="K191" i="2" s="1"/>
  <c r="J6" i="2"/>
  <c r="K6" i="2" s="1"/>
  <c r="J219" i="2"/>
  <c r="K219" i="2" s="1"/>
  <c r="J841" i="2"/>
  <c r="K841" i="2" s="1"/>
  <c r="J596" i="2"/>
  <c r="K596" i="2" s="1"/>
  <c r="J850" i="2"/>
  <c r="K850" i="2" s="1"/>
  <c r="I766" i="2"/>
  <c r="I632" i="2"/>
  <c r="I536" i="2"/>
  <c r="I55" i="2"/>
  <c r="I762" i="2"/>
  <c r="I1009" i="2"/>
  <c r="I302" i="2"/>
  <c r="I216" i="2"/>
  <c r="I455" i="2"/>
  <c r="I285" i="2"/>
  <c r="I245" i="2"/>
  <c r="I39" i="2"/>
  <c r="I69" i="2"/>
  <c r="I35" i="2"/>
  <c r="I292" i="2"/>
  <c r="I46" i="2"/>
  <c r="I98" i="2"/>
  <c r="I111" i="2"/>
  <c r="I326" i="2"/>
  <c r="I776" i="2"/>
  <c r="I1007" i="2"/>
  <c r="I1029" i="2"/>
  <c r="I717" i="2"/>
  <c r="I919" i="2"/>
  <c r="I980" i="2"/>
  <c r="I796" i="2"/>
  <c r="I783" i="2"/>
  <c r="I913" i="2"/>
  <c r="I946" i="2"/>
  <c r="I886" i="2"/>
  <c r="I884" i="2"/>
  <c r="I1066" i="2"/>
  <c r="I726" i="2"/>
  <c r="I415" i="2"/>
  <c r="I184" i="2"/>
  <c r="I228" i="2"/>
  <c r="I395" i="2"/>
  <c r="I259" i="2"/>
  <c r="I371" i="2"/>
  <c r="I293" i="2"/>
  <c r="I311" i="2"/>
  <c r="I1027" i="2"/>
  <c r="I544" i="2"/>
  <c r="I539" i="2"/>
  <c r="I993" i="2"/>
  <c r="I996" i="2"/>
  <c r="I1064" i="2"/>
  <c r="I931" i="2"/>
  <c r="I514" i="2"/>
  <c r="I863" i="2"/>
  <c r="I920" i="2"/>
  <c r="I801" i="2"/>
  <c r="I364" i="2"/>
  <c r="I400" i="2"/>
  <c r="I866" i="2"/>
  <c r="I660" i="2"/>
  <c r="I882" i="2"/>
  <c r="I1050" i="2"/>
  <c r="I587" i="2"/>
  <c r="I798" i="2"/>
  <c r="I718" i="2"/>
  <c r="I727" i="2"/>
  <c r="I288" i="2"/>
  <c r="I443" i="2"/>
  <c r="I342" i="2"/>
  <c r="I361" i="2"/>
  <c r="I728" i="2"/>
  <c r="I526" i="2"/>
  <c r="I734" i="2"/>
  <c r="I921" i="2"/>
  <c r="I956" i="2"/>
  <c r="I564" i="2"/>
  <c r="I645" i="2"/>
  <c r="I592" i="2"/>
  <c r="I846" i="2"/>
  <c r="I745" i="2"/>
  <c r="I793" i="2"/>
  <c r="I541" i="2"/>
  <c r="I693" i="2"/>
  <c r="I347" i="2"/>
  <c r="I747" i="2"/>
  <c r="I784" i="2"/>
  <c r="I500" i="2"/>
  <c r="I647" i="2"/>
  <c r="I665" i="2"/>
  <c r="I666" i="2"/>
  <c r="I754" i="2"/>
  <c r="I349" i="2"/>
  <c r="I1012" i="2"/>
  <c r="I741" i="2"/>
  <c r="I733" i="2"/>
  <c r="I635" i="2"/>
  <c r="I1082" i="2"/>
  <c r="I935" i="2"/>
  <c r="I893" i="2"/>
  <c r="I572" i="2"/>
  <c r="I814" i="2"/>
  <c r="I120" i="2"/>
  <c r="I143" i="2"/>
  <c r="I283" i="2"/>
  <c r="I29" i="2"/>
  <c r="I878" i="2"/>
  <c r="I1003" i="2"/>
  <c r="I220" i="2"/>
  <c r="I323" i="2"/>
  <c r="I77" i="2"/>
  <c r="I973" i="2"/>
  <c r="I78" i="2"/>
  <c r="I112" i="2"/>
  <c r="I40" i="2"/>
  <c r="I501" i="2"/>
  <c r="I545" i="2"/>
  <c r="I883" i="2"/>
  <c r="I7" i="2"/>
  <c r="I441" i="2"/>
  <c r="I719" i="2"/>
  <c r="I636" i="2"/>
  <c r="I276" i="2"/>
  <c r="I644" i="2"/>
  <c r="I381" i="2"/>
  <c r="I294" i="2"/>
  <c r="I185" i="2"/>
  <c r="I737" i="2"/>
  <c r="I157" i="2"/>
  <c r="I671" i="2"/>
  <c r="I1014" i="2"/>
  <c r="I70" i="2"/>
  <c r="I797" i="2"/>
  <c r="I648" i="2"/>
  <c r="I161" i="2"/>
  <c r="I908" i="2"/>
  <c r="I605" i="2"/>
  <c r="I422" i="2"/>
  <c r="I626" i="2"/>
  <c r="I640" i="2"/>
  <c r="I997" i="2"/>
  <c r="I515" i="2"/>
  <c r="I729" i="2"/>
  <c r="I703" i="2"/>
  <c r="I712" i="2"/>
  <c r="I879" i="2"/>
  <c r="I869" i="2"/>
  <c r="I802" i="2"/>
  <c r="I568" i="2"/>
  <c r="I942" i="2"/>
  <c r="I941" i="2"/>
  <c r="I423" i="2"/>
  <c r="I388" i="2"/>
  <c r="I685" i="2"/>
  <c r="I212" i="2"/>
  <c r="I424" i="2"/>
  <c r="I548" i="2"/>
  <c r="I354" i="2"/>
  <c r="I389" i="2"/>
  <c r="I804" i="2"/>
  <c r="I787" i="2"/>
  <c r="I260" i="2"/>
  <c r="I251" i="2"/>
  <c r="I149" i="2"/>
  <c r="I876" i="2"/>
  <c r="I780" i="2"/>
  <c r="I435" i="2"/>
  <c r="I658" i="2"/>
  <c r="I847" i="2"/>
  <c r="I510" i="2"/>
  <c r="I517" i="2"/>
  <c r="I571" i="2"/>
  <c r="I812" i="2"/>
  <c r="I476" i="2"/>
  <c r="I674" i="2"/>
  <c r="I637" i="2"/>
  <c r="I608" i="2"/>
  <c r="I789" i="2"/>
  <c r="I926" i="2"/>
  <c r="I988" i="2"/>
  <c r="I922" i="2"/>
  <c r="I899" i="2"/>
  <c r="I943" i="2"/>
  <c r="I748" i="2"/>
  <c r="I56" i="2"/>
  <c r="I845" i="2"/>
  <c r="I492" i="2"/>
  <c r="I229" i="2"/>
  <c r="I790" i="2"/>
  <c r="I379" i="2"/>
  <c r="I576" i="2"/>
  <c r="I588" i="2"/>
  <c r="I638" i="2"/>
  <c r="I589" i="2"/>
  <c r="I372" i="2"/>
  <c r="I915" i="2"/>
  <c r="I629" i="2"/>
  <c r="I819" i="2"/>
  <c r="I831" i="2"/>
  <c r="I778" i="2"/>
  <c r="I446" i="2"/>
  <c r="I57" i="2"/>
  <c r="I894" i="2"/>
  <c r="I803" i="2"/>
  <c r="I67" i="2"/>
  <c r="I100" i="2"/>
  <c r="I113" i="2"/>
  <c r="I21" i="2"/>
  <c r="I124" i="2"/>
  <c r="I42" i="2"/>
  <c r="I84" i="2"/>
  <c r="I280" i="2"/>
  <c r="I166" i="2"/>
  <c r="I168" i="2"/>
  <c r="I773" i="2"/>
  <c r="I412" i="2"/>
  <c r="I962" i="2"/>
  <c r="I1000" i="2"/>
  <c r="I1021" i="2"/>
  <c r="I54" i="2"/>
  <c r="I121" i="2"/>
  <c r="I114" i="2"/>
  <c r="I218" i="2"/>
  <c r="I87" i="2"/>
  <c r="I150" i="2"/>
  <c r="I102" i="2"/>
  <c r="I88" i="2"/>
  <c r="I1057" i="2"/>
  <c r="I631" i="2"/>
  <c r="I232" i="2"/>
  <c r="I740" i="2"/>
  <c r="I1030" i="2"/>
  <c r="I153" i="2"/>
  <c r="I60" i="2"/>
  <c r="I416" i="2"/>
  <c r="I115" i="2"/>
  <c r="I1034" i="2"/>
  <c r="I1023" i="2"/>
  <c r="I929" i="2"/>
  <c r="I1024" i="2"/>
  <c r="I976" i="2"/>
  <c r="I194" i="2"/>
  <c r="I205" i="2"/>
  <c r="I71" i="2"/>
  <c r="I198" i="2"/>
  <c r="I939" i="2"/>
  <c r="I807" i="2"/>
  <c r="I720" i="2"/>
  <c r="I178" i="2"/>
  <c r="I830" i="2"/>
  <c r="I186" i="2"/>
  <c r="I18" i="2"/>
  <c r="I960" i="2"/>
  <c r="I1044" i="2"/>
  <c r="I821" i="2"/>
  <c r="I13" i="2"/>
  <c r="I546" i="2"/>
  <c r="I343" i="2"/>
  <c r="I394" i="2"/>
  <c r="I618" i="2"/>
  <c r="I1081" i="2"/>
  <c r="I370" i="2"/>
  <c r="I408" i="2"/>
  <c r="I417" i="2"/>
  <c r="I252" i="2"/>
  <c r="I959" i="2"/>
  <c r="I277" i="2"/>
  <c r="I835" i="2"/>
  <c r="I928" i="2"/>
  <c r="I365" i="2"/>
  <c r="I911" i="2"/>
  <c r="I452" i="2"/>
  <c r="I512" i="2"/>
  <c r="I721" i="2"/>
  <c r="I1083" i="2"/>
  <c r="I979" i="2"/>
  <c r="I832" i="2"/>
  <c r="I910" i="2"/>
  <c r="I1010" i="2"/>
  <c r="I507" i="2"/>
  <c r="I777" i="2"/>
  <c r="I63" i="2"/>
  <c r="I557" i="2"/>
  <c r="I542" i="2"/>
  <c r="I936" i="2"/>
  <c r="I890" i="2"/>
  <c r="I722" i="2"/>
  <c r="I503" i="2"/>
  <c r="I742" i="2"/>
  <c r="I991" i="2"/>
  <c r="I909" i="2"/>
  <c r="I236" i="2"/>
  <c r="I914" i="2"/>
  <c r="I809" i="2"/>
  <c r="I306" i="2"/>
  <c r="I851" i="2"/>
  <c r="I649" i="2"/>
  <c r="I1060" i="2"/>
  <c r="I551" i="2"/>
  <c r="I672" i="2"/>
  <c r="I499" i="2"/>
  <c r="I678" i="2"/>
  <c r="I848" i="2"/>
  <c r="I907" i="2"/>
  <c r="I527" i="2"/>
  <c r="I667" i="2"/>
  <c r="I549" i="2"/>
  <c r="I612" i="2"/>
  <c r="I573" i="2"/>
  <c r="I1067" i="2"/>
  <c r="I923" i="2"/>
  <c r="I767" i="2"/>
  <c r="I838" i="2"/>
  <c r="I739" i="2"/>
  <c r="I559" i="2"/>
  <c r="I493" i="2"/>
  <c r="I849" i="2"/>
  <c r="I889" i="2"/>
  <c r="I713" i="2"/>
  <c r="I900" i="2"/>
  <c r="I448" i="2"/>
  <c r="I989" i="2"/>
  <c r="I868" i="2"/>
  <c r="I810" i="2"/>
  <c r="I918" i="2"/>
  <c r="I912" i="2"/>
  <c r="I653" i="2"/>
  <c r="I334" i="2"/>
  <c r="I833" i="2"/>
  <c r="I916" i="2"/>
  <c r="I852" i="2"/>
  <c r="I383" i="2"/>
  <c r="I477" i="2"/>
  <c r="I590" i="2"/>
  <c r="I467" i="2"/>
  <c r="I760" i="2"/>
  <c r="I1073" i="2"/>
  <c r="I1068" i="2"/>
  <c r="I1022" i="2"/>
  <c r="I881" i="2"/>
  <c r="I445" i="2"/>
  <c r="I895" i="2"/>
  <c r="I1071" i="2"/>
  <c r="I577" i="2"/>
  <c r="I1063" i="2"/>
  <c r="I955" i="2"/>
  <c r="I1036" i="2"/>
  <c r="I1045" i="2"/>
  <c r="I870" i="2"/>
  <c r="I1074" i="2"/>
  <c r="I1075" i="2"/>
  <c r="I574" i="2"/>
  <c r="I241" i="2"/>
  <c r="I494" i="2"/>
  <c r="I380" i="2"/>
  <c r="I38" i="2"/>
  <c r="I387" i="2"/>
  <c r="I785" i="2"/>
  <c r="I599" i="2"/>
  <c r="I822" i="2"/>
  <c r="I425" i="2"/>
  <c r="I179" i="2"/>
  <c r="I974" i="2"/>
  <c r="I1076" i="2"/>
  <c r="I794" i="2"/>
  <c r="I690" i="2"/>
  <c r="I497" i="2"/>
  <c r="I655" i="2"/>
  <c r="I189" i="2"/>
  <c r="I266" i="2"/>
  <c r="I523" i="2"/>
  <c r="I924" i="2"/>
  <c r="I521" i="2"/>
  <c r="I328" i="2"/>
  <c r="I224" i="2"/>
  <c r="I318" i="2"/>
  <c r="I390" i="2"/>
  <c r="I210" i="2"/>
  <c r="I322" i="2"/>
  <c r="I885" i="2"/>
  <c r="I565" i="2"/>
  <c r="I366" i="2"/>
  <c r="I1086" i="2"/>
  <c r="I1015" i="2"/>
  <c r="I528" i="2"/>
  <c r="I418" i="2"/>
  <c r="I746" i="2"/>
  <c r="I291" i="2"/>
  <c r="I957" i="2"/>
  <c r="I1052" i="2"/>
  <c r="I981" i="2"/>
  <c r="I788" i="2"/>
  <c r="I401" i="2"/>
  <c r="I696" i="2"/>
  <c r="I174" i="2"/>
  <c r="I27" i="2"/>
  <c r="I91" i="2"/>
  <c r="I295" i="2"/>
  <c r="I79" i="2"/>
  <c r="I553" i="2"/>
  <c r="I258" i="2"/>
  <c r="I1011" i="2"/>
  <c r="I839" i="2"/>
  <c r="I391" i="2"/>
  <c r="I958" i="2"/>
  <c r="I664" i="2"/>
  <c r="I694" i="2"/>
  <c r="I53" i="2"/>
  <c r="I805" i="2"/>
  <c r="I828" i="2"/>
  <c r="I8" i="2"/>
  <c r="I139" i="2"/>
  <c r="I951" i="2"/>
  <c r="I684" i="2"/>
  <c r="I975" i="2"/>
  <c r="I456" i="2"/>
  <c r="I1018" i="2"/>
  <c r="I261" i="2"/>
  <c r="I310" i="2"/>
  <c r="I357" i="2"/>
  <c r="I296" i="2"/>
  <c r="I345" i="2"/>
  <c r="I1042" i="2"/>
  <c r="I1020" i="2"/>
  <c r="I1070" i="2"/>
  <c r="I633" i="2"/>
  <c r="I705" i="2"/>
  <c r="I953" i="2"/>
  <c r="I1032" i="2"/>
  <c r="I1039" i="2"/>
  <c r="I511" i="2"/>
  <c r="I811" i="2"/>
  <c r="I436" i="2"/>
  <c r="I871" i="2"/>
  <c r="I750" i="2"/>
  <c r="I560" i="2"/>
  <c r="I806" i="2"/>
  <c r="I1055" i="2"/>
  <c r="I901" i="2"/>
  <c r="I231" i="2"/>
  <c r="I92" i="2"/>
  <c r="I1005" i="2"/>
  <c r="I162" i="2"/>
  <c r="I140" i="2"/>
  <c r="I68" i="2"/>
  <c r="I217" i="2"/>
  <c r="I603" i="2"/>
  <c r="I142" i="2"/>
  <c r="I281" i="2"/>
  <c r="I843" i="2"/>
  <c r="I1038" i="2"/>
  <c r="I367" i="2"/>
  <c r="I450" i="2"/>
  <c r="I197" i="2"/>
  <c r="I818" i="2"/>
  <c r="I312" i="2"/>
  <c r="I331" i="2"/>
  <c r="I248" i="2"/>
  <c r="I1069" i="2"/>
  <c r="I887" i="2"/>
  <c r="I9" i="2"/>
  <c r="I880" i="2"/>
  <c r="I925" i="2"/>
  <c r="I708" i="2"/>
  <c r="I709" i="2"/>
  <c r="I327" i="2"/>
  <c r="I840" i="2"/>
  <c r="I1079" i="2"/>
  <c r="I604" i="2"/>
  <c r="I982" i="2"/>
  <c r="I825" i="2"/>
  <c r="I990" i="2"/>
  <c r="I710" i="2"/>
  <c r="I984" i="2"/>
  <c r="I855" i="2"/>
  <c r="I992" i="2"/>
  <c r="I859" i="2"/>
  <c r="I969" i="2"/>
  <c r="I756" i="2"/>
  <c r="I457" i="2"/>
  <c r="I917" i="2"/>
  <c r="I961" i="2"/>
  <c r="I1037" i="2"/>
  <c r="I888" i="2"/>
  <c r="I533" i="2"/>
  <c r="I1046" i="2"/>
  <c r="I267" i="2"/>
  <c r="I896" i="2"/>
  <c r="I72" i="2"/>
  <c r="I897" i="2"/>
  <c r="I752" i="2"/>
  <c r="I485" i="2"/>
  <c r="I927" i="2"/>
  <c r="I898" i="2"/>
  <c r="I518" i="2"/>
  <c r="I264" i="2"/>
  <c r="I385" i="2"/>
  <c r="I593" i="2"/>
  <c r="I534" i="2"/>
  <c r="I529" i="2"/>
  <c r="I950" i="2"/>
  <c r="I1047" i="2"/>
  <c r="I440" i="2"/>
  <c r="I578" i="2"/>
  <c r="I861" i="2"/>
  <c r="I158" i="2"/>
  <c r="I104" i="2"/>
  <c r="I1078" i="2"/>
  <c r="I583" i="2"/>
  <c r="I373" i="2"/>
  <c r="I610" i="2"/>
  <c r="I978" i="2"/>
  <c r="I93" i="2"/>
  <c r="I619" i="2"/>
  <c r="I755" i="2"/>
  <c r="I663" i="2"/>
  <c r="I704" i="2"/>
  <c r="I502" i="2"/>
  <c r="I967" i="2"/>
  <c r="I743" i="2"/>
  <c r="I646" i="2"/>
  <c r="I904" i="2"/>
  <c r="I262" i="2"/>
  <c r="I867" i="2"/>
  <c r="I820" i="2"/>
  <c r="I700" i="2"/>
  <c r="I540" i="2"/>
  <c r="I966" i="2"/>
  <c r="I550" i="2"/>
  <c r="I404" i="2"/>
  <c r="I419" i="2"/>
  <c r="I410" i="2"/>
  <c r="I555" i="2"/>
  <c r="I620" i="2"/>
  <c r="I856" i="2"/>
  <c r="I237" i="2"/>
  <c r="I865" i="2"/>
  <c r="I730" i="2"/>
  <c r="I187" i="2"/>
  <c r="I402" i="2"/>
  <c r="I691" i="2"/>
  <c r="I339" i="2"/>
  <c r="I249" i="2"/>
  <c r="I180" i="2"/>
  <c r="I575" i="2"/>
  <c r="I826" i="2"/>
  <c r="I308" i="2"/>
  <c r="I286" i="2"/>
  <c r="I506" i="2"/>
  <c r="I566" i="2"/>
  <c r="I615" i="2"/>
  <c r="I706" i="2"/>
  <c r="I854" i="2"/>
  <c r="I860" i="2"/>
  <c r="I668" i="2"/>
  <c r="I634" i="2"/>
  <c r="I813" i="2"/>
  <c r="I256" i="2"/>
  <c r="I707" i="2"/>
  <c r="I297" i="2"/>
  <c r="I486" i="2"/>
  <c r="I1031" i="2"/>
  <c r="I711" i="2"/>
  <c r="I298" i="2"/>
  <c r="I815" i="2"/>
  <c r="I351" i="2"/>
  <c r="I272" i="2"/>
  <c r="I621" i="2"/>
  <c r="I206" i="2"/>
  <c r="I468" i="2"/>
  <c r="I469" i="2"/>
  <c r="I250" i="2"/>
  <c r="I1026" i="2"/>
  <c r="I971" i="2"/>
  <c r="I834" i="2"/>
  <c r="I41" i="2"/>
  <c r="I968" i="2"/>
  <c r="I937" i="2"/>
  <c r="I313" i="2"/>
  <c r="I616" i="2"/>
  <c r="I30" i="2"/>
  <c r="I11" i="2"/>
  <c r="I473" i="2"/>
  <c r="I1035" i="2"/>
  <c r="I714" i="2"/>
  <c r="I444" i="2"/>
  <c r="I303" i="2"/>
  <c r="I731" i="2"/>
  <c r="I192" i="2"/>
  <c r="I43" i="2"/>
  <c r="I116" i="2"/>
  <c r="I66" i="2"/>
  <c r="I362" i="2"/>
  <c r="I650" i="2"/>
  <c r="I159" i="2"/>
  <c r="I823" i="2"/>
  <c r="I80" i="2"/>
  <c r="I622" i="2"/>
  <c r="I613" i="2"/>
  <c r="I438" i="2"/>
  <c r="I144" i="2"/>
  <c r="I768" i="2"/>
  <c r="I470" i="2"/>
  <c r="I639" i="2"/>
  <c r="I451" i="2"/>
  <c r="I284" i="2"/>
  <c r="I170" i="2"/>
  <c r="I594" i="2"/>
  <c r="I677" i="2"/>
  <c r="I1054" i="2"/>
  <c r="I934" i="2"/>
  <c r="I836" i="2"/>
  <c r="I799" i="2"/>
  <c r="I723" i="2"/>
  <c r="I478" i="2"/>
  <c r="I479" i="2"/>
  <c r="I374" i="2"/>
  <c r="I1008" i="2"/>
  <c r="I1053" i="2"/>
  <c r="I1025" i="2"/>
  <c r="I190" i="2"/>
  <c r="I617" i="2"/>
  <c r="I525" i="2"/>
  <c r="I930" i="2"/>
  <c r="I758" i="2"/>
  <c r="I490" i="2"/>
  <c r="I1006" i="2"/>
  <c r="I683" i="2"/>
  <c r="I1077" i="2"/>
  <c r="I350" i="2"/>
  <c r="I125" i="2"/>
  <c r="I598" i="2"/>
  <c r="I1049" i="2"/>
  <c r="I15" i="2"/>
  <c r="I933" i="2"/>
  <c r="I375" i="2"/>
  <c r="I782" i="2"/>
  <c r="I570" i="2"/>
  <c r="I165" i="2"/>
  <c r="I735" i="2"/>
  <c r="I382" i="2"/>
  <c r="I609" i="2"/>
  <c r="I305" i="2"/>
  <c r="I509" i="2"/>
  <c r="I230" i="2"/>
  <c r="I535" i="2"/>
  <c r="I213" i="2"/>
  <c r="I471" i="2"/>
  <c r="I333" i="2"/>
  <c r="I338" i="2"/>
  <c r="I669" i="2"/>
  <c r="I181" i="2"/>
  <c r="I970" i="2"/>
  <c r="I233" i="2"/>
  <c r="I699" i="2"/>
  <c r="I652" i="2"/>
  <c r="I117" i="2"/>
  <c r="I827" i="2"/>
  <c r="I949" i="2"/>
  <c r="I287" i="2"/>
  <c r="I86" i="2"/>
  <c r="I14" i="2"/>
  <c r="I1028" i="2"/>
  <c r="I985" i="2"/>
  <c r="I226" i="2"/>
  <c r="I877" i="2"/>
  <c r="I732" i="2"/>
  <c r="I530" i="2"/>
  <c r="I659" i="2"/>
  <c r="I2" i="2"/>
  <c r="I606" i="2"/>
  <c r="I892" i="2"/>
  <c r="I1040" i="2"/>
  <c r="I940" i="2"/>
  <c r="I358" i="2"/>
  <c r="I765" i="2"/>
  <c r="I396" i="2"/>
  <c r="I738" i="2"/>
  <c r="I600" i="2"/>
  <c r="I495" i="2"/>
  <c r="I692" i="2"/>
  <c r="I504" i="2"/>
  <c r="I44" i="2"/>
  <c r="I491" i="2"/>
  <c r="I123" i="2"/>
  <c r="I273" i="2"/>
  <c r="I109" i="2"/>
  <c r="I995" i="2"/>
  <c r="I321" i="2"/>
  <c r="I628" i="2"/>
  <c r="I145" i="2"/>
  <c r="I875" i="2"/>
  <c r="I686" i="2"/>
  <c r="I411" i="2"/>
  <c r="I359" i="2"/>
  <c r="I642" i="2"/>
  <c r="I786" i="2"/>
  <c r="I299" i="2"/>
  <c r="I661" i="2"/>
  <c r="I376" i="2"/>
  <c r="I340" i="2"/>
  <c r="I508" i="2"/>
  <c r="I399" i="2"/>
  <c r="I135" i="2"/>
  <c r="I673" i="2"/>
  <c r="I203" i="2"/>
  <c r="I337" i="2"/>
  <c r="I454" i="2"/>
  <c r="I701" i="2"/>
  <c r="I1051" i="2"/>
  <c r="I24" i="2"/>
  <c r="I176" i="2"/>
  <c r="I484" i="2"/>
  <c r="I106" i="2"/>
  <c r="I1059" i="2"/>
  <c r="I163" i="2"/>
  <c r="I398" i="2"/>
  <c r="I28" i="2"/>
  <c r="I130" i="2"/>
  <c r="I146" i="2"/>
  <c r="I994" i="2"/>
  <c r="I1033" i="2"/>
  <c r="I1056" i="2"/>
  <c r="I751" i="2"/>
  <c r="I853" i="2"/>
  <c r="I3" i="2"/>
  <c r="I25" i="2"/>
  <c r="I182" i="2"/>
  <c r="I998" i="2"/>
  <c r="I36" i="2"/>
  <c r="I5" i="2"/>
  <c r="I987" i="2"/>
  <c r="I85" i="2"/>
  <c r="I4" i="2"/>
  <c r="I254" i="2"/>
  <c r="I138" i="2"/>
  <c r="I107" i="2"/>
  <c r="I101" i="2"/>
  <c r="I800" i="2"/>
  <c r="I837" i="2"/>
  <c r="I12" i="2"/>
  <c r="I563" i="2"/>
  <c r="I19" i="2"/>
  <c r="I611" i="2"/>
  <c r="I177" i="2"/>
  <c r="I99" i="2"/>
  <c r="I103" i="2"/>
  <c r="I222" i="2"/>
  <c r="I736" i="2"/>
  <c r="I392" i="2"/>
  <c r="I263" i="2"/>
  <c r="I770" i="2"/>
  <c r="I317" i="2"/>
  <c r="I118" i="2"/>
  <c r="I309" i="2"/>
  <c r="I271" i="2"/>
  <c r="I255" i="2"/>
  <c r="I561" i="2"/>
  <c r="I95" i="2"/>
  <c r="I48" i="2"/>
  <c r="I458" i="2"/>
  <c r="I265" i="2"/>
  <c r="I963" i="2"/>
  <c r="I681" i="2"/>
  <c r="I562" i="2"/>
  <c r="I579" i="2"/>
  <c r="I872" i="2"/>
  <c r="I601" i="2"/>
  <c r="I944" i="2"/>
  <c r="I772" i="2"/>
  <c r="I715" i="2"/>
  <c r="I257" i="2"/>
  <c r="I465" i="2"/>
  <c r="I519" i="2"/>
  <c r="I623" i="2"/>
  <c r="I386" i="2"/>
  <c r="I1016" i="2"/>
  <c r="I426" i="2"/>
  <c r="I902" i="2"/>
  <c r="I348" i="2"/>
  <c r="I585" i="2"/>
  <c r="I89" i="2"/>
  <c r="I643" i="2"/>
  <c r="I244" i="2"/>
  <c r="I122" i="2"/>
  <c r="I105" i="2"/>
  <c r="I687" i="2"/>
  <c r="I1084" i="2"/>
  <c r="I986" i="2"/>
  <c r="I844" i="2"/>
  <c r="I414" i="2"/>
  <c r="I1043" i="2"/>
  <c r="I1041" i="2"/>
  <c r="I459" i="2"/>
  <c r="I195" i="2"/>
  <c r="I972" i="2"/>
  <c r="I680" i="2"/>
  <c r="I480" i="2"/>
  <c r="I352" i="2"/>
  <c r="I481" i="2"/>
  <c r="I211" i="2"/>
  <c r="I513" i="2"/>
  <c r="I952" i="2"/>
  <c r="I761" i="2"/>
  <c r="I580" i="2"/>
  <c r="I207" i="2"/>
  <c r="I537" i="2"/>
  <c r="I698" i="2"/>
  <c r="I771" i="2"/>
  <c r="I965" i="2"/>
  <c r="I384" i="2"/>
  <c r="I983" i="2"/>
  <c r="I522" i="2"/>
  <c r="I702" i="2"/>
  <c r="I1001" i="2"/>
  <c r="I1061" i="2"/>
  <c r="I336" i="2"/>
  <c r="I269" i="2"/>
  <c r="I204" i="2"/>
  <c r="I999" i="2"/>
  <c r="I1072" i="2"/>
  <c r="I1017" i="2"/>
  <c r="I595" i="2"/>
  <c r="I591" i="2"/>
  <c r="I905" i="2"/>
  <c r="I679" i="2"/>
  <c r="I816" i="2"/>
  <c r="I688" i="2"/>
  <c r="I126" i="2"/>
  <c r="I119" i="2"/>
  <c r="I487" i="2"/>
  <c r="I437" i="2"/>
  <c r="I131" i="2"/>
  <c r="I314" i="2"/>
  <c r="I547" i="2"/>
  <c r="I531" i="2"/>
  <c r="I947" i="2"/>
  <c r="I769" i="2"/>
  <c r="I716" i="2"/>
  <c r="I377" i="2"/>
  <c r="I62" i="2"/>
  <c r="I152" i="2"/>
  <c r="I319" i="2"/>
  <c r="I891" i="2"/>
  <c r="I948" i="2"/>
  <c r="I346" i="2"/>
  <c r="I420" i="2"/>
  <c r="I282" i="2"/>
  <c r="I307" i="2"/>
  <c r="I363" i="2"/>
  <c r="I127" i="2"/>
  <c r="I108" i="2"/>
  <c r="I1058" i="2"/>
  <c r="I238" i="2"/>
  <c r="I225" i="2"/>
  <c r="I744" i="2"/>
  <c r="I520" i="2"/>
  <c r="I795" i="2"/>
  <c r="I552" i="2"/>
  <c r="I147" i="2"/>
  <c r="I246" i="2"/>
  <c r="I567" i="2"/>
  <c r="I81" i="2"/>
  <c r="I172" i="2"/>
  <c r="I64" i="2"/>
  <c r="I697" i="2"/>
  <c r="I556" i="2"/>
  <c r="I324" i="2"/>
  <c r="I154" i="2"/>
  <c r="I792" i="2"/>
  <c r="I16" i="2"/>
  <c r="I17" i="2"/>
  <c r="I329" i="2"/>
  <c r="I344" i="2"/>
  <c r="I341" i="2"/>
  <c r="I199" i="2"/>
  <c r="I954" i="2"/>
  <c r="I234" i="2"/>
  <c r="I325" i="2"/>
  <c r="I23" i="2"/>
  <c r="I214" i="2"/>
  <c r="I132" i="2"/>
  <c r="I73" i="2"/>
  <c r="I169" i="2"/>
  <c r="I22" i="2"/>
  <c r="I31" i="2"/>
  <c r="I175" i="2"/>
  <c r="I397" i="2"/>
  <c r="I10" i="2"/>
  <c r="I496" i="2"/>
  <c r="I136" i="2"/>
  <c r="I61" i="2"/>
  <c r="I82" i="2"/>
  <c r="I239" i="2"/>
  <c r="I223" i="2"/>
  <c r="I167" i="2"/>
  <c r="I96" i="2"/>
  <c r="I1085" i="2"/>
  <c r="I368" i="2"/>
  <c r="I538" i="2"/>
  <c r="I1062" i="2"/>
  <c r="I977" i="2"/>
  <c r="I1065" i="2"/>
  <c r="I675" i="2"/>
  <c r="I460" i="2"/>
  <c r="I932" i="2"/>
  <c r="I461" i="2"/>
  <c r="I864" i="2"/>
  <c r="I278" i="2"/>
  <c r="I945" i="2"/>
  <c r="I903" i="2"/>
  <c r="I427" i="2"/>
  <c r="I47" i="2"/>
  <c r="I763" i="2"/>
  <c r="I316" i="2"/>
  <c r="I1002" i="2"/>
  <c r="I215" i="2"/>
  <c r="I439" i="2"/>
  <c r="I597" i="2"/>
  <c r="I200" i="2"/>
  <c r="I208" i="2"/>
  <c r="I873" i="2"/>
  <c r="I689" i="2"/>
  <c r="I781" i="2"/>
  <c r="I624" i="2"/>
  <c r="I488" i="2"/>
  <c r="I279" i="2"/>
  <c r="I428" i="2"/>
  <c r="I406" i="2"/>
  <c r="I630" i="2"/>
  <c r="I129" i="2"/>
  <c r="I421" i="2"/>
  <c r="I50" i="2"/>
  <c r="I1004" i="2"/>
  <c r="I1013" i="2"/>
  <c r="I378" i="2"/>
  <c r="I779" i="2"/>
  <c r="I824" i="2"/>
  <c r="I662" i="2"/>
  <c r="I602" i="2"/>
  <c r="I857" i="2"/>
  <c r="I196" i="2"/>
  <c r="I355" i="2"/>
  <c r="I97" i="2"/>
  <c r="I462" i="2"/>
  <c r="I625" i="2"/>
  <c r="I558" i="2"/>
  <c r="I270" i="2"/>
  <c r="I403" i="2"/>
  <c r="I842" i="2"/>
  <c r="I586" i="2"/>
  <c r="I858" i="2"/>
  <c r="I651" i="2"/>
  <c r="I474" i="2"/>
  <c r="I315" i="2"/>
  <c r="I429" i="2"/>
  <c r="I759" i="2"/>
  <c r="I453" i="2"/>
  <c r="I489" i="2"/>
  <c r="I304" i="2"/>
  <c r="I243" i="2"/>
  <c r="I614" i="2"/>
  <c r="I581" i="2"/>
  <c r="I160" i="2"/>
  <c r="I332" i="2"/>
  <c r="I654" i="2"/>
  <c r="I724" i="2"/>
  <c r="I725" i="2"/>
  <c r="I543" i="2"/>
  <c r="I482" i="2"/>
  <c r="I275" i="2"/>
  <c r="I582" i="2"/>
  <c r="I862" i="2"/>
  <c r="I791" i="2"/>
  <c r="I430" i="2"/>
  <c r="I320" i="2"/>
  <c r="I431" i="2"/>
  <c r="I874" i="2"/>
  <c r="I335" i="2"/>
  <c r="I463" i="2"/>
  <c r="I409" i="2"/>
  <c r="I607" i="2"/>
  <c r="I432" i="2"/>
  <c r="I532" i="2"/>
  <c r="I774" i="2"/>
  <c r="I829" i="2"/>
  <c r="I164" i="2"/>
  <c r="I356" i="2"/>
  <c r="I433" i="2"/>
  <c r="I173" i="2"/>
  <c r="I466" i="2"/>
  <c r="I65" i="2"/>
  <c r="I52" i="2"/>
  <c r="I49" i="2"/>
  <c r="I221" i="2"/>
  <c r="I498" i="2"/>
  <c r="I360" i="2"/>
  <c r="I464" i="2"/>
  <c r="I133" i="2"/>
  <c r="I32" i="2"/>
  <c r="I472" i="2"/>
  <c r="I656" i="2"/>
  <c r="I764" i="2"/>
  <c r="I584" i="2"/>
  <c r="I657" i="2"/>
  <c r="I155" i="2"/>
  <c r="I475" i="2"/>
  <c r="I554" i="2"/>
  <c r="I156" i="2"/>
  <c r="I757" i="2"/>
  <c r="I393" i="2"/>
  <c r="I289" i="2"/>
  <c r="I148" i="2"/>
  <c r="I45" i="2"/>
  <c r="I442" i="2"/>
  <c r="I753" i="2"/>
  <c r="I449" i="2"/>
  <c r="I300" i="2"/>
  <c r="I682" i="2"/>
  <c r="I151" i="2"/>
  <c r="I209" i="2"/>
  <c r="I253" i="2"/>
  <c r="I240" i="2"/>
  <c r="I330" i="2"/>
  <c r="I1019" i="2"/>
  <c r="I964" i="2"/>
  <c r="I524" i="2"/>
  <c r="I817" i="2"/>
  <c r="I1048" i="2"/>
  <c r="I938" i="2"/>
  <c r="I447" i="2"/>
  <c r="I137" i="2"/>
  <c r="I775" i="2"/>
  <c r="I83" i="2"/>
  <c r="I290" i="2"/>
  <c r="I59" i="2"/>
  <c r="I33" i="2"/>
  <c r="I58" i="2"/>
  <c r="I434" i="2"/>
  <c r="I413" i="2"/>
  <c r="I369" i="2"/>
  <c r="I1080" i="2"/>
  <c r="I128" i="2"/>
  <c r="I20" i="2"/>
  <c r="I171" i="2"/>
  <c r="I37" i="2"/>
  <c r="I74" i="2"/>
  <c r="I201" i="2"/>
  <c r="I676" i="2"/>
  <c r="I405" i="2"/>
  <c r="I808" i="2"/>
  <c r="I627" i="2"/>
  <c r="I407" i="2"/>
  <c r="I247" i="2"/>
  <c r="I749" i="2"/>
  <c r="I242" i="2"/>
  <c r="I75" i="2"/>
  <c r="I227" i="2"/>
  <c r="I516" i="2"/>
  <c r="I141" i="2"/>
  <c r="I505" i="2"/>
  <c r="I569" i="2"/>
  <c r="I301" i="2"/>
  <c r="I274" i="2"/>
  <c r="I483" i="2"/>
  <c r="I110" i="2"/>
  <c r="I76" i="2"/>
  <c r="I235" i="2"/>
  <c r="I906" i="2"/>
  <c r="I641" i="2"/>
  <c r="I134" i="2"/>
  <c r="I94" i="2"/>
  <c r="I353" i="2"/>
  <c r="I670" i="2"/>
  <c r="I34" i="2"/>
  <c r="I188" i="2"/>
  <c r="I193" i="2"/>
  <c r="I268" i="2"/>
  <c r="I51" i="2"/>
  <c r="I695" i="2"/>
  <c r="I90" i="2"/>
  <c r="I26" i="2"/>
  <c r="I202" i="2"/>
  <c r="I183" i="2"/>
  <c r="I191" i="2"/>
  <c r="I6" i="2"/>
  <c r="I219" i="2"/>
  <c r="I841" i="2"/>
  <c r="I596" i="2"/>
  <c r="I850" i="2"/>
  <c r="M10" i="5" l="1"/>
  <c r="M11" i="5" s="1"/>
  <c r="L191" i="2"/>
  <c r="L253" i="2"/>
  <c r="M253" i="2" s="1"/>
  <c r="N253" i="2" s="1"/>
  <c r="L453" i="2"/>
  <c r="M453" i="2" s="1"/>
  <c r="N453" i="2" s="1"/>
  <c r="L223" i="2"/>
  <c r="M223" i="2" s="1"/>
  <c r="N223" i="2" s="1"/>
  <c r="L906" i="2"/>
  <c r="M906" i="2" s="1"/>
  <c r="N906" i="2" s="1"/>
  <c r="L155" i="2"/>
  <c r="M155" i="2" s="1"/>
  <c r="N155" i="2" s="1"/>
  <c r="L196" i="2"/>
  <c r="M196" i="2" s="1"/>
  <c r="N196" i="2" s="1"/>
  <c r="L325" i="2"/>
  <c r="M325" i="2" s="1"/>
  <c r="N325" i="2" s="1"/>
  <c r="L407" i="2"/>
  <c r="M407" i="2" s="1"/>
  <c r="N407" i="2" s="1"/>
  <c r="L173" i="2"/>
  <c r="M173" i="2" s="1"/>
  <c r="N173" i="2" s="1"/>
  <c r="L488" i="2"/>
  <c r="M488" i="2" s="1"/>
  <c r="N488" i="2" s="1"/>
  <c r="L667" i="2"/>
  <c r="M667" i="2" s="1"/>
  <c r="N667" i="2" s="1"/>
  <c r="M191" i="2"/>
  <c r="N191" i="2" s="1"/>
  <c r="L33" i="2"/>
  <c r="M33" i="2" s="1"/>
  <c r="N33" i="2" s="1"/>
  <c r="L791" i="2"/>
  <c r="M791" i="2" s="1"/>
  <c r="N791" i="2" s="1"/>
  <c r="L945" i="2"/>
  <c r="M945" i="2" s="1"/>
  <c r="N945" i="2" s="1"/>
  <c r="L798" i="2"/>
  <c r="M798" i="2" s="1"/>
  <c r="N798" i="2" s="1"/>
  <c r="L101" i="2"/>
  <c r="M101" i="2" s="1"/>
  <c r="N101" i="2" s="1"/>
  <c r="L617" i="2"/>
  <c r="M617" i="2" s="1"/>
  <c r="N617" i="2" s="1"/>
  <c r="L534" i="2"/>
  <c r="M534" i="2" s="1"/>
  <c r="N534" i="2" s="1"/>
  <c r="L390" i="2"/>
  <c r="M390" i="2" s="1"/>
  <c r="N390" i="2" s="1"/>
  <c r="L90" i="2"/>
  <c r="M90" i="2" s="1"/>
  <c r="N90" i="2" s="1"/>
  <c r="L483" i="2"/>
  <c r="M483" i="2" s="1"/>
  <c r="N483" i="2" s="1"/>
  <c r="L676" i="2"/>
  <c r="M676" i="2" s="1"/>
  <c r="N676" i="2" s="1"/>
  <c r="L775" i="2"/>
  <c r="M775" i="2" s="1"/>
  <c r="N775" i="2" s="1"/>
  <c r="L300" i="2"/>
  <c r="M300" i="2" s="1"/>
  <c r="N300" i="2" s="1"/>
  <c r="L656" i="2"/>
  <c r="M656" i="2" s="1"/>
  <c r="N656" i="2" s="1"/>
  <c r="L829" i="2"/>
  <c r="M829" i="2" s="1"/>
  <c r="N829" i="2" s="1"/>
  <c r="L482" i="2"/>
  <c r="M482" i="2" s="1"/>
  <c r="N482" i="2" s="1"/>
  <c r="L474" i="2"/>
  <c r="M474" i="2" s="1"/>
  <c r="N474" i="2" s="1"/>
  <c r="L824" i="2"/>
  <c r="M824" i="2" s="1"/>
  <c r="N824" i="2" s="1"/>
  <c r="L873" i="2"/>
  <c r="M873" i="2" s="1"/>
  <c r="N873" i="2" s="1"/>
  <c r="L932" i="2"/>
  <c r="M932" i="2" s="1"/>
  <c r="N932" i="2" s="1"/>
  <c r="L136" i="2"/>
  <c r="M136" i="2" s="1"/>
  <c r="N136" i="2" s="1"/>
  <c r="L341" i="2"/>
  <c r="M341" i="2" s="1"/>
  <c r="N341" i="2" s="1"/>
  <c r="L853" i="2"/>
  <c r="M853" i="2" s="1"/>
  <c r="N853" i="2" s="1"/>
  <c r="L659" i="2"/>
  <c r="M659" i="2" s="1"/>
  <c r="N659" i="2" s="1"/>
  <c r="L170" i="2"/>
  <c r="M170" i="2" s="1"/>
  <c r="N170" i="2" s="1"/>
  <c r="L180" i="2"/>
  <c r="M180" i="2" s="1"/>
  <c r="N180" i="2" s="1"/>
  <c r="L888" i="2"/>
  <c r="M888" i="2" s="1"/>
  <c r="N888" i="2" s="1"/>
  <c r="L296" i="2"/>
  <c r="M296" i="2" s="1"/>
  <c r="N296" i="2" s="1"/>
  <c r="L830" i="2"/>
  <c r="M830" i="2" s="1"/>
  <c r="N830" i="2" s="1"/>
  <c r="L123" i="2"/>
  <c r="M123" i="2" s="1"/>
  <c r="N123" i="2" s="1"/>
  <c r="L297" i="2"/>
  <c r="M297" i="2" s="1"/>
  <c r="N297" i="2" s="1"/>
  <c r="L560" i="2"/>
  <c r="M560" i="2" s="1"/>
  <c r="N560" i="2" s="1"/>
  <c r="L193" i="2"/>
  <c r="M193" i="2" s="1"/>
  <c r="N193" i="2" s="1"/>
  <c r="L505" i="2"/>
  <c r="M505" i="2" s="1"/>
  <c r="N505" i="2" s="1"/>
  <c r="L171" i="2"/>
  <c r="M171" i="2" s="1"/>
  <c r="N171" i="2" s="1"/>
  <c r="L938" i="2"/>
  <c r="M938" i="2" s="1"/>
  <c r="N938" i="2" s="1"/>
  <c r="L45" i="2"/>
  <c r="M45" i="2" s="1"/>
  <c r="N45" i="2" s="1"/>
  <c r="L464" i="2"/>
  <c r="M464" i="2" s="1"/>
  <c r="N464" i="2" s="1"/>
  <c r="L607" i="2"/>
  <c r="M607" i="2" s="1"/>
  <c r="N607" i="2" s="1"/>
  <c r="L654" i="2"/>
  <c r="M654" i="2" s="1"/>
  <c r="N654" i="2" s="1"/>
  <c r="L842" i="2"/>
  <c r="M842" i="2" s="1"/>
  <c r="N842" i="2" s="1"/>
  <c r="L1004" i="2"/>
  <c r="M1004" i="2" s="1"/>
  <c r="N1004" i="2" s="1"/>
  <c r="L439" i="2"/>
  <c r="M439" i="2" s="1"/>
  <c r="N439" i="2" s="1"/>
  <c r="L977" i="2"/>
  <c r="M977" i="2" s="1"/>
  <c r="N977" i="2" s="1"/>
  <c r="L175" i="2"/>
  <c r="M175" i="2" s="1"/>
  <c r="N175" i="2" s="1"/>
  <c r="L265" i="2"/>
  <c r="M265" i="2" s="1"/>
  <c r="N265" i="2" s="1"/>
  <c r="L970" i="2"/>
  <c r="M970" i="2" s="1"/>
  <c r="N970" i="2" s="1"/>
  <c r="L116" i="2"/>
  <c r="M116" i="2" s="1"/>
  <c r="N116" i="2" s="1"/>
  <c r="L1079" i="2"/>
  <c r="M1079" i="2" s="1"/>
  <c r="N1079" i="2" s="1"/>
  <c r="L1045" i="2"/>
  <c r="M1045" i="2" s="1"/>
  <c r="N1045" i="2" s="1"/>
  <c r="L229" i="2"/>
  <c r="M229" i="2" s="1"/>
  <c r="N229" i="2" s="1"/>
  <c r="L596" i="2"/>
  <c r="M596" i="2" s="1"/>
  <c r="N596" i="2" s="1"/>
  <c r="L353" i="2"/>
  <c r="M353" i="2" s="1"/>
  <c r="N353" i="2" s="1"/>
  <c r="L75" i="2"/>
  <c r="M75" i="2" s="1"/>
  <c r="N75" i="2" s="1"/>
  <c r="L369" i="2"/>
  <c r="M369" i="2" s="1"/>
  <c r="N369" i="2" s="1"/>
  <c r="L964" i="2"/>
  <c r="M964" i="2" s="1"/>
  <c r="N964" i="2" s="1"/>
  <c r="L757" i="2"/>
  <c r="M757" i="2" s="1"/>
  <c r="N757" i="2" s="1"/>
  <c r="L49" i="2"/>
  <c r="M49" i="2" s="1"/>
  <c r="N49" i="2" s="1"/>
  <c r="L874" i="2"/>
  <c r="M874" i="2" s="1"/>
  <c r="N874" i="2" s="1"/>
  <c r="L614" i="2"/>
  <c r="M614" i="2" s="1"/>
  <c r="N614" i="2" s="1"/>
  <c r="L625" i="2"/>
  <c r="M625" i="2" s="1"/>
  <c r="N625" i="2" s="1"/>
  <c r="L630" i="2"/>
  <c r="M630" i="2" s="1"/>
  <c r="N630" i="2" s="1"/>
  <c r="L763" i="2"/>
  <c r="M763" i="2" s="1"/>
  <c r="N763" i="2" s="1"/>
  <c r="L1085" i="2"/>
  <c r="M1085" i="2" s="1"/>
  <c r="N1085" i="2" s="1"/>
  <c r="L73" i="2"/>
  <c r="M73" i="2" s="1"/>
  <c r="N73" i="2" s="1"/>
  <c r="L661" i="2"/>
  <c r="M661" i="2" s="1"/>
  <c r="N661" i="2" s="1"/>
  <c r="L570" i="2"/>
  <c r="M570" i="2" s="1"/>
  <c r="N570" i="2" s="1"/>
  <c r="L619" i="2"/>
  <c r="M619" i="2" s="1"/>
  <c r="N619" i="2" s="1"/>
  <c r="L367" i="2"/>
  <c r="M367" i="2" s="1"/>
  <c r="N367" i="2" s="1"/>
  <c r="L401" i="2"/>
  <c r="M401" i="2" s="1"/>
  <c r="N401" i="2" s="1"/>
  <c r="L760" i="2"/>
  <c r="M760" i="2" s="1"/>
  <c r="N760" i="2" s="1"/>
  <c r="L381" i="2"/>
  <c r="M381" i="2" s="1"/>
  <c r="N381" i="2" s="1"/>
  <c r="K329" i="2"/>
  <c r="L329" i="2"/>
  <c r="K697" i="2"/>
  <c r="L697" i="2"/>
  <c r="K795" i="2"/>
  <c r="L795" i="2"/>
  <c r="K363" i="2"/>
  <c r="L363" i="2"/>
  <c r="K346" i="2"/>
  <c r="L346" i="2"/>
  <c r="K769" i="2"/>
  <c r="L769" i="2"/>
  <c r="K314" i="2"/>
  <c r="L314" i="2"/>
  <c r="K679" i="2"/>
  <c r="L679" i="2"/>
  <c r="K1017" i="2"/>
  <c r="L1017" i="2"/>
  <c r="K999" i="2"/>
  <c r="L999" i="2"/>
  <c r="K1061" i="2"/>
  <c r="L1061" i="2"/>
  <c r="K384" i="2"/>
  <c r="L384" i="2"/>
  <c r="K537" i="2"/>
  <c r="L537" i="2"/>
  <c r="K952" i="2"/>
  <c r="L952" i="2"/>
  <c r="K352" i="2"/>
  <c r="L352" i="2"/>
  <c r="K195" i="2"/>
  <c r="L195" i="2"/>
  <c r="K414" i="2"/>
  <c r="L414" i="2"/>
  <c r="K122" i="2"/>
  <c r="L122" i="2"/>
  <c r="K585" i="2"/>
  <c r="L585" i="2"/>
  <c r="K1016" i="2"/>
  <c r="L1016" i="2"/>
  <c r="K465" i="2"/>
  <c r="L465" i="2"/>
  <c r="K562" i="2"/>
  <c r="L562" i="2"/>
  <c r="K458" i="2"/>
  <c r="L458" i="2"/>
  <c r="K255" i="2"/>
  <c r="L255" i="2"/>
  <c r="K118" i="2"/>
  <c r="L118" i="2"/>
  <c r="K263" i="2"/>
  <c r="L263" i="2"/>
  <c r="K177" i="2"/>
  <c r="L177" i="2"/>
  <c r="K563" i="2"/>
  <c r="L563" i="2"/>
  <c r="K107" i="2"/>
  <c r="L107" i="2"/>
  <c r="K4" i="2"/>
  <c r="L4" i="2"/>
  <c r="K36" i="2"/>
  <c r="L36" i="2"/>
  <c r="K25" i="2"/>
  <c r="L25" i="2"/>
  <c r="K751" i="2"/>
  <c r="L751" i="2"/>
  <c r="K28" i="2"/>
  <c r="L28" i="2"/>
  <c r="K1051" i="2"/>
  <c r="L1051" i="2"/>
  <c r="K203" i="2"/>
  <c r="L203" i="2"/>
  <c r="K508" i="2"/>
  <c r="L508" i="2"/>
  <c r="K299" i="2"/>
  <c r="L299" i="2"/>
  <c r="K411" i="2"/>
  <c r="L411" i="2"/>
  <c r="K995" i="2"/>
  <c r="L995" i="2"/>
  <c r="K491" i="2"/>
  <c r="L491" i="2"/>
  <c r="K495" i="2"/>
  <c r="L495" i="2"/>
  <c r="K765" i="2"/>
  <c r="L765" i="2"/>
  <c r="K892" i="2"/>
  <c r="L892" i="2"/>
  <c r="K530" i="2"/>
  <c r="L530" i="2"/>
  <c r="K985" i="2"/>
  <c r="L985" i="2"/>
  <c r="K287" i="2"/>
  <c r="L287" i="2"/>
  <c r="K652" i="2"/>
  <c r="L652" i="2"/>
  <c r="K181" i="2"/>
  <c r="L181" i="2"/>
  <c r="K471" i="2"/>
  <c r="L471" i="2"/>
  <c r="K509" i="2"/>
  <c r="L509" i="2"/>
  <c r="K735" i="2"/>
  <c r="L735" i="2"/>
  <c r="K782" i="2"/>
  <c r="L782" i="2"/>
  <c r="K1049" i="2"/>
  <c r="L1049" i="2"/>
  <c r="K1077" i="2"/>
  <c r="L1077" i="2"/>
  <c r="K758" i="2"/>
  <c r="L758" i="2"/>
  <c r="K190" i="2"/>
  <c r="L190" i="2"/>
  <c r="K374" i="2"/>
  <c r="L374" i="2"/>
  <c r="K1054" i="2"/>
  <c r="L1054" i="2"/>
  <c r="K284" i="2"/>
  <c r="L284" i="2"/>
  <c r="K768" i="2"/>
  <c r="L768" i="2"/>
  <c r="K622" i="2"/>
  <c r="L622" i="2"/>
  <c r="K650" i="2"/>
  <c r="L650" i="2"/>
  <c r="K43" i="2"/>
  <c r="L43" i="2"/>
  <c r="K444" i="2"/>
  <c r="L444" i="2"/>
  <c r="K11" i="2"/>
  <c r="L11" i="2"/>
  <c r="K937" i="2"/>
  <c r="L937" i="2"/>
  <c r="K834" i="2"/>
  <c r="L834" i="2"/>
  <c r="K469" i="2"/>
  <c r="L469" i="2"/>
  <c r="K272" i="2"/>
  <c r="L272" i="2"/>
  <c r="K711" i="2"/>
  <c r="L711" i="2"/>
  <c r="K707" i="2"/>
  <c r="L707" i="2"/>
  <c r="K668" i="2"/>
  <c r="L668" i="2"/>
  <c r="K615" i="2"/>
  <c r="L615" i="2"/>
  <c r="K308" i="2"/>
  <c r="L308" i="2"/>
  <c r="K249" i="2"/>
  <c r="L249" i="2"/>
  <c r="K187" i="2"/>
  <c r="L187" i="2"/>
  <c r="K856" i="2"/>
  <c r="L856" i="2"/>
  <c r="K419" i="2"/>
  <c r="L419" i="2"/>
  <c r="K966" i="2"/>
  <c r="L966" i="2"/>
  <c r="K867" i="2"/>
  <c r="L867" i="2"/>
  <c r="K743" i="2"/>
  <c r="L743" i="2"/>
  <c r="K93" i="2"/>
  <c r="L93" i="2"/>
  <c r="K583" i="2"/>
  <c r="L583" i="2"/>
  <c r="K158" i="2"/>
  <c r="L158" i="2"/>
  <c r="K1047" i="2"/>
  <c r="L1047" i="2"/>
  <c r="K593" i="2"/>
  <c r="L593" i="2"/>
  <c r="K518" i="2"/>
  <c r="L518" i="2"/>
  <c r="K752" i="2"/>
  <c r="L752" i="2"/>
  <c r="K267" i="2"/>
  <c r="L267" i="2"/>
  <c r="K1037" i="2"/>
  <c r="L1037" i="2"/>
  <c r="K756" i="2"/>
  <c r="L756" i="2"/>
  <c r="K855" i="2"/>
  <c r="L855" i="2"/>
  <c r="K825" i="2"/>
  <c r="L825" i="2"/>
  <c r="K840" i="2"/>
  <c r="L840" i="2"/>
  <c r="K925" i="2"/>
  <c r="L925" i="2"/>
  <c r="K1069" i="2"/>
  <c r="L1069" i="2"/>
  <c r="K818" i="2"/>
  <c r="L818" i="2"/>
  <c r="K1038" i="2"/>
  <c r="L1038" i="2"/>
  <c r="K603" i="2"/>
  <c r="L603" i="2"/>
  <c r="K162" i="2"/>
  <c r="L162" i="2"/>
  <c r="K901" i="2"/>
  <c r="L901" i="2"/>
  <c r="K750" i="2"/>
  <c r="L750" i="2"/>
  <c r="K511" i="2"/>
  <c r="L511" i="2"/>
  <c r="K705" i="2"/>
  <c r="L705" i="2"/>
  <c r="K1020" i="2"/>
  <c r="L1020" i="2"/>
  <c r="K357" i="2"/>
  <c r="L357" i="2"/>
  <c r="K456" i="2"/>
  <c r="L456" i="2"/>
  <c r="K805" i="2"/>
  <c r="L805" i="2"/>
  <c r="K664" i="2"/>
  <c r="L664" i="2"/>
  <c r="K839" i="2"/>
  <c r="L839" i="2"/>
  <c r="K553" i="2"/>
  <c r="L553" i="2"/>
  <c r="K27" i="2"/>
  <c r="L27" i="2"/>
  <c r="K788" i="2"/>
  <c r="L788" i="2"/>
  <c r="K291" i="2"/>
  <c r="L291" i="2"/>
  <c r="K1015" i="2"/>
  <c r="L1015" i="2"/>
  <c r="K885" i="2"/>
  <c r="L885" i="2"/>
  <c r="K318" i="2"/>
  <c r="L318" i="2"/>
  <c r="K924" i="2"/>
  <c r="L924" i="2"/>
  <c r="K655" i="2"/>
  <c r="L655" i="2"/>
  <c r="K1076" i="2"/>
  <c r="L1076" i="2"/>
  <c r="K425" i="2"/>
  <c r="L425" i="2"/>
  <c r="K387" i="2"/>
  <c r="L387" i="2"/>
  <c r="K380" i="2"/>
  <c r="L380" i="2"/>
  <c r="K1075" i="2"/>
  <c r="L1075" i="2"/>
  <c r="K1036" i="2"/>
  <c r="L1036" i="2"/>
  <c r="K1071" i="2"/>
  <c r="L1071" i="2"/>
  <c r="K1022" i="2"/>
  <c r="L1022" i="2"/>
  <c r="K467" i="2"/>
  <c r="L467" i="2"/>
  <c r="K852" i="2"/>
  <c r="L852" i="2"/>
  <c r="K653" i="2"/>
  <c r="L653" i="2"/>
  <c r="K868" i="2"/>
  <c r="L868" i="2"/>
  <c r="K900" i="2"/>
  <c r="L900" i="2"/>
  <c r="K493" i="2"/>
  <c r="L493" i="2"/>
  <c r="K767" i="2"/>
  <c r="L767" i="2"/>
  <c r="K612" i="2"/>
  <c r="L612" i="2"/>
  <c r="K907" i="2"/>
  <c r="L907" i="2"/>
  <c r="K672" i="2"/>
  <c r="L672" i="2"/>
  <c r="K851" i="2"/>
  <c r="L851" i="2"/>
  <c r="K236" i="2"/>
  <c r="L236" i="2"/>
  <c r="K503" i="2"/>
  <c r="L503" i="2"/>
  <c r="K542" i="2"/>
  <c r="L542" i="2"/>
  <c r="K507" i="2"/>
  <c r="L507" i="2"/>
  <c r="K979" i="2"/>
  <c r="L979" i="2"/>
  <c r="K452" i="2"/>
  <c r="L452" i="2"/>
  <c r="K928" i="2"/>
  <c r="L928" i="2"/>
  <c r="K252" i="2"/>
  <c r="L252" i="2"/>
  <c r="K394" i="2"/>
  <c r="L394" i="2"/>
  <c r="K821" i="2"/>
  <c r="L821" i="2"/>
  <c r="K18" i="2"/>
  <c r="L18" i="2"/>
  <c r="K720" i="2"/>
  <c r="L720" i="2"/>
  <c r="K198" i="2"/>
  <c r="L198" i="2"/>
  <c r="K976" i="2"/>
  <c r="L976" i="2"/>
  <c r="K1034" i="2"/>
  <c r="L1034" i="2"/>
  <c r="K153" i="2"/>
  <c r="L153" i="2"/>
  <c r="K631" i="2"/>
  <c r="L631" i="2"/>
  <c r="K102" i="2"/>
  <c r="L102" i="2"/>
  <c r="K114" i="2"/>
  <c r="L114" i="2"/>
  <c r="K1000" i="2"/>
  <c r="L1000" i="2"/>
  <c r="K168" i="2"/>
  <c r="L168" i="2"/>
  <c r="K42" i="2"/>
  <c r="L42" i="2"/>
  <c r="K100" i="2"/>
  <c r="L100" i="2"/>
  <c r="K57" i="2"/>
  <c r="L57" i="2"/>
  <c r="K819" i="2"/>
  <c r="L819" i="2"/>
  <c r="K589" i="2"/>
  <c r="L589" i="2"/>
  <c r="K379" i="2"/>
  <c r="L379" i="2"/>
  <c r="K845" i="2"/>
  <c r="L845" i="2"/>
  <c r="K899" i="2"/>
  <c r="L899" i="2"/>
  <c r="K789" i="2"/>
  <c r="L789" i="2"/>
  <c r="K476" i="2"/>
  <c r="L476" i="2"/>
  <c r="K510" i="2"/>
  <c r="L510" i="2"/>
  <c r="K780" i="2"/>
  <c r="L780" i="2"/>
  <c r="K260" i="2"/>
  <c r="L260" i="2"/>
  <c r="K354" i="2"/>
  <c r="L354" i="2"/>
  <c r="K685" i="2"/>
  <c r="L685" i="2"/>
  <c r="K942" i="2"/>
  <c r="L942" i="2"/>
  <c r="K879" i="2"/>
  <c r="L879" i="2"/>
  <c r="K515" i="2"/>
  <c r="L515" i="2"/>
  <c r="K161" i="2"/>
  <c r="L161" i="2"/>
  <c r="K1014" i="2"/>
  <c r="L1014" i="2"/>
  <c r="K185" i="2"/>
  <c r="L185" i="2"/>
  <c r="K441" i="2"/>
  <c r="L441" i="2"/>
  <c r="K545" i="2"/>
  <c r="L545" i="2"/>
  <c r="K112" i="2"/>
  <c r="L112" i="2"/>
  <c r="K323" i="2"/>
  <c r="L323" i="2"/>
  <c r="K878" i="2"/>
  <c r="L878" i="2"/>
  <c r="K120" i="2"/>
  <c r="L120" i="2"/>
  <c r="K935" i="2"/>
  <c r="L935" i="2"/>
  <c r="K741" i="2"/>
  <c r="L741" i="2"/>
  <c r="K666" i="2"/>
  <c r="L666" i="2"/>
  <c r="K784" i="2"/>
  <c r="L784" i="2"/>
  <c r="K541" i="2"/>
  <c r="L541" i="2"/>
  <c r="K592" i="2"/>
  <c r="L592" i="2"/>
  <c r="K921" i="2"/>
  <c r="L921" i="2"/>
  <c r="K361" i="2"/>
  <c r="L361" i="2"/>
  <c r="K727" i="2"/>
  <c r="L727" i="2"/>
  <c r="K1050" i="2"/>
  <c r="L1050" i="2"/>
  <c r="K400" i="2"/>
  <c r="L400" i="2"/>
  <c r="K863" i="2"/>
  <c r="L863" i="2"/>
  <c r="K996" i="2"/>
  <c r="L996" i="2"/>
  <c r="K1027" i="2"/>
  <c r="L1027" i="2"/>
  <c r="K259" i="2"/>
  <c r="L259" i="2"/>
  <c r="K415" i="2"/>
  <c r="L415" i="2"/>
  <c r="K886" i="2"/>
  <c r="L886" i="2"/>
  <c r="K796" i="2"/>
  <c r="L796" i="2"/>
  <c r="K1029" i="2"/>
  <c r="L1029" i="2"/>
  <c r="K326" i="2"/>
  <c r="L326" i="2"/>
  <c r="K292" i="2"/>
  <c r="L292" i="2"/>
  <c r="K245" i="2"/>
  <c r="L245" i="2"/>
  <c r="K302" i="2"/>
  <c r="L302" i="2"/>
  <c r="K632" i="2"/>
  <c r="L632" i="2"/>
  <c r="L556" i="2"/>
  <c r="M556" i="2" s="1"/>
  <c r="N556" i="2" s="1"/>
  <c r="L127" i="2"/>
  <c r="M127" i="2" s="1"/>
  <c r="N127" i="2" s="1"/>
  <c r="L547" i="2"/>
  <c r="M547" i="2" s="1"/>
  <c r="N547" i="2" s="1"/>
  <c r="L1072" i="2"/>
  <c r="M1072" i="2" s="1"/>
  <c r="N1072" i="2" s="1"/>
  <c r="L698" i="2"/>
  <c r="M698" i="2" s="1"/>
  <c r="N698" i="2" s="1"/>
  <c r="L1043" i="2"/>
  <c r="M1043" i="2" s="1"/>
  <c r="N1043" i="2" s="1"/>
  <c r="L426" i="2"/>
  <c r="M426" i="2" s="1"/>
  <c r="N426" i="2" s="1"/>
  <c r="K154" i="2"/>
  <c r="L154" i="2"/>
  <c r="K64" i="2"/>
  <c r="L64" i="2"/>
  <c r="K246" i="2"/>
  <c r="L246" i="2"/>
  <c r="K520" i="2"/>
  <c r="L520" i="2"/>
  <c r="K1058" i="2"/>
  <c r="L1058" i="2"/>
  <c r="K307" i="2"/>
  <c r="L307" i="2"/>
  <c r="K948" i="2"/>
  <c r="L948" i="2"/>
  <c r="K62" i="2"/>
  <c r="L62" i="2"/>
  <c r="K947" i="2"/>
  <c r="L947" i="2"/>
  <c r="K131" i="2"/>
  <c r="L131" i="2"/>
  <c r="K126" i="2"/>
  <c r="L126" i="2"/>
  <c r="K905" i="2"/>
  <c r="L905" i="2"/>
  <c r="K204" i="2"/>
  <c r="L204" i="2"/>
  <c r="K1001" i="2"/>
  <c r="L1001" i="2"/>
  <c r="K965" i="2"/>
  <c r="L965" i="2"/>
  <c r="K207" i="2"/>
  <c r="L207" i="2"/>
  <c r="K513" i="2"/>
  <c r="L513" i="2"/>
  <c r="K480" i="2"/>
  <c r="L480" i="2"/>
  <c r="K459" i="2"/>
  <c r="L459" i="2"/>
  <c r="K844" i="2"/>
  <c r="L844" i="2"/>
  <c r="K1084" i="2"/>
  <c r="L1084" i="2"/>
  <c r="K244" i="2"/>
  <c r="L244" i="2"/>
  <c r="K348" i="2"/>
  <c r="L348" i="2"/>
  <c r="K386" i="2"/>
  <c r="L386" i="2"/>
  <c r="K257" i="2"/>
  <c r="L257" i="2"/>
  <c r="K601" i="2"/>
  <c r="L601" i="2"/>
  <c r="K681" i="2"/>
  <c r="L681" i="2"/>
  <c r="K48" i="2"/>
  <c r="L48" i="2"/>
  <c r="K271" i="2"/>
  <c r="L271" i="2"/>
  <c r="K317" i="2"/>
  <c r="L317" i="2"/>
  <c r="K392" i="2"/>
  <c r="L392" i="2"/>
  <c r="K222" i="2"/>
  <c r="L222" i="2"/>
  <c r="K611" i="2"/>
  <c r="L611" i="2"/>
  <c r="K837" i="2"/>
  <c r="L837" i="2"/>
  <c r="K85" i="2"/>
  <c r="L85" i="2"/>
  <c r="K3" i="2"/>
  <c r="L3" i="2"/>
  <c r="K1056" i="2"/>
  <c r="L1056" i="2"/>
  <c r="K398" i="2"/>
  <c r="L398" i="2"/>
  <c r="K484" i="2"/>
  <c r="L484" i="2"/>
  <c r="K701" i="2"/>
  <c r="L701" i="2"/>
  <c r="K673" i="2"/>
  <c r="L673" i="2"/>
  <c r="K340" i="2"/>
  <c r="L340" i="2"/>
  <c r="K786" i="2"/>
  <c r="L786" i="2"/>
  <c r="K686" i="2"/>
  <c r="L686" i="2"/>
  <c r="K145" i="2"/>
  <c r="L145" i="2"/>
  <c r="K109" i="2"/>
  <c r="L109" i="2"/>
  <c r="K44" i="2"/>
  <c r="L44" i="2"/>
  <c r="K600" i="2"/>
  <c r="L600" i="2"/>
  <c r="K358" i="2"/>
  <c r="L358" i="2"/>
  <c r="K606" i="2"/>
  <c r="L606" i="2"/>
  <c r="K732" i="2"/>
  <c r="L732" i="2"/>
  <c r="K1028" i="2"/>
  <c r="L1028" i="2"/>
  <c r="K949" i="2"/>
  <c r="L949" i="2"/>
  <c r="K699" i="2"/>
  <c r="L699" i="2"/>
  <c r="K669" i="2"/>
  <c r="L669" i="2"/>
  <c r="K213" i="2"/>
  <c r="L213" i="2"/>
  <c r="K305" i="2"/>
  <c r="L305" i="2"/>
  <c r="K165" i="2"/>
  <c r="L165" i="2"/>
  <c r="K375" i="2"/>
  <c r="L375" i="2"/>
  <c r="K598" i="2"/>
  <c r="L598" i="2"/>
  <c r="K683" i="2"/>
  <c r="L683" i="2"/>
  <c r="K930" i="2"/>
  <c r="L930" i="2"/>
  <c r="K1025" i="2"/>
  <c r="L1025" i="2"/>
  <c r="K479" i="2"/>
  <c r="L479" i="2"/>
  <c r="K799" i="2"/>
  <c r="L799" i="2"/>
  <c r="K677" i="2"/>
  <c r="L677" i="2"/>
  <c r="K451" i="2"/>
  <c r="L451" i="2"/>
  <c r="K144" i="2"/>
  <c r="L144" i="2"/>
  <c r="K80" i="2"/>
  <c r="L80" i="2"/>
  <c r="K362" i="2"/>
  <c r="L362" i="2"/>
  <c r="K192" i="2"/>
  <c r="L192" i="2"/>
  <c r="K714" i="2"/>
  <c r="L714" i="2"/>
  <c r="K30" i="2"/>
  <c r="L30" i="2"/>
  <c r="K968" i="2"/>
  <c r="L968" i="2"/>
  <c r="K971" i="2"/>
  <c r="L971" i="2"/>
  <c r="K468" i="2"/>
  <c r="L468" i="2"/>
  <c r="K351" i="2"/>
  <c r="L351" i="2"/>
  <c r="K1031" i="2"/>
  <c r="L1031" i="2"/>
  <c r="K256" i="2"/>
  <c r="L256" i="2"/>
  <c r="K860" i="2"/>
  <c r="L860" i="2"/>
  <c r="K566" i="2"/>
  <c r="L566" i="2"/>
  <c r="K826" i="2"/>
  <c r="L826" i="2"/>
  <c r="K339" i="2"/>
  <c r="L339" i="2"/>
  <c r="K730" i="2"/>
  <c r="L730" i="2"/>
  <c r="K620" i="2"/>
  <c r="L620" i="2"/>
  <c r="K404" i="2"/>
  <c r="L404" i="2"/>
  <c r="K540" i="2"/>
  <c r="L540" i="2"/>
  <c r="K262" i="2"/>
  <c r="L262" i="2"/>
  <c r="K967" i="2"/>
  <c r="L967" i="2"/>
  <c r="K663" i="2"/>
  <c r="L663" i="2"/>
  <c r="K978" i="2"/>
  <c r="L978" i="2"/>
  <c r="K1078" i="2"/>
  <c r="L1078" i="2"/>
  <c r="K861" i="2"/>
  <c r="L861" i="2"/>
  <c r="K950" i="2"/>
  <c r="L950" i="2"/>
  <c r="K898" i="2"/>
  <c r="L898" i="2"/>
  <c r="K897" i="2"/>
  <c r="L897" i="2"/>
  <c r="K1046" i="2"/>
  <c r="L1046" i="2"/>
  <c r="K961" i="2"/>
  <c r="L961" i="2"/>
  <c r="K969" i="2"/>
  <c r="L969" i="2"/>
  <c r="K984" i="2"/>
  <c r="L984" i="2"/>
  <c r="K982" i="2"/>
  <c r="L982" i="2"/>
  <c r="K327" i="2"/>
  <c r="L327" i="2"/>
  <c r="K880" i="2"/>
  <c r="L880" i="2"/>
  <c r="K248" i="2"/>
  <c r="L248" i="2"/>
  <c r="K197" i="2"/>
  <c r="L197" i="2"/>
  <c r="K843" i="2"/>
  <c r="L843" i="2"/>
  <c r="K217" i="2"/>
  <c r="L217" i="2"/>
  <c r="K1005" i="2"/>
  <c r="L1005" i="2"/>
  <c r="K1055" i="2"/>
  <c r="L1055" i="2"/>
  <c r="K871" i="2"/>
  <c r="L871" i="2"/>
  <c r="K1039" i="2"/>
  <c r="L1039" i="2"/>
  <c r="K633" i="2"/>
  <c r="L633" i="2"/>
  <c r="K1042" i="2"/>
  <c r="L1042" i="2"/>
  <c r="K310" i="2"/>
  <c r="L310" i="2"/>
  <c r="K975" i="2"/>
  <c r="L975" i="2"/>
  <c r="K139" i="2"/>
  <c r="L139" i="2"/>
  <c r="K53" i="2"/>
  <c r="L53" i="2"/>
  <c r="K958" i="2"/>
  <c r="L958" i="2"/>
  <c r="K79" i="2"/>
  <c r="L79" i="2"/>
  <c r="K174" i="2"/>
  <c r="L174" i="2"/>
  <c r="K981" i="2"/>
  <c r="L981" i="2"/>
  <c r="K746" i="2"/>
  <c r="L746" i="2"/>
  <c r="K1086" i="2"/>
  <c r="L1086" i="2"/>
  <c r="K322" i="2"/>
  <c r="L322" i="2"/>
  <c r="K224" i="2"/>
  <c r="L224" i="2"/>
  <c r="K523" i="2"/>
  <c r="L523" i="2"/>
  <c r="K497" i="2"/>
  <c r="L497" i="2"/>
  <c r="K974" i="2"/>
  <c r="L974" i="2"/>
  <c r="K822" i="2"/>
  <c r="L822" i="2"/>
  <c r="K494" i="2"/>
  <c r="L494" i="2"/>
  <c r="K1074" i="2"/>
  <c r="L1074" i="2"/>
  <c r="K955" i="2"/>
  <c r="L955" i="2"/>
  <c r="K895" i="2"/>
  <c r="L895" i="2"/>
  <c r="K1068" i="2"/>
  <c r="L1068" i="2"/>
  <c r="K590" i="2"/>
  <c r="L590" i="2"/>
  <c r="K916" i="2"/>
  <c r="L916" i="2"/>
  <c r="K912" i="2"/>
  <c r="L912" i="2"/>
  <c r="K989" i="2"/>
  <c r="L989" i="2"/>
  <c r="K713" i="2"/>
  <c r="L713" i="2"/>
  <c r="K559" i="2"/>
  <c r="L559" i="2"/>
  <c r="K923" i="2"/>
  <c r="L923" i="2"/>
  <c r="K549" i="2"/>
  <c r="L549" i="2"/>
  <c r="K848" i="2"/>
  <c r="L848" i="2"/>
  <c r="K551" i="2"/>
  <c r="L551" i="2"/>
  <c r="K306" i="2"/>
  <c r="L306" i="2"/>
  <c r="K909" i="2"/>
  <c r="L909" i="2"/>
  <c r="K722" i="2"/>
  <c r="L722" i="2"/>
  <c r="K557" i="2"/>
  <c r="L557" i="2"/>
  <c r="K1010" i="2"/>
  <c r="L1010" i="2"/>
  <c r="K1083" i="2"/>
  <c r="L1083" i="2"/>
  <c r="K835" i="2"/>
  <c r="L835" i="2"/>
  <c r="K417" i="2"/>
  <c r="L417" i="2"/>
  <c r="K343" i="2"/>
  <c r="L343" i="2"/>
  <c r="K186" i="2"/>
  <c r="L186" i="2"/>
  <c r="K807" i="2"/>
  <c r="L807" i="2"/>
  <c r="K71" i="2"/>
  <c r="L71" i="2"/>
  <c r="K1024" i="2"/>
  <c r="L1024" i="2"/>
  <c r="K115" i="2"/>
  <c r="L115" i="2"/>
  <c r="K1030" i="2"/>
  <c r="L1030" i="2"/>
  <c r="K1057" i="2"/>
  <c r="L1057" i="2"/>
  <c r="K150" i="2"/>
  <c r="L150" i="2"/>
  <c r="K121" i="2"/>
  <c r="L121" i="2"/>
  <c r="K962" i="2"/>
  <c r="L962" i="2"/>
  <c r="K166" i="2"/>
  <c r="L166" i="2"/>
  <c r="K124" i="2"/>
  <c r="L124" i="2"/>
  <c r="K67" i="2"/>
  <c r="L67" i="2"/>
  <c r="K446" i="2"/>
  <c r="L446" i="2"/>
  <c r="K629" i="2"/>
  <c r="L629" i="2"/>
  <c r="K638" i="2"/>
  <c r="L638" i="2"/>
  <c r="K790" i="2"/>
  <c r="L790" i="2"/>
  <c r="K56" i="2"/>
  <c r="L56" i="2"/>
  <c r="K922" i="2"/>
  <c r="L922" i="2"/>
  <c r="K608" i="2"/>
  <c r="L608" i="2"/>
  <c r="K812" i="2"/>
  <c r="L812" i="2"/>
  <c r="K847" i="2"/>
  <c r="L847" i="2"/>
  <c r="K876" i="2"/>
  <c r="L876" i="2"/>
  <c r="K787" i="2"/>
  <c r="L787" i="2"/>
  <c r="K548" i="2"/>
  <c r="L548" i="2"/>
  <c r="K388" i="2"/>
  <c r="L388" i="2"/>
  <c r="K568" i="2"/>
  <c r="L568" i="2"/>
  <c r="K712" i="2"/>
  <c r="L712" i="2"/>
  <c r="K997" i="2"/>
  <c r="L997" i="2"/>
  <c r="K422" i="2"/>
  <c r="L422" i="2"/>
  <c r="K648" i="2"/>
  <c r="L648" i="2"/>
  <c r="K671" i="2"/>
  <c r="L671" i="2"/>
  <c r="K294" i="2"/>
  <c r="L294" i="2"/>
  <c r="K276" i="2"/>
  <c r="L276" i="2"/>
  <c r="K501" i="2"/>
  <c r="L501" i="2"/>
  <c r="K78" i="2"/>
  <c r="L78" i="2"/>
  <c r="K220" i="2"/>
  <c r="L220" i="2"/>
  <c r="K29" i="2"/>
  <c r="L29" i="2"/>
  <c r="K814" i="2"/>
  <c r="L814" i="2"/>
  <c r="K1082" i="2"/>
  <c r="L1082" i="2"/>
  <c r="K1012" i="2"/>
  <c r="L1012" i="2"/>
  <c r="K665" i="2"/>
  <c r="L665" i="2"/>
  <c r="K747" i="2"/>
  <c r="L747" i="2"/>
  <c r="K793" i="2"/>
  <c r="L793" i="2"/>
  <c r="K645" i="2"/>
  <c r="L645" i="2"/>
  <c r="K734" i="2"/>
  <c r="L734" i="2"/>
  <c r="K342" i="2"/>
  <c r="L342" i="2"/>
  <c r="K718" i="2"/>
  <c r="L718" i="2"/>
  <c r="K882" i="2"/>
  <c r="L882" i="2"/>
  <c r="K364" i="2"/>
  <c r="L364" i="2"/>
  <c r="K514" i="2"/>
  <c r="L514" i="2"/>
  <c r="K993" i="2"/>
  <c r="L993" i="2"/>
  <c r="K311" i="2"/>
  <c r="L311" i="2"/>
  <c r="K395" i="2"/>
  <c r="L395" i="2"/>
  <c r="K726" i="2"/>
  <c r="L726" i="2"/>
  <c r="K946" i="2"/>
  <c r="L946" i="2"/>
  <c r="K980" i="2"/>
  <c r="L980" i="2"/>
  <c r="K1007" i="2"/>
  <c r="L1007" i="2"/>
  <c r="K111" i="2"/>
  <c r="L111" i="2"/>
  <c r="K35" i="2"/>
  <c r="L35" i="2"/>
  <c r="K285" i="2"/>
  <c r="L285" i="2"/>
  <c r="K1009" i="2"/>
  <c r="L1009" i="2"/>
  <c r="K766" i="2"/>
  <c r="L766" i="2"/>
  <c r="L841" i="2"/>
  <c r="M841" i="2" s="1"/>
  <c r="N841" i="2" s="1"/>
  <c r="L183" i="2"/>
  <c r="M183" i="2" s="1"/>
  <c r="N183" i="2" s="1"/>
  <c r="L695" i="2"/>
  <c r="M695" i="2" s="1"/>
  <c r="N695" i="2" s="1"/>
  <c r="L188" i="2"/>
  <c r="M188" i="2" s="1"/>
  <c r="N188" i="2" s="1"/>
  <c r="L94" i="2"/>
  <c r="M94" i="2" s="1"/>
  <c r="N94" i="2" s="1"/>
  <c r="L235" i="2"/>
  <c r="M235" i="2" s="1"/>
  <c r="N235" i="2" s="1"/>
  <c r="L274" i="2"/>
  <c r="M274" i="2" s="1"/>
  <c r="N274" i="2" s="1"/>
  <c r="L141" i="2"/>
  <c r="M141" i="2" s="1"/>
  <c r="N141" i="2" s="1"/>
  <c r="L242" i="2"/>
  <c r="M242" i="2" s="1"/>
  <c r="N242" i="2" s="1"/>
  <c r="L627" i="2"/>
  <c r="M627" i="2" s="1"/>
  <c r="N627" i="2" s="1"/>
  <c r="L201" i="2"/>
  <c r="M201" i="2" s="1"/>
  <c r="N201" i="2" s="1"/>
  <c r="L20" i="2"/>
  <c r="M20" i="2" s="1"/>
  <c r="N20" i="2" s="1"/>
  <c r="L413" i="2"/>
  <c r="M413" i="2" s="1"/>
  <c r="N413" i="2" s="1"/>
  <c r="L59" i="2"/>
  <c r="M59" i="2" s="1"/>
  <c r="N59" i="2" s="1"/>
  <c r="L137" i="2"/>
  <c r="M137" i="2" s="1"/>
  <c r="N137" i="2" s="1"/>
  <c r="L1048" i="2"/>
  <c r="M1048" i="2" s="1"/>
  <c r="N1048" i="2" s="1"/>
  <c r="L1019" i="2"/>
  <c r="M1019" i="2" s="1"/>
  <c r="N1019" i="2" s="1"/>
  <c r="L209" i="2"/>
  <c r="M209" i="2" s="1"/>
  <c r="N209" i="2" s="1"/>
  <c r="L449" i="2"/>
  <c r="M449" i="2" s="1"/>
  <c r="N449" i="2" s="1"/>
  <c r="L148" i="2"/>
  <c r="M148" i="2" s="1"/>
  <c r="N148" i="2" s="1"/>
  <c r="L156" i="2"/>
  <c r="M156" i="2" s="1"/>
  <c r="N156" i="2" s="1"/>
  <c r="L657" i="2"/>
  <c r="M657" i="2" s="1"/>
  <c r="N657" i="2" s="1"/>
  <c r="L472" i="2"/>
  <c r="M472" i="2" s="1"/>
  <c r="N472" i="2" s="1"/>
  <c r="L360" i="2"/>
  <c r="M360" i="2" s="1"/>
  <c r="N360" i="2" s="1"/>
  <c r="L52" i="2"/>
  <c r="M52" i="2" s="1"/>
  <c r="N52" i="2" s="1"/>
  <c r="L433" i="2"/>
  <c r="M433" i="2" s="1"/>
  <c r="N433" i="2" s="1"/>
  <c r="L774" i="2"/>
  <c r="M774" i="2" s="1"/>
  <c r="N774" i="2" s="1"/>
  <c r="L409" i="2"/>
  <c r="M409" i="2" s="1"/>
  <c r="N409" i="2" s="1"/>
  <c r="L431" i="2"/>
  <c r="M431" i="2" s="1"/>
  <c r="N431" i="2" s="1"/>
  <c r="L862" i="2"/>
  <c r="M862" i="2" s="1"/>
  <c r="N862" i="2" s="1"/>
  <c r="L543" i="2"/>
  <c r="M543" i="2" s="1"/>
  <c r="N543" i="2" s="1"/>
  <c r="L332" i="2"/>
  <c r="M332" i="2" s="1"/>
  <c r="N332" i="2" s="1"/>
  <c r="L243" i="2"/>
  <c r="M243" i="2" s="1"/>
  <c r="N243" i="2" s="1"/>
  <c r="L759" i="2"/>
  <c r="M759" i="2" s="1"/>
  <c r="N759" i="2" s="1"/>
  <c r="L651" i="2"/>
  <c r="M651" i="2" s="1"/>
  <c r="N651" i="2" s="1"/>
  <c r="L403" i="2"/>
  <c r="M403" i="2" s="1"/>
  <c r="N403" i="2" s="1"/>
  <c r="L462" i="2"/>
  <c r="M462" i="2" s="1"/>
  <c r="N462" i="2" s="1"/>
  <c r="L857" i="2"/>
  <c r="M857" i="2" s="1"/>
  <c r="N857" i="2" s="1"/>
  <c r="L779" i="2"/>
  <c r="M779" i="2" s="1"/>
  <c r="N779" i="2" s="1"/>
  <c r="L50" i="2"/>
  <c r="M50" i="2" s="1"/>
  <c r="N50" i="2" s="1"/>
  <c r="L406" i="2"/>
  <c r="M406" i="2" s="1"/>
  <c r="N406" i="2" s="1"/>
  <c r="L624" i="2"/>
  <c r="M624" i="2" s="1"/>
  <c r="N624" i="2" s="1"/>
  <c r="L208" i="2"/>
  <c r="M208" i="2" s="1"/>
  <c r="N208" i="2" s="1"/>
  <c r="L215" i="2"/>
  <c r="M215" i="2" s="1"/>
  <c r="N215" i="2" s="1"/>
  <c r="L47" i="2"/>
  <c r="M47" i="2" s="1"/>
  <c r="N47" i="2" s="1"/>
  <c r="L278" i="2"/>
  <c r="M278" i="2" s="1"/>
  <c r="N278" i="2" s="1"/>
  <c r="L460" i="2"/>
  <c r="M460" i="2" s="1"/>
  <c r="N460" i="2" s="1"/>
  <c r="L1062" i="2"/>
  <c r="M1062" i="2" s="1"/>
  <c r="N1062" i="2" s="1"/>
  <c r="L239" i="2"/>
  <c r="M239" i="2" s="1"/>
  <c r="N239" i="2" s="1"/>
  <c r="L496" i="2"/>
  <c r="M496" i="2" s="1"/>
  <c r="N496" i="2" s="1"/>
  <c r="L31" i="2"/>
  <c r="M31" i="2" s="1"/>
  <c r="N31" i="2" s="1"/>
  <c r="L132" i="2"/>
  <c r="M132" i="2" s="1"/>
  <c r="N132" i="2" s="1"/>
  <c r="L234" i="2"/>
  <c r="M234" i="2" s="1"/>
  <c r="N234" i="2" s="1"/>
  <c r="L81" i="2"/>
  <c r="M81" i="2" s="1"/>
  <c r="N81" i="2" s="1"/>
  <c r="L420" i="2"/>
  <c r="M420" i="2" s="1"/>
  <c r="N420" i="2" s="1"/>
  <c r="L487" i="2"/>
  <c r="M487" i="2" s="1"/>
  <c r="N487" i="2" s="1"/>
  <c r="L336" i="2"/>
  <c r="M336" i="2" s="1"/>
  <c r="N336" i="2" s="1"/>
  <c r="L761" i="2"/>
  <c r="M761" i="2" s="1"/>
  <c r="N761" i="2" s="1"/>
  <c r="L519" i="2"/>
  <c r="M519" i="2" s="1"/>
  <c r="N519" i="2" s="1"/>
  <c r="L561" i="2"/>
  <c r="M561" i="2" s="1"/>
  <c r="N561" i="2" s="1"/>
  <c r="L99" i="2"/>
  <c r="M99" i="2" s="1"/>
  <c r="N99" i="2" s="1"/>
  <c r="L254" i="2"/>
  <c r="M254" i="2" s="1"/>
  <c r="N254" i="2" s="1"/>
  <c r="L994" i="2"/>
  <c r="M994" i="2" s="1"/>
  <c r="N994" i="2" s="1"/>
  <c r="L24" i="2"/>
  <c r="M24" i="2" s="1"/>
  <c r="N24" i="2" s="1"/>
  <c r="L359" i="2"/>
  <c r="M359" i="2" s="1"/>
  <c r="N359" i="2" s="1"/>
  <c r="L692" i="2"/>
  <c r="M692" i="2" s="1"/>
  <c r="N692" i="2" s="1"/>
  <c r="L226" i="2"/>
  <c r="M226" i="2" s="1"/>
  <c r="N226" i="2" s="1"/>
  <c r="L333" i="2"/>
  <c r="M333" i="2" s="1"/>
  <c r="N333" i="2" s="1"/>
  <c r="L15" i="2"/>
  <c r="M15" i="2" s="1"/>
  <c r="N15" i="2" s="1"/>
  <c r="L1008" i="2"/>
  <c r="M1008" i="2" s="1"/>
  <c r="N1008" i="2" s="1"/>
  <c r="L470" i="2"/>
  <c r="M470" i="2" s="1"/>
  <c r="N470" i="2" s="1"/>
  <c r="L303" i="2"/>
  <c r="M303" i="2" s="1"/>
  <c r="N303" i="2" s="1"/>
  <c r="L250" i="2"/>
  <c r="M250" i="2" s="1"/>
  <c r="N250" i="2" s="1"/>
  <c r="L634" i="2"/>
  <c r="M634" i="2" s="1"/>
  <c r="N634" i="2" s="1"/>
  <c r="L402" i="2"/>
  <c r="M402" i="2" s="1"/>
  <c r="N402" i="2" s="1"/>
  <c r="L820" i="2"/>
  <c r="M820" i="2" s="1"/>
  <c r="N820" i="2" s="1"/>
  <c r="L373" i="2"/>
  <c r="M373" i="2" s="1"/>
  <c r="N373" i="2" s="1"/>
  <c r="L264" i="2"/>
  <c r="M264" i="2" s="1"/>
  <c r="N264" i="2" s="1"/>
  <c r="L457" i="2"/>
  <c r="M457" i="2" s="1"/>
  <c r="N457" i="2" s="1"/>
  <c r="L708" i="2"/>
  <c r="M708" i="2" s="1"/>
  <c r="N708" i="2" s="1"/>
  <c r="L142" i="2"/>
  <c r="M142" i="2" s="1"/>
  <c r="N142" i="2" s="1"/>
  <c r="L811" i="2"/>
  <c r="M811" i="2" s="1"/>
  <c r="N811" i="2" s="1"/>
  <c r="L1018" i="2"/>
  <c r="M1018" i="2" s="1"/>
  <c r="N1018" i="2" s="1"/>
  <c r="L957" i="2"/>
  <c r="M957" i="2" s="1"/>
  <c r="N957" i="2" s="1"/>
  <c r="L521" i="2"/>
  <c r="M521" i="2" s="1"/>
  <c r="N521" i="2" s="1"/>
  <c r="L785" i="2"/>
  <c r="M785" i="2" s="1"/>
  <c r="N785" i="2" s="1"/>
  <c r="L577" i="2"/>
  <c r="M577" i="2" s="1"/>
  <c r="N577" i="2" s="1"/>
  <c r="L383" i="2"/>
  <c r="M383" i="2" s="1"/>
  <c r="N383" i="2" s="1"/>
  <c r="L991" i="2"/>
  <c r="M991" i="2" s="1"/>
  <c r="N991" i="2" s="1"/>
  <c r="L416" i="2"/>
  <c r="M416" i="2" s="1"/>
  <c r="N416" i="2" s="1"/>
  <c r="L571" i="2"/>
  <c r="M571" i="2" s="1"/>
  <c r="N571" i="2" s="1"/>
  <c r="L973" i="2"/>
  <c r="M973" i="2" s="1"/>
  <c r="N973" i="2" s="1"/>
  <c r="L539" i="2"/>
  <c r="M539" i="2" s="1"/>
  <c r="N539" i="2" s="1"/>
  <c r="K792" i="2"/>
  <c r="L792" i="2"/>
  <c r="K567" i="2"/>
  <c r="L567" i="2"/>
  <c r="K238" i="2"/>
  <c r="L238" i="2"/>
  <c r="K152" i="2"/>
  <c r="L152" i="2"/>
  <c r="K119" i="2"/>
  <c r="L119" i="2"/>
  <c r="K944" i="2"/>
  <c r="L944" i="2"/>
  <c r="K17" i="2"/>
  <c r="L17" i="2"/>
  <c r="K324" i="2"/>
  <c r="L324" i="2"/>
  <c r="K172" i="2"/>
  <c r="L172" i="2"/>
  <c r="K147" i="2"/>
  <c r="L147" i="2"/>
  <c r="K744" i="2"/>
  <c r="L744" i="2"/>
  <c r="K108" i="2"/>
  <c r="L108" i="2"/>
  <c r="K282" i="2"/>
  <c r="L282" i="2"/>
  <c r="K891" i="2"/>
  <c r="L891" i="2"/>
  <c r="K377" i="2"/>
  <c r="L377" i="2"/>
  <c r="K531" i="2"/>
  <c r="L531" i="2"/>
  <c r="K437" i="2"/>
  <c r="L437" i="2"/>
  <c r="K688" i="2"/>
  <c r="L688" i="2"/>
  <c r="K591" i="2"/>
  <c r="L591" i="2"/>
  <c r="K269" i="2"/>
  <c r="L269" i="2"/>
  <c r="K702" i="2"/>
  <c r="L702" i="2"/>
  <c r="K522" i="2"/>
  <c r="L522" i="2"/>
  <c r="K771" i="2"/>
  <c r="L771" i="2"/>
  <c r="K580" i="2"/>
  <c r="L580" i="2"/>
  <c r="K211" i="2"/>
  <c r="L211" i="2"/>
  <c r="K680" i="2"/>
  <c r="L680" i="2"/>
  <c r="K1041" i="2"/>
  <c r="L1041" i="2"/>
  <c r="K986" i="2"/>
  <c r="L986" i="2"/>
  <c r="K687" i="2"/>
  <c r="L687" i="2"/>
  <c r="K643" i="2"/>
  <c r="L643" i="2"/>
  <c r="K902" i="2"/>
  <c r="L902" i="2"/>
  <c r="K623" i="2"/>
  <c r="L623" i="2"/>
  <c r="K715" i="2"/>
  <c r="L715" i="2"/>
  <c r="K872" i="2"/>
  <c r="L872" i="2"/>
  <c r="K963" i="2"/>
  <c r="L963" i="2"/>
  <c r="K95" i="2"/>
  <c r="L95" i="2"/>
  <c r="K309" i="2"/>
  <c r="L309" i="2"/>
  <c r="K736" i="2"/>
  <c r="L736" i="2"/>
  <c r="K103" i="2"/>
  <c r="L103" i="2"/>
  <c r="K19" i="2"/>
  <c r="L19" i="2"/>
  <c r="K800" i="2"/>
  <c r="L800" i="2"/>
  <c r="K138" i="2"/>
  <c r="L138" i="2"/>
  <c r="K987" i="2"/>
  <c r="L987" i="2"/>
  <c r="K998" i="2"/>
  <c r="L998" i="2"/>
  <c r="K1033" i="2"/>
  <c r="L1033" i="2"/>
  <c r="K146" i="2"/>
  <c r="L146" i="2"/>
  <c r="K163" i="2"/>
  <c r="L163" i="2"/>
  <c r="K106" i="2"/>
  <c r="L106" i="2"/>
  <c r="K176" i="2"/>
  <c r="L176" i="2"/>
  <c r="K454" i="2"/>
  <c r="L454" i="2"/>
  <c r="K135" i="2"/>
  <c r="L135" i="2"/>
  <c r="K376" i="2"/>
  <c r="L376" i="2"/>
  <c r="K642" i="2"/>
  <c r="L642" i="2"/>
  <c r="K875" i="2"/>
  <c r="L875" i="2"/>
  <c r="K628" i="2"/>
  <c r="L628" i="2"/>
  <c r="K273" i="2"/>
  <c r="L273" i="2"/>
  <c r="K504" i="2"/>
  <c r="L504" i="2"/>
  <c r="K738" i="2"/>
  <c r="L738" i="2"/>
  <c r="K940" i="2"/>
  <c r="L940" i="2"/>
  <c r="K2" i="2"/>
  <c r="L2" i="2"/>
  <c r="K877" i="2"/>
  <c r="L877" i="2"/>
  <c r="K14" i="2"/>
  <c r="L14" i="2"/>
  <c r="K827" i="2"/>
  <c r="L827" i="2"/>
  <c r="K233" i="2"/>
  <c r="L233" i="2"/>
  <c r="K338" i="2"/>
  <c r="L338" i="2"/>
  <c r="K535" i="2"/>
  <c r="L535" i="2"/>
  <c r="K609" i="2"/>
  <c r="L609" i="2"/>
  <c r="K933" i="2"/>
  <c r="L933" i="2"/>
  <c r="K125" i="2"/>
  <c r="L125" i="2"/>
  <c r="K1006" i="2"/>
  <c r="L1006" i="2"/>
  <c r="K525" i="2"/>
  <c r="L525" i="2"/>
  <c r="K1053" i="2"/>
  <c r="L1053" i="2"/>
  <c r="K478" i="2"/>
  <c r="L478" i="2"/>
  <c r="K836" i="2"/>
  <c r="L836" i="2"/>
  <c r="K594" i="2"/>
  <c r="L594" i="2"/>
  <c r="K639" i="2"/>
  <c r="L639" i="2"/>
  <c r="K438" i="2"/>
  <c r="L438" i="2"/>
  <c r="K823" i="2"/>
  <c r="L823" i="2"/>
  <c r="K66" i="2"/>
  <c r="L66" i="2"/>
  <c r="K731" i="2"/>
  <c r="L731" i="2"/>
  <c r="K1035" i="2"/>
  <c r="L1035" i="2"/>
  <c r="K616" i="2"/>
  <c r="L616" i="2"/>
  <c r="K41" i="2"/>
  <c r="L41" i="2"/>
  <c r="K1026" i="2"/>
  <c r="L1026" i="2"/>
  <c r="K206" i="2"/>
  <c r="L206" i="2"/>
  <c r="K815" i="2"/>
  <c r="L815" i="2"/>
  <c r="K486" i="2"/>
  <c r="L486" i="2"/>
  <c r="K813" i="2"/>
  <c r="L813" i="2"/>
  <c r="K854" i="2"/>
  <c r="L854" i="2"/>
  <c r="K506" i="2"/>
  <c r="L506" i="2"/>
  <c r="K575" i="2"/>
  <c r="L575" i="2"/>
  <c r="K691" i="2"/>
  <c r="L691" i="2"/>
  <c r="K865" i="2"/>
  <c r="L865" i="2"/>
  <c r="K555" i="2"/>
  <c r="L555" i="2"/>
  <c r="K550" i="2"/>
  <c r="L550" i="2"/>
  <c r="K700" i="2"/>
  <c r="L700" i="2"/>
  <c r="K904" i="2"/>
  <c r="L904" i="2"/>
  <c r="K502" i="2"/>
  <c r="L502" i="2"/>
  <c r="K755" i="2"/>
  <c r="L755" i="2"/>
  <c r="K610" i="2"/>
  <c r="L610" i="2"/>
  <c r="K578" i="2"/>
  <c r="L578" i="2"/>
  <c r="K529" i="2"/>
  <c r="L529" i="2"/>
  <c r="K385" i="2"/>
  <c r="L385" i="2"/>
  <c r="K927" i="2"/>
  <c r="L927" i="2"/>
  <c r="K72" i="2"/>
  <c r="L72" i="2"/>
  <c r="K533" i="2"/>
  <c r="L533" i="2"/>
  <c r="K917" i="2"/>
  <c r="L917" i="2"/>
  <c r="K859" i="2"/>
  <c r="L859" i="2"/>
  <c r="K710" i="2"/>
  <c r="L710" i="2"/>
  <c r="K604" i="2"/>
  <c r="L604" i="2"/>
  <c r="K709" i="2"/>
  <c r="L709" i="2"/>
  <c r="K9" i="2"/>
  <c r="L9" i="2"/>
  <c r="K331" i="2"/>
  <c r="L331" i="2"/>
  <c r="K450" i="2"/>
  <c r="L450" i="2"/>
  <c r="K281" i="2"/>
  <c r="L281" i="2"/>
  <c r="K68" i="2"/>
  <c r="L68" i="2"/>
  <c r="K92" i="2"/>
  <c r="L92" i="2"/>
  <c r="K806" i="2"/>
  <c r="L806" i="2"/>
  <c r="K436" i="2"/>
  <c r="L436" i="2"/>
  <c r="K1032" i="2"/>
  <c r="L1032" i="2"/>
  <c r="K345" i="2"/>
  <c r="L345" i="2"/>
  <c r="K261" i="2"/>
  <c r="L261" i="2"/>
  <c r="K684" i="2"/>
  <c r="L684" i="2"/>
  <c r="K8" i="2"/>
  <c r="L8" i="2"/>
  <c r="K694" i="2"/>
  <c r="L694" i="2"/>
  <c r="K391" i="2"/>
  <c r="L391" i="2"/>
  <c r="K1011" i="2"/>
  <c r="L1011" i="2"/>
  <c r="K295" i="2"/>
  <c r="L295" i="2"/>
  <c r="K696" i="2"/>
  <c r="L696" i="2"/>
  <c r="K1052" i="2"/>
  <c r="L1052" i="2"/>
  <c r="K418" i="2"/>
  <c r="L418" i="2"/>
  <c r="K366" i="2"/>
  <c r="L366" i="2"/>
  <c r="K210" i="2"/>
  <c r="L210" i="2"/>
  <c r="K328" i="2"/>
  <c r="L328" i="2"/>
  <c r="K266" i="2"/>
  <c r="L266" i="2"/>
  <c r="K690" i="2"/>
  <c r="L690" i="2"/>
  <c r="K179" i="2"/>
  <c r="L179" i="2"/>
  <c r="K599" i="2"/>
  <c r="L599" i="2"/>
  <c r="K38" i="2"/>
  <c r="L38" i="2"/>
  <c r="K241" i="2"/>
  <c r="L241" i="2"/>
  <c r="K870" i="2"/>
  <c r="L870" i="2"/>
  <c r="K1063" i="2"/>
  <c r="L1063" i="2"/>
  <c r="K445" i="2"/>
  <c r="L445" i="2"/>
  <c r="K881" i="2"/>
  <c r="L881" i="2"/>
  <c r="K1073" i="2"/>
  <c r="L1073" i="2"/>
  <c r="K477" i="2"/>
  <c r="L477" i="2"/>
  <c r="K833" i="2"/>
  <c r="L833" i="2"/>
  <c r="K918" i="2"/>
  <c r="L918" i="2"/>
  <c r="K889" i="2"/>
  <c r="L889" i="2"/>
  <c r="K739" i="2"/>
  <c r="L739" i="2"/>
  <c r="K1067" i="2"/>
  <c r="L1067" i="2"/>
  <c r="K678" i="2"/>
  <c r="L678" i="2"/>
  <c r="K1060" i="2"/>
  <c r="L1060" i="2"/>
  <c r="K809" i="2"/>
  <c r="L809" i="2"/>
  <c r="K890" i="2"/>
  <c r="L890" i="2"/>
  <c r="K63" i="2"/>
  <c r="L63" i="2"/>
  <c r="K721" i="2"/>
  <c r="L721" i="2"/>
  <c r="K911" i="2"/>
  <c r="L911" i="2"/>
  <c r="K277" i="2"/>
  <c r="L277" i="2"/>
  <c r="K1081" i="2"/>
  <c r="L1081" i="2"/>
  <c r="K546" i="2"/>
  <c r="L546" i="2"/>
  <c r="K1044" i="2"/>
  <c r="L1044" i="2"/>
  <c r="K939" i="2"/>
  <c r="L939" i="2"/>
  <c r="K205" i="2"/>
  <c r="L205" i="2"/>
  <c r="K929" i="2"/>
  <c r="L929" i="2"/>
  <c r="K740" i="2"/>
  <c r="L740" i="2"/>
  <c r="K87" i="2"/>
  <c r="L87" i="2"/>
  <c r="K412" i="2"/>
  <c r="L412" i="2"/>
  <c r="K280" i="2"/>
  <c r="L280" i="2"/>
  <c r="K21" i="2"/>
  <c r="L21" i="2"/>
  <c r="K778" i="2"/>
  <c r="L778" i="2"/>
  <c r="K915" i="2"/>
  <c r="L915" i="2"/>
  <c r="K588" i="2"/>
  <c r="L588" i="2"/>
  <c r="K748" i="2"/>
  <c r="L748" i="2"/>
  <c r="K988" i="2"/>
  <c r="L988" i="2"/>
  <c r="K637" i="2"/>
  <c r="L637" i="2"/>
  <c r="K658" i="2"/>
  <c r="L658" i="2"/>
  <c r="K149" i="2"/>
  <c r="L149" i="2"/>
  <c r="K804" i="2"/>
  <c r="L804" i="2"/>
  <c r="K423" i="2"/>
  <c r="L423" i="2"/>
  <c r="K802" i="2"/>
  <c r="L802" i="2"/>
  <c r="K703" i="2"/>
  <c r="L703" i="2"/>
  <c r="K605" i="2"/>
  <c r="L605" i="2"/>
  <c r="K797" i="2"/>
  <c r="L797" i="2"/>
  <c r="K157" i="2"/>
  <c r="L157" i="2"/>
  <c r="K636" i="2"/>
  <c r="L636" i="2"/>
  <c r="K7" i="2"/>
  <c r="L7" i="2"/>
  <c r="K283" i="2"/>
  <c r="L283" i="2"/>
  <c r="K572" i="2"/>
  <c r="L572" i="2"/>
  <c r="K349" i="2"/>
  <c r="L349" i="2"/>
  <c r="K647" i="2"/>
  <c r="L647" i="2"/>
  <c r="K347" i="2"/>
  <c r="L347" i="2"/>
  <c r="K564" i="2"/>
  <c r="L564" i="2"/>
  <c r="K526" i="2"/>
  <c r="L526" i="2"/>
  <c r="K443" i="2"/>
  <c r="L443" i="2"/>
  <c r="K660" i="2"/>
  <c r="L660" i="2"/>
  <c r="K801" i="2"/>
  <c r="L801" i="2"/>
  <c r="K931" i="2"/>
  <c r="L931" i="2"/>
  <c r="K293" i="2"/>
  <c r="L293" i="2"/>
  <c r="K228" i="2"/>
  <c r="L228" i="2"/>
  <c r="K1066" i="2"/>
  <c r="L1066" i="2"/>
  <c r="K919" i="2"/>
  <c r="L919" i="2"/>
  <c r="K776" i="2"/>
  <c r="L776" i="2"/>
  <c r="K98" i="2"/>
  <c r="L98" i="2"/>
  <c r="K455" i="2"/>
  <c r="L455" i="2"/>
  <c r="K762" i="2"/>
  <c r="L762" i="2"/>
  <c r="L219" i="2"/>
  <c r="M219" i="2" s="1"/>
  <c r="N219" i="2" s="1"/>
  <c r="L202" i="2"/>
  <c r="M202" i="2" s="1"/>
  <c r="N202" i="2" s="1"/>
  <c r="L51" i="2"/>
  <c r="M51" i="2" s="1"/>
  <c r="N51" i="2" s="1"/>
  <c r="L34" i="2"/>
  <c r="M34" i="2" s="1"/>
  <c r="N34" i="2" s="1"/>
  <c r="L134" i="2"/>
  <c r="M134" i="2" s="1"/>
  <c r="N134" i="2" s="1"/>
  <c r="L76" i="2"/>
  <c r="M76" i="2" s="1"/>
  <c r="N76" i="2" s="1"/>
  <c r="L301" i="2"/>
  <c r="M301" i="2" s="1"/>
  <c r="N301" i="2" s="1"/>
  <c r="L516" i="2"/>
  <c r="M516" i="2" s="1"/>
  <c r="N516" i="2" s="1"/>
  <c r="L749" i="2"/>
  <c r="M749" i="2" s="1"/>
  <c r="N749" i="2" s="1"/>
  <c r="L808" i="2"/>
  <c r="M808" i="2" s="1"/>
  <c r="N808" i="2" s="1"/>
  <c r="L74" i="2"/>
  <c r="M74" i="2" s="1"/>
  <c r="N74" i="2" s="1"/>
  <c r="L128" i="2"/>
  <c r="M128" i="2" s="1"/>
  <c r="N128" i="2" s="1"/>
  <c r="L434" i="2"/>
  <c r="M434" i="2" s="1"/>
  <c r="N434" i="2" s="1"/>
  <c r="L290" i="2"/>
  <c r="M290" i="2" s="1"/>
  <c r="N290" i="2" s="1"/>
  <c r="L447" i="2"/>
  <c r="M447" i="2" s="1"/>
  <c r="N447" i="2" s="1"/>
  <c r="L817" i="2"/>
  <c r="M817" i="2" s="1"/>
  <c r="N817" i="2" s="1"/>
  <c r="L330" i="2"/>
  <c r="M330" i="2" s="1"/>
  <c r="N330" i="2" s="1"/>
  <c r="L151" i="2"/>
  <c r="M151" i="2" s="1"/>
  <c r="N151" i="2" s="1"/>
  <c r="L753" i="2"/>
  <c r="M753" i="2" s="1"/>
  <c r="N753" i="2" s="1"/>
  <c r="L289" i="2"/>
  <c r="M289" i="2" s="1"/>
  <c r="N289" i="2" s="1"/>
  <c r="L554" i="2"/>
  <c r="M554" i="2" s="1"/>
  <c r="N554" i="2" s="1"/>
  <c r="L584" i="2"/>
  <c r="M584" i="2" s="1"/>
  <c r="N584" i="2" s="1"/>
  <c r="L32" i="2"/>
  <c r="M32" i="2" s="1"/>
  <c r="N32" i="2" s="1"/>
  <c r="L498" i="2"/>
  <c r="M498" i="2" s="1"/>
  <c r="N498" i="2" s="1"/>
  <c r="L65" i="2"/>
  <c r="M65" i="2" s="1"/>
  <c r="N65" i="2" s="1"/>
  <c r="L356" i="2"/>
  <c r="M356" i="2" s="1"/>
  <c r="N356" i="2" s="1"/>
  <c r="L532" i="2"/>
  <c r="M532" i="2" s="1"/>
  <c r="N532" i="2" s="1"/>
  <c r="L463" i="2"/>
  <c r="M463" i="2" s="1"/>
  <c r="N463" i="2" s="1"/>
  <c r="L320" i="2"/>
  <c r="M320" i="2" s="1"/>
  <c r="N320" i="2" s="1"/>
  <c r="L582" i="2"/>
  <c r="M582" i="2" s="1"/>
  <c r="N582" i="2" s="1"/>
  <c r="L725" i="2"/>
  <c r="M725" i="2" s="1"/>
  <c r="N725" i="2" s="1"/>
  <c r="L160" i="2"/>
  <c r="M160" i="2" s="1"/>
  <c r="N160" i="2" s="1"/>
  <c r="L304" i="2"/>
  <c r="M304" i="2" s="1"/>
  <c r="N304" i="2" s="1"/>
  <c r="L429" i="2"/>
  <c r="M429" i="2" s="1"/>
  <c r="N429" i="2" s="1"/>
  <c r="L858" i="2"/>
  <c r="M858" i="2" s="1"/>
  <c r="N858" i="2" s="1"/>
  <c r="L270" i="2"/>
  <c r="M270" i="2" s="1"/>
  <c r="N270" i="2" s="1"/>
  <c r="L97" i="2"/>
  <c r="M97" i="2" s="1"/>
  <c r="N97" i="2" s="1"/>
  <c r="L602" i="2"/>
  <c r="M602" i="2" s="1"/>
  <c r="N602" i="2" s="1"/>
  <c r="L378" i="2"/>
  <c r="M378" i="2" s="1"/>
  <c r="N378" i="2" s="1"/>
  <c r="L421" i="2"/>
  <c r="M421" i="2" s="1"/>
  <c r="N421" i="2" s="1"/>
  <c r="L428" i="2"/>
  <c r="M428" i="2" s="1"/>
  <c r="N428" i="2" s="1"/>
  <c r="L781" i="2"/>
  <c r="M781" i="2" s="1"/>
  <c r="N781" i="2" s="1"/>
  <c r="L200" i="2"/>
  <c r="M200" i="2" s="1"/>
  <c r="N200" i="2" s="1"/>
  <c r="L1002" i="2"/>
  <c r="M1002" i="2" s="1"/>
  <c r="N1002" i="2" s="1"/>
  <c r="L427" i="2"/>
  <c r="M427" i="2" s="1"/>
  <c r="N427" i="2" s="1"/>
  <c r="L864" i="2"/>
  <c r="M864" i="2" s="1"/>
  <c r="N864" i="2" s="1"/>
  <c r="L675" i="2"/>
  <c r="M675" i="2" s="1"/>
  <c r="N675" i="2" s="1"/>
  <c r="L538" i="2"/>
  <c r="M538" i="2" s="1"/>
  <c r="N538" i="2" s="1"/>
  <c r="L96" i="2"/>
  <c r="M96" i="2" s="1"/>
  <c r="N96" i="2" s="1"/>
  <c r="L82" i="2"/>
  <c r="M82" i="2" s="1"/>
  <c r="N82" i="2" s="1"/>
  <c r="L10" i="2"/>
  <c r="M10" i="2" s="1"/>
  <c r="N10" i="2" s="1"/>
  <c r="L22" i="2"/>
  <c r="M22" i="2" s="1"/>
  <c r="N22" i="2" s="1"/>
  <c r="L214" i="2"/>
  <c r="M214" i="2" s="1"/>
  <c r="N214" i="2" s="1"/>
  <c r="L954" i="2"/>
  <c r="M954" i="2" s="1"/>
  <c r="N954" i="2" s="1"/>
  <c r="L344" i="2"/>
  <c r="M344" i="2" s="1"/>
  <c r="N344" i="2" s="1"/>
  <c r="L552" i="2"/>
  <c r="M552" i="2" s="1"/>
  <c r="N552" i="2" s="1"/>
  <c r="L319" i="2"/>
  <c r="M319" i="2" s="1"/>
  <c r="N319" i="2" s="1"/>
  <c r="L816" i="2"/>
  <c r="M816" i="2" s="1"/>
  <c r="N816" i="2" s="1"/>
  <c r="L481" i="2"/>
  <c r="M481" i="2" s="1"/>
  <c r="N481" i="2" s="1"/>
  <c r="L105" i="2"/>
  <c r="M105" i="2" s="1"/>
  <c r="N105" i="2" s="1"/>
  <c r="L772" i="2"/>
  <c r="M772" i="2" s="1"/>
  <c r="N772" i="2" s="1"/>
  <c r="L5" i="2"/>
  <c r="M5" i="2" s="1"/>
  <c r="N5" i="2" s="1"/>
  <c r="L130" i="2"/>
  <c r="M130" i="2" s="1"/>
  <c r="N130" i="2" s="1"/>
  <c r="L337" i="2"/>
  <c r="M337" i="2" s="1"/>
  <c r="N337" i="2" s="1"/>
  <c r="L396" i="2"/>
  <c r="M396" i="2" s="1"/>
  <c r="N396" i="2" s="1"/>
  <c r="L86" i="2"/>
  <c r="M86" i="2" s="1"/>
  <c r="N86" i="2" s="1"/>
  <c r="L230" i="2"/>
  <c r="M230" i="2" s="1"/>
  <c r="N230" i="2" s="1"/>
  <c r="L350" i="2"/>
  <c r="M350" i="2" s="1"/>
  <c r="N350" i="2" s="1"/>
  <c r="L723" i="2"/>
  <c r="M723" i="2" s="1"/>
  <c r="N723" i="2" s="1"/>
  <c r="L613" i="2"/>
  <c r="M613" i="2" s="1"/>
  <c r="N613" i="2" s="1"/>
  <c r="L473" i="2"/>
  <c r="M473" i="2" s="1"/>
  <c r="N473" i="2" s="1"/>
  <c r="L621" i="2"/>
  <c r="M621" i="2" s="1"/>
  <c r="N621" i="2" s="1"/>
  <c r="L706" i="2"/>
  <c r="M706" i="2" s="1"/>
  <c r="N706" i="2" s="1"/>
  <c r="L237" i="2"/>
  <c r="M237" i="2" s="1"/>
  <c r="N237" i="2" s="1"/>
  <c r="L646" i="2"/>
  <c r="M646" i="2" s="1"/>
  <c r="N646" i="2" s="1"/>
  <c r="L104" i="2"/>
  <c r="M104" i="2" s="1"/>
  <c r="N104" i="2" s="1"/>
  <c r="L485" i="2"/>
  <c r="M485" i="2" s="1"/>
  <c r="N485" i="2" s="1"/>
  <c r="L992" i="2"/>
  <c r="M992" i="2" s="1"/>
  <c r="N992" i="2" s="1"/>
  <c r="L887" i="2"/>
  <c r="M887" i="2" s="1"/>
  <c r="N887" i="2" s="1"/>
  <c r="L140" i="2"/>
  <c r="M140" i="2" s="1"/>
  <c r="N140" i="2" s="1"/>
  <c r="L953" i="2"/>
  <c r="M953" i="2" s="1"/>
  <c r="N953" i="2" s="1"/>
  <c r="L951" i="2"/>
  <c r="M951" i="2" s="1"/>
  <c r="N951" i="2" s="1"/>
  <c r="L258" i="2"/>
  <c r="M258" i="2" s="1"/>
  <c r="N258" i="2" s="1"/>
  <c r="L528" i="2"/>
  <c r="M528" i="2" s="1"/>
  <c r="N528" i="2" s="1"/>
  <c r="L189" i="2"/>
  <c r="M189" i="2" s="1"/>
  <c r="N189" i="2" s="1"/>
  <c r="L334" i="2"/>
  <c r="M334" i="2" s="1"/>
  <c r="N334" i="2" s="1"/>
  <c r="L910" i="2"/>
  <c r="M910" i="2" s="1"/>
  <c r="N910" i="2" s="1"/>
  <c r="L54" i="2"/>
  <c r="M54" i="2" s="1"/>
  <c r="N54" i="2" s="1"/>
  <c r="L424" i="2"/>
  <c r="M424" i="2" s="1"/>
  <c r="N424" i="2" s="1"/>
  <c r="L635" i="2"/>
  <c r="M635" i="2" s="1"/>
  <c r="N635" i="2" s="1"/>
  <c r="L913" i="2"/>
  <c r="M913" i="2" s="1"/>
  <c r="N913" i="2" s="1"/>
  <c r="K810" i="2"/>
  <c r="L810" i="2"/>
  <c r="K849" i="2"/>
  <c r="L849" i="2"/>
  <c r="K838" i="2"/>
  <c r="L838" i="2"/>
  <c r="K573" i="2"/>
  <c r="L573" i="2"/>
  <c r="K527" i="2"/>
  <c r="L527" i="2"/>
  <c r="K499" i="2"/>
  <c r="L499" i="2"/>
  <c r="K649" i="2"/>
  <c r="L649" i="2"/>
  <c r="K914" i="2"/>
  <c r="L914" i="2"/>
  <c r="K742" i="2"/>
  <c r="L742" i="2"/>
  <c r="K936" i="2"/>
  <c r="L936" i="2"/>
  <c r="K777" i="2"/>
  <c r="L777" i="2"/>
  <c r="K832" i="2"/>
  <c r="L832" i="2"/>
  <c r="K512" i="2"/>
  <c r="L512" i="2"/>
  <c r="K365" i="2"/>
  <c r="L365" i="2"/>
  <c r="K959" i="2"/>
  <c r="L959" i="2"/>
  <c r="K370" i="2"/>
  <c r="L370" i="2"/>
  <c r="K618" i="2"/>
  <c r="L618" i="2"/>
  <c r="K13" i="2"/>
  <c r="L13" i="2"/>
  <c r="K960" i="2"/>
  <c r="L960" i="2"/>
  <c r="K178" i="2"/>
  <c r="L178" i="2"/>
  <c r="K194" i="2"/>
  <c r="L194" i="2"/>
  <c r="K1023" i="2"/>
  <c r="L1023" i="2"/>
  <c r="K60" i="2"/>
  <c r="L60" i="2"/>
  <c r="K232" i="2"/>
  <c r="L232" i="2"/>
  <c r="K88" i="2"/>
  <c r="L88" i="2"/>
  <c r="K218" i="2"/>
  <c r="L218" i="2"/>
  <c r="K1021" i="2"/>
  <c r="L1021" i="2"/>
  <c r="K773" i="2"/>
  <c r="L773" i="2"/>
  <c r="K84" i="2"/>
  <c r="L84" i="2"/>
  <c r="K113" i="2"/>
  <c r="L113" i="2"/>
  <c r="K894" i="2"/>
  <c r="L894" i="2"/>
  <c r="K831" i="2"/>
  <c r="L831" i="2"/>
  <c r="K372" i="2"/>
  <c r="L372" i="2"/>
  <c r="K576" i="2"/>
  <c r="L576" i="2"/>
  <c r="K492" i="2"/>
  <c r="L492" i="2"/>
  <c r="K943" i="2"/>
  <c r="L943" i="2"/>
  <c r="K926" i="2"/>
  <c r="L926" i="2"/>
  <c r="K674" i="2"/>
  <c r="L674" i="2"/>
  <c r="K517" i="2"/>
  <c r="L517" i="2"/>
  <c r="K435" i="2"/>
  <c r="L435" i="2"/>
  <c r="K251" i="2"/>
  <c r="L251" i="2"/>
  <c r="K389" i="2"/>
  <c r="L389" i="2"/>
  <c r="K212" i="2"/>
  <c r="L212" i="2"/>
  <c r="K941" i="2"/>
  <c r="L941" i="2"/>
  <c r="K869" i="2"/>
  <c r="L869" i="2"/>
  <c r="K729" i="2"/>
  <c r="L729" i="2"/>
  <c r="K626" i="2"/>
  <c r="L626" i="2"/>
  <c r="K908" i="2"/>
  <c r="L908" i="2"/>
  <c r="K70" i="2"/>
  <c r="L70" i="2"/>
  <c r="K737" i="2"/>
  <c r="L737" i="2"/>
  <c r="K644" i="2"/>
  <c r="L644" i="2"/>
  <c r="K719" i="2"/>
  <c r="L719" i="2"/>
  <c r="K883" i="2"/>
  <c r="L883" i="2"/>
  <c r="K40" i="2"/>
  <c r="L40" i="2"/>
  <c r="K77" i="2"/>
  <c r="L77" i="2"/>
  <c r="K1003" i="2"/>
  <c r="L1003" i="2"/>
  <c r="K143" i="2"/>
  <c r="L143" i="2"/>
  <c r="K893" i="2"/>
  <c r="L893" i="2"/>
  <c r="K733" i="2"/>
  <c r="L733" i="2"/>
  <c r="K754" i="2"/>
  <c r="L754" i="2"/>
  <c r="K500" i="2"/>
  <c r="L500" i="2"/>
  <c r="K693" i="2"/>
  <c r="L693" i="2"/>
  <c r="K846" i="2"/>
  <c r="L846" i="2"/>
  <c r="K956" i="2"/>
  <c r="L956" i="2"/>
  <c r="K728" i="2"/>
  <c r="L728" i="2"/>
  <c r="K288" i="2"/>
  <c r="L288" i="2"/>
  <c r="K587" i="2"/>
  <c r="L587" i="2"/>
  <c r="K866" i="2"/>
  <c r="L866" i="2"/>
  <c r="K920" i="2"/>
  <c r="L920" i="2"/>
  <c r="K1064" i="2"/>
  <c r="L1064" i="2"/>
  <c r="K544" i="2"/>
  <c r="L544" i="2"/>
  <c r="K371" i="2"/>
  <c r="L371" i="2"/>
  <c r="K184" i="2"/>
  <c r="L184" i="2"/>
  <c r="K884" i="2"/>
  <c r="L884" i="2"/>
  <c r="K783" i="2"/>
  <c r="L783" i="2"/>
  <c r="K717" i="2"/>
  <c r="L717" i="2"/>
  <c r="K46" i="2"/>
  <c r="L46" i="2"/>
  <c r="K39" i="2"/>
  <c r="L39" i="2"/>
  <c r="K216" i="2"/>
  <c r="L216" i="2"/>
  <c r="K55" i="2"/>
  <c r="L55" i="2"/>
  <c r="K536" i="2"/>
  <c r="L536" i="2"/>
  <c r="L850" i="2"/>
  <c r="M850" i="2" s="1"/>
  <c r="N850" i="2" s="1"/>
  <c r="L6" i="2"/>
  <c r="M6" i="2" s="1"/>
  <c r="N6" i="2" s="1"/>
  <c r="L26" i="2"/>
  <c r="M26" i="2" s="1"/>
  <c r="N26" i="2" s="1"/>
  <c r="L268" i="2"/>
  <c r="M268" i="2" s="1"/>
  <c r="N268" i="2" s="1"/>
  <c r="L670" i="2"/>
  <c r="M670" i="2" s="1"/>
  <c r="N670" i="2" s="1"/>
  <c r="L641" i="2"/>
  <c r="M641" i="2" s="1"/>
  <c r="N641" i="2" s="1"/>
  <c r="L110" i="2"/>
  <c r="M110" i="2" s="1"/>
  <c r="N110" i="2" s="1"/>
  <c r="L569" i="2"/>
  <c r="M569" i="2" s="1"/>
  <c r="N569" i="2" s="1"/>
  <c r="L227" i="2"/>
  <c r="M227" i="2" s="1"/>
  <c r="N227" i="2" s="1"/>
  <c r="L247" i="2"/>
  <c r="M247" i="2" s="1"/>
  <c r="N247" i="2" s="1"/>
  <c r="L405" i="2"/>
  <c r="M405" i="2" s="1"/>
  <c r="N405" i="2" s="1"/>
  <c r="L37" i="2"/>
  <c r="M37" i="2" s="1"/>
  <c r="N37" i="2" s="1"/>
  <c r="L1080" i="2"/>
  <c r="M1080" i="2" s="1"/>
  <c r="N1080" i="2" s="1"/>
  <c r="L58" i="2"/>
  <c r="M58" i="2" s="1"/>
  <c r="N58" i="2" s="1"/>
  <c r="L83" i="2"/>
  <c r="M83" i="2" s="1"/>
  <c r="N83" i="2" s="1"/>
  <c r="L524" i="2"/>
  <c r="M524" i="2" s="1"/>
  <c r="N524" i="2" s="1"/>
  <c r="L240" i="2"/>
  <c r="M240" i="2" s="1"/>
  <c r="N240" i="2" s="1"/>
  <c r="L682" i="2"/>
  <c r="M682" i="2" s="1"/>
  <c r="N682" i="2" s="1"/>
  <c r="L442" i="2"/>
  <c r="M442" i="2" s="1"/>
  <c r="N442" i="2" s="1"/>
  <c r="L393" i="2"/>
  <c r="M393" i="2" s="1"/>
  <c r="N393" i="2" s="1"/>
  <c r="L475" i="2"/>
  <c r="M475" i="2" s="1"/>
  <c r="N475" i="2" s="1"/>
  <c r="L764" i="2"/>
  <c r="M764" i="2" s="1"/>
  <c r="N764" i="2" s="1"/>
  <c r="L133" i="2"/>
  <c r="M133" i="2" s="1"/>
  <c r="N133" i="2" s="1"/>
  <c r="L221" i="2"/>
  <c r="M221" i="2" s="1"/>
  <c r="N221" i="2" s="1"/>
  <c r="L466" i="2"/>
  <c r="M466" i="2" s="1"/>
  <c r="N466" i="2" s="1"/>
  <c r="L164" i="2"/>
  <c r="M164" i="2" s="1"/>
  <c r="N164" i="2" s="1"/>
  <c r="L432" i="2"/>
  <c r="M432" i="2" s="1"/>
  <c r="N432" i="2" s="1"/>
  <c r="L335" i="2"/>
  <c r="M335" i="2" s="1"/>
  <c r="N335" i="2" s="1"/>
  <c r="L430" i="2"/>
  <c r="M430" i="2" s="1"/>
  <c r="N430" i="2" s="1"/>
  <c r="L275" i="2"/>
  <c r="M275" i="2" s="1"/>
  <c r="N275" i="2" s="1"/>
  <c r="L724" i="2"/>
  <c r="M724" i="2" s="1"/>
  <c r="N724" i="2" s="1"/>
  <c r="L581" i="2"/>
  <c r="M581" i="2" s="1"/>
  <c r="N581" i="2" s="1"/>
  <c r="L489" i="2"/>
  <c r="M489" i="2" s="1"/>
  <c r="N489" i="2" s="1"/>
  <c r="L315" i="2"/>
  <c r="M315" i="2" s="1"/>
  <c r="N315" i="2" s="1"/>
  <c r="L586" i="2"/>
  <c r="M586" i="2" s="1"/>
  <c r="N586" i="2" s="1"/>
  <c r="L558" i="2"/>
  <c r="M558" i="2" s="1"/>
  <c r="N558" i="2" s="1"/>
  <c r="L355" i="2"/>
  <c r="M355" i="2" s="1"/>
  <c r="N355" i="2" s="1"/>
  <c r="L662" i="2"/>
  <c r="M662" i="2" s="1"/>
  <c r="N662" i="2" s="1"/>
  <c r="L1013" i="2"/>
  <c r="M1013" i="2" s="1"/>
  <c r="N1013" i="2" s="1"/>
  <c r="L129" i="2"/>
  <c r="M129" i="2" s="1"/>
  <c r="N129" i="2" s="1"/>
  <c r="L279" i="2"/>
  <c r="M279" i="2" s="1"/>
  <c r="N279" i="2" s="1"/>
  <c r="L689" i="2"/>
  <c r="M689" i="2" s="1"/>
  <c r="N689" i="2" s="1"/>
  <c r="L597" i="2"/>
  <c r="M597" i="2" s="1"/>
  <c r="N597" i="2" s="1"/>
  <c r="L316" i="2"/>
  <c r="M316" i="2" s="1"/>
  <c r="N316" i="2" s="1"/>
  <c r="L903" i="2"/>
  <c r="M903" i="2" s="1"/>
  <c r="N903" i="2" s="1"/>
  <c r="L461" i="2"/>
  <c r="M461" i="2" s="1"/>
  <c r="N461" i="2" s="1"/>
  <c r="L1065" i="2"/>
  <c r="M1065" i="2" s="1"/>
  <c r="N1065" i="2" s="1"/>
  <c r="L368" i="2"/>
  <c r="M368" i="2" s="1"/>
  <c r="N368" i="2" s="1"/>
  <c r="L167" i="2"/>
  <c r="M167" i="2" s="1"/>
  <c r="N167" i="2" s="1"/>
  <c r="L61" i="2"/>
  <c r="M61" i="2" s="1"/>
  <c r="N61" i="2" s="1"/>
  <c r="L397" i="2"/>
  <c r="M397" i="2" s="1"/>
  <c r="N397" i="2" s="1"/>
  <c r="L169" i="2"/>
  <c r="M169" i="2" s="1"/>
  <c r="N169" i="2" s="1"/>
  <c r="L23" i="2"/>
  <c r="M23" i="2" s="1"/>
  <c r="N23" i="2" s="1"/>
  <c r="L199" i="2"/>
  <c r="M199" i="2" s="1"/>
  <c r="N199" i="2" s="1"/>
  <c r="L16" i="2"/>
  <c r="M16" i="2" s="1"/>
  <c r="N16" i="2" s="1"/>
  <c r="L225" i="2"/>
  <c r="M225" i="2" s="1"/>
  <c r="N225" i="2" s="1"/>
  <c r="L716" i="2"/>
  <c r="M716" i="2" s="1"/>
  <c r="N716" i="2" s="1"/>
  <c r="L595" i="2"/>
  <c r="M595" i="2" s="1"/>
  <c r="N595" i="2" s="1"/>
  <c r="L983" i="2"/>
  <c r="M983" i="2" s="1"/>
  <c r="N983" i="2" s="1"/>
  <c r="L972" i="2"/>
  <c r="M972" i="2" s="1"/>
  <c r="N972" i="2" s="1"/>
  <c r="L89" i="2"/>
  <c r="M89" i="2" s="1"/>
  <c r="N89" i="2" s="1"/>
  <c r="L579" i="2"/>
  <c r="M579" i="2" s="1"/>
  <c r="N579" i="2" s="1"/>
  <c r="L770" i="2"/>
  <c r="M770" i="2" s="1"/>
  <c r="N770" i="2" s="1"/>
  <c r="L12" i="2"/>
  <c r="M12" i="2" s="1"/>
  <c r="N12" i="2" s="1"/>
  <c r="L182" i="2"/>
  <c r="M182" i="2" s="1"/>
  <c r="N182" i="2" s="1"/>
  <c r="L1059" i="2"/>
  <c r="M1059" i="2" s="1"/>
  <c r="N1059" i="2" s="1"/>
  <c r="L399" i="2"/>
  <c r="M399" i="2" s="1"/>
  <c r="N399" i="2" s="1"/>
  <c r="L321" i="2"/>
  <c r="M321" i="2" s="1"/>
  <c r="N321" i="2" s="1"/>
  <c r="L1040" i="2"/>
  <c r="M1040" i="2" s="1"/>
  <c r="N1040" i="2" s="1"/>
  <c r="L117" i="2"/>
  <c r="M117" i="2" s="1"/>
  <c r="N117" i="2" s="1"/>
  <c r="L382" i="2"/>
  <c r="M382" i="2" s="1"/>
  <c r="N382" i="2" s="1"/>
  <c r="L490" i="2"/>
  <c r="M490" i="2" s="1"/>
  <c r="N490" i="2" s="1"/>
  <c r="L934" i="2"/>
  <c r="M934" i="2" s="1"/>
  <c r="N934" i="2" s="1"/>
  <c r="L159" i="2"/>
  <c r="M159" i="2" s="1"/>
  <c r="N159" i="2" s="1"/>
  <c r="L313" i="2"/>
  <c r="M313" i="2" s="1"/>
  <c r="N313" i="2" s="1"/>
  <c r="L298" i="2"/>
  <c r="M298" i="2" s="1"/>
  <c r="N298" i="2" s="1"/>
  <c r="L286" i="2"/>
  <c r="M286" i="2" s="1"/>
  <c r="N286" i="2" s="1"/>
  <c r="L410" i="2"/>
  <c r="M410" i="2" s="1"/>
  <c r="N410" i="2" s="1"/>
  <c r="L704" i="2"/>
  <c r="M704" i="2" s="1"/>
  <c r="N704" i="2" s="1"/>
  <c r="L440" i="2"/>
  <c r="M440" i="2" s="1"/>
  <c r="N440" i="2" s="1"/>
  <c r="L896" i="2"/>
  <c r="M896" i="2" s="1"/>
  <c r="N896" i="2" s="1"/>
  <c r="L990" i="2"/>
  <c r="M990" i="2" s="1"/>
  <c r="N990" i="2" s="1"/>
  <c r="L312" i="2"/>
  <c r="M312" i="2" s="1"/>
  <c r="N312" i="2" s="1"/>
  <c r="L231" i="2"/>
  <c r="M231" i="2" s="1"/>
  <c r="N231" i="2" s="1"/>
  <c r="L1070" i="2"/>
  <c r="M1070" i="2" s="1"/>
  <c r="N1070" i="2" s="1"/>
  <c r="L828" i="2"/>
  <c r="M828" i="2" s="1"/>
  <c r="N828" i="2" s="1"/>
  <c r="L91" i="2"/>
  <c r="M91" i="2" s="1"/>
  <c r="N91" i="2" s="1"/>
  <c r="L565" i="2"/>
  <c r="M565" i="2" s="1"/>
  <c r="N565" i="2" s="1"/>
  <c r="L794" i="2"/>
  <c r="M794" i="2" s="1"/>
  <c r="N794" i="2" s="1"/>
  <c r="L574" i="2"/>
  <c r="M574" i="2" s="1"/>
  <c r="N574" i="2" s="1"/>
  <c r="L448" i="2"/>
  <c r="M448" i="2" s="1"/>
  <c r="N448" i="2" s="1"/>
  <c r="L408" i="2"/>
  <c r="M408" i="2" s="1"/>
  <c r="N408" i="2" s="1"/>
  <c r="L803" i="2"/>
  <c r="M803" i="2" s="1"/>
  <c r="N803" i="2" s="1"/>
  <c r="L640" i="2"/>
  <c r="M640" i="2" s="1"/>
  <c r="N640" i="2" s="1"/>
  <c r="L745" i="2"/>
  <c r="M745" i="2" s="1"/>
  <c r="N745" i="2" s="1"/>
  <c r="L69" i="2"/>
  <c r="M69" i="2" s="1"/>
  <c r="N69" i="2" s="1"/>
  <c r="M12" i="5" l="1"/>
  <c r="M455" i="2"/>
  <c r="N455" i="2" s="1"/>
  <c r="M776" i="2"/>
  <c r="N776" i="2" s="1"/>
  <c r="M1066" i="2"/>
  <c r="N1066" i="2" s="1"/>
  <c r="M293" i="2"/>
  <c r="N293" i="2" s="1"/>
  <c r="M801" i="2"/>
  <c r="N801" i="2" s="1"/>
  <c r="M443" i="2"/>
  <c r="N443" i="2" s="1"/>
  <c r="M564" i="2"/>
  <c r="N564" i="2" s="1"/>
  <c r="M647" i="2"/>
  <c r="N647" i="2" s="1"/>
  <c r="M572" i="2"/>
  <c r="N572" i="2" s="1"/>
  <c r="M7" i="2"/>
  <c r="N7" i="2" s="1"/>
  <c r="M157" i="2"/>
  <c r="N157" i="2" s="1"/>
  <c r="M605" i="2"/>
  <c r="N605" i="2" s="1"/>
  <c r="M802" i="2"/>
  <c r="N802" i="2" s="1"/>
  <c r="M804" i="2"/>
  <c r="N804" i="2" s="1"/>
  <c r="M658" i="2"/>
  <c r="N658" i="2" s="1"/>
  <c r="M988" i="2"/>
  <c r="N988" i="2" s="1"/>
  <c r="M588" i="2"/>
  <c r="N588" i="2" s="1"/>
  <c r="M778" i="2"/>
  <c r="N778" i="2" s="1"/>
  <c r="M280" i="2"/>
  <c r="N280" i="2" s="1"/>
  <c r="M87" i="2"/>
  <c r="N87" i="2" s="1"/>
  <c r="M740" i="2"/>
  <c r="N740" i="2" s="1"/>
  <c r="M205" i="2"/>
  <c r="N205" i="2" s="1"/>
  <c r="M1044" i="2"/>
  <c r="N1044" i="2" s="1"/>
  <c r="M1081" i="2"/>
  <c r="N1081" i="2" s="1"/>
  <c r="M911" i="2"/>
  <c r="N911" i="2" s="1"/>
  <c r="M63" i="2"/>
  <c r="N63" i="2" s="1"/>
  <c r="M890" i="2"/>
  <c r="N890" i="2" s="1"/>
  <c r="M1060" i="2"/>
  <c r="N1060" i="2" s="1"/>
  <c r="M1067" i="2"/>
  <c r="N1067" i="2" s="1"/>
  <c r="M889" i="2"/>
  <c r="N889" i="2" s="1"/>
  <c r="M833" i="2"/>
  <c r="N833" i="2" s="1"/>
  <c r="M1073" i="2"/>
  <c r="N1073" i="2" s="1"/>
  <c r="M445" i="2"/>
  <c r="N445" i="2" s="1"/>
  <c r="M870" i="2"/>
  <c r="N870" i="2" s="1"/>
  <c r="M38" i="2"/>
  <c r="N38" i="2" s="1"/>
  <c r="M179" i="2"/>
  <c r="N179" i="2" s="1"/>
  <c r="M266" i="2"/>
  <c r="N266" i="2" s="1"/>
  <c r="M210" i="2"/>
  <c r="N210" i="2" s="1"/>
  <c r="M418" i="2"/>
  <c r="N418" i="2" s="1"/>
  <c r="M696" i="2"/>
  <c r="N696" i="2" s="1"/>
  <c r="M1011" i="2"/>
  <c r="N1011" i="2" s="1"/>
  <c r="M694" i="2"/>
  <c r="N694" i="2" s="1"/>
  <c r="M684" i="2"/>
  <c r="N684" i="2" s="1"/>
  <c r="M345" i="2"/>
  <c r="N345" i="2" s="1"/>
  <c r="M1032" i="2"/>
  <c r="N1032" i="2" s="1"/>
  <c r="M809" i="2"/>
  <c r="N809" i="2" s="1"/>
  <c r="M39" i="2"/>
  <c r="N39" i="2" s="1"/>
  <c r="M783" i="2"/>
  <c r="N783" i="2" s="1"/>
  <c r="M544" i="2"/>
  <c r="N544" i="2" s="1"/>
  <c r="M587" i="2"/>
  <c r="N587" i="2" s="1"/>
  <c r="M846" i="2"/>
  <c r="N846" i="2" s="1"/>
  <c r="M733" i="2"/>
  <c r="N733" i="2" s="1"/>
  <c r="M77" i="2"/>
  <c r="N77" i="2" s="1"/>
  <c r="M644" i="2"/>
  <c r="N644" i="2" s="1"/>
  <c r="M626" i="2"/>
  <c r="N626" i="2" s="1"/>
  <c r="M212" i="2"/>
  <c r="N212" i="2" s="1"/>
  <c r="M517" i="2"/>
  <c r="N517" i="2" s="1"/>
  <c r="M492" i="2"/>
  <c r="N492" i="2" s="1"/>
  <c r="M894" i="2"/>
  <c r="N894" i="2" s="1"/>
  <c r="M1021" i="2"/>
  <c r="N1021" i="2" s="1"/>
  <c r="M60" i="2"/>
  <c r="N60" i="2" s="1"/>
  <c r="M178" i="2"/>
  <c r="N178" i="2" s="1"/>
  <c r="M370" i="2"/>
  <c r="N370" i="2" s="1"/>
  <c r="M832" i="2"/>
  <c r="N832" i="2" s="1"/>
  <c r="M742" i="2"/>
  <c r="N742" i="2" s="1"/>
  <c r="M527" i="2"/>
  <c r="N527" i="2" s="1"/>
  <c r="M98" i="2"/>
  <c r="N98" i="2" s="1"/>
  <c r="M228" i="2"/>
  <c r="N228" i="2" s="1"/>
  <c r="M660" i="2"/>
  <c r="N660" i="2" s="1"/>
  <c r="M347" i="2"/>
  <c r="N347" i="2" s="1"/>
  <c r="M283" i="2"/>
  <c r="N283" i="2" s="1"/>
  <c r="M636" i="2"/>
  <c r="N636" i="2" s="1"/>
  <c r="M703" i="2"/>
  <c r="N703" i="2" s="1"/>
  <c r="M423" i="2"/>
  <c r="N423" i="2" s="1"/>
  <c r="M637" i="2"/>
  <c r="N637" i="2" s="1"/>
  <c r="M915" i="2"/>
  <c r="N915" i="2" s="1"/>
  <c r="M939" i="2"/>
  <c r="N939" i="2" s="1"/>
  <c r="M277" i="2"/>
  <c r="N277" i="2" s="1"/>
  <c r="M678" i="2"/>
  <c r="N678" i="2" s="1"/>
  <c r="M739" i="2"/>
  <c r="N739" i="2" s="1"/>
  <c r="M918" i="2"/>
  <c r="N918" i="2" s="1"/>
  <c r="M881" i="2"/>
  <c r="N881" i="2" s="1"/>
  <c r="M1063" i="2"/>
  <c r="N1063" i="2" s="1"/>
  <c r="M241" i="2"/>
  <c r="N241" i="2" s="1"/>
  <c r="M599" i="2"/>
  <c r="N599" i="2" s="1"/>
  <c r="M690" i="2"/>
  <c r="N690" i="2" s="1"/>
  <c r="M328" i="2"/>
  <c r="N328" i="2" s="1"/>
  <c r="M366" i="2"/>
  <c r="N366" i="2" s="1"/>
  <c r="M1052" i="2"/>
  <c r="N1052" i="2" s="1"/>
  <c r="M295" i="2"/>
  <c r="N295" i="2" s="1"/>
  <c r="M391" i="2"/>
  <c r="N391" i="2" s="1"/>
  <c r="M55" i="2"/>
  <c r="N55" i="2" s="1"/>
  <c r="M184" i="2"/>
  <c r="N184" i="2" s="1"/>
  <c r="M920" i="2"/>
  <c r="N920" i="2" s="1"/>
  <c r="M728" i="2"/>
  <c r="N728" i="2" s="1"/>
  <c r="M500" i="2"/>
  <c r="N500" i="2" s="1"/>
  <c r="M143" i="2"/>
  <c r="N143" i="2" s="1"/>
  <c r="M883" i="2"/>
  <c r="N883" i="2" s="1"/>
  <c r="M70" i="2"/>
  <c r="N70" i="2" s="1"/>
  <c r="M869" i="2"/>
  <c r="N869" i="2" s="1"/>
  <c r="M251" i="2"/>
  <c r="N251" i="2" s="1"/>
  <c r="M926" i="2"/>
  <c r="N926" i="2" s="1"/>
  <c r="M372" i="2"/>
  <c r="N372" i="2" s="1"/>
  <c r="M84" i="2"/>
  <c r="N84" i="2" s="1"/>
  <c r="M88" i="2"/>
  <c r="N88" i="2" s="1"/>
  <c r="M194" i="2"/>
  <c r="N194" i="2" s="1"/>
  <c r="M13" i="2"/>
  <c r="N13" i="2" s="1"/>
  <c r="M365" i="2"/>
  <c r="N365" i="2" s="1"/>
  <c r="M936" i="2"/>
  <c r="N936" i="2" s="1"/>
  <c r="M649" i="2"/>
  <c r="N649" i="2" s="1"/>
  <c r="M838" i="2"/>
  <c r="N838" i="2" s="1"/>
  <c r="M762" i="2"/>
  <c r="N762" i="2" s="1"/>
  <c r="M919" i="2"/>
  <c r="N919" i="2" s="1"/>
  <c r="M931" i="2"/>
  <c r="N931" i="2" s="1"/>
  <c r="M526" i="2"/>
  <c r="N526" i="2" s="1"/>
  <c r="M349" i="2"/>
  <c r="N349" i="2" s="1"/>
  <c r="M797" i="2"/>
  <c r="N797" i="2" s="1"/>
  <c r="M149" i="2"/>
  <c r="N149" i="2" s="1"/>
  <c r="M748" i="2"/>
  <c r="N748" i="2" s="1"/>
  <c r="M21" i="2"/>
  <c r="N21" i="2" s="1"/>
  <c r="M412" i="2"/>
  <c r="N412" i="2" s="1"/>
  <c r="M929" i="2"/>
  <c r="N929" i="2" s="1"/>
  <c r="M546" i="2"/>
  <c r="N546" i="2" s="1"/>
  <c r="M721" i="2"/>
  <c r="N721" i="2" s="1"/>
  <c r="M477" i="2"/>
  <c r="N477" i="2" s="1"/>
  <c r="M8" i="2"/>
  <c r="N8" i="2" s="1"/>
  <c r="M261" i="2"/>
  <c r="N261" i="2" s="1"/>
  <c r="M436" i="2"/>
  <c r="N436" i="2" s="1"/>
  <c r="M92" i="2"/>
  <c r="N92" i="2" s="1"/>
  <c r="M281" i="2"/>
  <c r="N281" i="2" s="1"/>
  <c r="M331" i="2"/>
  <c r="N331" i="2" s="1"/>
  <c r="M709" i="2"/>
  <c r="N709" i="2" s="1"/>
  <c r="M710" i="2"/>
  <c r="N710" i="2" s="1"/>
  <c r="M917" i="2"/>
  <c r="N917" i="2" s="1"/>
  <c r="M72" i="2"/>
  <c r="N72" i="2" s="1"/>
  <c r="M385" i="2"/>
  <c r="N385" i="2" s="1"/>
  <c r="M578" i="2"/>
  <c r="N578" i="2" s="1"/>
  <c r="M610" i="2"/>
  <c r="N610" i="2" s="1"/>
  <c r="M502" i="2"/>
  <c r="N502" i="2" s="1"/>
  <c r="M700" i="2"/>
  <c r="N700" i="2" s="1"/>
  <c r="M555" i="2"/>
  <c r="N555" i="2" s="1"/>
  <c r="M691" i="2"/>
  <c r="N691" i="2" s="1"/>
  <c r="M506" i="2"/>
  <c r="N506" i="2" s="1"/>
  <c r="M813" i="2"/>
  <c r="N813" i="2" s="1"/>
  <c r="M815" i="2"/>
  <c r="N815" i="2" s="1"/>
  <c r="M1026" i="2"/>
  <c r="N1026" i="2" s="1"/>
  <c r="M616" i="2"/>
  <c r="N616" i="2" s="1"/>
  <c r="M731" i="2"/>
  <c r="N731" i="2" s="1"/>
  <c r="M823" i="2"/>
  <c r="N823" i="2" s="1"/>
  <c r="M639" i="2"/>
  <c r="N639" i="2" s="1"/>
  <c r="M836" i="2"/>
  <c r="N836" i="2" s="1"/>
  <c r="M1053" i="2"/>
  <c r="N1053" i="2" s="1"/>
  <c r="M1006" i="2"/>
  <c r="N1006" i="2" s="1"/>
  <c r="M933" i="2"/>
  <c r="N933" i="2" s="1"/>
  <c r="M609" i="2"/>
  <c r="N609" i="2" s="1"/>
  <c r="M338" i="2"/>
  <c r="N338" i="2" s="1"/>
  <c r="M827" i="2"/>
  <c r="N827" i="2" s="1"/>
  <c r="M877" i="2"/>
  <c r="N877" i="2" s="1"/>
  <c r="M940" i="2"/>
  <c r="N940" i="2" s="1"/>
  <c r="M504" i="2"/>
  <c r="N504" i="2" s="1"/>
  <c r="M628" i="2"/>
  <c r="N628" i="2" s="1"/>
  <c r="M642" i="2"/>
  <c r="N642" i="2" s="1"/>
  <c r="M135" i="2"/>
  <c r="N135" i="2" s="1"/>
  <c r="M176" i="2"/>
  <c r="N176" i="2" s="1"/>
  <c r="M163" i="2"/>
  <c r="N163" i="2" s="1"/>
  <c r="M1033" i="2"/>
  <c r="N1033" i="2" s="1"/>
  <c r="M998" i="2"/>
  <c r="N998" i="2" s="1"/>
  <c r="M138" i="2"/>
  <c r="N138" i="2" s="1"/>
  <c r="M103" i="2"/>
  <c r="N103" i="2" s="1"/>
  <c r="M95" i="2"/>
  <c r="N95" i="2" s="1"/>
  <c r="M872" i="2"/>
  <c r="N872" i="2" s="1"/>
  <c r="M623" i="2"/>
  <c r="N623" i="2" s="1"/>
  <c r="M643" i="2"/>
  <c r="N643" i="2" s="1"/>
  <c r="M986" i="2"/>
  <c r="N986" i="2" s="1"/>
  <c r="M680" i="2"/>
  <c r="N680" i="2" s="1"/>
  <c r="M580" i="2"/>
  <c r="N580" i="2" s="1"/>
  <c r="M522" i="2"/>
  <c r="N522" i="2" s="1"/>
  <c r="M269" i="2"/>
  <c r="N269" i="2" s="1"/>
  <c r="M591" i="2"/>
  <c r="N591" i="2" s="1"/>
  <c r="M437" i="2"/>
  <c r="N437" i="2" s="1"/>
  <c r="M377" i="2"/>
  <c r="N377" i="2" s="1"/>
  <c r="M282" i="2"/>
  <c r="N282" i="2" s="1"/>
  <c r="M744" i="2"/>
  <c r="N744" i="2" s="1"/>
  <c r="M172" i="2"/>
  <c r="N172" i="2" s="1"/>
  <c r="M17" i="2"/>
  <c r="N17" i="2" s="1"/>
  <c r="M119" i="2"/>
  <c r="N119" i="2" s="1"/>
  <c r="M238" i="2"/>
  <c r="N238" i="2" s="1"/>
  <c r="M792" i="2"/>
  <c r="N792" i="2" s="1"/>
  <c r="M245" i="2"/>
  <c r="N245" i="2" s="1"/>
  <c r="M326" i="2"/>
  <c r="N326" i="2" s="1"/>
  <c r="M796" i="2"/>
  <c r="N796" i="2" s="1"/>
  <c r="M415" i="2"/>
  <c r="N415" i="2" s="1"/>
  <c r="M1027" i="2"/>
  <c r="N1027" i="2" s="1"/>
  <c r="M863" i="2"/>
  <c r="N863" i="2" s="1"/>
  <c r="M1050" i="2"/>
  <c r="N1050" i="2" s="1"/>
  <c r="M361" i="2"/>
  <c r="N361" i="2" s="1"/>
  <c r="M592" i="2"/>
  <c r="N592" i="2" s="1"/>
  <c r="M784" i="2"/>
  <c r="N784" i="2" s="1"/>
  <c r="M806" i="2"/>
  <c r="N806" i="2" s="1"/>
  <c r="M68" i="2"/>
  <c r="N68" i="2" s="1"/>
  <c r="M450" i="2"/>
  <c r="N450" i="2" s="1"/>
  <c r="M9" i="2"/>
  <c r="N9" i="2" s="1"/>
  <c r="M604" i="2"/>
  <c r="N604" i="2" s="1"/>
  <c r="M859" i="2"/>
  <c r="N859" i="2" s="1"/>
  <c r="M533" i="2"/>
  <c r="N533" i="2" s="1"/>
  <c r="M927" i="2"/>
  <c r="N927" i="2" s="1"/>
  <c r="M529" i="2"/>
  <c r="N529" i="2" s="1"/>
  <c r="M755" i="2"/>
  <c r="N755" i="2" s="1"/>
  <c r="M904" i="2"/>
  <c r="N904" i="2" s="1"/>
  <c r="M550" i="2"/>
  <c r="N550" i="2" s="1"/>
  <c r="M865" i="2"/>
  <c r="N865" i="2" s="1"/>
  <c r="M575" i="2"/>
  <c r="N575" i="2" s="1"/>
  <c r="M854" i="2"/>
  <c r="N854" i="2" s="1"/>
  <c r="M486" i="2"/>
  <c r="N486" i="2" s="1"/>
  <c r="M206" i="2"/>
  <c r="N206" i="2" s="1"/>
  <c r="M41" i="2"/>
  <c r="N41" i="2" s="1"/>
  <c r="M1035" i="2"/>
  <c r="N1035" i="2" s="1"/>
  <c r="M66" i="2"/>
  <c r="N66" i="2" s="1"/>
  <c r="M438" i="2"/>
  <c r="N438" i="2" s="1"/>
  <c r="M594" i="2"/>
  <c r="N594" i="2" s="1"/>
  <c r="M478" i="2"/>
  <c r="N478" i="2" s="1"/>
  <c r="M525" i="2"/>
  <c r="N525" i="2" s="1"/>
  <c r="M125" i="2"/>
  <c r="N125" i="2" s="1"/>
  <c r="M535" i="2"/>
  <c r="N535" i="2" s="1"/>
  <c r="M233" i="2"/>
  <c r="N233" i="2" s="1"/>
  <c r="M14" i="2"/>
  <c r="N14" i="2" s="1"/>
  <c r="M2" i="2"/>
  <c r="N2" i="2" s="1"/>
  <c r="M738" i="2"/>
  <c r="N738" i="2" s="1"/>
  <c r="M273" i="2"/>
  <c r="N273" i="2" s="1"/>
  <c r="M875" i="2"/>
  <c r="N875" i="2" s="1"/>
  <c r="M376" i="2"/>
  <c r="N376" i="2" s="1"/>
  <c r="M454" i="2"/>
  <c r="N454" i="2" s="1"/>
  <c r="M106" i="2"/>
  <c r="N106" i="2" s="1"/>
  <c r="M146" i="2"/>
  <c r="N146" i="2" s="1"/>
  <c r="M632" i="2"/>
  <c r="N632" i="2" s="1"/>
  <c r="M302" i="2"/>
  <c r="N302" i="2" s="1"/>
  <c r="M292" i="2"/>
  <c r="N292" i="2" s="1"/>
  <c r="M1029" i="2"/>
  <c r="N1029" i="2" s="1"/>
  <c r="M886" i="2"/>
  <c r="N886" i="2" s="1"/>
  <c r="M259" i="2"/>
  <c r="N259" i="2" s="1"/>
  <c r="M996" i="2"/>
  <c r="N996" i="2" s="1"/>
  <c r="M400" i="2"/>
  <c r="N400" i="2" s="1"/>
  <c r="M727" i="2"/>
  <c r="N727" i="2" s="1"/>
  <c r="M921" i="2"/>
  <c r="N921" i="2" s="1"/>
  <c r="M541" i="2"/>
  <c r="N541" i="2" s="1"/>
  <c r="M666" i="2"/>
  <c r="N666" i="2" s="1"/>
  <c r="M935" i="2"/>
  <c r="N935" i="2" s="1"/>
  <c r="M878" i="2"/>
  <c r="N878" i="2" s="1"/>
  <c r="M112" i="2"/>
  <c r="N112" i="2" s="1"/>
  <c r="M441" i="2"/>
  <c r="N441" i="2" s="1"/>
  <c r="M185" i="2"/>
  <c r="N185" i="2" s="1"/>
  <c r="M161" i="2"/>
  <c r="N161" i="2" s="1"/>
  <c r="M515" i="2"/>
  <c r="N515" i="2" s="1"/>
  <c r="M942" i="2"/>
  <c r="N942" i="2" s="1"/>
  <c r="M354" i="2"/>
  <c r="N354" i="2" s="1"/>
  <c r="M780" i="2"/>
  <c r="N780" i="2" s="1"/>
  <c r="M476" i="2"/>
  <c r="N476" i="2" s="1"/>
  <c r="M899" i="2"/>
  <c r="N899" i="2" s="1"/>
  <c r="M379" i="2"/>
  <c r="N379" i="2" s="1"/>
  <c r="M819" i="2"/>
  <c r="N819" i="2" s="1"/>
  <c r="M100" i="2"/>
  <c r="N100" i="2" s="1"/>
  <c r="M168" i="2"/>
  <c r="N168" i="2" s="1"/>
  <c r="M114" i="2"/>
  <c r="N114" i="2" s="1"/>
  <c r="M631" i="2"/>
  <c r="N631" i="2" s="1"/>
  <c r="M1034" i="2"/>
  <c r="N1034" i="2" s="1"/>
  <c r="M198" i="2"/>
  <c r="N198" i="2" s="1"/>
  <c r="M18" i="2"/>
  <c r="N18" i="2" s="1"/>
  <c r="M394" i="2"/>
  <c r="N394" i="2" s="1"/>
  <c r="M252" i="2"/>
  <c r="N252" i="2" s="1"/>
  <c r="M452" i="2"/>
  <c r="N452" i="2" s="1"/>
  <c r="M507" i="2"/>
  <c r="N507" i="2" s="1"/>
  <c r="M236" i="2"/>
  <c r="N236" i="2" s="1"/>
  <c r="M672" i="2"/>
  <c r="N672" i="2" s="1"/>
  <c r="M612" i="2"/>
  <c r="N612" i="2" s="1"/>
  <c r="M493" i="2"/>
  <c r="N493" i="2" s="1"/>
  <c r="M868" i="2"/>
  <c r="N868" i="2" s="1"/>
  <c r="M852" i="2"/>
  <c r="N852" i="2" s="1"/>
  <c r="M1022" i="2"/>
  <c r="N1022" i="2" s="1"/>
  <c r="M1071" i="2"/>
  <c r="N1071" i="2" s="1"/>
  <c r="M1075" i="2"/>
  <c r="N1075" i="2" s="1"/>
  <c r="M387" i="2"/>
  <c r="N387" i="2" s="1"/>
  <c r="M1076" i="2"/>
  <c r="N1076" i="2" s="1"/>
  <c r="M924" i="2"/>
  <c r="N924" i="2" s="1"/>
  <c r="M885" i="2"/>
  <c r="N885" i="2" s="1"/>
  <c r="M291" i="2"/>
  <c r="N291" i="2" s="1"/>
  <c r="M27" i="2"/>
  <c r="N27" i="2" s="1"/>
  <c r="M839" i="2"/>
  <c r="N839" i="2" s="1"/>
  <c r="M805" i="2"/>
  <c r="N805" i="2" s="1"/>
  <c r="M456" i="2"/>
  <c r="N456" i="2" s="1"/>
  <c r="M1020" i="2"/>
  <c r="N1020" i="2" s="1"/>
  <c r="M511" i="2"/>
  <c r="N511" i="2" s="1"/>
  <c r="M901" i="2"/>
  <c r="N901" i="2" s="1"/>
  <c r="M603" i="2"/>
  <c r="N603" i="2" s="1"/>
  <c r="M818" i="2"/>
  <c r="N818" i="2" s="1"/>
  <c r="M925" i="2"/>
  <c r="N925" i="2" s="1"/>
  <c r="M825" i="2"/>
  <c r="N825" i="2" s="1"/>
  <c r="M756" i="2"/>
  <c r="N756" i="2" s="1"/>
  <c r="M267" i="2"/>
  <c r="N267" i="2" s="1"/>
  <c r="M518" i="2"/>
  <c r="N518" i="2" s="1"/>
  <c r="M1047" i="2"/>
  <c r="N1047" i="2" s="1"/>
  <c r="M583" i="2"/>
  <c r="N583" i="2" s="1"/>
  <c r="M867" i="2"/>
  <c r="N867" i="2" s="1"/>
  <c r="M419" i="2"/>
  <c r="N419" i="2" s="1"/>
  <c r="M187" i="2"/>
  <c r="N187" i="2" s="1"/>
  <c r="M308" i="2"/>
  <c r="N308" i="2" s="1"/>
  <c r="M668" i="2"/>
  <c r="N668" i="2" s="1"/>
  <c r="M711" i="2"/>
  <c r="N711" i="2" s="1"/>
  <c r="M469" i="2"/>
  <c r="N469" i="2" s="1"/>
  <c r="M937" i="2"/>
  <c r="N937" i="2" s="1"/>
  <c r="M444" i="2"/>
  <c r="N444" i="2" s="1"/>
  <c r="M884" i="2"/>
  <c r="N884" i="2" s="1"/>
  <c r="M674" i="2"/>
  <c r="N674" i="2" s="1"/>
  <c r="M943" i="2"/>
  <c r="N943" i="2" s="1"/>
  <c r="M576" i="2"/>
  <c r="N576" i="2" s="1"/>
  <c r="M831" i="2"/>
  <c r="N831" i="2" s="1"/>
  <c r="M113" i="2"/>
  <c r="N113" i="2" s="1"/>
  <c r="M773" i="2"/>
  <c r="N773" i="2" s="1"/>
  <c r="M218" i="2"/>
  <c r="N218" i="2" s="1"/>
  <c r="M232" i="2"/>
  <c r="N232" i="2" s="1"/>
  <c r="M1023" i="2"/>
  <c r="N1023" i="2" s="1"/>
  <c r="M960" i="2"/>
  <c r="N960" i="2" s="1"/>
  <c r="M618" i="2"/>
  <c r="N618" i="2" s="1"/>
  <c r="M959" i="2"/>
  <c r="N959" i="2" s="1"/>
  <c r="M512" i="2"/>
  <c r="N512" i="2" s="1"/>
  <c r="M777" i="2"/>
  <c r="N777" i="2" s="1"/>
  <c r="M914" i="2"/>
  <c r="N914" i="2" s="1"/>
  <c r="M499" i="2"/>
  <c r="N499" i="2" s="1"/>
  <c r="M573" i="2"/>
  <c r="N573" i="2" s="1"/>
  <c r="M849" i="2"/>
  <c r="N849" i="2" s="1"/>
  <c r="M810" i="2"/>
  <c r="N810" i="2" s="1"/>
  <c r="M987" i="2"/>
  <c r="N987" i="2" s="1"/>
  <c r="M800" i="2"/>
  <c r="N800" i="2" s="1"/>
  <c r="M19" i="2"/>
  <c r="N19" i="2" s="1"/>
  <c r="M736" i="2"/>
  <c r="N736" i="2" s="1"/>
  <c r="M309" i="2"/>
  <c r="N309" i="2" s="1"/>
  <c r="M963" i="2"/>
  <c r="N963" i="2" s="1"/>
  <c r="M715" i="2"/>
  <c r="N715" i="2" s="1"/>
  <c r="M902" i="2"/>
  <c r="N902" i="2" s="1"/>
  <c r="M687" i="2"/>
  <c r="N687" i="2" s="1"/>
  <c r="M1041" i="2"/>
  <c r="N1041" i="2" s="1"/>
  <c r="M211" i="2"/>
  <c r="N211" i="2" s="1"/>
  <c r="M771" i="2"/>
  <c r="N771" i="2" s="1"/>
  <c r="M702" i="2"/>
  <c r="N702" i="2" s="1"/>
  <c r="M688" i="2"/>
  <c r="N688" i="2" s="1"/>
  <c r="M531" i="2"/>
  <c r="N531" i="2" s="1"/>
  <c r="M891" i="2"/>
  <c r="N891" i="2" s="1"/>
  <c r="M108" i="2"/>
  <c r="N108" i="2" s="1"/>
  <c r="M147" i="2"/>
  <c r="N147" i="2" s="1"/>
  <c r="M324" i="2"/>
  <c r="N324" i="2" s="1"/>
  <c r="M944" i="2"/>
  <c r="N944" i="2" s="1"/>
  <c r="M152" i="2"/>
  <c r="N152" i="2" s="1"/>
  <c r="M567" i="2"/>
  <c r="N567" i="2" s="1"/>
  <c r="M536" i="2"/>
  <c r="N536" i="2" s="1"/>
  <c r="M216" i="2"/>
  <c r="N216" i="2" s="1"/>
  <c r="M46" i="2"/>
  <c r="N46" i="2" s="1"/>
  <c r="M717" i="2"/>
  <c r="N717" i="2" s="1"/>
  <c r="M371" i="2"/>
  <c r="N371" i="2" s="1"/>
  <c r="M1064" i="2"/>
  <c r="N1064" i="2" s="1"/>
  <c r="M866" i="2"/>
  <c r="N866" i="2" s="1"/>
  <c r="M288" i="2"/>
  <c r="N288" i="2" s="1"/>
  <c r="M956" i="2"/>
  <c r="N956" i="2" s="1"/>
  <c r="M693" i="2"/>
  <c r="N693" i="2" s="1"/>
  <c r="M754" i="2"/>
  <c r="N754" i="2" s="1"/>
  <c r="M893" i="2"/>
  <c r="N893" i="2" s="1"/>
  <c r="M1003" i="2"/>
  <c r="N1003" i="2" s="1"/>
  <c r="M40" i="2"/>
  <c r="N40" i="2" s="1"/>
  <c r="M719" i="2"/>
  <c r="N719" i="2" s="1"/>
  <c r="M737" i="2"/>
  <c r="N737" i="2" s="1"/>
  <c r="M908" i="2"/>
  <c r="N908" i="2" s="1"/>
  <c r="M729" i="2"/>
  <c r="N729" i="2" s="1"/>
  <c r="M941" i="2"/>
  <c r="N941" i="2" s="1"/>
  <c r="M389" i="2"/>
  <c r="N389" i="2" s="1"/>
  <c r="M435" i="2"/>
  <c r="N435" i="2" s="1"/>
  <c r="M741" i="2"/>
  <c r="N741" i="2" s="1"/>
  <c r="M120" i="2"/>
  <c r="N120" i="2" s="1"/>
  <c r="M323" i="2"/>
  <c r="N323" i="2" s="1"/>
  <c r="M545" i="2"/>
  <c r="N545" i="2" s="1"/>
  <c r="M1014" i="2"/>
  <c r="N1014" i="2" s="1"/>
  <c r="M879" i="2"/>
  <c r="N879" i="2" s="1"/>
  <c r="M685" i="2"/>
  <c r="N685" i="2" s="1"/>
  <c r="M260" i="2"/>
  <c r="N260" i="2" s="1"/>
  <c r="M510" i="2"/>
  <c r="N510" i="2" s="1"/>
  <c r="M789" i="2"/>
  <c r="N789" i="2" s="1"/>
  <c r="M845" i="2"/>
  <c r="N845" i="2" s="1"/>
  <c r="M589" i="2"/>
  <c r="N589" i="2" s="1"/>
  <c r="M57" i="2"/>
  <c r="N57" i="2" s="1"/>
  <c r="M42" i="2"/>
  <c r="N42" i="2" s="1"/>
  <c r="M1000" i="2"/>
  <c r="N1000" i="2" s="1"/>
  <c r="M102" i="2"/>
  <c r="N102" i="2" s="1"/>
  <c r="M153" i="2"/>
  <c r="N153" i="2" s="1"/>
  <c r="M976" i="2"/>
  <c r="N976" i="2" s="1"/>
  <c r="M720" i="2"/>
  <c r="N720" i="2" s="1"/>
  <c r="M821" i="2"/>
  <c r="N821" i="2" s="1"/>
  <c r="M928" i="2"/>
  <c r="N928" i="2" s="1"/>
  <c r="M979" i="2"/>
  <c r="N979" i="2" s="1"/>
  <c r="M542" i="2"/>
  <c r="N542" i="2" s="1"/>
  <c r="M503" i="2"/>
  <c r="N503" i="2" s="1"/>
  <c r="M851" i="2"/>
  <c r="N851" i="2" s="1"/>
  <c r="M907" i="2"/>
  <c r="N907" i="2" s="1"/>
  <c r="M767" i="2"/>
  <c r="N767" i="2" s="1"/>
  <c r="M900" i="2"/>
  <c r="N900" i="2" s="1"/>
  <c r="M653" i="2"/>
  <c r="N653" i="2" s="1"/>
  <c r="M467" i="2"/>
  <c r="N467" i="2" s="1"/>
  <c r="M1036" i="2"/>
  <c r="N1036" i="2" s="1"/>
  <c r="M380" i="2"/>
  <c r="N380" i="2" s="1"/>
  <c r="M425" i="2"/>
  <c r="N425" i="2" s="1"/>
  <c r="M655" i="2"/>
  <c r="N655" i="2" s="1"/>
  <c r="M318" i="2"/>
  <c r="N318" i="2" s="1"/>
  <c r="M1015" i="2"/>
  <c r="N1015" i="2" s="1"/>
  <c r="M788" i="2"/>
  <c r="N788" i="2" s="1"/>
  <c r="M553" i="2"/>
  <c r="N553" i="2" s="1"/>
  <c r="M664" i="2"/>
  <c r="N664" i="2" s="1"/>
  <c r="M357" i="2"/>
  <c r="N357" i="2" s="1"/>
  <c r="M705" i="2"/>
  <c r="N705" i="2" s="1"/>
  <c r="M750" i="2"/>
  <c r="N750" i="2" s="1"/>
  <c r="M162" i="2"/>
  <c r="N162" i="2" s="1"/>
  <c r="M1038" i="2"/>
  <c r="N1038" i="2" s="1"/>
  <c r="M1069" i="2"/>
  <c r="N1069" i="2" s="1"/>
  <c r="M840" i="2"/>
  <c r="N840" i="2" s="1"/>
  <c r="M855" i="2"/>
  <c r="N855" i="2" s="1"/>
  <c r="M1037" i="2"/>
  <c r="N1037" i="2" s="1"/>
  <c r="M752" i="2"/>
  <c r="N752" i="2" s="1"/>
  <c r="M593" i="2"/>
  <c r="N593" i="2" s="1"/>
  <c r="M158" i="2"/>
  <c r="N158" i="2" s="1"/>
  <c r="M93" i="2"/>
  <c r="N93" i="2" s="1"/>
  <c r="M743" i="2"/>
  <c r="N743" i="2" s="1"/>
  <c r="M966" i="2"/>
  <c r="N966" i="2" s="1"/>
  <c r="M856" i="2"/>
  <c r="N856" i="2" s="1"/>
  <c r="M249" i="2"/>
  <c r="N249" i="2" s="1"/>
  <c r="M615" i="2"/>
  <c r="N615" i="2" s="1"/>
  <c r="M707" i="2"/>
  <c r="N707" i="2" s="1"/>
  <c r="M272" i="2"/>
  <c r="N272" i="2" s="1"/>
  <c r="M834" i="2"/>
  <c r="N834" i="2" s="1"/>
  <c r="M11" i="2"/>
  <c r="N11" i="2" s="1"/>
  <c r="M43" i="2"/>
  <c r="N43" i="2" s="1"/>
  <c r="M622" i="2"/>
  <c r="N622" i="2" s="1"/>
  <c r="M284" i="2"/>
  <c r="N284" i="2" s="1"/>
  <c r="M190" i="2"/>
  <c r="N190" i="2" s="1"/>
  <c r="M1077" i="2"/>
  <c r="N1077" i="2" s="1"/>
  <c r="M650" i="2"/>
  <c r="N650" i="2" s="1"/>
  <c r="M768" i="2"/>
  <c r="N768" i="2" s="1"/>
  <c r="M1054" i="2"/>
  <c r="N1054" i="2" s="1"/>
  <c r="M374" i="2"/>
  <c r="N374" i="2" s="1"/>
  <c r="M758" i="2"/>
  <c r="N758" i="2" s="1"/>
  <c r="M1049" i="2"/>
  <c r="N1049" i="2" s="1"/>
  <c r="M735" i="2"/>
  <c r="N735" i="2" s="1"/>
  <c r="M471" i="2"/>
  <c r="N471" i="2" s="1"/>
  <c r="M652" i="2"/>
  <c r="N652" i="2" s="1"/>
  <c r="M985" i="2"/>
  <c r="N985" i="2" s="1"/>
  <c r="M892" i="2"/>
  <c r="N892" i="2" s="1"/>
  <c r="M495" i="2"/>
  <c r="N495" i="2" s="1"/>
  <c r="M995" i="2"/>
  <c r="N995" i="2" s="1"/>
  <c r="M411" i="2"/>
  <c r="N411" i="2" s="1"/>
  <c r="M508" i="2"/>
  <c r="N508" i="2" s="1"/>
  <c r="M1051" i="2"/>
  <c r="N1051" i="2" s="1"/>
  <c r="M25" i="2"/>
  <c r="N25" i="2" s="1"/>
  <c r="M4" i="2"/>
  <c r="N4" i="2" s="1"/>
  <c r="M177" i="2"/>
  <c r="N177" i="2" s="1"/>
  <c r="M263" i="2"/>
  <c r="N263" i="2" s="1"/>
  <c r="M255" i="2"/>
  <c r="N255" i="2" s="1"/>
  <c r="M562" i="2"/>
  <c r="N562" i="2" s="1"/>
  <c r="M1016" i="2"/>
  <c r="N1016" i="2" s="1"/>
  <c r="M122" i="2"/>
  <c r="N122" i="2" s="1"/>
  <c r="M414" i="2"/>
  <c r="N414" i="2" s="1"/>
  <c r="M352" i="2"/>
  <c r="N352" i="2" s="1"/>
  <c r="M537" i="2"/>
  <c r="N537" i="2" s="1"/>
  <c r="M999" i="2"/>
  <c r="N999" i="2" s="1"/>
  <c r="M679" i="2"/>
  <c r="N679" i="2" s="1"/>
  <c r="M769" i="2"/>
  <c r="N769" i="2" s="1"/>
  <c r="M363" i="2"/>
  <c r="N363" i="2" s="1"/>
  <c r="M697" i="2"/>
  <c r="N697" i="2" s="1"/>
  <c r="M766" i="2"/>
  <c r="N766" i="2" s="1"/>
  <c r="M1009" i="2"/>
  <c r="N1009" i="2" s="1"/>
  <c r="M35" i="2"/>
  <c r="N35" i="2" s="1"/>
  <c r="M1007" i="2"/>
  <c r="N1007" i="2" s="1"/>
  <c r="M946" i="2"/>
  <c r="N946" i="2" s="1"/>
  <c r="M395" i="2"/>
  <c r="N395" i="2" s="1"/>
  <c r="M993" i="2"/>
  <c r="N993" i="2" s="1"/>
  <c r="M364" i="2"/>
  <c r="N364" i="2" s="1"/>
  <c r="M718" i="2"/>
  <c r="N718" i="2" s="1"/>
  <c r="M734" i="2"/>
  <c r="N734" i="2" s="1"/>
  <c r="M793" i="2"/>
  <c r="N793" i="2" s="1"/>
  <c r="M665" i="2"/>
  <c r="N665" i="2" s="1"/>
  <c r="M1082" i="2"/>
  <c r="N1082" i="2" s="1"/>
  <c r="M29" i="2"/>
  <c r="N29" i="2" s="1"/>
  <c r="M78" i="2"/>
  <c r="N78" i="2" s="1"/>
  <c r="M294" i="2"/>
  <c r="N294" i="2" s="1"/>
  <c r="M648" i="2"/>
  <c r="N648" i="2" s="1"/>
  <c r="M997" i="2"/>
  <c r="N997" i="2" s="1"/>
  <c r="M568" i="2"/>
  <c r="N568" i="2" s="1"/>
  <c r="M548" i="2"/>
  <c r="N548" i="2" s="1"/>
  <c r="M876" i="2"/>
  <c r="N876" i="2" s="1"/>
  <c r="M812" i="2"/>
  <c r="N812" i="2" s="1"/>
  <c r="M922" i="2"/>
  <c r="N922" i="2" s="1"/>
  <c r="M790" i="2"/>
  <c r="N790" i="2" s="1"/>
  <c r="M629" i="2"/>
  <c r="N629" i="2" s="1"/>
  <c r="M67" i="2"/>
  <c r="N67" i="2" s="1"/>
  <c r="M166" i="2"/>
  <c r="N166" i="2" s="1"/>
  <c r="M121" i="2"/>
  <c r="N121" i="2" s="1"/>
  <c r="M1057" i="2"/>
  <c r="N1057" i="2" s="1"/>
  <c r="M115" i="2"/>
  <c r="N115" i="2" s="1"/>
  <c r="M71" i="2"/>
  <c r="N71" i="2" s="1"/>
  <c r="M186" i="2"/>
  <c r="N186" i="2" s="1"/>
  <c r="M343" i="2"/>
  <c r="N343" i="2" s="1"/>
  <c r="M417" i="2"/>
  <c r="N417" i="2" s="1"/>
  <c r="M1010" i="2"/>
  <c r="N1010" i="2" s="1"/>
  <c r="M909" i="2"/>
  <c r="N909" i="2" s="1"/>
  <c r="M551" i="2"/>
  <c r="N551" i="2" s="1"/>
  <c r="M549" i="2"/>
  <c r="N549" i="2" s="1"/>
  <c r="M559" i="2"/>
  <c r="N559" i="2" s="1"/>
  <c r="M989" i="2"/>
  <c r="N989" i="2" s="1"/>
  <c r="M916" i="2"/>
  <c r="N916" i="2" s="1"/>
  <c r="M1068" i="2"/>
  <c r="N1068" i="2" s="1"/>
  <c r="M895" i="2"/>
  <c r="N895" i="2" s="1"/>
  <c r="M1074" i="2"/>
  <c r="N1074" i="2" s="1"/>
  <c r="M974" i="2"/>
  <c r="N974" i="2" s="1"/>
  <c r="M523" i="2"/>
  <c r="N523" i="2" s="1"/>
  <c r="M322" i="2"/>
  <c r="N322" i="2" s="1"/>
  <c r="M746" i="2"/>
  <c r="N746" i="2" s="1"/>
  <c r="M174" i="2"/>
  <c r="N174" i="2" s="1"/>
  <c r="M53" i="2"/>
  <c r="N53" i="2" s="1"/>
  <c r="M975" i="2"/>
  <c r="N975" i="2" s="1"/>
  <c r="M1042" i="2"/>
  <c r="N1042" i="2" s="1"/>
  <c r="M1039" i="2"/>
  <c r="N1039" i="2" s="1"/>
  <c r="M1055" i="2"/>
  <c r="N1055" i="2" s="1"/>
  <c r="M217" i="2"/>
  <c r="N217" i="2" s="1"/>
  <c r="M197" i="2"/>
  <c r="N197" i="2" s="1"/>
  <c r="M880" i="2"/>
  <c r="N880" i="2" s="1"/>
  <c r="M982" i="2"/>
  <c r="N982" i="2" s="1"/>
  <c r="M969" i="2"/>
  <c r="N969" i="2" s="1"/>
  <c r="M1046" i="2"/>
  <c r="N1046" i="2" s="1"/>
  <c r="M898" i="2"/>
  <c r="N898" i="2" s="1"/>
  <c r="M950" i="2"/>
  <c r="N950" i="2" s="1"/>
  <c r="M1078" i="2"/>
  <c r="N1078" i="2" s="1"/>
  <c r="M663" i="2"/>
  <c r="N663" i="2" s="1"/>
  <c r="M262" i="2"/>
  <c r="N262" i="2" s="1"/>
  <c r="M404" i="2"/>
  <c r="N404" i="2" s="1"/>
  <c r="M730" i="2"/>
  <c r="N730" i="2" s="1"/>
  <c r="M826" i="2"/>
  <c r="N826" i="2" s="1"/>
  <c r="M860" i="2"/>
  <c r="N860" i="2" s="1"/>
  <c r="M1031" i="2"/>
  <c r="N1031" i="2" s="1"/>
  <c r="M468" i="2"/>
  <c r="N468" i="2" s="1"/>
  <c r="M968" i="2"/>
  <c r="N968" i="2" s="1"/>
  <c r="M714" i="2"/>
  <c r="N714" i="2" s="1"/>
  <c r="M362" i="2"/>
  <c r="N362" i="2" s="1"/>
  <c r="M144" i="2"/>
  <c r="N144" i="2" s="1"/>
  <c r="M677" i="2"/>
  <c r="N677" i="2" s="1"/>
  <c r="M479" i="2"/>
  <c r="N479" i="2" s="1"/>
  <c r="M930" i="2"/>
  <c r="N930" i="2" s="1"/>
  <c r="M598" i="2"/>
  <c r="N598" i="2" s="1"/>
  <c r="M165" i="2"/>
  <c r="N165" i="2" s="1"/>
  <c r="M213" i="2"/>
  <c r="N213" i="2" s="1"/>
  <c r="M699" i="2"/>
  <c r="N699" i="2" s="1"/>
  <c r="M1028" i="2"/>
  <c r="N1028" i="2" s="1"/>
  <c r="M606" i="2"/>
  <c r="N606" i="2" s="1"/>
  <c r="M600" i="2"/>
  <c r="N600" i="2" s="1"/>
  <c r="M109" i="2"/>
  <c r="N109" i="2" s="1"/>
  <c r="M686" i="2"/>
  <c r="N686" i="2" s="1"/>
  <c r="M340" i="2"/>
  <c r="N340" i="2" s="1"/>
  <c r="M701" i="2"/>
  <c r="N701" i="2" s="1"/>
  <c r="M3" i="2"/>
  <c r="N3" i="2" s="1"/>
  <c r="M85" i="2"/>
  <c r="N85" i="2" s="1"/>
  <c r="M837" i="2"/>
  <c r="N837" i="2" s="1"/>
  <c r="M611" i="2"/>
  <c r="N611" i="2" s="1"/>
  <c r="M392" i="2"/>
  <c r="N392" i="2" s="1"/>
  <c r="M271" i="2"/>
  <c r="N271" i="2" s="1"/>
  <c r="M681" i="2"/>
  <c r="N681" i="2" s="1"/>
  <c r="M257" i="2"/>
  <c r="N257" i="2" s="1"/>
  <c r="M348" i="2"/>
  <c r="N348" i="2" s="1"/>
  <c r="M1084" i="2"/>
  <c r="N1084" i="2" s="1"/>
  <c r="M459" i="2"/>
  <c r="N459" i="2" s="1"/>
  <c r="M513" i="2"/>
  <c r="N513" i="2" s="1"/>
  <c r="M965" i="2"/>
  <c r="N965" i="2" s="1"/>
  <c r="M1001" i="2"/>
  <c r="N1001" i="2" s="1"/>
  <c r="M126" i="2"/>
  <c r="N126" i="2" s="1"/>
  <c r="M947" i="2"/>
  <c r="N947" i="2" s="1"/>
  <c r="M948" i="2"/>
  <c r="N948" i="2" s="1"/>
  <c r="M1058" i="2"/>
  <c r="N1058" i="2" s="1"/>
  <c r="M246" i="2"/>
  <c r="N246" i="2" s="1"/>
  <c r="M154" i="2"/>
  <c r="N154" i="2" s="1"/>
  <c r="M782" i="2"/>
  <c r="N782" i="2" s="1"/>
  <c r="M509" i="2"/>
  <c r="N509" i="2" s="1"/>
  <c r="M181" i="2"/>
  <c r="N181" i="2" s="1"/>
  <c r="M287" i="2"/>
  <c r="N287" i="2" s="1"/>
  <c r="M530" i="2"/>
  <c r="N530" i="2" s="1"/>
  <c r="M765" i="2"/>
  <c r="N765" i="2" s="1"/>
  <c r="M491" i="2"/>
  <c r="N491" i="2" s="1"/>
  <c r="M299" i="2"/>
  <c r="N299" i="2" s="1"/>
  <c r="M203" i="2"/>
  <c r="N203" i="2" s="1"/>
  <c r="M28" i="2"/>
  <c r="N28" i="2" s="1"/>
  <c r="M751" i="2"/>
  <c r="N751" i="2" s="1"/>
  <c r="M36" i="2"/>
  <c r="N36" i="2" s="1"/>
  <c r="M107" i="2"/>
  <c r="N107" i="2" s="1"/>
  <c r="M563" i="2"/>
  <c r="N563" i="2" s="1"/>
  <c r="M118" i="2"/>
  <c r="N118" i="2" s="1"/>
  <c r="M458" i="2"/>
  <c r="N458" i="2" s="1"/>
  <c r="M465" i="2"/>
  <c r="N465" i="2" s="1"/>
  <c r="M585" i="2"/>
  <c r="N585" i="2" s="1"/>
  <c r="M195" i="2"/>
  <c r="N195" i="2" s="1"/>
  <c r="M952" i="2"/>
  <c r="N952" i="2" s="1"/>
  <c r="M384" i="2"/>
  <c r="N384" i="2" s="1"/>
  <c r="M1061" i="2"/>
  <c r="N1061" i="2" s="1"/>
  <c r="M1017" i="2"/>
  <c r="N1017" i="2" s="1"/>
  <c r="M314" i="2"/>
  <c r="N314" i="2" s="1"/>
  <c r="M346" i="2"/>
  <c r="N346" i="2" s="1"/>
  <c r="M795" i="2"/>
  <c r="N795" i="2" s="1"/>
  <c r="M329" i="2"/>
  <c r="N329" i="2" s="1"/>
  <c r="M285" i="2"/>
  <c r="N285" i="2" s="1"/>
  <c r="M111" i="2"/>
  <c r="N111" i="2" s="1"/>
  <c r="M980" i="2"/>
  <c r="N980" i="2" s="1"/>
  <c r="M726" i="2"/>
  <c r="N726" i="2" s="1"/>
  <c r="M311" i="2"/>
  <c r="N311" i="2" s="1"/>
  <c r="M514" i="2"/>
  <c r="N514" i="2" s="1"/>
  <c r="M882" i="2"/>
  <c r="N882" i="2" s="1"/>
  <c r="M342" i="2"/>
  <c r="N342" i="2" s="1"/>
  <c r="M645" i="2"/>
  <c r="N645" i="2" s="1"/>
  <c r="M747" i="2"/>
  <c r="N747" i="2" s="1"/>
  <c r="M1012" i="2"/>
  <c r="N1012" i="2" s="1"/>
  <c r="M814" i="2"/>
  <c r="N814" i="2" s="1"/>
  <c r="M220" i="2"/>
  <c r="N220" i="2" s="1"/>
  <c r="M501" i="2"/>
  <c r="N501" i="2" s="1"/>
  <c r="M276" i="2"/>
  <c r="N276" i="2" s="1"/>
  <c r="M671" i="2"/>
  <c r="N671" i="2" s="1"/>
  <c r="M422" i="2"/>
  <c r="N422" i="2" s="1"/>
  <c r="M712" i="2"/>
  <c r="N712" i="2" s="1"/>
  <c r="M388" i="2"/>
  <c r="N388" i="2" s="1"/>
  <c r="M787" i="2"/>
  <c r="N787" i="2" s="1"/>
  <c r="M847" i="2"/>
  <c r="N847" i="2" s="1"/>
  <c r="M608" i="2"/>
  <c r="N608" i="2" s="1"/>
  <c r="M56" i="2"/>
  <c r="N56" i="2" s="1"/>
  <c r="M638" i="2"/>
  <c r="N638" i="2" s="1"/>
  <c r="M446" i="2"/>
  <c r="N446" i="2" s="1"/>
  <c r="M124" i="2"/>
  <c r="N124" i="2" s="1"/>
  <c r="M962" i="2"/>
  <c r="N962" i="2" s="1"/>
  <c r="M150" i="2"/>
  <c r="N150" i="2" s="1"/>
  <c r="M1030" i="2"/>
  <c r="N1030" i="2" s="1"/>
  <c r="M1024" i="2"/>
  <c r="N1024" i="2" s="1"/>
  <c r="M807" i="2"/>
  <c r="N807" i="2" s="1"/>
  <c r="M835" i="2"/>
  <c r="N835" i="2" s="1"/>
  <c r="M1083" i="2"/>
  <c r="N1083" i="2" s="1"/>
  <c r="M557" i="2"/>
  <c r="N557" i="2" s="1"/>
  <c r="M722" i="2"/>
  <c r="N722" i="2" s="1"/>
  <c r="M306" i="2"/>
  <c r="N306" i="2" s="1"/>
  <c r="M848" i="2"/>
  <c r="N848" i="2" s="1"/>
  <c r="M923" i="2"/>
  <c r="N923" i="2" s="1"/>
  <c r="M713" i="2"/>
  <c r="N713" i="2" s="1"/>
  <c r="M912" i="2"/>
  <c r="N912" i="2" s="1"/>
  <c r="M590" i="2"/>
  <c r="N590" i="2" s="1"/>
  <c r="M955" i="2"/>
  <c r="N955" i="2" s="1"/>
  <c r="M494" i="2"/>
  <c r="N494" i="2" s="1"/>
  <c r="M822" i="2"/>
  <c r="N822" i="2" s="1"/>
  <c r="M497" i="2"/>
  <c r="N497" i="2" s="1"/>
  <c r="M224" i="2"/>
  <c r="N224" i="2" s="1"/>
  <c r="M1086" i="2"/>
  <c r="N1086" i="2" s="1"/>
  <c r="M981" i="2"/>
  <c r="N981" i="2" s="1"/>
  <c r="M79" i="2"/>
  <c r="N79" i="2" s="1"/>
  <c r="M958" i="2"/>
  <c r="N958" i="2" s="1"/>
  <c r="M139" i="2"/>
  <c r="N139" i="2" s="1"/>
  <c r="M310" i="2"/>
  <c r="N310" i="2" s="1"/>
  <c r="M633" i="2"/>
  <c r="N633" i="2" s="1"/>
  <c r="M871" i="2"/>
  <c r="N871" i="2" s="1"/>
  <c r="M1005" i="2"/>
  <c r="N1005" i="2" s="1"/>
  <c r="M843" i="2"/>
  <c r="N843" i="2" s="1"/>
  <c r="M248" i="2"/>
  <c r="N248" i="2" s="1"/>
  <c r="M327" i="2"/>
  <c r="N327" i="2" s="1"/>
  <c r="M984" i="2"/>
  <c r="N984" i="2" s="1"/>
  <c r="M961" i="2"/>
  <c r="N961" i="2" s="1"/>
  <c r="M897" i="2"/>
  <c r="N897" i="2" s="1"/>
  <c r="M861" i="2"/>
  <c r="N861" i="2" s="1"/>
  <c r="M978" i="2"/>
  <c r="N978" i="2" s="1"/>
  <c r="M967" i="2"/>
  <c r="N967" i="2" s="1"/>
  <c r="M540" i="2"/>
  <c r="N540" i="2" s="1"/>
  <c r="M620" i="2"/>
  <c r="N620" i="2" s="1"/>
  <c r="M339" i="2"/>
  <c r="N339" i="2" s="1"/>
  <c r="M566" i="2"/>
  <c r="N566" i="2" s="1"/>
  <c r="M256" i="2"/>
  <c r="N256" i="2" s="1"/>
  <c r="M351" i="2"/>
  <c r="N351" i="2" s="1"/>
  <c r="M971" i="2"/>
  <c r="N971" i="2" s="1"/>
  <c r="M30" i="2"/>
  <c r="N30" i="2" s="1"/>
  <c r="M192" i="2"/>
  <c r="N192" i="2" s="1"/>
  <c r="M80" i="2"/>
  <c r="N80" i="2" s="1"/>
  <c r="M451" i="2"/>
  <c r="N451" i="2" s="1"/>
  <c r="M799" i="2"/>
  <c r="N799" i="2" s="1"/>
  <c r="M1025" i="2"/>
  <c r="N1025" i="2" s="1"/>
  <c r="M683" i="2"/>
  <c r="N683" i="2" s="1"/>
  <c r="M375" i="2"/>
  <c r="N375" i="2" s="1"/>
  <c r="M305" i="2"/>
  <c r="N305" i="2" s="1"/>
  <c r="M669" i="2"/>
  <c r="N669" i="2" s="1"/>
  <c r="M949" i="2"/>
  <c r="N949" i="2" s="1"/>
  <c r="M732" i="2"/>
  <c r="N732" i="2" s="1"/>
  <c r="M358" i="2"/>
  <c r="N358" i="2" s="1"/>
  <c r="M44" i="2"/>
  <c r="N44" i="2" s="1"/>
  <c r="M145" i="2"/>
  <c r="N145" i="2" s="1"/>
  <c r="M786" i="2"/>
  <c r="N786" i="2" s="1"/>
  <c r="M673" i="2"/>
  <c r="N673" i="2" s="1"/>
  <c r="M484" i="2"/>
  <c r="N484" i="2" s="1"/>
  <c r="M398" i="2"/>
  <c r="N398" i="2" s="1"/>
  <c r="M1056" i="2"/>
  <c r="N1056" i="2" s="1"/>
  <c r="M222" i="2"/>
  <c r="N222" i="2" s="1"/>
  <c r="M317" i="2"/>
  <c r="N317" i="2" s="1"/>
  <c r="M48" i="2"/>
  <c r="N48" i="2" s="1"/>
  <c r="M601" i="2"/>
  <c r="N601" i="2" s="1"/>
  <c r="M386" i="2"/>
  <c r="N386" i="2" s="1"/>
  <c r="M244" i="2"/>
  <c r="N244" i="2" s="1"/>
  <c r="M844" i="2"/>
  <c r="N844" i="2" s="1"/>
  <c r="M480" i="2"/>
  <c r="N480" i="2" s="1"/>
  <c r="M207" i="2"/>
  <c r="N207" i="2" s="1"/>
  <c r="M204" i="2"/>
  <c r="N204" i="2" s="1"/>
  <c r="M905" i="2"/>
  <c r="N905" i="2" s="1"/>
  <c r="M131" i="2"/>
  <c r="N131" i="2" s="1"/>
  <c r="M62" i="2"/>
  <c r="N62" i="2" s="1"/>
  <c r="M307" i="2"/>
  <c r="N307" i="2" s="1"/>
  <c r="M520" i="2"/>
  <c r="N520" i="2" s="1"/>
  <c r="M64" i="2"/>
  <c r="N6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<sst xmlns="http://schemas.openxmlformats.org/spreadsheetml/2006/main" count="8385" uniqueCount="280">
  <si>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</si>
  <si>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</si>
  <si>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</si>
  <si>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</si>
  <si>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</si>
  <si>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</si>
  <si>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</si>
  <si>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</si>
  <si>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</si>
  <si>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</si>
  <si>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</si>
  <si>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</si>
  <si>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</si>
  <si>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</si>
  <si>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</si>
  <si>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</si>
  <si>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</si>
  <si>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</si>
  <si>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</si>
  <si>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</si>
  <si>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</si>
  <si>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</si>
  <si>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</si>
  <si>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</si>
  <si>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</si>
  <si>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</si>
  <si>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</si>
  <si>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</si>
  <si>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</si>
  <si>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</si>
  <si>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</si>
  <si>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</si>
  <si>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</si>
  <si>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</si>
  <si>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</si>
  <si>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</si>
  <si>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</si>
  <si>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</si>
  <si>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</si>
  <si>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</si>
  <si>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</si>
  <si>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</si>
  <si>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</si>
  <si>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</si>
  <si>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</si>
  <si>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</si>
  <si>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</si>
  <si>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</si>
  <si>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</si>
  <si>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</si>
  <si>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</si>
  <si>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</si>
  <si>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</si>
  <si>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</si>
  <si>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</si>
  <si>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</si>
  <si>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</si>
  <si>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</si>
  <si>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</si>
  <si>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</si>
  <si>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</si>
  <si>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</si>
  <si>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</si>
  <si>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</si>
  <si>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</si>
  <si>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</si>
  <si>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</si>
  <si>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</si>
  <si>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</si>
  <si>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</si>
  <si>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</si>
  <si>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</si>
  <si>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</si>
  <si>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</si>
  <si>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</si>
  <si>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</si>
  <si>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</si>
  <si>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</si>
  <si>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</si>
  <si>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</si>
  <si>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</si>
  <si>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</si>
  <si>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</si>
  <si>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</si>
  <si>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</si>
  <si>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</si>
  <si>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</si>
  <si>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</si>
  <si>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</si>
  <si>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</si>
  <si>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</si>
  <si>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</si>
  <si>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</si>
  <si>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</si>
  <si>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</si>
  <si>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</si>
  <si>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</si>
  <si>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</si>
  <si>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</si>
  <si>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</si>
  <si>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</si>
  <si>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</si>
  <si>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</si>
  <si>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</si>
  <si>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</si>
  <si>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</si>
  <si>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</si>
  <si>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</si>
  <si>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</si>
  <si>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</si>
  <si>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</si>
  <si>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</si>
  <si>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</si>
  <si>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</si>
  <si>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</si>
  <si>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</si>
  <si>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</si>
  <si>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</si>
  <si>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</si>
  <si>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</si>
  <si>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</si>
  <si>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</si>
  <si>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</si>
  <si>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</si>
  <si>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</si>
  <si>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</si>
  <si>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</si>
  <si>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</si>
  <si>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</si>
  <si>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</si>
  <si>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</si>
  <si>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</si>
  <si>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</si>
  <si>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</si>
  <si>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</si>
  <si>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</si>
  <si>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</si>
  <si>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</si>
  <si>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</si>
  <si>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</si>
  <si>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</si>
  <si>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</si>
  <si>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</si>
  <si>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</si>
  <si>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</si>
  <si>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</si>
  <si>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</si>
  <si>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</si>
  <si>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</si>
  <si>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</si>
  <si>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</si>
  <si>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</si>
  <si>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</si>
  <si>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</si>
  <si>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</si>
  <si>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</si>
  <si>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</si>
  <si>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</si>
  <si>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</si>
  <si>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</si>
  <si>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</si>
  <si>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</si>
  <si>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</si>
  <si>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</si>
  <si>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</si>
  <si>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</si>
  <si>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</si>
  <si>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</si>
  <si>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</si>
  <si>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</si>
  <si>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</si>
  <si>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</si>
  <si>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</si>
  <si>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</si>
  <si>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</si>
  <si>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</si>
  <si>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</si>
  <si>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</si>
  <si>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</si>
  <si>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</si>
  <si>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</si>
  <si>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</si>
  <si>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</si>
  <si>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</si>
  <si>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</si>
  <si>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</si>
  <si>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</si>
  <si>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</si>
  <si>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</si>
  <si>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</si>
  <si>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</si>
  <si>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</si>
  <si>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</si>
  <si>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</si>
  <si>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</si>
  <si>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</si>
  <si>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</si>
  <si>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</si>
  <si>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</si>
  <si>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</si>
  <si>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</si>
  <si>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</si>
  <si>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</si>
  <si>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</si>
  <si>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</si>
  <si>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</si>
  <si>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</si>
  <si>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</si>
  <si>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</si>
  <si>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</si>
  <si>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</si>
  <si>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</si>
  <si>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</si>
  <si>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</si>
  <si>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</si>
  <si>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</si>
  <si>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</si>
  <si>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</si>
  <si>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</si>
  <si>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</si>
  <si>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</si>
  <si>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</si>
  <si>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</si>
  <si>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</si>
  <si>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</si>
  <si>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</si>
  <si>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</si>
  <si>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</si>
  <si>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Totals</t>
  </si>
  <si>
    <t>Q1</t>
  </si>
  <si>
    <t>Get the unique start and stop location</t>
  </si>
  <si>
    <t>Q2.</t>
  </si>
  <si>
    <t>Q1.</t>
  </si>
  <si>
    <t>Get the toal number of unique start and stop location</t>
  </si>
  <si>
    <t>Highest route speed.</t>
  </si>
  <si>
    <t>The most frequent route taken.</t>
  </si>
  <si>
    <t>What are the famous start and drop location?</t>
  </si>
  <si>
    <t>Q3.</t>
  </si>
  <si>
    <t>Q4.</t>
  </si>
  <si>
    <t>Q5.</t>
  </si>
  <si>
    <t>START_DATE</t>
  </si>
  <si>
    <t>START_TIME</t>
  </si>
  <si>
    <t>END_TIME</t>
  </si>
  <si>
    <t>START_LOCATION</t>
  </si>
  <si>
    <t>STOP_LOCATION</t>
  </si>
  <si>
    <t>CATEGORY</t>
  </si>
  <si>
    <t>END_DATE</t>
  </si>
  <si>
    <t>MILES</t>
  </si>
  <si>
    <t>PURPOSE</t>
  </si>
  <si>
    <t>DISTANCE(KM)</t>
  </si>
  <si>
    <t>SPEED(KM/H)</t>
  </si>
  <si>
    <t>TIME_PERIOD</t>
  </si>
  <si>
    <t>HOURS</t>
  </si>
  <si>
    <t>MINUTES</t>
  </si>
  <si>
    <t>HOURS(INT)</t>
  </si>
  <si>
    <t>MAX SPEED</t>
  </si>
  <si>
    <t>WHICH IS IMPRACTICAL</t>
  </si>
  <si>
    <t>MIN SPEED</t>
  </si>
  <si>
    <t>POSSIBLE</t>
  </si>
  <si>
    <t>AVERAGE SPEED</t>
  </si>
  <si>
    <t>IQR</t>
  </si>
  <si>
    <t>LOWER VALUE</t>
  </si>
  <si>
    <t>UPPER VALUE</t>
  </si>
  <si>
    <t>MEDIAN SPEED</t>
  </si>
  <si>
    <t>Q3</t>
  </si>
  <si>
    <t>Q1-1.5IQR</t>
  </si>
  <si>
    <t>Q3+1.5IQR</t>
  </si>
  <si>
    <t>NOT FESEABLE</t>
  </si>
  <si>
    <t>ACCEPTABLE</t>
  </si>
  <si>
    <t>AFTER REMOVING OUTLIERS</t>
  </si>
  <si>
    <t xml:space="preserve">Charity </t>
  </si>
  <si>
    <t>Row Labels</t>
  </si>
  <si>
    <t>Grand Total</t>
  </si>
  <si>
    <t>UNIQUE START LOCATION</t>
  </si>
  <si>
    <t>UNIQUE STOP LOCATION</t>
  </si>
  <si>
    <t>BY FORMULA</t>
  </si>
  <si>
    <t>TOTAL UNIQUE START LOC</t>
  </si>
  <si>
    <t>TOTAL UNIQUE STOP LOC</t>
  </si>
  <si>
    <t>Famous start location</t>
  </si>
  <si>
    <t>Famous Stop loactio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</si>
</sst>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2" fontId="0" fillId="0" borderId="0" xfId="0" applyNumberFormat="1"/>
    <xf numFmtId="0" fontId="18" fillId="0" borderId="0" xfId="0" applyFont="1"/>
    <xf numFmtId="20" fontId="0" fillId="0" borderId="0" xfId="0" applyNumberFormat="1"/>
    <xf numFmtId="166" fontId="0" fillId="0" borderId="0" xfId="0" applyNumberFormat="1"/>
    <xf numFmtId="0" fontId="19" fillId="33" borderId="0" xfId="0" applyFont="1" applyFill="1"/>
    <xf numFmtId="2" fontId="0" fillId="0" borderId="0" xfId="0" applyNumberFormat="1"/>
    <xf numFmtId="166" fontId="19" fillId="33" borderId="0" xfId="0" applyNumberFormat="1" applyFont="1" applyFill="1"/>
    <xf numFmtId="2" fontId="19" fillId="34" borderId="0" xfId="0" applyNumberFormat="1" applyFont="1" applyFill="1"/>
    <xf numFmtId="0" fontId="16" fillId="34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5" borderId="0" xfId="0" applyFill="1"/>
    <xf numFmtId="0" fontId="20" fillId="33" borderId="0" xfId="0" applyFont="1" applyFill="1" applyAlignment="1">
      <alignment horizont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5F914785-345F-44AF-A388-A117068D3C0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E0A3388C-C83F-46DD-8370-D13F466A89B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</xdr:row>
      <xdr:rowOff>157162</xdr:rowOff>
    </xdr:from>
    <xdr:to>
      <xdr:col>10</xdr:col>
      <xdr:colOff>104775</xdr:colOff>
      <xdr:row>16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A3F84A9-9637-FEDC-C44C-5E7852A80A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71750" y="157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276225</xdr:colOff>
      <xdr:row>1</xdr:row>
      <xdr:rowOff>100012</xdr:rowOff>
    </xdr:from>
    <xdr:to>
      <xdr:col>25</xdr:col>
      <xdr:colOff>581025</xdr:colOff>
      <xdr:row>15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1C07995-2808-3371-9579-1DE3BBFE58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63700" y="2905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hraf hussain" refreshedDate="45068.61612337963" createdVersion="8" refreshedVersion="8" minRefreshableVersion="3" recordCount="1085">
  <cacheSource type="worksheet">
    <worksheetSource ref="A1:O1086" sheet="DATA CALEANING &amp; PREPROCESSING"/>
  </cacheSource>
  <cacheFields count="15">
    <cacheField name="START_DATE" numFmtId="22">
      <sharedItems containsSemiMixedTypes="0" containsNonDate="0" containsDate="1" containsString="0" minDate="2016-01-02T00:00:00" maxDate="2017-01-01T00:00:00"/>
    </cacheField>
    <cacheField name="START_TIME" numFmtId="166">
      <sharedItems containsSemiMixedTypes="0" containsNonDate="0" containsDate="1" containsString="0" minDate="1899-12-30T00:00:00" maxDate="1899-12-30T23:54:00"/>
    </cacheField>
    <cacheField name="END_DATE" numFmtId="22">
      <sharedItems containsSemiMixedTypes="0" containsNonDate="0" containsDate="1" containsString="0" minDate="2016-01-02T00:00:00" maxDate="2017-01-01T00:00:00"/>
    </cacheField>
    <cacheField name="END_TIME" numFmtId="166">
      <sharedItems containsSemiMixedTypes="0" containsNonDate="0" containsDate="1" containsString="0" minDate="1899-12-30T00:00:00" maxDate="1899-12-30T23:59:00"/>
    </cacheField>
    <cacheField name="CATEGORY" numFmtId="0">
      <sharedItems/>
    </cacheField>
    <cacheField name="START_LOCATION" numFmtId="0">
      <sharedItems count="161">
        <s v="Unknown Location"/>
        <s v="Lahore"/>
        <s v="Karachi"/>
        <s v="Katunayaka"/>
        <s v="Emeryville"/>
        <s v="Jamestown Court"/>
        <s v="Central"/>
        <s v="Lexington Park at Amberly"/>
        <s v="Whitebridge"/>
        <s v="Rawalpindi"/>
        <s v="Tenderloin"/>
        <s v="SOMISSPO"/>
        <s v="Downtown"/>
        <s v="Congress Ave District"/>
        <s v="South"/>
        <s v="Medical Centre"/>
        <s v="Midtown"/>
        <s v="Arlington Park at Amberly"/>
        <s v="Berkeley"/>
        <s v="Old City"/>
        <s v="Colombo"/>
        <s v="Westpark Place"/>
        <s v="Red River District"/>
        <s v="Kalorama Triangle"/>
        <s v="Islamabad"/>
        <s v="Lower Manhattan"/>
        <s v="Cary"/>
        <s v="Parkway"/>
        <s v="The Drag"/>
        <s v="Fayetteville Street"/>
        <s v="West Berkeley"/>
        <s v="Kissimmee"/>
        <s v="Sunnyside"/>
        <s v="West End"/>
        <s v="West University"/>
        <s v="Storyville"/>
        <s v="Midtown East"/>
        <s v="Port Bolivar"/>
        <s v="Tribeca"/>
        <s v="Columbia Heights"/>
        <s v="NOMA"/>
        <s v="Southside"/>
        <s v="South Congress"/>
        <s v="Rose Hill"/>
        <s v="Chalmette"/>
        <s v="Morrisville"/>
        <s v="Raleigh"/>
        <s v="Hudson Square"/>
        <s v="St Thomas"/>
        <s v="Renaissance"/>
        <s v="Hell's Kitchen"/>
        <s v="Sharpstown"/>
        <s v="K Street"/>
        <s v="East Elmhurst"/>
        <s v="North Berkeley Hills"/>
        <s v="Agnew"/>
        <s v="Metairie"/>
        <s v="Pontchartrain Shores"/>
        <s v="Jackson Heights"/>
        <s v="Edgehill Farms"/>
        <s v="Hazelwood"/>
        <s v="Convention Center District"/>
        <s v="CBD"/>
        <s v="Connecticut Avenue"/>
        <s v="Seaport"/>
        <s v="Savon Height"/>
        <s v="Stonewater"/>
        <s v="Arlington"/>
        <s v="Galveston"/>
        <s v="Covington"/>
        <s v="Palo Alto"/>
        <s v="Bryson City"/>
        <s v="Eagle Rock"/>
        <s v="Heritage Pines"/>
        <s v="Elmhurst"/>
        <s v="Marigny"/>
        <s v="Townes at Everett Crossing"/>
        <s v="Noorpur Shahan"/>
        <s v="New Orleans"/>
        <s v="Houston"/>
        <s v="South Berkeley"/>
        <s v="Preston"/>
        <s v="Flatiron District"/>
        <s v="Mandeville"/>
        <s v="Lake Reams"/>
        <s v="Apex"/>
        <s v="New York"/>
        <s v="Newland"/>
        <s v="Parkwood"/>
        <s v="Krendle Woods"/>
        <s v="Kenner"/>
        <s v="East Harlem"/>
        <s v="Soho"/>
        <s v="Lower Garden District"/>
        <s v="Wake Co."/>
        <s v="Oakland"/>
        <s v="College Avenue"/>
        <s v="Chessington"/>
        <s v="Menlo Park"/>
        <s v="Eastgate"/>
        <s v="Lakeview"/>
        <s v="Couples Glen"/>
        <s v="Weston"/>
        <s v="Huntington Woods"/>
        <s v="Georgian Acres"/>
        <s v="Northwoods"/>
        <s v="Cory"/>
        <s v="Waverly Place"/>
        <s v="Farmington Woods"/>
        <s v="El Cerrito"/>
        <s v="Holly Springs"/>
        <s v="Tanglewood"/>
        <s v="Banner Elk"/>
        <s v="Sand Lake Commons"/>
        <s v="San Francisco"/>
        <s v="Durham"/>
        <s v="Pontchartrain Beach"/>
        <s v="Summerwinds"/>
        <s v="Fort Pierce"/>
        <s v="Fairmont"/>
        <s v="Financial District"/>
        <s v="Wayne Ridge"/>
        <s v="Washington"/>
        <s v="Meredith"/>
        <s v="Jamaica"/>
        <s v="Ingleside"/>
        <s v="Topton"/>
        <s v="Burtrose"/>
        <s v="Sky Lake"/>
        <s v="Elk Park"/>
        <s v="Gulfton"/>
        <s v="Orlando"/>
        <s v="Fuquay-Varina"/>
        <s v="East Austin"/>
        <s v="Washington Avenue"/>
        <s v="Meredith Townes"/>
        <s v="Boone"/>
        <s v="Briar Meadow"/>
        <s v="Gampaha"/>
        <s v="Redmond"/>
        <s v="Lake Wellingborough"/>
        <s v="San Jose"/>
        <s v="Kilarney Woods"/>
        <s v="North Austin"/>
        <s v="Hayesville"/>
        <s v="Long Island City"/>
        <s v="Arabi"/>
        <s v="Mebane"/>
        <s v="Coxville"/>
        <s v="University District"/>
        <s v="Sugar Land"/>
        <s v="Eagan Park"/>
        <s v="Chapel Hill"/>
        <s v="Wake Forest"/>
        <s v="Katy"/>
        <s v="Santa Clara"/>
        <s v="Sunnyvale"/>
        <s v="Capitol One"/>
        <s v="Almond"/>
        <s v="Mcvan"/>
        <s v="Mountain View"/>
      </sharedItems>
    </cacheField>
    <cacheField name="STOP_LOCATION" numFmtId="0">
      <sharedItems count="169">
        <s v="Unknown Location"/>
        <s v="Rawalpindi"/>
        <s v="Islamabad"/>
        <s v="Karachi"/>
        <s v="Katunayaka"/>
        <s v="Berkeley"/>
        <s v="Jamestown Court"/>
        <s v="Central"/>
        <s v="Westpark Place"/>
        <s v="Whitebridge"/>
        <s v="SOMISSPO"/>
        <s v="Tenderloin"/>
        <s v="Midtown"/>
        <s v="Lahore"/>
        <s v="Downtown"/>
        <s v="Southwest Berkeley"/>
        <s v="South"/>
        <s v="Tudor City"/>
        <s v="Midtown West"/>
        <s v="Lexington Park at Amberly"/>
        <s v="Emeryville"/>
        <s v="Hudson Square"/>
        <s v="Parkway Museums"/>
        <s v="Midtown East"/>
        <s v="Nugegoda"/>
        <s v="K Street"/>
        <s v="Cary"/>
        <s v="South Congress"/>
        <s v="Depot Historic District"/>
        <s v="Southside"/>
        <s v="Kissimmee"/>
        <s v="Ingleside"/>
        <s v="Northwest Rectangle"/>
        <s v="Marigny"/>
        <s v="Port Bolivar"/>
        <s v="West Berkeley"/>
        <s v="Colombo"/>
        <s v="Financial District"/>
        <s v="Kalorama Triangle"/>
        <s v="South Berkeley"/>
        <s v="The Drag"/>
        <s v="Congress Ave District"/>
        <s v="French Quarter"/>
        <s v="Soho"/>
        <s v="Arabi"/>
        <s v="Morrisville"/>
        <s v="Hell's Kitchen"/>
        <s v="Arts District"/>
        <s v="CBD"/>
        <s v="Agnew"/>
        <s v="Convention Center District"/>
        <s v="Sharpstown"/>
        <s v="Jackson Heights"/>
        <s v="Red River District"/>
        <s v="Renaissance"/>
        <s v="Oakland"/>
        <s v="New Orleans"/>
        <s v="Pontchartrain Shores"/>
        <s v="East Elmhurst"/>
        <s v="West University"/>
        <s v="St Thomas"/>
        <s v="Sunnyside"/>
        <s v="Gramercy-Flatiron"/>
        <s v="Briar Meadow"/>
        <s v="Kilarney Woods"/>
        <s v="Preston"/>
        <s v="Washington"/>
        <s v="Covington"/>
        <s v="Galveston"/>
        <s v="Menlo Park"/>
        <s v="Bryson City"/>
        <s v="New York"/>
        <s v="Storyville"/>
        <s v="Chessington"/>
        <s v="Hazelwood"/>
        <s v="Chalmette"/>
        <s v="Houston"/>
        <s v="College Avenue"/>
        <s v="Weston"/>
        <s v="North Berkeley Hills"/>
        <s v="Mandeville"/>
        <s v="Edgehill Farms"/>
        <s v="Lake Reams"/>
        <s v="Apex"/>
        <s v="Jamaica"/>
        <s v="Lower Garden District"/>
        <s v="Newland"/>
        <s v="Parkwood"/>
        <s v="Orlando"/>
        <s v="Kenner"/>
        <s v="NoMad"/>
        <s v="Lower Manhattan"/>
        <s v="Tribeca"/>
        <s v="Faubourg Marigny"/>
        <s v="Parkway"/>
        <s v="Queens"/>
        <s v="Burtrose"/>
        <s v="Lakeview"/>
        <s v="Savon Height"/>
        <s v="Queens County"/>
        <s v="Palo Alto"/>
        <s v="Metairie"/>
        <s v="Cory"/>
        <s v="Walnut Terrace"/>
        <s v="Raleigh"/>
        <s v="Isles of Buena Vista"/>
        <s v="Tanglewood"/>
        <s v="Macgregor Downs"/>
        <s v="East Harlem"/>
        <s v="Bay Farm Island"/>
        <s v="Wake Co."/>
        <s v="Heritage Pines"/>
        <s v="Eagle Rock"/>
        <s v="Banner Elk"/>
        <s v="Sky Lake"/>
        <s v="Pontchartrain Beach"/>
        <s v="Fort Pierce"/>
        <s v="Meredith Townes"/>
        <s v="Wayne Ridge"/>
        <s v="Kips Bay"/>
        <s v="San Francisco"/>
        <s v="Sunnyvale"/>
        <s v="Gampaha"/>
        <s v="Noorpur Shahan"/>
        <s v="Arlington Park at Amberly"/>
        <s v="Arlington"/>
        <s v="Alief"/>
        <s v="Northwoods"/>
        <s v="Farmington Woods"/>
        <s v="Cedar Hill"/>
        <s v="Holly Springs"/>
        <s v="El Cerrito"/>
        <s v="Waverly Place"/>
        <s v="Potrero Flats"/>
        <s v="Hayesville"/>
        <s v="Sand Lake Commons"/>
        <s v="Stonewater"/>
        <s v="Durham"/>
        <s v="Huntington Woods"/>
        <s v="North Austin"/>
        <s v="Williamsburg Manor"/>
        <s v="Leesville Hollow"/>
        <s v="Columbia Heights"/>
        <s v="Harden Place"/>
        <s v="Ilukwatta"/>
        <s v="Fuquay-Varina"/>
        <s v="Boone"/>
        <s v="Long Island City"/>
        <s v="Bellevue"/>
        <s v="Chapel Hill"/>
        <s v="Umstead"/>
        <s v="Summerwinds"/>
        <s v="Bywater"/>
        <s v="Vista East"/>
        <s v="Lake Wellingborough"/>
        <s v="Sugar Land"/>
        <s v="Daytona Beach"/>
        <s v="Washington Avenue"/>
        <s v="Santa Clara"/>
        <s v="Elk Park"/>
        <s v="Kildaire Farms"/>
        <s v="Almond"/>
        <s v="Coxville"/>
        <s v="Topton"/>
        <s v="Wake Forest"/>
        <s v="Capitol One"/>
        <s v="University District"/>
        <s v="Latta"/>
        <s v="San Jose"/>
      </sharedItems>
    </cacheField>
    <cacheField name="MILES" numFmtId="2">
      <sharedItems containsSemiMixedTypes="0" containsString="0" containsNumber="1" minValue="0.5" maxValue="195.6"/>
    </cacheField>
    <cacheField name="DISTANCE(KM)" numFmtId="2">
      <sharedItems containsSemiMixedTypes="0" containsString="0" containsNumber="1" minValue="0.80467200000000005" maxValue="314.78768639999998"/>
    </cacheField>
    <cacheField name="TIME_PERIOD" numFmtId="20">
      <sharedItems containsSemiMixedTypes="0" containsNonDate="0" containsDate="1" containsString="0" minDate="1899-12-30T00:02:00" maxDate="1899-12-30T05:36:00"/>
    </cacheField>
    <cacheField name="HOURS" numFmtId="2">
      <sharedItems containsSemiMixedTypes="0" containsString="0" containsNumber="1" containsInteger="1" minValue="0" maxValue="5"/>
    </cacheField>
    <cacheField name="MINUTES" numFmtId="2">
      <sharedItems containsSemiMixedTypes="0" containsString="0" containsNumber="1" containsInteger="1" minValue="0" maxValue="58"/>
    </cacheField>
    <cacheField name="HOURS(INT)" numFmtId="2">
      <sharedItems containsSemiMixedTypes="0" containsString="0" containsNumber="1" minValue="3.3333333333333333E-2" maxValue="5.6"/>
    </cacheField>
    <cacheField name="SPEED(KM/H)" numFmtId="2">
      <sharedItems containsSemiMixedTypes="0" containsString="0" containsNumber="1" minValue="6.3043723636363653" maxValue="79.662528000000009"/>
    </cacheField>
    <cacheField name="PURPOS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5">
  <r>
    <d v="2016-08-23T00:00:00"/>
    <d v="1899-12-30T15:15:00"/>
    <d v="2016-08-23T00:00:00"/>
    <d v="1899-12-30T17:16:00"/>
    <s v="Business"/>
    <x v="0"/>
    <x v="0"/>
    <n v="7.9"/>
    <n v="12.713817600000002"/>
    <d v="1899-12-30T02:01:00"/>
    <n v="2"/>
    <n v="1"/>
    <n v="2.0166666666666666"/>
    <n v="6.3043723636363653"/>
    <m/>
  </r>
  <r>
    <d v="2016-09-20T00:00:00"/>
    <d v="1899-12-30T20:47:00"/>
    <d v="2016-09-20T00:00:00"/>
    <d v="1899-12-30T22:47:00"/>
    <s v="Business"/>
    <x v="0"/>
    <x v="1"/>
    <n v="9.6"/>
    <n v="15.4497024"/>
    <d v="1899-12-30T02:00:00"/>
    <n v="2"/>
    <n v="0"/>
    <n v="2"/>
    <n v="7.7248511999999998"/>
    <m/>
  </r>
  <r>
    <d v="2016-09-29T00:00:00"/>
    <d v="1899-12-30T16:13:00"/>
    <d v="2016-09-29T00:00:00"/>
    <d v="1899-12-30T18:47:00"/>
    <s v="Business"/>
    <x v="0"/>
    <x v="2"/>
    <n v="12.6"/>
    <n v="20.2777344"/>
    <d v="1899-12-30T02:34:00"/>
    <n v="2"/>
    <n v="34"/>
    <n v="2.5666666666666669"/>
    <n v="7.900415999999999"/>
    <m/>
  </r>
  <r>
    <d v="2016-09-27T00:00:00"/>
    <d v="1899-12-30T19:14:00"/>
    <d v="2016-09-27T00:00:00"/>
    <d v="1899-12-30T20:34:00"/>
    <s v="Business"/>
    <x v="1"/>
    <x v="0"/>
    <n v="7.3"/>
    <n v="11.7482112"/>
    <d v="1899-12-30T01:20:00"/>
    <n v="1"/>
    <n v="20"/>
    <n v="1.3333333333333333"/>
    <n v="8.8111584000000001"/>
    <m/>
  </r>
  <r>
    <d v="2016-12-31T00:00:00"/>
    <d v="1899-12-30T01:07:00"/>
    <d v="2016-12-31T00:00:00"/>
    <d v="1899-12-30T01:14:00"/>
    <s v="Business"/>
    <x v="2"/>
    <x v="3"/>
    <n v="0.7"/>
    <n v="1.1265407999999999"/>
    <d v="1899-12-30T00:07:00"/>
    <n v="0"/>
    <n v="7"/>
    <n v="0.11666666666666667"/>
    <n v="9.6560639999999989"/>
    <s v="Meeting"/>
  </r>
  <r>
    <d v="2016-02-17T00:00:00"/>
    <d v="1899-12-30T16:38:00"/>
    <d v="2016-02-17T00:00:00"/>
    <d v="1899-12-30T16:43:00"/>
    <s v="Business"/>
    <x v="3"/>
    <x v="4"/>
    <n v="0.5"/>
    <n v="0.80467200000000005"/>
    <d v="1899-12-30T00:05:00"/>
    <n v="0"/>
    <n v="5"/>
    <n v="8.3333333333333329E-2"/>
    <n v="9.6560640000000006"/>
    <s v="Errand/Supplies"/>
  </r>
  <r>
    <d v="2016-06-13T00:00:00"/>
    <d v="1899-12-30T18:08:00"/>
    <d v="2016-06-13T00:00:00"/>
    <d v="1899-12-30T18:47:00"/>
    <s v="Business"/>
    <x v="4"/>
    <x v="5"/>
    <n v="3.9"/>
    <n v="6.2764416000000001"/>
    <d v="1899-12-30T00:39:00"/>
    <n v="0"/>
    <n v="39"/>
    <n v="0.65"/>
    <n v="9.6560640000000006"/>
    <s v="Meal/Entertain"/>
  </r>
  <r>
    <d v="2016-06-27T00:00:00"/>
    <d v="1899-12-30T21:09:00"/>
    <d v="2016-06-27T00:00:00"/>
    <d v="1899-12-30T21:19:00"/>
    <s v="Business"/>
    <x v="5"/>
    <x v="6"/>
    <n v="1"/>
    <n v="1.6093440000000001"/>
    <d v="1899-12-30T00:10:00"/>
    <n v="0"/>
    <n v="10"/>
    <n v="0.16666666666666666"/>
    <n v="9.6560640000000006"/>
    <m/>
  </r>
  <r>
    <d v="2016-11-13T00:00:00"/>
    <d v="1899-12-30T09:27:00"/>
    <d v="2016-11-13T00:00:00"/>
    <d v="1899-12-30T09:53:00"/>
    <s v="Business"/>
    <x v="6"/>
    <x v="7"/>
    <n v="2.6"/>
    <n v="4.1842944000000006"/>
    <d v="1899-12-30T00:26:00"/>
    <n v="0"/>
    <n v="26"/>
    <n v="0.43333333333333335"/>
    <n v="9.6560640000000006"/>
    <m/>
  </r>
  <r>
    <d v="2016-08-01T00:00:00"/>
    <d v="1899-12-30T13:28:00"/>
    <d v="2016-08-01T00:00:00"/>
    <d v="1899-12-30T13:46:00"/>
    <s v="Business"/>
    <x v="7"/>
    <x v="8"/>
    <n v="1.9"/>
    <n v="3.0577535999999998"/>
    <d v="1899-12-30T00:18:00"/>
    <n v="0"/>
    <n v="18"/>
    <n v="0.3"/>
    <n v="10.192512000000001"/>
    <m/>
  </r>
  <r>
    <d v="2016-10-06T00:00:00"/>
    <d v="1899-12-30T08:49:00"/>
    <d v="2016-10-06T00:00:00"/>
    <d v="1899-12-30T11:36:00"/>
    <s v="Business"/>
    <x v="0"/>
    <x v="1"/>
    <n v="17.899999999999999"/>
    <n v="28.8072576"/>
    <d v="1899-12-30T02:47:00"/>
    <n v="2"/>
    <n v="47"/>
    <n v="2.7833333333333332"/>
    <n v="10.349912910179642"/>
    <m/>
  </r>
  <r>
    <d v="2016-03-22T00:00:00"/>
    <d v="1899-12-30T19:12:00"/>
    <d v="2016-03-22T00:00:00"/>
    <d v="1899-12-30T19:25:00"/>
    <s v="Personal"/>
    <x v="8"/>
    <x v="9"/>
    <n v="1.4"/>
    <n v="2.2530815999999998"/>
    <d v="1899-12-30T00:13:00"/>
    <n v="0"/>
    <n v="13"/>
    <n v="0.21666666666666667"/>
    <n v="10.398838153846153"/>
    <m/>
  </r>
  <r>
    <d v="2016-08-22T00:00:00"/>
    <d v="1899-12-30T20:53:00"/>
    <d v="2016-08-22T00:00:00"/>
    <d v="1899-12-30T21:31:00"/>
    <s v="Business"/>
    <x v="9"/>
    <x v="1"/>
    <n v="4.0999999999999996"/>
    <n v="6.5983103999999999"/>
    <d v="1899-12-30T00:38:00"/>
    <n v="0"/>
    <n v="38"/>
    <n v="0.6333333333333333"/>
    <n v="10.418384842105263"/>
    <m/>
  </r>
  <r>
    <d v="2016-08-17T00:00:00"/>
    <d v="1899-12-30T10:17:00"/>
    <d v="2016-08-17T00:00:00"/>
    <d v="1899-12-30T10:41:00"/>
    <s v="Business"/>
    <x v="0"/>
    <x v="0"/>
    <n v="2.6"/>
    <n v="4.1842944000000006"/>
    <d v="1899-12-30T00:24:00"/>
    <n v="0"/>
    <n v="24"/>
    <n v="0.4"/>
    <n v="10.460736000000001"/>
    <m/>
  </r>
  <r>
    <d v="2016-11-10T00:00:00"/>
    <d v="1899-12-30T10:20:00"/>
    <d v="2016-11-10T00:00:00"/>
    <d v="1899-12-30T10:31:00"/>
    <s v="Business"/>
    <x v="10"/>
    <x v="10"/>
    <n v="1.2"/>
    <n v="1.9312128"/>
    <d v="1899-12-30T00:11:00"/>
    <n v="0"/>
    <n v="11"/>
    <n v="0.18333333333333332"/>
    <n v="10.533888000000001"/>
    <m/>
  </r>
  <r>
    <d v="2016-11-10T00:00:00"/>
    <d v="1899-12-30T14:57:00"/>
    <d v="2016-11-10T00:00:00"/>
    <d v="1899-12-30T15:07:00"/>
    <s v="Business"/>
    <x v="11"/>
    <x v="11"/>
    <n v="1.1000000000000001"/>
    <n v="1.7702784000000003"/>
    <d v="1899-12-30T00:10:00"/>
    <n v="0"/>
    <n v="10"/>
    <n v="0.16666666666666666"/>
    <n v="10.621670400000003"/>
    <m/>
  </r>
  <r>
    <d v="2016-03-21T00:00:00"/>
    <d v="1899-12-30T16:05:00"/>
    <d v="2016-03-21T00:00:00"/>
    <d v="1899-12-30T16:13:00"/>
    <s v="Business"/>
    <x v="12"/>
    <x v="12"/>
    <n v="0.9"/>
    <n v="1.4484096000000002"/>
    <d v="1899-12-30T00:08:00"/>
    <n v="0"/>
    <n v="8"/>
    <n v="0.13333333333333333"/>
    <n v="10.863072000000001"/>
    <s v="Meal/Entertain"/>
  </r>
  <r>
    <d v="2016-10-07T00:00:00"/>
    <d v="1899-12-30T11:27:00"/>
    <d v="2016-10-07T00:00:00"/>
    <d v="1899-12-30T11:50:00"/>
    <s v="Business"/>
    <x v="1"/>
    <x v="13"/>
    <n v="2.6"/>
    <n v="4.1842944000000006"/>
    <d v="1899-12-30T00:23:00"/>
    <n v="0"/>
    <n v="23"/>
    <n v="0.38333333333333336"/>
    <n v="10.915550608695654"/>
    <m/>
  </r>
  <r>
    <d v="2016-12-24T00:00:00"/>
    <d v="1899-12-30T17:12:00"/>
    <d v="2016-12-24T00:00:00"/>
    <d v="1899-12-30T17:27:00"/>
    <s v="Business"/>
    <x v="1"/>
    <x v="13"/>
    <n v="1.7"/>
    <n v="2.7358848"/>
    <d v="1899-12-30T00:15:00"/>
    <n v="0"/>
    <n v="15"/>
    <n v="0.25"/>
    <n v="10.9435392"/>
    <s v="Errand/Supplies"/>
  </r>
  <r>
    <d v="2016-03-11T00:00:00"/>
    <d v="1899-12-30T10:29:00"/>
    <d v="2016-03-11T00:00:00"/>
    <d v="1899-12-30T10:36:00"/>
    <s v="Business"/>
    <x v="13"/>
    <x v="14"/>
    <n v="0.8"/>
    <n v="1.2874752000000003"/>
    <d v="1899-12-30T00:07:00"/>
    <n v="0"/>
    <n v="7"/>
    <n v="0.11666666666666667"/>
    <n v="11.035501714285717"/>
    <m/>
  </r>
  <r>
    <d v="2016-11-12T00:00:00"/>
    <d v="1899-12-30T15:14:00"/>
    <d v="2016-11-12T00:00:00"/>
    <d v="1899-12-30T15:21:00"/>
    <s v="Business"/>
    <x v="14"/>
    <x v="15"/>
    <n v="0.8"/>
    <n v="1.2874752000000003"/>
    <d v="1899-12-30T00:07:00"/>
    <n v="0"/>
    <n v="7"/>
    <n v="0.11666666666666667"/>
    <n v="11.035501714285717"/>
    <m/>
  </r>
  <r>
    <d v="2016-11-12T00:00:00"/>
    <d v="1899-12-30T10:32:00"/>
    <d v="2016-11-12T00:00:00"/>
    <d v="1899-12-30T10:52:00"/>
    <s v="Business"/>
    <x v="6"/>
    <x v="16"/>
    <n v="2.2999999999999998"/>
    <n v="3.7014912"/>
    <d v="1899-12-30T00:20:00"/>
    <n v="0"/>
    <n v="20"/>
    <n v="0.33333333333333331"/>
    <n v="11.1044736"/>
    <m/>
  </r>
  <r>
    <d v="2016-09-01T00:00:00"/>
    <d v="1899-12-30T18:49:00"/>
    <d v="2016-09-01T00:00:00"/>
    <d v="1899-12-30T19:08:00"/>
    <s v="Business"/>
    <x v="0"/>
    <x v="0"/>
    <n v="2.2000000000000002"/>
    <n v="3.5405568000000005"/>
    <d v="1899-12-30T00:19:00"/>
    <n v="0"/>
    <n v="19"/>
    <n v="0.31666666666666665"/>
    <n v="11.180705684210528"/>
    <m/>
  </r>
  <r>
    <d v="2016-09-23T00:00:00"/>
    <d v="1899-12-30T13:15:00"/>
    <d v="2016-09-23T00:00:00"/>
    <d v="1899-12-30T13:40:00"/>
    <s v="Business"/>
    <x v="2"/>
    <x v="3"/>
    <n v="2.9"/>
    <n v="4.6670976"/>
    <d v="1899-12-30T00:25:00"/>
    <n v="0"/>
    <n v="25"/>
    <n v="0.41666666666666669"/>
    <n v="11.20103424"/>
    <m/>
  </r>
  <r>
    <d v="2016-12-30T00:00:00"/>
    <d v="1899-12-30T11:31:00"/>
    <d v="2016-12-30T00:00:00"/>
    <d v="1899-12-30T11:56:00"/>
    <s v="Business"/>
    <x v="2"/>
    <x v="3"/>
    <n v="2.9"/>
    <n v="4.6670976"/>
    <d v="1899-12-30T00:25:00"/>
    <n v="0"/>
    <n v="25"/>
    <n v="0.41666666666666669"/>
    <n v="11.20103424"/>
    <s v="Errand/Supplies"/>
  </r>
  <r>
    <d v="2016-06-08T00:00:00"/>
    <d v="1899-12-30T14:31:00"/>
    <d v="2016-06-08T00:00:00"/>
    <d v="1899-12-30T14:37:00"/>
    <s v="Business"/>
    <x v="15"/>
    <x v="17"/>
    <n v="0.7"/>
    <n v="1.1265407999999999"/>
    <d v="1899-12-30T00:06:00"/>
    <n v="0"/>
    <n v="6"/>
    <n v="0.1"/>
    <n v="11.265407999999999"/>
    <s v="Errand/Supplies"/>
  </r>
  <r>
    <d v="2016-09-13T00:00:00"/>
    <d v="1899-12-30T16:56:00"/>
    <d v="2016-09-13T00:00:00"/>
    <d v="1899-12-30T17:02:00"/>
    <s v="Business"/>
    <x v="0"/>
    <x v="0"/>
    <n v="0.7"/>
    <n v="1.1265407999999999"/>
    <d v="1899-12-30T00:06:00"/>
    <n v="0"/>
    <n v="6"/>
    <n v="0.1"/>
    <n v="11.265407999999999"/>
    <m/>
  </r>
  <r>
    <d v="2016-02-14T00:00:00"/>
    <d v="1899-12-30T14:46:00"/>
    <d v="2016-02-14T00:00:00"/>
    <d v="1899-12-30T15:03:00"/>
    <s v="Business"/>
    <x v="16"/>
    <x v="18"/>
    <n v="2"/>
    <n v="3.2186880000000002"/>
    <d v="1899-12-30T00:17:00"/>
    <n v="0"/>
    <n v="17"/>
    <n v="0.28333333333333333"/>
    <n v="11.360075294117648"/>
    <s v="Meeting"/>
  </r>
  <r>
    <d v="2016-08-01T00:00:00"/>
    <d v="1899-12-30T13:08:00"/>
    <d v="2016-08-01T00:00:00"/>
    <d v="1899-12-30T13:19:00"/>
    <s v="Business"/>
    <x v="17"/>
    <x v="19"/>
    <n v="1.3"/>
    <n v="2.0921472000000003"/>
    <d v="1899-12-30T00:11:00"/>
    <n v="0"/>
    <n v="11"/>
    <n v="0.18333333333333332"/>
    <n v="11.411712000000003"/>
    <m/>
  </r>
  <r>
    <d v="2016-11-12T00:00:00"/>
    <d v="1899-12-30T15:25:00"/>
    <d v="2016-11-12T00:00:00"/>
    <d v="1899-12-30T15:36:00"/>
    <s v="Business"/>
    <x v="18"/>
    <x v="20"/>
    <n v="1.3"/>
    <n v="2.0921472000000003"/>
    <d v="1899-12-30T00:11:00"/>
    <n v="0"/>
    <n v="11"/>
    <n v="0.18333333333333332"/>
    <n v="11.411712000000003"/>
    <m/>
  </r>
  <r>
    <d v="2016-12-19T00:00:00"/>
    <d v="1899-12-30T13:24:00"/>
    <d v="2016-12-19T00:00:00"/>
    <d v="1899-12-30T13:35:00"/>
    <s v="Business"/>
    <x v="0"/>
    <x v="0"/>
    <n v="1.3"/>
    <n v="2.0921472000000003"/>
    <d v="1899-12-30T00:11:00"/>
    <n v="0"/>
    <n v="11"/>
    <n v="0.18333333333333332"/>
    <n v="11.411712000000003"/>
    <m/>
  </r>
  <r>
    <d v="2016-12-23T00:00:00"/>
    <d v="1899-12-30T16:23:00"/>
    <d v="2016-12-23T00:00:00"/>
    <d v="1899-12-30T16:34:00"/>
    <s v="Business"/>
    <x v="0"/>
    <x v="0"/>
    <n v="1.3"/>
    <n v="2.0921472000000003"/>
    <d v="1899-12-30T00:11:00"/>
    <n v="0"/>
    <n v="11"/>
    <n v="0.18333333333333332"/>
    <n v="11.411712000000003"/>
    <s v="Errand/Supplies"/>
  </r>
  <r>
    <d v="2016-12-29T00:00:00"/>
    <d v="1899-12-30T15:05:00"/>
    <d v="2016-12-29T00:00:00"/>
    <d v="1899-12-30T15:16:00"/>
    <s v="Business"/>
    <x v="2"/>
    <x v="3"/>
    <n v="1.3"/>
    <n v="2.0921472000000003"/>
    <d v="1899-12-30T00:11:00"/>
    <n v="0"/>
    <n v="11"/>
    <n v="0.18333333333333332"/>
    <n v="11.411712000000003"/>
    <s v="Errand/Supplies"/>
  </r>
  <r>
    <d v="2016-01-12T00:00:00"/>
    <d v="1899-12-30T12:33:00"/>
    <d v="2016-01-12T00:00:00"/>
    <d v="1899-12-30T12:49:00"/>
    <s v="Business"/>
    <x v="16"/>
    <x v="21"/>
    <n v="1.9"/>
    <n v="3.0577535999999998"/>
    <d v="1899-12-30T00:16:00"/>
    <n v="0"/>
    <n v="16"/>
    <n v="0.26666666666666666"/>
    <n v="11.466576"/>
    <s v="Meal/Entertain"/>
  </r>
  <r>
    <d v="2016-09-27T00:00:00"/>
    <d v="1899-12-30T13:21:00"/>
    <d v="2016-09-27T00:00:00"/>
    <d v="1899-12-30T14:43:00"/>
    <s v="Business"/>
    <x v="1"/>
    <x v="13"/>
    <n v="9.8000000000000007"/>
    <n v="15.771571200000002"/>
    <d v="1899-12-30T01:22:00"/>
    <n v="1"/>
    <n v="22"/>
    <n v="1.3666666666666667"/>
    <n v="11.540174048780489"/>
    <m/>
  </r>
  <r>
    <d v="2016-12-24T00:00:00"/>
    <d v="1899-12-30T22:04:00"/>
    <d v="2016-12-24T00:00:00"/>
    <d v="1899-12-30T22:09:00"/>
    <s v="Business"/>
    <x v="1"/>
    <x v="13"/>
    <n v="0.6"/>
    <n v="0.96560639999999998"/>
    <d v="1899-12-30T00:05:00"/>
    <n v="0"/>
    <n v="5"/>
    <n v="8.3333333333333329E-2"/>
    <n v="11.5872768"/>
    <s v="Errand/Supplies"/>
  </r>
  <r>
    <d v="2016-05-19T00:00:00"/>
    <d v="1899-12-30T14:37:00"/>
    <d v="2016-05-19T00:00:00"/>
    <d v="1899-12-30T15:01:00"/>
    <s v="Business"/>
    <x v="19"/>
    <x v="22"/>
    <n v="2.9"/>
    <n v="4.6670976"/>
    <d v="1899-12-30T00:24:00"/>
    <n v="0"/>
    <n v="24"/>
    <n v="0.4"/>
    <n v="11.667743999999999"/>
    <s v="Meal/Entertain"/>
  </r>
  <r>
    <d v="2016-01-11T00:00:00"/>
    <d v="1899-12-30T13:32:00"/>
    <d v="2016-01-11T00:00:00"/>
    <d v="1899-12-30T13:46:00"/>
    <s v="Business"/>
    <x v="16"/>
    <x v="23"/>
    <n v="1.7"/>
    <n v="2.7358848"/>
    <d v="1899-12-30T00:14:00"/>
    <n v="0"/>
    <n v="14"/>
    <n v="0.23333333333333334"/>
    <n v="11.72522057142857"/>
    <s v="Meal/Entertain"/>
  </r>
  <r>
    <d v="2016-02-16T00:00:00"/>
    <d v="1899-12-30T17:17:00"/>
    <d v="2016-02-16T00:00:00"/>
    <d v="1899-12-30T17:26:00"/>
    <s v="Business"/>
    <x v="20"/>
    <x v="24"/>
    <n v="1.1000000000000001"/>
    <n v="1.7702784000000003"/>
    <d v="1899-12-30T00:09:00"/>
    <n v="0"/>
    <n v="9"/>
    <n v="0.15"/>
    <n v="11.801856000000003"/>
    <s v="Meal/Entertain"/>
  </r>
  <r>
    <d v="2016-07-29T00:00:00"/>
    <d v="1899-12-30T17:27:00"/>
    <d v="2016-07-29T00:00:00"/>
    <d v="1899-12-30T17:45:00"/>
    <s v="Business"/>
    <x v="21"/>
    <x v="9"/>
    <n v="2.2000000000000002"/>
    <n v="3.5405568000000005"/>
    <d v="1899-12-30T00:18:00"/>
    <n v="0"/>
    <n v="18"/>
    <n v="0.3"/>
    <n v="11.801856000000003"/>
    <s v="Meal/Entertain"/>
  </r>
  <r>
    <d v="2016-03-11T00:00:00"/>
    <d v="1899-12-30T13:43:00"/>
    <d v="2016-03-11T00:00:00"/>
    <d v="1899-12-30T13:51:00"/>
    <s v="Business"/>
    <x v="22"/>
    <x v="14"/>
    <n v="1"/>
    <n v="1.6093440000000001"/>
    <d v="1899-12-30T00:08:00"/>
    <n v="0"/>
    <n v="8"/>
    <n v="0.13333333333333333"/>
    <n v="12.070080000000001"/>
    <m/>
  </r>
  <r>
    <d v="2016-08-02T00:00:00"/>
    <d v="1899-12-30T19:15:00"/>
    <d v="2016-08-02T00:00:00"/>
    <d v="1899-12-30T19:23:00"/>
    <s v="Business"/>
    <x v="23"/>
    <x v="25"/>
    <n v="1"/>
    <n v="1.6093440000000001"/>
    <d v="1899-12-30T00:08:00"/>
    <n v="0"/>
    <n v="8"/>
    <n v="0.13333333333333333"/>
    <n v="12.070080000000001"/>
    <m/>
  </r>
  <r>
    <d v="2016-08-26T00:00:00"/>
    <d v="1899-12-30T15:23:00"/>
    <d v="2016-08-26T00:00:00"/>
    <d v="1899-12-30T15:35:00"/>
    <s v="Business"/>
    <x v="1"/>
    <x v="13"/>
    <n v="1.5"/>
    <n v="2.4140160000000002"/>
    <d v="1899-12-30T00:12:00"/>
    <n v="0"/>
    <n v="12"/>
    <n v="0.2"/>
    <n v="12.070080000000001"/>
    <m/>
  </r>
  <r>
    <d v="2016-12-20T00:00:00"/>
    <d v="1899-12-30T16:56:00"/>
    <d v="2016-12-20T00:00:00"/>
    <d v="1899-12-30T17:07:00"/>
    <s v="Business"/>
    <x v="24"/>
    <x v="2"/>
    <n v="1.4"/>
    <n v="2.2530815999999998"/>
    <d v="1899-12-30T00:11:00"/>
    <n v="0"/>
    <n v="11"/>
    <n v="0.18333333333333332"/>
    <n v="12.289536"/>
    <s v="Errand/Supplies"/>
  </r>
  <r>
    <d v="2016-01-12T00:00:00"/>
    <d v="1899-12-30T14:42:00"/>
    <d v="2016-01-12T00:00:00"/>
    <d v="1899-12-30T14:56:00"/>
    <s v="Business"/>
    <x v="25"/>
    <x v="21"/>
    <n v="1.8"/>
    <n v="2.8968192000000004"/>
    <d v="1899-12-30T00:14:00"/>
    <n v="0"/>
    <n v="14"/>
    <n v="0.23333333333333334"/>
    <n v="12.414939428571429"/>
    <s v="Errand/Supplies"/>
  </r>
  <r>
    <d v="2016-11-19T00:00:00"/>
    <d v="1899-12-30T16:27:00"/>
    <d v="2016-11-19T00:00:00"/>
    <d v="1899-12-30T16:41:00"/>
    <s v="Business"/>
    <x v="26"/>
    <x v="26"/>
    <n v="1.8"/>
    <n v="2.8968192000000004"/>
    <d v="1899-12-30T00:14:00"/>
    <n v="0"/>
    <n v="14"/>
    <n v="0.23333333333333334"/>
    <n v="12.414939428571429"/>
    <m/>
  </r>
  <r>
    <d v="2016-10-14T00:00:00"/>
    <d v="1899-12-30T23:54:00"/>
    <d v="2016-10-15T00:00:00"/>
    <d v="1899-12-30T02:06:00"/>
    <s v="Business"/>
    <x v="0"/>
    <x v="1"/>
    <n v="17"/>
    <n v="27.358848000000002"/>
    <d v="1899-12-30T02:12:00"/>
    <n v="2"/>
    <n v="12"/>
    <n v="2.2000000000000002"/>
    <n v="12.435840000000001"/>
    <s v="Meeting"/>
  </r>
  <r>
    <d v="2016-12-18T00:00:00"/>
    <d v="1899-12-30T13:03:00"/>
    <d v="2016-12-18T00:00:00"/>
    <d v="1899-12-30T13:41:00"/>
    <s v="Business"/>
    <x v="0"/>
    <x v="0"/>
    <n v="4.9000000000000004"/>
    <n v="7.8857856000000011"/>
    <d v="1899-12-30T00:38:00"/>
    <n v="0"/>
    <n v="38"/>
    <n v="0.6333333333333333"/>
    <n v="12.451240421052633"/>
    <s v="Errand/Supplies"/>
  </r>
  <r>
    <d v="2016-11-23T00:00:00"/>
    <d v="1899-12-30T18:37:00"/>
    <d v="2016-11-23T00:00:00"/>
    <d v="1899-12-30T18:47:00"/>
    <s v="Business"/>
    <x v="26"/>
    <x v="26"/>
    <n v="1.3"/>
    <n v="2.0921472000000003"/>
    <d v="1899-12-30T00:10:00"/>
    <n v="0"/>
    <n v="10"/>
    <n v="0.16666666666666666"/>
    <n v="12.552883200000002"/>
    <m/>
  </r>
  <r>
    <d v="2016-12-29T00:00:00"/>
    <d v="1899-12-30T20:53:00"/>
    <d v="2016-12-29T00:00:00"/>
    <d v="1899-12-30T21:42:00"/>
    <s v="Business"/>
    <x v="2"/>
    <x v="0"/>
    <n v="6.4"/>
    <n v="10.299801600000002"/>
    <d v="1899-12-30T00:49:00"/>
    <n v="0"/>
    <n v="49"/>
    <n v="0.81666666666666665"/>
    <n v="12.612001959183676"/>
    <m/>
  </r>
  <r>
    <d v="2016-12-17T00:00:00"/>
    <d v="1899-12-30T17:19:00"/>
    <d v="2016-12-17T00:00:00"/>
    <d v="1899-12-30T17:59:00"/>
    <s v="Business"/>
    <x v="0"/>
    <x v="0"/>
    <n v="5.3"/>
    <n v="8.5295231999999999"/>
    <d v="1899-12-30T00:40:00"/>
    <n v="0"/>
    <n v="40"/>
    <n v="0.66666666666666663"/>
    <n v="12.7942848"/>
    <s v="Temporary Site"/>
  </r>
  <r>
    <d v="2016-06-12T00:00:00"/>
    <d v="1899-12-30T21:58:00"/>
    <d v="2016-06-12T00:00:00"/>
    <d v="1899-12-30T22:19:00"/>
    <s v="Business"/>
    <x v="27"/>
    <x v="9"/>
    <n v="2.8"/>
    <n v="4.5061631999999996"/>
    <d v="1899-12-30T00:21:00"/>
    <n v="0"/>
    <n v="21"/>
    <n v="0.35"/>
    <n v="12.874751999999999"/>
    <s v="Errand/Supplies"/>
  </r>
  <r>
    <d v="2016-03-14T00:00:00"/>
    <d v="1899-12-30T08:34:00"/>
    <d v="2016-03-14T00:00:00"/>
    <d v="1899-12-30T08:49:00"/>
    <s v="Business"/>
    <x v="28"/>
    <x v="27"/>
    <n v="2"/>
    <n v="3.2186880000000002"/>
    <d v="1899-12-30T00:15:00"/>
    <n v="0"/>
    <n v="15"/>
    <n v="0.25"/>
    <n v="12.874752000000001"/>
    <s v="Errand/Supplies"/>
  </r>
  <r>
    <d v="2016-01-07T00:00:00"/>
    <d v="1899-12-30T13:27:00"/>
    <d v="2016-01-07T00:00:00"/>
    <d v="1899-12-30T13:33:00"/>
    <s v="Business"/>
    <x v="26"/>
    <x v="26"/>
    <n v="0.8"/>
    <n v="1.2874752000000003"/>
    <d v="1899-12-30T00:06:00"/>
    <n v="0"/>
    <n v="6"/>
    <n v="0.1"/>
    <n v="12.874752000000003"/>
    <s v="Meeting"/>
  </r>
  <r>
    <d v="2016-03-04T00:00:00"/>
    <d v="1899-12-30T16:16:00"/>
    <d v="2016-03-04T00:00:00"/>
    <d v="1899-12-30T16:22:00"/>
    <s v="Business"/>
    <x v="29"/>
    <x v="28"/>
    <n v="0.8"/>
    <n v="1.2874752000000003"/>
    <d v="1899-12-30T00:06:00"/>
    <n v="0"/>
    <n v="6"/>
    <n v="0.1"/>
    <n v="12.874752000000003"/>
    <s v="Errand/Supplies"/>
  </r>
  <r>
    <d v="2016-03-08T00:00:00"/>
    <d v="1899-12-30T16:13:00"/>
    <d v="2016-03-08T00:00:00"/>
    <d v="1899-12-30T16:25:00"/>
    <s v="Personal"/>
    <x v="8"/>
    <x v="9"/>
    <n v="1.6"/>
    <n v="2.5749504000000005"/>
    <d v="1899-12-30T00:12:00"/>
    <n v="0"/>
    <n v="12"/>
    <n v="0.2"/>
    <n v="12.874752000000003"/>
    <m/>
  </r>
  <r>
    <d v="2016-12-23T00:00:00"/>
    <d v="1899-12-30T17:34:00"/>
    <d v="2016-12-23T00:00:00"/>
    <d v="1899-12-30T18:27:00"/>
    <s v="Business"/>
    <x v="0"/>
    <x v="13"/>
    <n v="7.1"/>
    <n v="11.426342399999999"/>
    <d v="1899-12-30T00:53:00"/>
    <n v="0"/>
    <n v="53"/>
    <n v="0.8833333333333333"/>
    <n v="12.93548196226415"/>
    <s v="Meal/Entertain"/>
  </r>
  <r>
    <d v="2016-12-23T00:00:00"/>
    <d v="1899-12-30T14:15:00"/>
    <d v="2016-12-23T00:00:00"/>
    <d v="1899-12-30T15:25:00"/>
    <s v="Business"/>
    <x v="0"/>
    <x v="0"/>
    <n v="9.6"/>
    <n v="15.4497024"/>
    <d v="1899-12-30T01:10:00"/>
    <n v="1"/>
    <n v="10"/>
    <n v="1.1666666666666667"/>
    <n v="13.242602057142856"/>
    <s v="Meeting"/>
  </r>
  <r>
    <d v="2016-03-18T00:00:00"/>
    <d v="1899-12-30T08:35:00"/>
    <d v="2016-03-18T00:00:00"/>
    <d v="1899-12-30T08:43:00"/>
    <s v="Business"/>
    <x v="16"/>
    <x v="12"/>
    <n v="1.1000000000000001"/>
    <n v="1.7702784000000003"/>
    <d v="1899-12-30T00:08:00"/>
    <n v="0"/>
    <n v="8"/>
    <n v="0.13333333333333333"/>
    <n v="13.277088000000003"/>
    <s v="Meal/Entertain"/>
  </r>
  <r>
    <d v="2016-11-13T00:00:00"/>
    <d v="1899-12-30T12:22:00"/>
    <d v="2016-11-13T00:00:00"/>
    <d v="1899-12-30T12:51:00"/>
    <s v="Business"/>
    <x v="30"/>
    <x v="29"/>
    <n v="4"/>
    <n v="6.4373760000000004"/>
    <d v="1899-12-30T00:29:00"/>
    <n v="0"/>
    <n v="29"/>
    <n v="0.48333333333333334"/>
    <n v="13.318708965517242"/>
    <s v="Meeting"/>
  </r>
  <r>
    <d v="2016-11-03T00:00:00"/>
    <d v="1899-12-30T14:13:00"/>
    <d v="2016-11-03T00:00:00"/>
    <d v="1899-12-30T14:26:00"/>
    <s v="Business"/>
    <x v="21"/>
    <x v="9"/>
    <n v="1.8"/>
    <n v="2.8968192000000004"/>
    <d v="1899-12-30T00:13:00"/>
    <n v="0"/>
    <n v="13"/>
    <n v="0.21666666666666667"/>
    <n v="13.36993476923077"/>
    <m/>
  </r>
  <r>
    <d v="2016-04-01T00:00:00"/>
    <d v="1899-12-30T16:52:00"/>
    <d v="2016-04-01T00:00:00"/>
    <d v="1899-12-30T16:57:00"/>
    <s v="Personal"/>
    <x v="31"/>
    <x v="30"/>
    <n v="0.7"/>
    <n v="1.1265407999999999"/>
    <d v="1899-12-30T00:05:00"/>
    <n v="0"/>
    <n v="5"/>
    <n v="8.3333333333333329E-2"/>
    <n v="13.518489599999999"/>
    <m/>
  </r>
  <r>
    <d v="2016-11-09T00:00:00"/>
    <d v="1899-12-30T18:09:00"/>
    <d v="2016-11-09T00:00:00"/>
    <d v="1899-12-30T18:14:00"/>
    <s v="Business"/>
    <x v="32"/>
    <x v="31"/>
    <n v="0.7"/>
    <n v="1.1265407999999999"/>
    <d v="1899-12-30T00:05:00"/>
    <n v="0"/>
    <n v="5"/>
    <n v="8.3333333333333329E-2"/>
    <n v="13.518489599999999"/>
    <m/>
  </r>
  <r>
    <d v="2016-12-17T00:00:00"/>
    <d v="1899-12-30T15:38:00"/>
    <d v="2016-12-17T00:00:00"/>
    <d v="1899-12-30T16:12:00"/>
    <s v="Business"/>
    <x v="0"/>
    <x v="0"/>
    <n v="4.8"/>
    <n v="7.7248511999999998"/>
    <d v="1899-12-30T00:34:00"/>
    <n v="0"/>
    <n v="34"/>
    <n v="0.56666666666666665"/>
    <n v="13.632090352941177"/>
    <s v="Airport/Travel"/>
  </r>
  <r>
    <d v="2016-08-03T00:00:00"/>
    <d v="1899-12-30T12:46:00"/>
    <d v="2016-08-03T00:00:00"/>
    <d v="1899-12-30T13:00:00"/>
    <s v="Business"/>
    <x v="33"/>
    <x v="32"/>
    <n v="2"/>
    <n v="3.2186880000000002"/>
    <d v="1899-12-30T00:14:00"/>
    <n v="0"/>
    <n v="14"/>
    <n v="0.23333333333333334"/>
    <n v="13.794377142857144"/>
    <m/>
  </r>
  <r>
    <d v="2016-03-10T00:00:00"/>
    <d v="1899-12-30T14:39:00"/>
    <d v="2016-03-10T00:00:00"/>
    <d v="1899-12-30T14:55:00"/>
    <s v="Business"/>
    <x v="34"/>
    <x v="27"/>
    <n v="2.2999999999999998"/>
    <n v="3.7014912"/>
    <d v="1899-12-30T00:16:00"/>
    <n v="0"/>
    <n v="16"/>
    <n v="0.26666666666666666"/>
    <n v="13.880592"/>
    <m/>
  </r>
  <r>
    <d v="2016-06-25T00:00:00"/>
    <d v="1899-12-30T19:47:00"/>
    <d v="2016-06-25T00:00:00"/>
    <d v="1899-12-30T19:58:00"/>
    <s v="Business"/>
    <x v="35"/>
    <x v="33"/>
    <n v="1.6"/>
    <n v="2.5749504000000005"/>
    <d v="1899-12-30T00:11:00"/>
    <n v="0"/>
    <n v="11"/>
    <n v="0.18333333333333332"/>
    <n v="14.045184000000004"/>
    <m/>
  </r>
  <r>
    <d v="2016-01-11T00:00:00"/>
    <d v="1899-12-30T14:30:00"/>
    <d v="2016-01-11T00:00:00"/>
    <d v="1899-12-30T14:43:00"/>
    <s v="Business"/>
    <x v="36"/>
    <x v="12"/>
    <n v="1.9"/>
    <n v="3.0577535999999998"/>
    <d v="1899-12-30T00:13:00"/>
    <n v="0"/>
    <n v="13"/>
    <n v="0.21666666666666667"/>
    <n v="14.112708923076921"/>
    <s v="Meal/Entertain"/>
  </r>
  <r>
    <d v="2016-02-19T00:00:00"/>
    <d v="1899-12-30T20:34:00"/>
    <d v="2016-02-19T00:00:00"/>
    <d v="1899-12-30T20:51:00"/>
    <s v="Personal"/>
    <x v="0"/>
    <x v="0"/>
    <n v="2.5"/>
    <n v="4.0233600000000003"/>
    <d v="1899-12-30T00:17:00"/>
    <n v="0"/>
    <n v="17"/>
    <n v="0.28333333333333333"/>
    <n v="14.20009411764706"/>
    <m/>
  </r>
  <r>
    <d v="2016-03-19T00:00:00"/>
    <d v="1899-12-30T17:52:00"/>
    <d v="2016-03-19T00:00:00"/>
    <d v="1899-12-30T18:00:00"/>
    <s v="Business"/>
    <x v="37"/>
    <x v="34"/>
    <n v="1.2"/>
    <n v="1.9312128"/>
    <d v="1899-12-30T00:08:00"/>
    <n v="0"/>
    <n v="8"/>
    <n v="0.13333333333333333"/>
    <n v="14.484095999999999"/>
    <m/>
  </r>
  <r>
    <d v="2016-07-05T00:00:00"/>
    <d v="1899-12-30T16:48:00"/>
    <d v="2016-07-05T00:00:00"/>
    <d v="1899-12-30T16:52:00"/>
    <s v="Business"/>
    <x v="8"/>
    <x v="9"/>
    <n v="0.6"/>
    <n v="0.96560639999999998"/>
    <d v="1899-12-30T00:04:00"/>
    <n v="0"/>
    <n v="4"/>
    <n v="6.6666666666666666E-2"/>
    <n v="14.484095999999999"/>
    <s v="Errand/Supplies"/>
  </r>
  <r>
    <d v="2016-11-12T00:00:00"/>
    <d v="1899-12-30T13:46:00"/>
    <d v="2016-11-12T00:00:00"/>
    <d v="1899-12-30T13:50:00"/>
    <s v="Business"/>
    <x v="6"/>
    <x v="35"/>
    <n v="0.6"/>
    <n v="0.96560639999999998"/>
    <d v="1899-12-30T00:04:00"/>
    <n v="0"/>
    <n v="4"/>
    <n v="6.6666666666666666E-2"/>
    <n v="14.484095999999999"/>
    <m/>
  </r>
  <r>
    <d v="2016-12-25T00:00:00"/>
    <d v="1899-12-30T00:10:00"/>
    <d v="2016-12-25T00:00:00"/>
    <d v="1899-12-30T00:14:00"/>
    <s v="Business"/>
    <x v="1"/>
    <x v="13"/>
    <n v="0.6"/>
    <n v="0.96560639999999998"/>
    <d v="1899-12-30T00:04:00"/>
    <n v="0"/>
    <n v="4"/>
    <n v="6.6666666666666666E-2"/>
    <n v="14.484095999999999"/>
    <s v="Errand/Supplies"/>
  </r>
  <r>
    <d v="2016-12-27T00:00:00"/>
    <d v="1899-12-30T12:53:00"/>
    <d v="2016-12-27T00:00:00"/>
    <d v="1899-12-30T12:57:00"/>
    <s v="Business"/>
    <x v="2"/>
    <x v="3"/>
    <n v="0.6"/>
    <n v="0.96560639999999998"/>
    <d v="1899-12-30T00:04:00"/>
    <n v="0"/>
    <n v="4"/>
    <n v="6.6666666666666666E-2"/>
    <n v="14.484095999999999"/>
    <s v="Meal/Entertain"/>
  </r>
  <r>
    <d v="2016-12-28T00:00:00"/>
    <d v="1899-12-30T22:44:00"/>
    <d v="2016-12-28T00:00:00"/>
    <d v="1899-12-30T23:18:00"/>
    <s v="Business"/>
    <x v="2"/>
    <x v="3"/>
    <n v="5.0999999999999996"/>
    <n v="8.2076543999999991"/>
    <d v="1899-12-30T00:34:00"/>
    <n v="0"/>
    <n v="34"/>
    <n v="0.56666666666666665"/>
    <n v="14.484095999999999"/>
    <s v="Errand/Supplies"/>
  </r>
  <r>
    <d v="2016-02-16T00:00:00"/>
    <d v="1899-12-30T11:32:00"/>
    <d v="2016-02-16T00:00:00"/>
    <d v="1899-12-30T12:02:00"/>
    <s v="Business"/>
    <x v="20"/>
    <x v="36"/>
    <n v="4.5"/>
    <n v="7.2420480000000005"/>
    <d v="1899-12-30T00:30:00"/>
    <n v="0"/>
    <n v="30"/>
    <n v="0.5"/>
    <n v="14.484096000000001"/>
    <m/>
  </r>
  <r>
    <d v="2016-02-16T00:00:00"/>
    <d v="1899-12-30T13:43:00"/>
    <d v="2016-02-16T00:00:00"/>
    <d v="1899-12-30T13:55:00"/>
    <s v="Business"/>
    <x v="20"/>
    <x v="36"/>
    <n v="1.8"/>
    <n v="2.8968192000000004"/>
    <d v="1899-12-30T00:12:00"/>
    <n v="0"/>
    <n v="12"/>
    <n v="0.2"/>
    <n v="14.484096000000001"/>
    <s v="Temporary Site"/>
  </r>
  <r>
    <d v="2016-06-08T00:00:00"/>
    <d v="1899-12-30T17:59:00"/>
    <d v="2016-06-08T00:00:00"/>
    <d v="1899-12-30T18:05:00"/>
    <s v="Business"/>
    <x v="38"/>
    <x v="37"/>
    <n v="0.9"/>
    <n v="1.4484096000000002"/>
    <d v="1899-12-30T00:06:00"/>
    <n v="0"/>
    <n v="6"/>
    <n v="0.1"/>
    <n v="14.484096000000001"/>
    <s v="Errand/Supplies"/>
  </r>
  <r>
    <d v="2016-08-05T00:00:00"/>
    <d v="1899-12-30T19:17:00"/>
    <d v="2016-08-05T00:00:00"/>
    <d v="1899-12-30T19:27:00"/>
    <s v="Business"/>
    <x v="39"/>
    <x v="38"/>
    <n v="1.5"/>
    <n v="2.4140160000000002"/>
    <d v="1899-12-30T00:10:00"/>
    <n v="0"/>
    <n v="10"/>
    <n v="0.16666666666666666"/>
    <n v="14.484096000000001"/>
    <m/>
  </r>
  <r>
    <d v="2016-11-09T00:00:00"/>
    <d v="1899-12-30T15:58:00"/>
    <d v="2016-11-09T00:00:00"/>
    <d v="1899-12-30T16:04:00"/>
    <s v="Business"/>
    <x v="40"/>
    <x v="14"/>
    <n v="0.9"/>
    <n v="1.4484096000000002"/>
    <d v="1899-12-30T00:06:00"/>
    <n v="0"/>
    <n v="6"/>
    <n v="0.1"/>
    <n v="14.484096000000001"/>
    <m/>
  </r>
  <r>
    <d v="2016-11-13T00:00:00"/>
    <d v="1899-12-30T13:05:00"/>
    <d v="2016-11-13T00:00:00"/>
    <d v="1899-12-30T13:11:00"/>
    <s v="Business"/>
    <x v="41"/>
    <x v="39"/>
    <n v="0.9"/>
    <n v="1.4484096000000002"/>
    <d v="1899-12-30T00:06:00"/>
    <n v="0"/>
    <n v="6"/>
    <n v="0.1"/>
    <n v="14.484096000000001"/>
    <m/>
  </r>
  <r>
    <d v="2016-12-23T00:00:00"/>
    <d v="1899-12-30T09:21:00"/>
    <d v="2016-12-23T00:00:00"/>
    <d v="1899-12-30T09:41:00"/>
    <s v="Business"/>
    <x v="1"/>
    <x v="13"/>
    <n v="3"/>
    <n v="4.8280320000000003"/>
    <d v="1899-12-30T00:20:00"/>
    <n v="0"/>
    <n v="20"/>
    <n v="0.33333333333333331"/>
    <n v="14.484096000000001"/>
    <s v="Meeting"/>
  </r>
  <r>
    <d v="2016-03-11T00:00:00"/>
    <d v="1899-12-30T19:21:00"/>
    <d v="2016-03-11T00:00:00"/>
    <d v="1899-12-30T19:35:00"/>
    <s v="Business"/>
    <x v="42"/>
    <x v="40"/>
    <n v="2.1"/>
    <n v="3.3796224000000006"/>
    <d v="1899-12-30T00:14:00"/>
    <n v="0"/>
    <n v="14"/>
    <n v="0.23333333333333334"/>
    <n v="14.484096000000003"/>
    <m/>
  </r>
  <r>
    <d v="2016-09-28T00:00:00"/>
    <d v="1899-12-30T17:21:00"/>
    <d v="2016-09-28T00:00:00"/>
    <d v="1899-12-30T19:36:00"/>
    <s v="Business"/>
    <x v="24"/>
    <x v="0"/>
    <n v="20.5"/>
    <n v="32.991551999999999"/>
    <d v="1899-12-30T02:15:00"/>
    <n v="2"/>
    <n v="15"/>
    <n v="2.25"/>
    <n v="14.662911999999999"/>
    <m/>
  </r>
  <r>
    <d v="2016-08-22T00:00:00"/>
    <d v="1899-12-30T19:58:00"/>
    <d v="2016-08-22T00:00:00"/>
    <d v="1899-12-30T20:50:00"/>
    <s v="Business"/>
    <x v="0"/>
    <x v="1"/>
    <n v="7.9"/>
    <n v="12.713817600000002"/>
    <d v="1899-12-30T00:52:00"/>
    <n v="0"/>
    <n v="52"/>
    <n v="0.8666666666666667"/>
    <n v="14.66978953846154"/>
    <m/>
  </r>
  <r>
    <d v="2016-03-16T00:00:00"/>
    <d v="1899-12-30T11:34:00"/>
    <d v="2016-03-16T00:00:00"/>
    <d v="1899-12-30T11:45:00"/>
    <s v="Business"/>
    <x v="28"/>
    <x v="41"/>
    <n v="1.7"/>
    <n v="2.7358848"/>
    <d v="1899-12-30T00:11:00"/>
    <n v="0"/>
    <n v="11"/>
    <n v="0.18333333333333332"/>
    <n v="14.923008000000001"/>
    <s v="Meal/Entertain"/>
  </r>
  <r>
    <d v="2016-03-17T00:00:00"/>
    <d v="1899-12-30T00:33:00"/>
    <d v="2016-03-17T00:00:00"/>
    <d v="1899-12-30T00:44:00"/>
    <s v="Personal"/>
    <x v="12"/>
    <x v="40"/>
    <n v="1.7"/>
    <n v="2.7358848"/>
    <d v="1899-12-30T00:11:00"/>
    <n v="0"/>
    <n v="11"/>
    <n v="0.18333333333333332"/>
    <n v="14.923008000000001"/>
    <m/>
  </r>
  <r>
    <d v="2016-10-19T00:00:00"/>
    <d v="1899-12-30T13:45:00"/>
    <d v="2016-10-19T00:00:00"/>
    <d v="1899-12-30T13:56:00"/>
    <s v="Business"/>
    <x v="11"/>
    <x v="42"/>
    <n v="1.7"/>
    <n v="2.7358848"/>
    <d v="1899-12-30T00:11:00"/>
    <n v="0"/>
    <n v="11"/>
    <n v="0.18333333333333332"/>
    <n v="14.923008000000001"/>
    <m/>
  </r>
  <r>
    <d v="2016-12-30T00:00:00"/>
    <d v="1899-12-30T10:15:00"/>
    <d v="2016-12-30T00:00:00"/>
    <d v="1899-12-30T10:33:00"/>
    <s v="Business"/>
    <x v="2"/>
    <x v="3"/>
    <n v="2.8"/>
    <n v="4.5061631999999996"/>
    <d v="1899-12-30T00:18:00"/>
    <n v="0"/>
    <n v="18"/>
    <n v="0.3"/>
    <n v="15.020543999999999"/>
    <s v="Errand/Supplies"/>
  </r>
  <r>
    <d v="2016-06-08T00:00:00"/>
    <d v="1899-12-30T16:55:00"/>
    <d v="2016-06-08T00:00:00"/>
    <d v="1899-12-30T17:11:00"/>
    <s v="Business"/>
    <x v="43"/>
    <x v="43"/>
    <n v="2.5"/>
    <n v="4.0233600000000003"/>
    <d v="1899-12-30T00:16:00"/>
    <n v="0"/>
    <n v="16"/>
    <n v="0.26666666666666666"/>
    <n v="15.087600000000002"/>
    <s v="Meal/Entertain"/>
  </r>
  <r>
    <d v="2016-06-25T00:00:00"/>
    <d v="1899-12-30T10:18:00"/>
    <d v="2016-06-25T00:00:00"/>
    <d v="1899-12-30T10:25:00"/>
    <s v="Business"/>
    <x v="44"/>
    <x v="44"/>
    <n v="1.1000000000000001"/>
    <n v="1.7702784000000003"/>
    <d v="1899-12-30T00:07:00"/>
    <n v="0"/>
    <n v="7"/>
    <n v="0.11666666666666667"/>
    <n v="15.17381485714286"/>
    <s v="Errand/Supplies"/>
  </r>
  <r>
    <d v="2016-07-13T00:00:00"/>
    <d v="1899-12-30T13:25:00"/>
    <d v="2016-07-13T00:00:00"/>
    <d v="1899-12-30T13:39:00"/>
    <s v="Personal"/>
    <x v="45"/>
    <x v="45"/>
    <n v="2.2000000000000002"/>
    <n v="3.5405568000000005"/>
    <d v="1899-12-30T00:14:00"/>
    <n v="0"/>
    <n v="14"/>
    <n v="0.23333333333333334"/>
    <n v="15.17381485714286"/>
    <m/>
  </r>
  <r>
    <d v="2016-12-29T00:00:00"/>
    <d v="1899-12-30T13:17:00"/>
    <d v="2016-12-29T00:00:00"/>
    <d v="1899-12-30T13:24:00"/>
    <s v="Business"/>
    <x v="2"/>
    <x v="3"/>
    <n v="1.1000000000000001"/>
    <n v="1.7702784000000003"/>
    <d v="1899-12-30T00:07:00"/>
    <n v="0"/>
    <n v="7"/>
    <n v="0.11666666666666667"/>
    <n v="15.17381485714286"/>
    <s v="Errand/Supplies"/>
  </r>
  <r>
    <d v="2016-10-14T00:00:00"/>
    <d v="1899-12-30T15:56:00"/>
    <d v="2016-10-14T00:00:00"/>
    <d v="1899-12-30T16:20:00"/>
    <s v="Business"/>
    <x v="0"/>
    <x v="0"/>
    <n v="3.8"/>
    <n v="6.1155071999999997"/>
    <d v="1899-12-30T00:24:00"/>
    <n v="0"/>
    <n v="24"/>
    <n v="0.4"/>
    <n v="15.288767999999999"/>
    <m/>
  </r>
  <r>
    <d v="2016-11-13T00:00:00"/>
    <d v="1899-12-30T15:47:00"/>
    <d v="2016-11-13T00:00:00"/>
    <d v="1899-12-30T15:59:00"/>
    <s v="Business"/>
    <x v="41"/>
    <x v="7"/>
    <n v="1.9"/>
    <n v="3.0577535999999998"/>
    <d v="1899-12-30T00:12:00"/>
    <n v="0"/>
    <n v="12"/>
    <n v="0.2"/>
    <n v="15.288767999999999"/>
    <m/>
  </r>
  <r>
    <d v="2016-11-30T00:00:00"/>
    <d v="1899-12-30T11:53:00"/>
    <d v="2016-11-30T00:00:00"/>
    <d v="1899-12-30T12:35:00"/>
    <s v="Business"/>
    <x v="46"/>
    <x v="45"/>
    <n v="6.7"/>
    <n v="10.782604800000001"/>
    <d v="1899-12-30T00:42:00"/>
    <n v="0"/>
    <n v="42"/>
    <n v="0.7"/>
    <n v="15.403721142857146"/>
    <s v="Temporary Site"/>
  </r>
  <r>
    <d v="2016-01-12T00:00:00"/>
    <d v="1899-12-30T15:13:00"/>
    <d v="2016-01-12T00:00:00"/>
    <d v="1899-12-30T15:28:00"/>
    <s v="Business"/>
    <x v="47"/>
    <x v="46"/>
    <n v="2.4"/>
    <n v="3.8624255999999999"/>
    <d v="1899-12-30T00:15:00"/>
    <n v="0"/>
    <n v="15"/>
    <n v="0.25"/>
    <n v="15.4497024"/>
    <s v="Customer Visit"/>
  </r>
  <r>
    <d v="2016-10-07T00:00:00"/>
    <d v="1899-12-30T15:47:00"/>
    <d v="2016-10-07T00:00:00"/>
    <d v="1899-12-30T16:02:00"/>
    <s v="Business"/>
    <x v="1"/>
    <x v="13"/>
    <n v="2.4"/>
    <n v="3.8624255999999999"/>
    <d v="1899-12-30T00:15:00"/>
    <n v="0"/>
    <n v="15"/>
    <n v="0.25"/>
    <n v="15.4497024"/>
    <m/>
  </r>
  <r>
    <d v="2016-03-10T00:00:00"/>
    <d v="1899-12-30T16:18:00"/>
    <d v="2016-03-10T00:00:00"/>
    <d v="1899-12-30T16:28:00"/>
    <s v="Business"/>
    <x v="42"/>
    <x v="47"/>
    <n v="1.6"/>
    <n v="2.5749504000000005"/>
    <d v="1899-12-30T00:10:00"/>
    <n v="0"/>
    <n v="10"/>
    <n v="0.16666666666666666"/>
    <n v="15.449702400000003"/>
    <m/>
  </r>
  <r>
    <d v="2016-10-03T00:00:00"/>
    <d v="1899-12-30T18:51:00"/>
    <d v="2016-10-03T00:00:00"/>
    <d v="1899-12-30T19:01:00"/>
    <s v="Business"/>
    <x v="24"/>
    <x v="2"/>
    <n v="1.6"/>
    <n v="2.5749504000000005"/>
    <d v="1899-12-30T00:10:00"/>
    <n v="0"/>
    <n v="10"/>
    <n v="0.16666666666666666"/>
    <n v="15.449702400000003"/>
    <m/>
  </r>
  <r>
    <d v="2016-03-16T00:00:00"/>
    <d v="1899-12-30T18:43:00"/>
    <d v="2016-03-16T00:00:00"/>
    <d v="1899-12-30T18:56:00"/>
    <s v="Business"/>
    <x v="34"/>
    <x v="41"/>
    <n v="2.1"/>
    <n v="3.3796224000000006"/>
    <d v="1899-12-30T00:13:00"/>
    <n v="0"/>
    <n v="13"/>
    <n v="0.21666666666666667"/>
    <n v="15.598257230769233"/>
    <s v="Meal/Entertain"/>
  </r>
  <r>
    <d v="2016-10-07T00:00:00"/>
    <d v="1899-12-30T18:08:00"/>
    <d v="2016-10-07T00:00:00"/>
    <d v="1899-12-30T18:27:00"/>
    <s v="Business"/>
    <x v="1"/>
    <x v="13"/>
    <n v="3.1"/>
    <n v="4.9889664000000007"/>
    <d v="1899-12-30T00:19:00"/>
    <n v="0"/>
    <n v="19"/>
    <n v="0.31666666666666665"/>
    <n v="15.754630736842108"/>
    <m/>
  </r>
  <r>
    <d v="2016-07-10T00:00:00"/>
    <d v="1899-12-30T16:04:00"/>
    <d v="2016-07-10T00:00:00"/>
    <d v="1899-12-30T16:15:00"/>
    <s v="Business"/>
    <x v="48"/>
    <x v="48"/>
    <n v="1.8"/>
    <n v="2.8968192000000004"/>
    <d v="1899-12-30T00:11:00"/>
    <n v="0"/>
    <n v="11"/>
    <n v="0.18333333333333332"/>
    <n v="15.800832000000003"/>
    <m/>
  </r>
  <r>
    <d v="2016-10-19T00:00:00"/>
    <d v="1899-12-30T16:33:00"/>
    <d v="2016-10-19T00:00:00"/>
    <d v="1899-12-30T17:01:00"/>
    <s v="Business"/>
    <x v="18"/>
    <x v="20"/>
    <n v="4.5999999999999996"/>
    <n v="7.4029824"/>
    <d v="1899-12-30T00:28:00"/>
    <n v="0"/>
    <n v="28"/>
    <n v="0.46666666666666667"/>
    <n v="15.863533714285714"/>
    <m/>
  </r>
  <r>
    <d v="2016-09-10T00:00:00"/>
    <d v="1899-12-30T10:28:00"/>
    <d v="2016-09-10T00:00:00"/>
    <d v="1899-12-30T10:45:00"/>
    <s v="Business"/>
    <x v="0"/>
    <x v="0"/>
    <n v="2.8"/>
    <n v="4.5061631999999996"/>
    <d v="1899-12-30T00:17:00"/>
    <n v="0"/>
    <n v="17"/>
    <n v="0.28333333333333333"/>
    <n v="15.904105411764705"/>
    <m/>
  </r>
  <r>
    <d v="2016-10-03T00:00:00"/>
    <d v="1899-12-30T18:17:00"/>
    <d v="2016-10-03T00:00:00"/>
    <d v="1899-12-30T18:34:00"/>
    <s v="Business"/>
    <x v="24"/>
    <x v="2"/>
    <n v="2.8"/>
    <n v="4.5061631999999996"/>
    <d v="1899-12-30T00:17:00"/>
    <n v="0"/>
    <n v="17"/>
    <n v="0.28333333333333333"/>
    <n v="15.904105411764705"/>
    <m/>
  </r>
  <r>
    <d v="2016-11-06T00:00:00"/>
    <d v="1899-12-30T16:05:00"/>
    <d v="2016-11-06T00:00:00"/>
    <d v="1899-12-30T16:22:00"/>
    <s v="Business"/>
    <x v="49"/>
    <x v="49"/>
    <n v="2.8"/>
    <n v="4.5061631999999996"/>
    <d v="1899-12-30T00:17:00"/>
    <n v="0"/>
    <n v="17"/>
    <n v="0.28333333333333333"/>
    <n v="15.904105411764705"/>
    <s v="Meeting"/>
  </r>
  <r>
    <d v="2016-08-26T00:00:00"/>
    <d v="1899-12-30T19:31:00"/>
    <d v="2016-08-26T00:00:00"/>
    <d v="1899-12-30T19:54:00"/>
    <s v="Business"/>
    <x v="1"/>
    <x v="13"/>
    <n v="3.8"/>
    <n v="6.1155071999999997"/>
    <d v="1899-12-30T00:23:00"/>
    <n v="0"/>
    <n v="23"/>
    <n v="0.38333333333333336"/>
    <n v="15.95349704347826"/>
    <m/>
  </r>
  <r>
    <d v="2016-12-28T00:00:00"/>
    <d v="1899-12-30T18:33:00"/>
    <d v="2016-12-28T00:00:00"/>
    <d v="1899-12-30T18:56:00"/>
    <s v="Business"/>
    <x v="2"/>
    <x v="3"/>
    <n v="3.8"/>
    <n v="6.1155071999999997"/>
    <d v="1899-12-30T00:23:00"/>
    <n v="0"/>
    <n v="23"/>
    <n v="0.38333333333333336"/>
    <n v="15.95349704347826"/>
    <s v="Errand/Supplies"/>
  </r>
  <r>
    <d v="2016-01-12T00:00:00"/>
    <d v="1899-12-30T15:42:00"/>
    <d v="2016-01-12T00:00:00"/>
    <d v="1899-12-30T15:54:00"/>
    <s v="Business"/>
    <x v="50"/>
    <x v="12"/>
    <n v="2"/>
    <n v="3.2186880000000002"/>
    <d v="1899-12-30T00:12:00"/>
    <n v="0"/>
    <n v="12"/>
    <n v="0.2"/>
    <n v="16.093440000000001"/>
    <s v="Errand/Supplies"/>
  </r>
  <r>
    <d v="2016-02-16T00:00:00"/>
    <d v="1899-12-30T16:34:00"/>
    <d v="2016-02-16T00:00:00"/>
    <d v="1899-12-30T17:10:00"/>
    <s v="Business"/>
    <x v="20"/>
    <x v="36"/>
    <n v="6"/>
    <n v="9.6560640000000006"/>
    <d v="1899-12-30T00:36:00"/>
    <n v="0"/>
    <n v="36"/>
    <n v="0.6"/>
    <n v="16.093440000000001"/>
    <m/>
  </r>
  <r>
    <d v="2016-03-11T00:00:00"/>
    <d v="1899-12-30T09:47:00"/>
    <d v="2016-03-11T00:00:00"/>
    <d v="1899-12-30T09:59:00"/>
    <s v="Business"/>
    <x v="28"/>
    <x v="41"/>
    <n v="2"/>
    <n v="3.2186880000000002"/>
    <d v="1899-12-30T00:12:00"/>
    <n v="0"/>
    <n v="12"/>
    <n v="0.2"/>
    <n v="16.093440000000001"/>
    <s v="Meal/Entertain"/>
  </r>
  <r>
    <d v="2016-03-15T00:00:00"/>
    <d v="1899-12-30T08:45:00"/>
    <d v="2016-03-15T00:00:00"/>
    <d v="1899-12-30T08:57:00"/>
    <s v="Business"/>
    <x v="28"/>
    <x v="50"/>
    <n v="2"/>
    <n v="3.2186880000000002"/>
    <d v="1899-12-30T00:12:00"/>
    <n v="0"/>
    <n v="12"/>
    <n v="0.2"/>
    <n v="16.093440000000001"/>
    <s v="Meal/Entertain"/>
  </r>
  <r>
    <d v="2016-03-18T00:00:00"/>
    <d v="1899-12-30T19:23:00"/>
    <d v="2016-03-18T00:00:00"/>
    <d v="1899-12-30T19:29:00"/>
    <s v="Business"/>
    <x v="51"/>
    <x v="51"/>
    <n v="1"/>
    <n v="1.6093440000000001"/>
    <d v="1899-12-30T00:06:00"/>
    <n v="0"/>
    <n v="6"/>
    <n v="0.1"/>
    <n v="16.093440000000001"/>
    <s v="Errand/Supplies"/>
  </r>
  <r>
    <d v="2016-08-02T00:00:00"/>
    <d v="1899-12-30T21:23:00"/>
    <d v="2016-08-02T00:00:00"/>
    <d v="1899-12-30T21:29:00"/>
    <s v="Business"/>
    <x v="52"/>
    <x v="38"/>
    <n v="1"/>
    <n v="1.6093440000000001"/>
    <d v="1899-12-30T00:06:00"/>
    <n v="0"/>
    <n v="6"/>
    <n v="0.1"/>
    <n v="16.093440000000001"/>
    <m/>
  </r>
  <r>
    <d v="2016-08-22T00:00:00"/>
    <d v="1899-12-30T13:02:00"/>
    <d v="2016-08-22T00:00:00"/>
    <d v="1899-12-30T13:11:00"/>
    <s v="Business"/>
    <x v="24"/>
    <x v="2"/>
    <n v="1.5"/>
    <n v="2.4140160000000002"/>
    <d v="1899-12-30T00:09:00"/>
    <n v="0"/>
    <n v="9"/>
    <n v="0.15"/>
    <n v="16.093440000000001"/>
    <m/>
  </r>
  <r>
    <d v="2016-10-13T00:00:00"/>
    <d v="1899-12-30T12:08:00"/>
    <d v="2016-10-13T00:00:00"/>
    <d v="1899-12-30T12:14:00"/>
    <s v="Business"/>
    <x v="24"/>
    <x v="2"/>
    <n v="1"/>
    <n v="1.6093440000000001"/>
    <d v="1899-12-30T00:06:00"/>
    <n v="0"/>
    <n v="6"/>
    <n v="0.1"/>
    <n v="16.093440000000001"/>
    <m/>
  </r>
  <r>
    <d v="2016-11-01T00:00:00"/>
    <d v="1899-12-30T19:14:00"/>
    <d v="2016-11-01T00:00:00"/>
    <d v="1899-12-30T19:20:00"/>
    <s v="Business"/>
    <x v="8"/>
    <x v="9"/>
    <n v="1"/>
    <n v="1.6093440000000001"/>
    <d v="1899-12-30T00:06:00"/>
    <n v="0"/>
    <n v="6"/>
    <n v="0.1"/>
    <n v="16.093440000000001"/>
    <m/>
  </r>
  <r>
    <d v="2016-02-13T00:00:00"/>
    <d v="1899-12-30T23:45:00"/>
    <d v="2016-02-14T00:00:00"/>
    <d v="1899-12-30T00:01:00"/>
    <s v="Personal"/>
    <x v="53"/>
    <x v="52"/>
    <n v="2.7"/>
    <n v="4.345228800000001"/>
    <d v="1899-12-30T00:16:00"/>
    <n v="0"/>
    <n v="16"/>
    <n v="0.26666666666666666"/>
    <n v="16.294608000000004"/>
    <m/>
  </r>
  <r>
    <d v="2016-03-14T00:00:00"/>
    <d v="1899-12-30T18:39:00"/>
    <d v="2016-03-14T00:00:00"/>
    <d v="1899-12-30T18:55:00"/>
    <s v="Business"/>
    <x v="42"/>
    <x v="40"/>
    <n v="2.7"/>
    <n v="4.345228800000001"/>
    <d v="1899-12-30T00:16:00"/>
    <n v="0"/>
    <n v="16"/>
    <n v="0.26666666666666666"/>
    <n v="16.294608000000004"/>
    <m/>
  </r>
  <r>
    <d v="2016-10-19T00:00:00"/>
    <d v="1899-12-30T16:06:00"/>
    <d v="2016-10-19T00:00:00"/>
    <d v="1899-12-30T16:19:00"/>
    <s v="Business"/>
    <x v="54"/>
    <x v="29"/>
    <n v="2.2000000000000002"/>
    <n v="3.5405568000000005"/>
    <d v="1899-12-30T00:13:00"/>
    <n v="0"/>
    <n v="13"/>
    <n v="0.21666666666666667"/>
    <n v="16.341031384615388"/>
    <m/>
  </r>
  <r>
    <d v="2016-08-26T00:00:00"/>
    <d v="1899-12-30T16:55:00"/>
    <d v="2016-08-26T00:00:00"/>
    <d v="1899-12-30T17:12:00"/>
    <s v="Business"/>
    <x v="0"/>
    <x v="13"/>
    <n v="2.9"/>
    <n v="4.6670976"/>
    <d v="1899-12-30T00:17:00"/>
    <n v="0"/>
    <n v="17"/>
    <n v="0.28333333333333333"/>
    <n v="16.472109176470589"/>
    <m/>
  </r>
  <r>
    <d v="2016-03-11T00:00:00"/>
    <d v="1899-12-30T11:57:00"/>
    <d v="2016-03-11T00:00:00"/>
    <d v="1899-12-30T12:04:00"/>
    <s v="Business"/>
    <x v="12"/>
    <x v="53"/>
    <n v="1.2"/>
    <n v="1.9312128"/>
    <d v="1899-12-30T00:07:00"/>
    <n v="0"/>
    <n v="7"/>
    <n v="0.11666666666666667"/>
    <n v="16.553252571428569"/>
    <m/>
  </r>
  <r>
    <d v="2016-08-16T00:00:00"/>
    <d v="1899-12-30T10:31:00"/>
    <d v="2016-08-16T00:00:00"/>
    <d v="1899-12-30T10:38:00"/>
    <s v="Business"/>
    <x v="24"/>
    <x v="2"/>
    <n v="1.2"/>
    <n v="1.9312128"/>
    <d v="1899-12-30T00:07:00"/>
    <n v="0"/>
    <n v="7"/>
    <n v="0.11666666666666667"/>
    <n v="16.553252571428569"/>
    <m/>
  </r>
  <r>
    <d v="2016-11-01T00:00:00"/>
    <d v="1899-12-30T17:35:00"/>
    <d v="2016-11-01T00:00:00"/>
    <d v="1899-12-30T17:42:00"/>
    <s v="Business"/>
    <x v="8"/>
    <x v="9"/>
    <n v="1.2"/>
    <n v="1.9312128"/>
    <d v="1899-12-30T00:07:00"/>
    <n v="0"/>
    <n v="7"/>
    <n v="0.11666666666666667"/>
    <n v="16.553252571428569"/>
    <m/>
  </r>
  <r>
    <d v="2016-11-06T00:00:00"/>
    <d v="1899-12-30T10:50:00"/>
    <d v="2016-11-06T00:00:00"/>
    <d v="1899-12-30T11:04:00"/>
    <s v="Business"/>
    <x v="55"/>
    <x v="54"/>
    <n v="2.4"/>
    <n v="3.8624255999999999"/>
    <d v="1899-12-30T00:14:00"/>
    <n v="0"/>
    <n v="14"/>
    <n v="0.23333333333333334"/>
    <n v="16.553252571428569"/>
    <m/>
  </r>
  <r>
    <d v="2016-12-24T00:00:00"/>
    <d v="1899-12-30T13:08:00"/>
    <d v="2016-12-24T00:00:00"/>
    <d v="1899-12-30T13:29:00"/>
    <s v="Business"/>
    <x v="1"/>
    <x v="13"/>
    <n v="3.6"/>
    <n v="5.7936384000000007"/>
    <d v="1899-12-30T00:21:00"/>
    <n v="0"/>
    <n v="21"/>
    <n v="0.35"/>
    <n v="16.553252571428576"/>
    <s v="Errand/Supplies"/>
  </r>
  <r>
    <d v="2016-11-23T00:00:00"/>
    <d v="1899-12-30T16:18:00"/>
    <d v="2016-11-23T00:00:00"/>
    <d v="1899-12-30T16:29:00"/>
    <s v="Business"/>
    <x v="26"/>
    <x v="26"/>
    <n v="1.9"/>
    <n v="3.0577535999999998"/>
    <d v="1899-12-30T00:11:00"/>
    <n v="0"/>
    <n v="11"/>
    <n v="0.18333333333333332"/>
    <n v="16.678656"/>
    <m/>
  </r>
  <r>
    <d v="2016-09-14T00:00:00"/>
    <d v="1899-12-30T11:55:00"/>
    <d v="2016-09-14T00:00:00"/>
    <d v="1899-12-30T11:59:00"/>
    <s v="Business"/>
    <x v="0"/>
    <x v="0"/>
    <n v="0.7"/>
    <n v="1.1265407999999999"/>
    <d v="1899-12-30T00:04:00"/>
    <n v="0"/>
    <n v="4"/>
    <n v="6.6666666666666666E-2"/>
    <n v="16.898111999999998"/>
    <m/>
  </r>
  <r>
    <d v="2016-11-02T00:00:00"/>
    <d v="1899-12-30T15:10:00"/>
    <d v="2016-11-02T00:00:00"/>
    <d v="1899-12-30T15:18:00"/>
    <s v="Business"/>
    <x v="8"/>
    <x v="8"/>
    <n v="1.4"/>
    <n v="2.2530815999999998"/>
    <d v="1899-12-30T00:08:00"/>
    <n v="0"/>
    <n v="8"/>
    <n v="0.13333333333333333"/>
    <n v="16.898111999999998"/>
    <m/>
  </r>
  <r>
    <d v="2016-11-12T00:00:00"/>
    <d v="1899-12-30T13:07:00"/>
    <d v="2016-11-12T00:00:00"/>
    <d v="1899-12-30T13:15:00"/>
    <s v="Business"/>
    <x v="12"/>
    <x v="7"/>
    <n v="1.4"/>
    <n v="2.2530815999999998"/>
    <d v="1899-12-30T00:08:00"/>
    <n v="0"/>
    <n v="8"/>
    <n v="0.13333333333333333"/>
    <n v="16.898111999999998"/>
    <m/>
  </r>
  <r>
    <d v="2016-12-19T00:00:00"/>
    <d v="1899-12-30T13:04:00"/>
    <d v="2016-12-19T00:00:00"/>
    <d v="1899-12-30T13:08:00"/>
    <s v="Business"/>
    <x v="9"/>
    <x v="0"/>
    <n v="0.7"/>
    <n v="1.1265407999999999"/>
    <d v="1899-12-30T00:04:00"/>
    <n v="0"/>
    <n v="4"/>
    <n v="6.6666666666666666E-2"/>
    <n v="16.898111999999998"/>
    <s v="Errand/Supplies"/>
  </r>
  <r>
    <d v="2016-12-29T00:00:00"/>
    <d v="1899-12-30T12:25:00"/>
    <d v="2016-12-29T00:00:00"/>
    <d v="1899-12-30T12:33:00"/>
    <s v="Business"/>
    <x v="2"/>
    <x v="3"/>
    <n v="1.4"/>
    <n v="2.2530815999999998"/>
    <d v="1899-12-30T00:08:00"/>
    <n v="0"/>
    <n v="8"/>
    <n v="0.13333333333333333"/>
    <n v="16.898111999999998"/>
    <s v="Errand/Supplies"/>
  </r>
  <r>
    <d v="2016-08-30T00:00:00"/>
    <d v="1899-12-30T11:53:00"/>
    <d v="2016-08-30T00:00:00"/>
    <d v="1899-12-30T12:05:00"/>
    <s v="Business"/>
    <x v="0"/>
    <x v="0"/>
    <n v="2.1"/>
    <n v="3.3796224000000006"/>
    <d v="1899-12-30T00:12:00"/>
    <n v="0"/>
    <n v="12"/>
    <n v="0.2"/>
    <n v="16.898112000000001"/>
    <m/>
  </r>
  <r>
    <d v="2016-11-13T00:00:00"/>
    <d v="1899-12-30T11:04:00"/>
    <d v="2016-11-13T00:00:00"/>
    <d v="1899-12-30T11:16:00"/>
    <s v="Business"/>
    <x v="41"/>
    <x v="35"/>
    <n v="2.1"/>
    <n v="3.3796224000000006"/>
    <d v="1899-12-30T00:12:00"/>
    <n v="0"/>
    <n v="12"/>
    <n v="0.2"/>
    <n v="16.898112000000001"/>
    <m/>
  </r>
  <r>
    <d v="2016-12-22T00:00:00"/>
    <d v="1899-12-30T21:41:00"/>
    <d v="2016-12-22T00:00:00"/>
    <d v="1899-12-30T21:53:00"/>
    <s v="Business"/>
    <x v="1"/>
    <x v="13"/>
    <n v="2.1"/>
    <n v="3.3796224000000006"/>
    <d v="1899-12-30T00:12:00"/>
    <n v="0"/>
    <n v="12"/>
    <n v="0.2"/>
    <n v="16.898112000000001"/>
    <s v="Meal/Entertain"/>
  </r>
  <r>
    <d v="2016-09-30T00:00:00"/>
    <d v="1899-12-30T20:59:00"/>
    <d v="2016-09-30T00:00:00"/>
    <d v="1899-12-30T22:34:00"/>
    <s v="Business"/>
    <x v="24"/>
    <x v="0"/>
    <n v="16.7"/>
    <n v="26.876044799999999"/>
    <d v="1899-12-30T01:35:00"/>
    <n v="1"/>
    <n v="35"/>
    <n v="1.5833333333333333"/>
    <n v="16.974344084210525"/>
    <m/>
  </r>
  <r>
    <d v="2016-06-13T00:00:00"/>
    <d v="1899-12-30T18:54:00"/>
    <d v="2016-06-13T00:00:00"/>
    <d v="1899-12-30T19:23:00"/>
    <s v="Business"/>
    <x v="18"/>
    <x v="55"/>
    <n v="5.0999999999999996"/>
    <n v="8.2076543999999991"/>
    <d v="1899-12-30T00:29:00"/>
    <n v="0"/>
    <n v="29"/>
    <n v="0.48333333333333334"/>
    <n v="16.98135393103448"/>
    <s v="Meal/Entertain"/>
  </r>
  <r>
    <d v="2016-06-25T00:00:00"/>
    <d v="1899-12-30T11:53:00"/>
    <d v="2016-06-25T00:00:00"/>
    <d v="1899-12-30T13:21:00"/>
    <s v="Business"/>
    <x v="56"/>
    <x v="56"/>
    <n v="15.5"/>
    <n v="24.944832000000002"/>
    <d v="1899-12-30T01:28:00"/>
    <n v="1"/>
    <n v="28"/>
    <n v="1.4666666666666666"/>
    <n v="17.007840000000002"/>
    <s v="Meeting"/>
  </r>
  <r>
    <d v="2016-12-27T00:00:00"/>
    <d v="1899-12-30T19:19:00"/>
    <d v="2016-12-27T00:00:00"/>
    <d v="1899-12-30T19:50:00"/>
    <s v="Business"/>
    <x v="2"/>
    <x v="3"/>
    <n v="5.5"/>
    <n v="8.8513920000000006"/>
    <d v="1899-12-30T00:31:00"/>
    <n v="0"/>
    <n v="31"/>
    <n v="0.51666666666666672"/>
    <n v="17.131726451612902"/>
    <s v="Customer Visit"/>
  </r>
  <r>
    <d v="2016-06-26T00:00:00"/>
    <d v="1899-12-30T18:45:00"/>
    <d v="2016-06-26T00:00:00"/>
    <d v="1899-12-30T19:12:00"/>
    <s v="Business"/>
    <x v="57"/>
    <x v="57"/>
    <n v="4.8"/>
    <n v="7.7248511999999998"/>
    <d v="1899-12-30T00:27:00"/>
    <n v="0"/>
    <n v="27"/>
    <n v="0.45"/>
    <n v="17.166335999999998"/>
    <m/>
  </r>
  <r>
    <d v="2016-02-14T00:00:00"/>
    <d v="1899-12-30T00:50:00"/>
    <d v="2016-02-14T00:00:00"/>
    <d v="1899-12-30T01:00:00"/>
    <s v="Personal"/>
    <x v="58"/>
    <x v="58"/>
    <n v="1.8"/>
    <n v="2.8968192000000004"/>
    <d v="1899-12-30T00:10:00"/>
    <n v="0"/>
    <n v="10"/>
    <n v="0.16666666666666666"/>
    <n v="17.380915200000004"/>
    <m/>
  </r>
  <r>
    <d v="2016-08-07T00:00:00"/>
    <d v="1899-12-30T17:28:00"/>
    <d v="2016-08-07T00:00:00"/>
    <d v="1899-12-30T17:43:00"/>
    <s v="Business"/>
    <x v="59"/>
    <x v="9"/>
    <n v="2.7"/>
    <n v="4.345228800000001"/>
    <d v="1899-12-30T00:15:00"/>
    <n v="0"/>
    <n v="15"/>
    <n v="0.25"/>
    <n v="17.380915200000004"/>
    <s v="Customer Visit"/>
  </r>
  <r>
    <d v="2016-08-27T00:00:00"/>
    <d v="1899-12-30T12:12:00"/>
    <d v="2016-08-27T00:00:00"/>
    <d v="1899-12-30T12:17:00"/>
    <s v="Business"/>
    <x v="1"/>
    <x v="13"/>
    <n v="0.9"/>
    <n v="1.4484096000000002"/>
    <d v="1899-12-30T00:05:00"/>
    <n v="0"/>
    <n v="5"/>
    <n v="8.3333333333333329E-2"/>
    <n v="17.380915200000004"/>
    <m/>
  </r>
  <r>
    <d v="2016-09-15T00:00:00"/>
    <d v="1899-12-30T20:33:00"/>
    <d v="2016-09-15T00:00:00"/>
    <d v="1899-12-30T20:38:00"/>
    <s v="Business"/>
    <x v="0"/>
    <x v="0"/>
    <n v="0.9"/>
    <n v="1.4484096000000002"/>
    <d v="1899-12-30T00:05:00"/>
    <n v="0"/>
    <n v="5"/>
    <n v="8.3333333333333329E-2"/>
    <n v="17.380915200000004"/>
    <m/>
  </r>
  <r>
    <d v="2016-11-08T00:00:00"/>
    <d v="1899-12-30T13:41:00"/>
    <d v="2016-11-08T00:00:00"/>
    <d v="1899-12-30T14:01:00"/>
    <s v="Business"/>
    <x v="18"/>
    <x v="20"/>
    <n v="3.6"/>
    <n v="5.7936384000000007"/>
    <d v="1899-12-30T00:20:00"/>
    <n v="0"/>
    <n v="20"/>
    <n v="0.33333333333333331"/>
    <n v="17.380915200000004"/>
    <m/>
  </r>
  <r>
    <d v="2016-12-20T00:00:00"/>
    <d v="1899-12-30T16:14:00"/>
    <d v="2016-12-20T00:00:00"/>
    <d v="1899-12-30T16:24:00"/>
    <s v="Business"/>
    <x v="24"/>
    <x v="2"/>
    <n v="1.8"/>
    <n v="2.8968192000000004"/>
    <d v="1899-12-30T00:10:00"/>
    <n v="0"/>
    <n v="10"/>
    <n v="0.16666666666666666"/>
    <n v="17.380915200000004"/>
    <s v="Errand/Supplies"/>
  </r>
  <r>
    <d v="2016-02-26T00:00:00"/>
    <d v="1899-12-30T17:01:00"/>
    <d v="2016-02-26T00:00:00"/>
    <d v="1899-12-30T17:12:00"/>
    <s v="Personal"/>
    <x v="60"/>
    <x v="9"/>
    <n v="2"/>
    <n v="3.2186880000000002"/>
    <d v="1899-12-30T00:11:00"/>
    <n v="0"/>
    <n v="11"/>
    <n v="0.18333333333333332"/>
    <n v="17.556480000000004"/>
    <m/>
  </r>
  <r>
    <d v="2016-03-16T00:00:00"/>
    <d v="1899-12-30T14:44:00"/>
    <d v="2016-03-16T00:00:00"/>
    <d v="1899-12-30T14:55:00"/>
    <s v="Business"/>
    <x v="61"/>
    <x v="59"/>
    <n v="2"/>
    <n v="3.2186880000000002"/>
    <d v="1899-12-30T00:11:00"/>
    <n v="0"/>
    <n v="11"/>
    <n v="0.18333333333333332"/>
    <n v="17.556480000000004"/>
    <m/>
  </r>
  <r>
    <d v="2016-12-21T00:00:00"/>
    <d v="1899-12-30T15:38:00"/>
    <d v="2016-12-21T00:00:00"/>
    <d v="1899-12-30T15:49:00"/>
    <s v="Business"/>
    <x v="0"/>
    <x v="0"/>
    <n v="2"/>
    <n v="3.2186880000000002"/>
    <d v="1899-12-30T00:11:00"/>
    <n v="0"/>
    <n v="11"/>
    <n v="0.18333333333333332"/>
    <n v="17.556480000000004"/>
    <s v="Errand/Supplies"/>
  </r>
  <r>
    <d v="2016-11-03T00:00:00"/>
    <d v="1899-12-30T18:51:00"/>
    <d v="2016-11-03T00:00:00"/>
    <d v="1899-12-30T19:08:00"/>
    <s v="Business"/>
    <x v="26"/>
    <x v="45"/>
    <n v="3.1"/>
    <n v="4.9889664000000007"/>
    <d v="1899-12-30T00:17:00"/>
    <n v="0"/>
    <n v="17"/>
    <n v="0.28333333333333333"/>
    <n v="17.608116705882356"/>
    <s v="Meal/Entertain"/>
  </r>
  <r>
    <d v="2016-03-18T00:00:00"/>
    <d v="1899-12-30T07:15:00"/>
    <d v="2016-03-18T00:00:00"/>
    <d v="1899-12-30T07:21:00"/>
    <s v="Business"/>
    <x v="16"/>
    <x v="12"/>
    <n v="1.1000000000000001"/>
    <n v="1.7702784000000003"/>
    <d v="1899-12-30T00:06:00"/>
    <n v="0"/>
    <n v="6"/>
    <n v="0.1"/>
    <n v="17.702784000000001"/>
    <s v="Meal/Entertain"/>
  </r>
  <r>
    <d v="2016-11-09T00:00:00"/>
    <d v="1899-12-30T21:56:00"/>
    <d v="2016-11-09T00:00:00"/>
    <d v="1899-12-30T22:02:00"/>
    <s v="Business"/>
    <x v="6"/>
    <x v="7"/>
    <n v="1.1000000000000001"/>
    <n v="1.7702784000000003"/>
    <d v="1899-12-30T00:06:00"/>
    <n v="0"/>
    <n v="6"/>
    <n v="0.1"/>
    <n v="17.702784000000001"/>
    <m/>
  </r>
  <r>
    <d v="2016-12-19T00:00:00"/>
    <d v="1899-12-30T19:05:00"/>
    <d v="2016-12-19T00:00:00"/>
    <d v="1899-12-30T19:17:00"/>
    <s v="Business"/>
    <x v="24"/>
    <x v="0"/>
    <n v="2.2000000000000002"/>
    <n v="3.5405568000000005"/>
    <d v="1899-12-30T00:12:00"/>
    <n v="0"/>
    <n v="12"/>
    <n v="0.2"/>
    <n v="17.702784000000001"/>
    <m/>
  </r>
  <r>
    <d v="2016-12-20T00:00:00"/>
    <d v="1899-12-30T10:30:00"/>
    <d v="2016-12-20T00:00:00"/>
    <d v="1899-12-30T10:48:00"/>
    <s v="Business"/>
    <x v="9"/>
    <x v="1"/>
    <n v="3.3"/>
    <n v="5.3108351999999996"/>
    <d v="1899-12-30T00:18:00"/>
    <n v="0"/>
    <n v="18"/>
    <n v="0.3"/>
    <n v="17.702784000000001"/>
    <s v="Errand/Supplies"/>
  </r>
  <r>
    <d v="2016-02-19T00:00:00"/>
    <d v="1899-12-30T16:26:00"/>
    <d v="2016-02-19T00:00:00"/>
    <d v="1899-12-30T16:45:00"/>
    <s v="Business"/>
    <x v="0"/>
    <x v="2"/>
    <n v="3.5"/>
    <n v="5.6327040000000004"/>
    <d v="1899-12-30T00:19:00"/>
    <n v="0"/>
    <n v="19"/>
    <n v="0.31666666666666665"/>
    <n v="17.787486315789476"/>
    <m/>
  </r>
  <r>
    <d v="2016-07-10T00:00:00"/>
    <d v="1899-12-30T14:10:00"/>
    <d v="2016-07-10T00:00:00"/>
    <d v="1899-12-30T14:17:00"/>
    <s v="Business"/>
    <x v="62"/>
    <x v="60"/>
    <n v="1.3"/>
    <n v="2.0921472000000003"/>
    <d v="1899-12-30T00:07:00"/>
    <n v="0"/>
    <n v="7"/>
    <n v="0.11666666666666667"/>
    <n v="17.932690285714287"/>
    <m/>
  </r>
  <r>
    <d v="2016-08-05T00:00:00"/>
    <d v="1899-12-30T17:23:00"/>
    <d v="2016-08-05T00:00:00"/>
    <d v="1899-12-30T17:30:00"/>
    <s v="Business"/>
    <x v="63"/>
    <x v="38"/>
    <n v="1.3"/>
    <n v="2.0921472000000003"/>
    <d v="1899-12-30T00:07:00"/>
    <n v="0"/>
    <n v="7"/>
    <n v="0.11666666666666667"/>
    <n v="17.932690285714287"/>
    <m/>
  </r>
  <r>
    <d v="2016-12-07T00:00:00"/>
    <d v="1899-12-30T21:13:00"/>
    <d v="2016-12-07T00:00:00"/>
    <d v="1899-12-30T21:50:00"/>
    <s v="Business"/>
    <x v="26"/>
    <x v="26"/>
    <n v="6.9"/>
    <n v="11.104473600000002"/>
    <d v="1899-12-30T00:37:00"/>
    <n v="0"/>
    <n v="37"/>
    <n v="0.6166666666666667"/>
    <n v="18.007254486486488"/>
    <s v="Meal/Entertain"/>
  </r>
  <r>
    <d v="2016-02-20T00:00:00"/>
    <d v="1899-12-30T11:45:00"/>
    <d v="2016-02-20T00:00:00"/>
    <d v="1899-12-30T11:53:00"/>
    <s v="Personal"/>
    <x v="24"/>
    <x v="2"/>
    <n v="1.5"/>
    <n v="2.4140160000000002"/>
    <d v="1899-12-30T00:08:00"/>
    <n v="0"/>
    <n v="8"/>
    <n v="0.13333333333333333"/>
    <n v="18.105120000000003"/>
    <m/>
  </r>
  <r>
    <d v="2016-06-25T00:00:00"/>
    <d v="1899-12-30T11:25:00"/>
    <d v="2016-06-25T00:00:00"/>
    <d v="1899-12-30T11:34:00"/>
    <s v="Business"/>
    <x v="57"/>
    <x v="57"/>
    <n v="1.7"/>
    <n v="2.7358848"/>
    <d v="1899-12-30T00:09:00"/>
    <n v="0"/>
    <n v="9"/>
    <n v="0.15"/>
    <n v="18.239232000000001"/>
    <s v="Meeting"/>
  </r>
  <r>
    <d v="2016-09-12T00:00:00"/>
    <d v="1899-12-30T11:15:00"/>
    <d v="2016-09-12T00:00:00"/>
    <d v="1899-12-30T11:24:00"/>
    <s v="Business"/>
    <x v="0"/>
    <x v="0"/>
    <n v="1.7"/>
    <n v="2.7358848"/>
    <d v="1899-12-30T00:09:00"/>
    <n v="0"/>
    <n v="9"/>
    <n v="0.15"/>
    <n v="18.239232000000001"/>
    <m/>
  </r>
  <r>
    <d v="2016-12-14T00:00:00"/>
    <d v="1899-12-30T16:52:00"/>
    <d v="2016-12-14T00:00:00"/>
    <d v="1899-12-30T17:10:00"/>
    <s v="Business"/>
    <x v="26"/>
    <x v="26"/>
    <n v="3.4"/>
    <n v="5.4717696"/>
    <d v="1899-12-30T00:18:00"/>
    <n v="0"/>
    <n v="18"/>
    <n v="0.3"/>
    <n v="18.239232000000001"/>
    <m/>
  </r>
  <r>
    <d v="2016-08-17T00:00:00"/>
    <d v="1899-12-30T17:05:00"/>
    <d v="2016-08-17T00:00:00"/>
    <d v="1899-12-30T17:34:00"/>
    <s v="Business"/>
    <x v="0"/>
    <x v="0"/>
    <n v="5.5"/>
    <n v="8.8513920000000006"/>
    <d v="1899-12-30T00:29:00"/>
    <n v="0"/>
    <n v="29"/>
    <n v="0.48333333333333334"/>
    <n v="18.313224827586208"/>
    <m/>
  </r>
  <r>
    <d v="2016-03-12T00:00:00"/>
    <d v="1899-12-30T18:27:00"/>
    <d v="2016-03-12T00:00:00"/>
    <d v="1899-12-30T18:37:00"/>
    <s v="Personal"/>
    <x v="42"/>
    <x v="40"/>
    <n v="1.9"/>
    <n v="3.0577535999999998"/>
    <d v="1899-12-30T00:10:00"/>
    <n v="0"/>
    <n v="10"/>
    <n v="0.16666666666666666"/>
    <n v="18.346521599999999"/>
    <m/>
  </r>
  <r>
    <d v="2016-11-13T00:00:00"/>
    <d v="1899-12-30T15:14:00"/>
    <d v="2016-11-13T00:00:00"/>
    <d v="1899-12-30T15:24:00"/>
    <s v="Business"/>
    <x v="6"/>
    <x v="29"/>
    <n v="1.9"/>
    <n v="3.0577535999999998"/>
    <d v="1899-12-30T00:10:00"/>
    <n v="0"/>
    <n v="10"/>
    <n v="0.16666666666666666"/>
    <n v="18.346521599999999"/>
    <m/>
  </r>
  <r>
    <d v="2016-03-13T00:00:00"/>
    <d v="1899-12-30T09:07:00"/>
    <d v="2016-03-13T00:00:00"/>
    <d v="1899-12-30T09:37:00"/>
    <s v="Business"/>
    <x v="28"/>
    <x v="50"/>
    <n v="5.7"/>
    <n v="9.1732608000000013"/>
    <d v="1899-12-30T00:30:00"/>
    <n v="0"/>
    <n v="30"/>
    <n v="0.5"/>
    <n v="18.346521600000003"/>
    <s v="Meal/Entertain"/>
  </r>
  <r>
    <d v="2016-11-12T00:00:00"/>
    <d v="1899-12-30T14:22:00"/>
    <d v="2016-11-12T00:00:00"/>
    <d v="1899-12-30T14:53:00"/>
    <s v="Business"/>
    <x v="30"/>
    <x v="16"/>
    <n v="5.9"/>
    <n v="9.4951296000000021"/>
    <d v="1899-12-30T00:31:00"/>
    <n v="0"/>
    <n v="31"/>
    <n v="0.51666666666666672"/>
    <n v="18.37767019354839"/>
    <s v="Meeting"/>
  </r>
  <r>
    <d v="2016-08-08T00:00:00"/>
    <d v="1899-12-30T21:50:00"/>
    <d v="2016-08-08T00:00:00"/>
    <d v="1899-12-30T22:15:00"/>
    <s v="Business"/>
    <x v="26"/>
    <x v="45"/>
    <n v="4.8"/>
    <n v="7.7248511999999998"/>
    <d v="1899-12-30T00:25:00"/>
    <n v="0"/>
    <n v="25"/>
    <n v="0.41666666666666669"/>
    <n v="18.539642879999999"/>
    <m/>
  </r>
  <r>
    <d v="2016-12-24T00:00:00"/>
    <d v="1899-12-30T19:12:00"/>
    <d v="2016-12-24T00:00:00"/>
    <d v="1899-12-30T19:27:00"/>
    <s v="Business"/>
    <x v="1"/>
    <x v="13"/>
    <n v="2.9"/>
    <n v="4.6670976"/>
    <d v="1899-12-30T00:15:00"/>
    <n v="0"/>
    <n v="15"/>
    <n v="0.25"/>
    <n v="18.6683904"/>
    <s v="Meal/Entertain"/>
  </r>
  <r>
    <d v="2016-11-09T00:00:00"/>
    <d v="1899-12-30T17:31:00"/>
    <d v="2016-11-09T00:00:00"/>
    <d v="1899-12-30T18:03:00"/>
    <s v="Business"/>
    <x v="12"/>
    <x v="61"/>
    <n v="6.2"/>
    <n v="9.9779328000000014"/>
    <d v="1899-12-30T00:32:00"/>
    <n v="0"/>
    <n v="32"/>
    <n v="0.53333333333333333"/>
    <n v="18.708624000000004"/>
    <m/>
  </r>
  <r>
    <d v="2016-12-14T00:00:00"/>
    <d v="1899-12-30T20:24:00"/>
    <d v="2016-12-14T00:00:00"/>
    <d v="1899-12-30T20:40:00"/>
    <s v="Business"/>
    <x v="45"/>
    <x v="26"/>
    <n v="3.1"/>
    <n v="4.9889664000000007"/>
    <d v="1899-12-30T00:16:00"/>
    <n v="0"/>
    <n v="16"/>
    <n v="0.26666666666666666"/>
    <n v="18.708624000000004"/>
    <s v="Customer Visit"/>
  </r>
  <r>
    <d v="2016-06-08T00:00:00"/>
    <d v="1899-12-30T13:12:00"/>
    <d v="2016-06-08T00:00:00"/>
    <d v="1899-12-30T13:29:00"/>
    <s v="Business"/>
    <x v="64"/>
    <x v="62"/>
    <n v="3.3"/>
    <n v="5.3108351999999996"/>
    <d v="1899-12-30T00:17:00"/>
    <n v="0"/>
    <n v="17"/>
    <n v="0.28333333333333333"/>
    <n v="18.744124235294116"/>
    <s v="Meal/Entertain"/>
  </r>
  <r>
    <d v="2016-11-12T00:00:00"/>
    <d v="1899-12-30T15:40:00"/>
    <d v="2016-11-12T00:00:00"/>
    <d v="1899-12-30T15:59:00"/>
    <s v="Business"/>
    <x v="4"/>
    <x v="5"/>
    <n v="3.7"/>
    <n v="5.9545728000000011"/>
    <d v="1899-12-30T00:19:00"/>
    <n v="0"/>
    <n v="19"/>
    <n v="0.31666666666666665"/>
    <n v="18.803914105263161"/>
    <s v="Errand/Supplies"/>
  </r>
  <r>
    <d v="2016-09-02T00:00:00"/>
    <d v="1899-12-30T11:37:00"/>
    <d v="2016-09-02T00:00:00"/>
    <d v="1899-12-30T12:24:00"/>
    <s v="Business"/>
    <x v="0"/>
    <x v="2"/>
    <n v="9.1999999999999993"/>
    <n v="14.8059648"/>
    <d v="1899-12-30T00:47:00"/>
    <n v="0"/>
    <n v="47"/>
    <n v="0.78333333333333333"/>
    <n v="18.901231659574467"/>
    <m/>
  </r>
  <r>
    <d v="2016-10-07T00:00:00"/>
    <d v="1899-12-30T14:29:00"/>
    <d v="2016-10-07T00:00:00"/>
    <d v="1899-12-30T15:11:00"/>
    <s v="Business"/>
    <x v="0"/>
    <x v="13"/>
    <n v="8.3000000000000007"/>
    <n v="13.357555200000002"/>
    <d v="1899-12-30T00:42:00"/>
    <n v="0"/>
    <n v="42"/>
    <n v="0.7"/>
    <n v="19.082221714285719"/>
    <m/>
  </r>
  <r>
    <d v="2016-03-20T00:00:00"/>
    <d v="1899-12-30T18:34:00"/>
    <d v="2016-03-20T00:00:00"/>
    <d v="1899-12-30T18:40:00"/>
    <s v="Personal"/>
    <x v="51"/>
    <x v="63"/>
    <n v="1.2"/>
    <n v="1.9312128"/>
    <d v="1899-12-30T00:06:00"/>
    <n v="0"/>
    <n v="6"/>
    <n v="0.1"/>
    <n v="19.312127999999998"/>
    <m/>
  </r>
  <r>
    <d v="2016-05-27T00:00:00"/>
    <d v="1899-12-30T20:47:00"/>
    <d v="2016-05-27T00:00:00"/>
    <d v="1899-12-30T20:53:00"/>
    <s v="Business"/>
    <x v="65"/>
    <x v="64"/>
    <n v="1.2"/>
    <n v="1.9312128"/>
    <d v="1899-12-30T00:06:00"/>
    <n v="0"/>
    <n v="6"/>
    <n v="0.1"/>
    <n v="19.312127999999998"/>
    <m/>
  </r>
  <r>
    <d v="2016-07-20T00:00:00"/>
    <d v="1899-12-30T17:50:00"/>
    <d v="2016-07-20T00:00:00"/>
    <d v="1899-12-30T17:57:00"/>
    <s v="Personal"/>
    <x v="59"/>
    <x v="65"/>
    <n v="1.4"/>
    <n v="2.2530815999999998"/>
    <d v="1899-12-30T00:07:00"/>
    <n v="0"/>
    <n v="7"/>
    <n v="0.11666666666666667"/>
    <n v="19.312127999999998"/>
    <m/>
  </r>
  <r>
    <d v="2016-08-21T00:00:00"/>
    <d v="1899-12-30T18:10:00"/>
    <d v="2016-08-21T00:00:00"/>
    <d v="1899-12-30T18:17:00"/>
    <s v="Business"/>
    <x v="24"/>
    <x v="2"/>
    <n v="1.4"/>
    <n v="2.2530815999999998"/>
    <d v="1899-12-30T00:07:00"/>
    <n v="0"/>
    <n v="7"/>
    <n v="0.11666666666666667"/>
    <n v="19.312127999999998"/>
    <m/>
  </r>
  <r>
    <d v="2016-09-24T00:00:00"/>
    <d v="1899-12-30T14:34:00"/>
    <d v="2016-09-24T00:00:00"/>
    <d v="1899-12-30T15:15:00"/>
    <s v="Business"/>
    <x v="2"/>
    <x v="0"/>
    <n v="8.1999999999999993"/>
    <n v="13.1966208"/>
    <d v="1899-12-30T00:41:00"/>
    <n v="0"/>
    <n v="41"/>
    <n v="0.68333333333333335"/>
    <n v="19.312127999999998"/>
    <m/>
  </r>
  <r>
    <d v="2016-12-30T00:00:00"/>
    <d v="1899-12-30T16:45:00"/>
    <d v="2016-12-30T00:00:00"/>
    <d v="1899-12-30T17:08:00"/>
    <s v="Business"/>
    <x v="2"/>
    <x v="3"/>
    <n v="4.5999999999999996"/>
    <n v="7.4029824"/>
    <d v="1899-12-30T00:23:00"/>
    <n v="0"/>
    <n v="23"/>
    <n v="0.38333333333333336"/>
    <n v="19.312127999999998"/>
    <s v="Meeting"/>
  </r>
  <r>
    <d v="2016-01-21T00:00:00"/>
    <d v="1899-12-30T16:01:00"/>
    <d v="2016-01-21T00:00:00"/>
    <d v="1899-12-30T16:06:00"/>
    <s v="Business"/>
    <x v="26"/>
    <x v="26"/>
    <n v="1"/>
    <n v="1.6093440000000001"/>
    <d v="1899-12-30T00:05:00"/>
    <n v="0"/>
    <n v="5"/>
    <n v="8.3333333333333329E-2"/>
    <n v="19.312128000000001"/>
    <s v="Meal/Entertain"/>
  </r>
  <r>
    <d v="2016-02-19T00:00:00"/>
    <d v="1899-12-30T11:45:00"/>
    <d v="2016-02-19T00:00:00"/>
    <d v="1899-12-30T11:50:00"/>
    <s v="Personal"/>
    <x v="24"/>
    <x v="2"/>
    <n v="1"/>
    <n v="1.6093440000000001"/>
    <d v="1899-12-30T00:05:00"/>
    <n v="0"/>
    <n v="5"/>
    <n v="8.3333333333333329E-2"/>
    <n v="19.312128000000001"/>
    <m/>
  </r>
  <r>
    <d v="2016-03-21T00:00:00"/>
    <d v="1899-12-30T10:21:00"/>
    <d v="2016-03-21T00:00:00"/>
    <d v="1899-12-30T10:26:00"/>
    <s v="Personal"/>
    <x v="16"/>
    <x v="14"/>
    <n v="1"/>
    <n v="1.6093440000000001"/>
    <d v="1899-12-30T00:05:00"/>
    <n v="0"/>
    <n v="5"/>
    <n v="8.3333333333333329E-2"/>
    <n v="19.312128000000001"/>
    <m/>
  </r>
  <r>
    <d v="2016-07-19T00:00:00"/>
    <d v="1899-12-30T10:56:00"/>
    <d v="2016-07-19T00:00:00"/>
    <d v="1899-12-30T11:11:00"/>
    <s v="Business"/>
    <x v="66"/>
    <x v="19"/>
    <n v="3"/>
    <n v="4.8280320000000003"/>
    <d v="1899-12-30T00:15:00"/>
    <n v="0"/>
    <n v="15"/>
    <n v="0.25"/>
    <n v="19.312128000000001"/>
    <s v="Meeting"/>
  </r>
  <r>
    <d v="2016-12-29T00:00:00"/>
    <d v="1899-12-30T18:59:00"/>
    <d v="2016-12-29T00:00:00"/>
    <d v="1899-12-30T19:14:00"/>
    <s v="Business"/>
    <x v="2"/>
    <x v="0"/>
    <n v="3"/>
    <n v="4.8280320000000003"/>
    <d v="1899-12-30T00:15:00"/>
    <n v="0"/>
    <n v="15"/>
    <n v="0.25"/>
    <n v="19.312128000000001"/>
    <s v="Meal/Entertain"/>
  </r>
  <r>
    <d v="2016-05-31T00:00:00"/>
    <d v="1899-12-30T17:50:00"/>
    <d v="2016-05-31T00:00:00"/>
    <d v="1899-12-30T17:59:00"/>
    <s v="Business"/>
    <x v="21"/>
    <x v="9"/>
    <n v="1.8"/>
    <n v="2.8968192000000004"/>
    <d v="1899-12-30T00:09:00"/>
    <n v="0"/>
    <n v="9"/>
    <n v="0.15"/>
    <n v="19.312128000000005"/>
    <m/>
  </r>
  <r>
    <d v="2016-08-12T00:00:00"/>
    <d v="1899-12-30T18:56:00"/>
    <d v="2016-08-12T00:00:00"/>
    <d v="1899-12-30T19:05:00"/>
    <s v="Business"/>
    <x v="21"/>
    <x v="9"/>
    <n v="1.8"/>
    <n v="2.8968192000000004"/>
    <d v="1899-12-30T00:09:00"/>
    <n v="0"/>
    <n v="9"/>
    <n v="0.15"/>
    <n v="19.312128000000005"/>
    <m/>
  </r>
  <r>
    <d v="2016-12-30T00:00:00"/>
    <d v="1899-12-30T23:06:00"/>
    <d v="2016-12-30T00:00:00"/>
    <d v="1899-12-30T23:10:00"/>
    <s v="Business"/>
    <x v="2"/>
    <x v="3"/>
    <n v="0.8"/>
    <n v="1.2874752000000003"/>
    <d v="1899-12-30T00:04:00"/>
    <n v="0"/>
    <n v="4"/>
    <n v="6.6666666666666666E-2"/>
    <n v="19.312128000000005"/>
    <s v="Customer Visit"/>
  </r>
  <r>
    <d v="2016-08-02T00:00:00"/>
    <d v="1899-12-30T11:51:00"/>
    <d v="2016-08-02T00:00:00"/>
    <d v="1899-12-30T12:15:00"/>
    <s v="Business"/>
    <x v="67"/>
    <x v="66"/>
    <n v="4.9000000000000004"/>
    <n v="7.8857856000000011"/>
    <d v="1899-12-30T00:24:00"/>
    <n v="0"/>
    <n v="24"/>
    <n v="0.4"/>
    <n v="19.714464000000003"/>
    <m/>
  </r>
  <r>
    <d v="2016-12-29T00:00:00"/>
    <d v="1899-12-30T19:50:00"/>
    <d v="2016-12-29T00:00:00"/>
    <d v="1899-12-30T20:10:00"/>
    <s v="Business"/>
    <x v="0"/>
    <x v="3"/>
    <n v="4.0999999999999996"/>
    <n v="6.5983103999999999"/>
    <d v="1899-12-30T00:20:00"/>
    <n v="0"/>
    <n v="20"/>
    <n v="0.33333333333333331"/>
    <n v="19.794931200000001"/>
    <s v="Customer Visit"/>
  </r>
  <r>
    <d v="2016-03-19T00:00:00"/>
    <d v="1899-12-30T17:17:00"/>
    <d v="2016-03-19T00:00:00"/>
    <d v="1899-12-30T17:32:00"/>
    <s v="Business"/>
    <x v="68"/>
    <x v="34"/>
    <n v="3.1"/>
    <n v="4.9889664000000007"/>
    <d v="1899-12-30T00:15:00"/>
    <n v="0"/>
    <n v="15"/>
    <n v="0.25"/>
    <n v="19.955865600000003"/>
    <s v="Meal/Entertain"/>
  </r>
  <r>
    <d v="2016-10-23T00:00:00"/>
    <d v="1899-12-30T21:10:00"/>
    <d v="2016-10-23T00:00:00"/>
    <d v="1899-12-30T21:25:00"/>
    <s v="Business"/>
    <x v="45"/>
    <x v="26"/>
    <n v="3.1"/>
    <n v="4.9889664000000007"/>
    <d v="1899-12-30T00:15:00"/>
    <n v="0"/>
    <n v="15"/>
    <n v="0.25"/>
    <n v="19.955865600000003"/>
    <s v="Customer Visit"/>
  </r>
  <r>
    <d v="2016-11-27T00:00:00"/>
    <d v="1899-12-30T18:55:00"/>
    <d v="2016-11-27T00:00:00"/>
    <d v="1899-12-30T19:09:00"/>
    <s v="Business"/>
    <x v="45"/>
    <x v="26"/>
    <n v="2.9"/>
    <n v="4.6670976"/>
    <d v="1899-12-30T00:14:00"/>
    <n v="0"/>
    <n v="14"/>
    <n v="0.23333333333333334"/>
    <n v="20.001846857142855"/>
    <m/>
  </r>
  <r>
    <d v="2016-06-27T00:00:00"/>
    <d v="1899-12-30T09:43:00"/>
    <d v="2016-06-27T00:00:00"/>
    <d v="1899-12-30T10:08:00"/>
    <s v="Business"/>
    <x v="69"/>
    <x v="67"/>
    <n v="5.2"/>
    <n v="8.3685888000000013"/>
    <d v="1899-12-30T00:25:00"/>
    <n v="0"/>
    <n v="25"/>
    <n v="0.41666666666666669"/>
    <n v="20.084613120000004"/>
    <m/>
  </r>
  <r>
    <d v="2016-03-19T00:00:00"/>
    <d v="1899-12-30T18:53:00"/>
    <d v="2016-03-19T00:00:00"/>
    <d v="1899-12-30T19:29:00"/>
    <s v="Business"/>
    <x v="37"/>
    <x v="68"/>
    <n v="7.5"/>
    <n v="12.070080000000001"/>
    <d v="1899-12-30T00:36:00"/>
    <n v="0"/>
    <n v="36"/>
    <n v="0.6"/>
    <n v="20.116800000000001"/>
    <s v="Meeting"/>
  </r>
  <r>
    <d v="2016-11-11T00:00:00"/>
    <d v="1899-12-30T14:20:00"/>
    <d v="2016-11-11T00:00:00"/>
    <d v="1899-12-30T14:32:00"/>
    <s v="Business"/>
    <x v="70"/>
    <x v="69"/>
    <n v="2.5"/>
    <n v="4.0233600000000003"/>
    <d v="1899-12-30T00:12:00"/>
    <n v="0"/>
    <n v="12"/>
    <n v="0.2"/>
    <n v="20.116800000000001"/>
    <m/>
  </r>
  <r>
    <d v="2016-11-21T00:00:00"/>
    <d v="1899-12-30T13:37:00"/>
    <d v="2016-11-21T00:00:00"/>
    <d v="1899-12-30T13:49:00"/>
    <s v="Business"/>
    <x v="26"/>
    <x v="26"/>
    <n v="2.5"/>
    <n v="4.0233600000000003"/>
    <d v="1899-12-30T00:12:00"/>
    <n v="0"/>
    <n v="12"/>
    <n v="0.2"/>
    <n v="20.116800000000001"/>
    <s v="Meal/Entertain"/>
  </r>
  <r>
    <d v="2016-12-25T00:00:00"/>
    <d v="1899-12-30T19:15:00"/>
    <d v="2016-12-25T00:00:00"/>
    <d v="1899-12-30T19:26:00"/>
    <s v="Business"/>
    <x v="1"/>
    <x v="13"/>
    <n v="2.2999999999999998"/>
    <n v="3.7014912"/>
    <d v="1899-12-30T00:11:00"/>
    <n v="0"/>
    <n v="11"/>
    <n v="0.18333333333333332"/>
    <n v="20.189952000000002"/>
    <s v="Meal/Entertain"/>
  </r>
  <r>
    <d v="2016-12-30T00:00:00"/>
    <d v="1899-12-30T15:41:00"/>
    <d v="2016-12-30T00:00:00"/>
    <d v="1899-12-30T16:03:00"/>
    <s v="Business"/>
    <x v="2"/>
    <x v="3"/>
    <n v="4.5999999999999996"/>
    <n v="7.4029824"/>
    <d v="1899-12-30T00:22:00"/>
    <n v="0"/>
    <n v="22"/>
    <n v="0.36666666666666664"/>
    <n v="20.189952000000002"/>
    <s v="Errand/Supplies"/>
  </r>
  <r>
    <d v="2016-08-30T00:00:00"/>
    <d v="1899-12-30T13:25:00"/>
    <d v="2016-08-30T00:00:00"/>
    <d v="1899-12-30T13:46:00"/>
    <s v="Business"/>
    <x v="24"/>
    <x v="2"/>
    <n v="4.4000000000000004"/>
    <n v="7.081113600000001"/>
    <d v="1899-12-30T00:21:00"/>
    <n v="0"/>
    <n v="21"/>
    <n v="0.35"/>
    <n v="20.231753142857148"/>
    <m/>
  </r>
  <r>
    <d v="2016-10-30T00:00:00"/>
    <d v="1899-12-30T10:51:00"/>
    <d v="2016-10-30T00:00:00"/>
    <d v="1899-12-30T11:21:00"/>
    <s v="Business"/>
    <x v="71"/>
    <x v="70"/>
    <n v="6.3"/>
    <n v="10.1388672"/>
    <d v="1899-12-30T00:30:00"/>
    <n v="0"/>
    <n v="30"/>
    <n v="0.5"/>
    <n v="20.2777344"/>
    <m/>
  </r>
  <r>
    <d v="2016-03-19T00:00:00"/>
    <d v="1899-12-30T17:37:00"/>
    <d v="2016-03-19T00:00:00"/>
    <d v="1899-12-30T17:47:00"/>
    <s v="Business"/>
    <x v="37"/>
    <x v="34"/>
    <n v="2.1"/>
    <n v="3.3796224000000006"/>
    <d v="1899-12-30T00:10:00"/>
    <n v="0"/>
    <n v="10"/>
    <n v="0.16666666666666666"/>
    <n v="20.277734400000003"/>
    <s v="Errand/Supplies"/>
  </r>
  <r>
    <d v="2016-07-26T00:00:00"/>
    <d v="1899-12-30T17:14:00"/>
    <d v="2016-07-26T00:00:00"/>
    <d v="1899-12-30T17:24:00"/>
    <s v="Business"/>
    <x v="21"/>
    <x v="9"/>
    <n v="2.1"/>
    <n v="3.3796224000000006"/>
    <d v="1899-12-30T00:10:00"/>
    <n v="0"/>
    <n v="10"/>
    <n v="0.16666666666666666"/>
    <n v="20.277734400000003"/>
    <m/>
  </r>
  <r>
    <d v="2016-10-26T00:00:00"/>
    <d v="1899-12-30T20:53:00"/>
    <d v="2016-10-26T00:00:00"/>
    <d v="1899-12-30T21:03:00"/>
    <s v="Business"/>
    <x v="27"/>
    <x v="9"/>
    <n v="2.1"/>
    <n v="3.3796224000000006"/>
    <d v="1899-12-30T00:10:00"/>
    <n v="0"/>
    <n v="10"/>
    <n v="0.16666666666666666"/>
    <n v="20.277734400000003"/>
    <m/>
  </r>
  <r>
    <d v="2016-11-21T00:00:00"/>
    <d v="1899-12-30T14:34:00"/>
    <d v="2016-11-21T00:00:00"/>
    <d v="1899-12-30T14:44:00"/>
    <s v="Business"/>
    <x v="26"/>
    <x v="26"/>
    <n v="2.1"/>
    <n v="3.3796224000000006"/>
    <d v="1899-12-30T00:10:00"/>
    <n v="0"/>
    <n v="10"/>
    <n v="0.16666666666666666"/>
    <n v="20.277734400000003"/>
    <s v="Meal/Entertain"/>
  </r>
  <r>
    <d v="2016-12-21T00:00:00"/>
    <d v="1899-12-30T15:55:00"/>
    <d v="2016-12-21T00:00:00"/>
    <d v="1899-12-30T16:05:00"/>
    <s v="Business"/>
    <x v="0"/>
    <x v="2"/>
    <n v="2.1"/>
    <n v="3.3796224000000006"/>
    <d v="1899-12-30T00:10:00"/>
    <n v="0"/>
    <n v="10"/>
    <n v="0.16666666666666666"/>
    <n v="20.277734400000003"/>
    <s v="Errand/Supplies"/>
  </r>
  <r>
    <d v="2016-06-03T00:00:00"/>
    <d v="1899-12-30T22:47:00"/>
    <d v="2016-06-03T00:00:00"/>
    <d v="1899-12-30T23:06:00"/>
    <s v="Business"/>
    <x v="45"/>
    <x v="26"/>
    <n v="4"/>
    <n v="6.4373760000000004"/>
    <d v="1899-12-30T00:19:00"/>
    <n v="0"/>
    <n v="19"/>
    <n v="0.31666666666666665"/>
    <n v="20.328555789473686"/>
    <s v="Between Offices"/>
  </r>
  <r>
    <d v="2016-10-25T00:00:00"/>
    <d v="1899-12-30T15:16:00"/>
    <d v="2016-10-25T00:00:00"/>
    <d v="1899-12-30T15:33:00"/>
    <s v="Business"/>
    <x v="72"/>
    <x v="26"/>
    <n v="3.6"/>
    <n v="5.7936384000000007"/>
    <d v="1899-12-30T00:17:00"/>
    <n v="0"/>
    <n v="17"/>
    <n v="0.28333333333333333"/>
    <n v="20.448135529411768"/>
    <m/>
  </r>
  <r>
    <d v="2016-02-25T00:00:00"/>
    <d v="1899-12-30T16:47:00"/>
    <d v="2016-02-25T00:00:00"/>
    <d v="1899-12-30T17:02:00"/>
    <s v="Business"/>
    <x v="73"/>
    <x v="9"/>
    <n v="3.2"/>
    <n v="5.1499008000000011"/>
    <d v="1899-12-30T00:15:00"/>
    <n v="0"/>
    <n v="15"/>
    <n v="0.25"/>
    <n v="20.599603200000004"/>
    <s v="Errand/Supplies"/>
  </r>
  <r>
    <d v="2016-08-19T00:00:00"/>
    <d v="1899-12-30T15:51:00"/>
    <d v="2016-08-19T00:00:00"/>
    <d v="1899-12-30T16:06:00"/>
    <s v="Business"/>
    <x v="24"/>
    <x v="2"/>
    <n v="3.2"/>
    <n v="5.1499008000000011"/>
    <d v="1899-12-30T00:15:00"/>
    <n v="0"/>
    <n v="15"/>
    <n v="0.25"/>
    <n v="20.599603200000004"/>
    <m/>
  </r>
  <r>
    <d v="2016-11-12T00:00:00"/>
    <d v="1899-12-30T10:55:00"/>
    <d v="2016-11-12T00:00:00"/>
    <d v="1899-12-30T11:25:00"/>
    <s v="Business"/>
    <x v="14"/>
    <x v="14"/>
    <n v="6.4"/>
    <n v="10.299801600000002"/>
    <d v="1899-12-30T00:30:00"/>
    <n v="0"/>
    <n v="30"/>
    <n v="0.5"/>
    <n v="20.599603200000004"/>
    <m/>
  </r>
  <r>
    <d v="2016-11-20T00:00:00"/>
    <d v="1899-12-30T11:58:00"/>
    <d v="2016-11-20T00:00:00"/>
    <d v="1899-12-30T12:28:00"/>
    <s v="Business"/>
    <x v="26"/>
    <x v="26"/>
    <n v="6.4"/>
    <n v="10.299801600000002"/>
    <d v="1899-12-30T00:30:00"/>
    <n v="0"/>
    <n v="30"/>
    <n v="0.5"/>
    <n v="20.599603200000004"/>
    <s v="Customer Visit"/>
  </r>
  <r>
    <d v="2016-01-10T00:00:00"/>
    <d v="1899-12-30T18:18:00"/>
    <d v="2016-01-10T00:00:00"/>
    <d v="1899-12-30T18:53:00"/>
    <s v="Business"/>
    <x v="74"/>
    <x v="71"/>
    <n v="7.5"/>
    <n v="12.070080000000001"/>
    <d v="1899-12-30T00:35:00"/>
    <n v="0"/>
    <n v="35"/>
    <n v="0.58333333333333337"/>
    <n v="20.691565714285716"/>
    <s v="Meeting"/>
  </r>
  <r>
    <d v="2016-06-25T00:00:00"/>
    <d v="1899-12-30T23:19:00"/>
    <d v="2016-06-25T00:00:00"/>
    <d v="1899-12-30T23:26:00"/>
    <s v="Business"/>
    <x v="75"/>
    <x v="72"/>
    <n v="1.5"/>
    <n v="2.4140160000000002"/>
    <d v="1899-12-30T00:07:00"/>
    <n v="0"/>
    <n v="7"/>
    <n v="0.11666666666666667"/>
    <n v="20.691565714285716"/>
    <m/>
  </r>
  <r>
    <d v="2016-03-15T00:00:00"/>
    <d v="1899-12-30T20:48:00"/>
    <d v="2016-03-15T00:00:00"/>
    <d v="1899-12-30T21:01:00"/>
    <s v="Business"/>
    <x v="12"/>
    <x v="40"/>
    <n v="2.8"/>
    <n v="4.5061631999999996"/>
    <d v="1899-12-30T00:13:00"/>
    <n v="0"/>
    <n v="13"/>
    <n v="0.21666666666666667"/>
    <n v="20.797676307692306"/>
    <s v="Meal/Entertain"/>
  </r>
  <r>
    <d v="2016-12-31T00:00:00"/>
    <d v="1899-12-30T13:24:00"/>
    <d v="2016-12-31T00:00:00"/>
    <d v="1899-12-30T13:42:00"/>
    <s v="Business"/>
    <x v="2"/>
    <x v="0"/>
    <n v="3.9"/>
    <n v="6.2764416000000001"/>
    <d v="1899-12-30T00:18:00"/>
    <n v="0"/>
    <n v="18"/>
    <n v="0.3"/>
    <n v="20.921472000000001"/>
    <s v="Temporary Site"/>
  </r>
  <r>
    <d v="2016-02-16T00:00:00"/>
    <d v="1899-12-30T08:29:00"/>
    <d v="2016-02-16T00:00:00"/>
    <d v="1899-12-30T09:34:00"/>
    <s v="Business"/>
    <x v="0"/>
    <x v="36"/>
    <n v="14.1"/>
    <n v="22.6917504"/>
    <d v="1899-12-30T01:05:00"/>
    <n v="1"/>
    <n v="5"/>
    <n v="1.0833333333333333"/>
    <n v="20.946231138461538"/>
    <m/>
  </r>
  <r>
    <d v="2016-12-18T00:00:00"/>
    <d v="1899-12-30T16:38:00"/>
    <d v="2016-12-18T00:00:00"/>
    <d v="1899-12-30T17:25:00"/>
    <s v="Business"/>
    <x v="0"/>
    <x v="0"/>
    <n v="10.199999999999999"/>
    <n v="16.415308799999998"/>
    <d v="1899-12-30T00:47:00"/>
    <n v="0"/>
    <n v="47"/>
    <n v="0.78333333333333333"/>
    <n v="20.955713361702127"/>
    <s v="Errand/Supplies"/>
  </r>
  <r>
    <d v="2016-10-07T00:00:00"/>
    <d v="1899-12-30T18:33:00"/>
    <d v="2016-10-07T00:00:00"/>
    <d v="1899-12-30T19:01:00"/>
    <s v="Business"/>
    <x v="1"/>
    <x v="13"/>
    <n v="6.1"/>
    <n v="9.8169983999999992"/>
    <d v="1899-12-30T00:28:00"/>
    <n v="0"/>
    <n v="28"/>
    <n v="0.46666666666666667"/>
    <n v="21.036425142857141"/>
    <m/>
  </r>
  <r>
    <d v="2016-11-13T00:00:00"/>
    <d v="1899-12-30T14:35:00"/>
    <d v="2016-11-13T00:00:00"/>
    <d v="1899-12-30T14:46:00"/>
    <s v="Business"/>
    <x v="41"/>
    <x v="7"/>
    <n v="2.4"/>
    <n v="3.8624255999999999"/>
    <d v="1899-12-30T00:11:00"/>
    <n v="0"/>
    <n v="11"/>
    <n v="0.18333333333333332"/>
    <n v="21.067776000000002"/>
    <m/>
  </r>
  <r>
    <d v="2016-06-03T00:00:00"/>
    <d v="1899-12-30T18:14:00"/>
    <d v="2016-06-03T00:00:00"/>
    <d v="1899-12-30T18:29:00"/>
    <s v="Business"/>
    <x v="76"/>
    <x v="73"/>
    <n v="3.3"/>
    <n v="5.3108351999999996"/>
    <d v="1899-12-30T00:15:00"/>
    <n v="0"/>
    <n v="15"/>
    <n v="0.25"/>
    <n v="21.243340799999999"/>
    <s v="Errand/Supplies"/>
  </r>
  <r>
    <d v="2016-11-06T00:00:00"/>
    <d v="1899-12-30T20:06:00"/>
    <d v="2016-11-06T00:00:00"/>
    <d v="1899-12-30T20:21:00"/>
    <s v="Business"/>
    <x v="30"/>
    <x v="7"/>
    <n v="3.3"/>
    <n v="5.3108351999999996"/>
    <d v="1899-12-30T00:15:00"/>
    <n v="0"/>
    <n v="15"/>
    <n v="0.25"/>
    <n v="21.243340799999999"/>
    <m/>
  </r>
  <r>
    <d v="2016-08-23T00:00:00"/>
    <d v="1899-12-30T09:35:00"/>
    <d v="2016-08-23T00:00:00"/>
    <d v="1899-12-30T10:09:00"/>
    <s v="Business"/>
    <x v="77"/>
    <x v="0"/>
    <n v="7.5"/>
    <n v="12.070080000000001"/>
    <d v="1899-12-30T00:34:00"/>
    <n v="0"/>
    <n v="34"/>
    <n v="0.56666666666666665"/>
    <n v="21.300141176470589"/>
    <m/>
  </r>
  <r>
    <d v="2016-12-27T00:00:00"/>
    <d v="1899-12-30T14:49:00"/>
    <d v="2016-12-27T00:00:00"/>
    <d v="1899-12-30T15:03:00"/>
    <s v="Business"/>
    <x v="2"/>
    <x v="0"/>
    <n v="3.1"/>
    <n v="4.9889664000000007"/>
    <d v="1899-12-30T00:14:00"/>
    <n v="0"/>
    <n v="14"/>
    <n v="0.23333333333333334"/>
    <n v="21.381284571428573"/>
    <s v="Customer Visit"/>
  </r>
  <r>
    <d v="2016-01-26T00:00:00"/>
    <d v="1899-12-30T10:41:00"/>
    <d v="2016-01-26T00:00:00"/>
    <d v="1899-12-30T10:50:00"/>
    <s v="Business"/>
    <x v="8"/>
    <x v="74"/>
    <n v="2"/>
    <n v="3.2186880000000002"/>
    <d v="1899-12-30T00:09:00"/>
    <n v="0"/>
    <n v="9"/>
    <n v="0.15"/>
    <n v="21.457920000000001"/>
    <s v="Meal/Entertain"/>
  </r>
  <r>
    <d v="2016-03-04T00:00:00"/>
    <d v="1899-12-30T19:16:00"/>
    <d v="2016-03-04T00:00:00"/>
    <d v="1899-12-30T19:25:00"/>
    <s v="Business"/>
    <x v="45"/>
    <x v="26"/>
    <n v="2"/>
    <n v="3.2186880000000002"/>
    <d v="1899-12-30T00:09:00"/>
    <n v="0"/>
    <n v="9"/>
    <n v="0.15"/>
    <n v="21.457920000000001"/>
    <s v="Meal/Entertain"/>
  </r>
  <r>
    <d v="2016-08-19T00:00:00"/>
    <d v="1899-12-30T10:57:00"/>
    <d v="2016-08-19T00:00:00"/>
    <d v="1899-12-30T11:06:00"/>
    <s v="Business"/>
    <x v="9"/>
    <x v="0"/>
    <n v="2"/>
    <n v="3.2186880000000002"/>
    <d v="1899-12-30T00:09:00"/>
    <n v="0"/>
    <n v="9"/>
    <n v="0.15"/>
    <n v="21.457920000000001"/>
    <m/>
  </r>
  <r>
    <d v="2016-06-25T00:00:00"/>
    <d v="1899-12-30T09:15:00"/>
    <d v="2016-06-25T00:00:00"/>
    <d v="1899-12-30T10:08:00"/>
    <s v="Business"/>
    <x v="78"/>
    <x v="75"/>
    <n v="11.8"/>
    <n v="18.990259200000004"/>
    <d v="1899-12-30T00:53:00"/>
    <n v="0"/>
    <n v="53"/>
    <n v="0.8833333333333333"/>
    <n v="21.49840664150944"/>
    <s v="Between Offices"/>
  </r>
  <r>
    <d v="2016-03-17T00:00:00"/>
    <d v="1899-12-30T18:47:00"/>
    <d v="2016-03-17T00:00:00"/>
    <d v="1899-12-30T19:09:00"/>
    <s v="Personal"/>
    <x v="79"/>
    <x v="76"/>
    <n v="4.9000000000000004"/>
    <n v="7.8857856000000011"/>
    <d v="1899-12-30T00:22:00"/>
    <n v="0"/>
    <n v="22"/>
    <n v="0.36666666666666664"/>
    <n v="21.506688000000004"/>
    <m/>
  </r>
  <r>
    <d v="2016-08-22T00:00:00"/>
    <d v="1899-12-30T10:00:00"/>
    <d v="2016-08-22T00:00:00"/>
    <d v="1899-12-30T10:44:00"/>
    <s v="Business"/>
    <x v="0"/>
    <x v="2"/>
    <n v="9.8000000000000007"/>
    <n v="15.771571200000002"/>
    <d v="1899-12-30T00:44:00"/>
    <n v="0"/>
    <n v="44"/>
    <n v="0.73333333333333328"/>
    <n v="21.506688000000004"/>
    <m/>
  </r>
  <r>
    <d v="2016-11-11T00:00:00"/>
    <d v="1899-12-30T18:30:00"/>
    <d v="2016-11-11T00:00:00"/>
    <d v="1899-12-30T18:43:00"/>
    <s v="Business"/>
    <x v="6"/>
    <x v="77"/>
    <n v="2.9"/>
    <n v="4.6670976"/>
    <d v="1899-12-30T00:13:00"/>
    <n v="0"/>
    <n v="13"/>
    <n v="0.21666666666666667"/>
    <n v="21.540450461538459"/>
    <m/>
  </r>
  <r>
    <d v="2016-12-29T00:00:00"/>
    <d v="1899-12-30T00:49:00"/>
    <d v="2016-12-29T00:00:00"/>
    <d v="1899-12-30T01:06:00"/>
    <s v="Business"/>
    <x v="2"/>
    <x v="3"/>
    <n v="3.8"/>
    <n v="6.1155071999999997"/>
    <d v="1899-12-30T00:17:00"/>
    <n v="0"/>
    <n v="17"/>
    <n v="0.28333333333333333"/>
    <n v="21.584143058823528"/>
    <s v="Errand/Supplies"/>
  </r>
  <r>
    <d v="2016-04-08T00:00:00"/>
    <d v="1899-12-30T13:55:00"/>
    <d v="2016-04-08T00:00:00"/>
    <d v="1899-12-30T14:03:00"/>
    <s v="Business"/>
    <x v="21"/>
    <x v="9"/>
    <n v="1.8"/>
    <n v="2.8968192000000004"/>
    <d v="1899-12-30T00:08:00"/>
    <n v="0"/>
    <n v="8"/>
    <n v="0.13333333333333333"/>
    <n v="21.726144000000001"/>
    <s v="Errand/Supplies"/>
  </r>
  <r>
    <d v="2016-07-18T00:00:00"/>
    <d v="1899-12-30T20:28:00"/>
    <d v="2016-07-18T00:00:00"/>
    <d v="1899-12-30T20:32:00"/>
    <s v="Business"/>
    <x v="60"/>
    <x v="78"/>
    <n v="0.9"/>
    <n v="1.4484096000000002"/>
    <d v="1899-12-30T00:04:00"/>
    <n v="0"/>
    <n v="4"/>
    <n v="6.6666666666666666E-2"/>
    <n v="21.726144000000001"/>
    <s v="Errand/Supplies"/>
  </r>
  <r>
    <d v="2016-11-06T00:00:00"/>
    <d v="1899-12-30T19:04:00"/>
    <d v="2016-11-06T00:00:00"/>
    <d v="1899-12-30T19:12:00"/>
    <s v="Business"/>
    <x v="12"/>
    <x v="35"/>
    <n v="1.8"/>
    <n v="2.8968192000000004"/>
    <d v="1899-12-30T00:08:00"/>
    <n v="0"/>
    <n v="8"/>
    <n v="0.13333333333333333"/>
    <n v="21.726144000000001"/>
    <m/>
  </r>
  <r>
    <d v="2016-11-13T00:00:00"/>
    <d v="1899-12-30T13:14:00"/>
    <d v="2016-11-13T00:00:00"/>
    <d v="1899-12-30T13:18:00"/>
    <s v="Business"/>
    <x v="80"/>
    <x v="29"/>
    <n v="0.9"/>
    <n v="1.4484096000000002"/>
    <d v="1899-12-30T00:04:00"/>
    <n v="0"/>
    <n v="4"/>
    <n v="6.6666666666666666E-2"/>
    <n v="21.726144000000001"/>
    <m/>
  </r>
  <r>
    <d v="2016-12-21T00:00:00"/>
    <d v="1899-12-30T17:59:00"/>
    <d v="2016-12-21T00:00:00"/>
    <d v="1899-12-30T18:31:00"/>
    <s v="Business"/>
    <x v="24"/>
    <x v="0"/>
    <n v="7.2"/>
    <n v="11.587276800000001"/>
    <d v="1899-12-30T00:32:00"/>
    <n v="0"/>
    <n v="32"/>
    <n v="0.53333333333333333"/>
    <n v="21.726144000000001"/>
    <s v="Customer Visit"/>
  </r>
  <r>
    <d v="2016-05-17T00:00:00"/>
    <d v="1899-12-30T13:56:00"/>
    <d v="2016-05-17T00:00:00"/>
    <d v="1899-12-30T14:08:00"/>
    <s v="Business"/>
    <x v="81"/>
    <x v="8"/>
    <n v="2.7"/>
    <n v="4.345228800000001"/>
    <d v="1899-12-30T00:12:00"/>
    <n v="0"/>
    <n v="12"/>
    <n v="0.2"/>
    <n v="21.726144000000005"/>
    <s v="Errand/Supplies"/>
  </r>
  <r>
    <d v="2016-12-27T00:00:00"/>
    <d v="1899-12-30T08:37:00"/>
    <d v="2016-12-27T00:00:00"/>
    <d v="1899-12-30T08:59:00"/>
    <s v="Business"/>
    <x v="2"/>
    <x v="3"/>
    <n v="5"/>
    <n v="8.0467200000000005"/>
    <d v="1899-12-30T00:22:00"/>
    <n v="0"/>
    <n v="22"/>
    <n v="0.36666666666666664"/>
    <n v="21.945600000000002"/>
    <s v="Meal/Entertain"/>
  </r>
  <r>
    <d v="2016-12-07T00:00:00"/>
    <d v="1899-12-30T12:03:00"/>
    <d v="2016-12-07T00:00:00"/>
    <d v="1899-12-30T12:32:00"/>
    <s v="Business"/>
    <x v="26"/>
    <x v="26"/>
    <n v="6.6"/>
    <n v="10.621670399999999"/>
    <d v="1899-12-30T00:29:00"/>
    <n v="0"/>
    <n v="29"/>
    <n v="0.48333333333333334"/>
    <n v="21.975869793103445"/>
    <s v="Meeting"/>
  </r>
  <r>
    <d v="2016-10-19T00:00:00"/>
    <d v="1899-12-30T15:44:00"/>
    <d v="2016-10-19T00:00:00"/>
    <d v="1899-12-30T16:02:00"/>
    <s v="Business"/>
    <x v="30"/>
    <x v="79"/>
    <n v="4.0999999999999996"/>
    <n v="6.5983103999999999"/>
    <d v="1899-12-30T00:18:00"/>
    <n v="0"/>
    <n v="18"/>
    <n v="0.3"/>
    <n v="21.994368000000001"/>
    <m/>
  </r>
  <r>
    <d v="2016-01-11T00:00:00"/>
    <d v="1899-12-30T11:56:00"/>
    <d v="2016-01-11T00:00:00"/>
    <d v="1899-12-30T12:03:00"/>
    <s v="Business"/>
    <x v="82"/>
    <x v="12"/>
    <n v="1.6"/>
    <n v="2.5749504000000005"/>
    <d v="1899-12-30T00:07:00"/>
    <n v="0"/>
    <n v="7"/>
    <n v="0.11666666666666667"/>
    <n v="22.071003428571434"/>
    <s v="Errand/Supplies"/>
  </r>
  <r>
    <d v="2016-11-08T00:00:00"/>
    <d v="1899-12-30T16:21:00"/>
    <d v="2016-11-08T00:00:00"/>
    <d v="1899-12-30T16:34:00"/>
    <s v="Business"/>
    <x v="4"/>
    <x v="5"/>
    <n v="3"/>
    <n v="4.8280320000000003"/>
    <d v="1899-12-30T00:13:00"/>
    <n v="0"/>
    <n v="13"/>
    <n v="0.21666666666666667"/>
    <n v="22.283224615384615"/>
    <m/>
  </r>
  <r>
    <d v="2016-12-26T00:00:00"/>
    <d v="1899-12-30T13:09:00"/>
    <d v="2016-12-26T00:00:00"/>
    <d v="1899-12-30T13:43:00"/>
    <s v="Business"/>
    <x v="1"/>
    <x v="0"/>
    <n v="7.9"/>
    <n v="12.713817600000002"/>
    <d v="1899-12-30T00:34:00"/>
    <n v="0"/>
    <n v="34"/>
    <n v="0.56666666666666665"/>
    <n v="22.436148705882356"/>
    <s v="Meeting"/>
  </r>
  <r>
    <d v="2016-06-27T00:00:00"/>
    <d v="1899-12-30T11:30:00"/>
    <d v="2016-06-27T00:00:00"/>
    <d v="1899-12-30T11:42:00"/>
    <s v="Business"/>
    <x v="83"/>
    <x v="80"/>
    <n v="2.8"/>
    <n v="4.5061631999999996"/>
    <d v="1899-12-30T00:12:00"/>
    <n v="0"/>
    <n v="12"/>
    <n v="0.2"/>
    <n v="22.530815999999998"/>
    <m/>
  </r>
  <r>
    <d v="2016-07-20T00:00:00"/>
    <d v="1899-12-30T17:12:00"/>
    <d v="2016-07-20T00:00:00"/>
    <d v="1899-12-30T17:24:00"/>
    <s v="Personal"/>
    <x v="8"/>
    <x v="81"/>
    <n v="2.8"/>
    <n v="4.5061631999999996"/>
    <d v="1899-12-30T00:12:00"/>
    <n v="0"/>
    <n v="12"/>
    <n v="0.2"/>
    <n v="22.530815999999998"/>
    <m/>
  </r>
  <r>
    <d v="2016-07-27T00:00:00"/>
    <d v="1899-12-30T19:08:00"/>
    <d v="2016-07-27T00:00:00"/>
    <d v="1899-12-30T19:20:00"/>
    <s v="Business"/>
    <x v="26"/>
    <x v="45"/>
    <n v="2.8"/>
    <n v="4.5061631999999996"/>
    <d v="1899-12-30T00:12:00"/>
    <n v="0"/>
    <n v="12"/>
    <n v="0.2"/>
    <n v="22.530815999999998"/>
    <m/>
  </r>
  <r>
    <d v="2016-02-26T00:00:00"/>
    <d v="1899-12-30T15:00:00"/>
    <d v="2016-02-26T00:00:00"/>
    <d v="1899-12-30T15:18:00"/>
    <s v="Personal"/>
    <x v="21"/>
    <x v="74"/>
    <n v="4.2"/>
    <n v="6.7592448000000012"/>
    <d v="1899-12-30T00:18:00"/>
    <n v="0"/>
    <n v="18"/>
    <n v="0.3"/>
    <n v="22.530816000000005"/>
    <m/>
  </r>
  <r>
    <d v="2016-03-27T00:00:00"/>
    <d v="1899-12-30T00:31:00"/>
    <d v="2016-03-27T00:00:00"/>
    <d v="1899-12-30T00:40:00"/>
    <s v="Business"/>
    <x v="84"/>
    <x v="82"/>
    <n v="2.1"/>
    <n v="3.3796224000000006"/>
    <d v="1899-12-30T00:09:00"/>
    <n v="0"/>
    <n v="9"/>
    <n v="0.15"/>
    <n v="22.530816000000005"/>
    <s v="Errand/Supplies"/>
  </r>
  <r>
    <d v="2016-12-21T00:00:00"/>
    <d v="1899-12-30T17:45:00"/>
    <d v="2016-12-21T00:00:00"/>
    <d v="1899-12-30T17:54:00"/>
    <s v="Business"/>
    <x v="24"/>
    <x v="2"/>
    <n v="2.1"/>
    <n v="3.3796224000000006"/>
    <d v="1899-12-30T00:09:00"/>
    <n v="0"/>
    <n v="9"/>
    <n v="0.15"/>
    <n v="22.530816000000005"/>
    <s v="Meeting"/>
  </r>
  <r>
    <d v="2016-09-30T00:00:00"/>
    <d v="1899-12-30T17:39:00"/>
    <d v="2016-09-30T00:00:00"/>
    <d v="1899-12-30T20:20:00"/>
    <s v="Business"/>
    <x v="24"/>
    <x v="2"/>
    <n v="37.700000000000003"/>
    <n v="60.672268800000012"/>
    <d v="1899-12-30T02:41:00"/>
    <n v="2"/>
    <n v="41"/>
    <n v="2.6833333333333331"/>
    <n v="22.610783403726714"/>
    <m/>
  </r>
  <r>
    <d v="2016-10-14T00:00:00"/>
    <d v="1899-12-30T08:50:00"/>
    <d v="2016-10-14T00:00:00"/>
    <d v="1899-12-30T09:44:00"/>
    <s v="Business"/>
    <x v="0"/>
    <x v="1"/>
    <n v="12.7"/>
    <n v="20.438668799999999"/>
    <d v="1899-12-30T00:54:00"/>
    <n v="0"/>
    <n v="54"/>
    <n v="0.9"/>
    <n v="22.709631999999999"/>
    <m/>
  </r>
  <r>
    <d v="2016-07-23T00:00:00"/>
    <d v="1899-12-30T14:27:00"/>
    <d v="2016-07-23T00:00:00"/>
    <d v="1899-12-30T14:44:00"/>
    <s v="Business"/>
    <x v="26"/>
    <x v="45"/>
    <n v="4"/>
    <n v="6.4373760000000004"/>
    <d v="1899-12-30T00:17:00"/>
    <n v="0"/>
    <n v="17"/>
    <n v="0.28333333333333333"/>
    <n v="22.720150588235295"/>
    <m/>
  </r>
  <r>
    <d v="2016-10-17T00:00:00"/>
    <d v="1899-12-30T18:31:00"/>
    <d v="2016-10-17T00:00:00"/>
    <d v="1899-12-30T18:45:00"/>
    <s v="Business"/>
    <x v="85"/>
    <x v="83"/>
    <n v="3.3"/>
    <n v="5.3108351999999996"/>
    <d v="1899-12-30T00:14:00"/>
    <n v="0"/>
    <n v="14"/>
    <n v="0.23333333333333334"/>
    <n v="22.760722285714284"/>
    <m/>
  </r>
  <r>
    <d v="2016-06-10T00:00:00"/>
    <d v="1899-12-30T15:19:00"/>
    <d v="2016-06-10T00:00:00"/>
    <d v="1899-12-30T16:28:00"/>
    <s v="Business"/>
    <x v="86"/>
    <x v="84"/>
    <n v="16.3"/>
    <n v="26.232307200000005"/>
    <d v="1899-12-30T01:09:00"/>
    <n v="1"/>
    <n v="9"/>
    <n v="1.1499999999999999"/>
    <n v="22.810701913043484"/>
    <s v="Meeting"/>
  </r>
  <r>
    <d v="2016-01-26T00:00:00"/>
    <d v="1899-12-30T16:24:00"/>
    <d v="2016-01-26T00:00:00"/>
    <d v="1899-12-30T16:32:00"/>
    <s v="Business"/>
    <x v="8"/>
    <x v="8"/>
    <n v="1.9"/>
    <n v="3.0577535999999998"/>
    <d v="1899-12-30T00:08:00"/>
    <n v="0"/>
    <n v="8"/>
    <n v="0.13333333333333333"/>
    <n v="22.933152"/>
    <s v="Errand/Supplies"/>
  </r>
  <r>
    <d v="2016-02-26T00:00:00"/>
    <d v="1899-12-30T14:38:00"/>
    <d v="2016-02-26T00:00:00"/>
    <d v="1899-12-30T14:46:00"/>
    <s v="Personal"/>
    <x v="8"/>
    <x v="8"/>
    <n v="1.9"/>
    <n v="3.0577535999999998"/>
    <d v="1899-12-30T00:08:00"/>
    <n v="0"/>
    <n v="8"/>
    <n v="0.13333333333333333"/>
    <n v="22.933152"/>
    <m/>
  </r>
  <r>
    <d v="2016-06-15T00:00:00"/>
    <d v="1899-12-30T15:26:00"/>
    <d v="2016-06-15T00:00:00"/>
    <d v="1899-12-30T15:34:00"/>
    <s v="Business"/>
    <x v="62"/>
    <x v="85"/>
    <n v="1.9"/>
    <n v="3.0577535999999998"/>
    <d v="1899-12-30T00:08:00"/>
    <n v="0"/>
    <n v="8"/>
    <n v="0.13333333333333333"/>
    <n v="22.933152"/>
    <s v="Between Offices"/>
  </r>
  <r>
    <d v="2016-07-16T00:00:00"/>
    <d v="1899-12-30T14:14:00"/>
    <d v="2016-07-16T00:00:00"/>
    <d v="1899-12-30T14:30:00"/>
    <s v="Personal"/>
    <x v="87"/>
    <x v="86"/>
    <n v="3.8"/>
    <n v="6.1155071999999997"/>
    <d v="1899-12-30T00:16:00"/>
    <n v="0"/>
    <n v="16"/>
    <n v="0.26666666666666666"/>
    <n v="22.933152"/>
    <m/>
  </r>
  <r>
    <d v="2016-10-10T00:00:00"/>
    <d v="1899-12-30T17:33:00"/>
    <d v="2016-10-10T00:00:00"/>
    <d v="1899-12-30T18:13:00"/>
    <s v="Business"/>
    <x v="24"/>
    <x v="0"/>
    <n v="9.5"/>
    <n v="15.288768000000001"/>
    <d v="1899-12-30T00:40:00"/>
    <n v="0"/>
    <n v="40"/>
    <n v="0.66666666666666663"/>
    <n v="22.933152000000003"/>
    <m/>
  </r>
  <r>
    <d v="2016-07-06T00:00:00"/>
    <d v="1899-12-30T23:46:00"/>
    <d v="2016-07-06T00:00:00"/>
    <d v="1899-12-30T23:59:00"/>
    <s v="Business"/>
    <x v="45"/>
    <x v="26"/>
    <n v="3.1"/>
    <n v="4.9889664000000007"/>
    <d v="1899-12-30T00:13:00"/>
    <n v="0"/>
    <n v="13"/>
    <n v="0.21666666666666667"/>
    <n v="23.025998769230771"/>
    <s v="Customer Visit"/>
  </r>
  <r>
    <d v="2016-10-16T00:00:00"/>
    <d v="1899-12-30T00:01:00"/>
    <d v="2016-10-16T00:00:00"/>
    <d v="1899-12-30T00:14:00"/>
    <s v="Business"/>
    <x v="45"/>
    <x v="26"/>
    <n v="3.1"/>
    <n v="4.9889664000000007"/>
    <d v="1899-12-30T00:13:00"/>
    <n v="0"/>
    <n v="13"/>
    <n v="0.21666666666666667"/>
    <n v="23.025998769230771"/>
    <m/>
  </r>
  <r>
    <d v="2016-06-01T00:00:00"/>
    <d v="1899-12-30T10:19:00"/>
    <d v="2016-06-01T00:00:00"/>
    <d v="1899-12-30T10:47:00"/>
    <s v="Business"/>
    <x v="26"/>
    <x v="45"/>
    <n v="6.7"/>
    <n v="10.782604800000001"/>
    <d v="1899-12-30T00:28:00"/>
    <n v="0"/>
    <n v="28"/>
    <n v="0.46666666666666667"/>
    <n v="23.105581714285716"/>
    <s v="Customer Visit"/>
  </r>
  <r>
    <d v="2016-07-05T00:00:00"/>
    <d v="1899-12-30T00:00:00"/>
    <d v="2016-07-05T00:00:00"/>
    <d v="1899-12-30T00:05:00"/>
    <s v="Business"/>
    <x v="88"/>
    <x v="87"/>
    <n v="1.2"/>
    <n v="1.9312128"/>
    <d v="1899-12-30T00:05:00"/>
    <n v="0"/>
    <n v="5"/>
    <n v="8.3333333333333329E-2"/>
    <n v="23.174553599999999"/>
    <s v="Errand/Supplies"/>
  </r>
  <r>
    <d v="2016-12-29T00:00:00"/>
    <d v="1899-12-30T20:15:00"/>
    <d v="2016-12-29T00:00:00"/>
    <d v="1899-12-30T20:45:00"/>
    <s v="Business"/>
    <x v="2"/>
    <x v="3"/>
    <n v="7.2"/>
    <n v="11.587276800000001"/>
    <d v="1899-12-30T00:30:00"/>
    <n v="0"/>
    <n v="30"/>
    <n v="0.5"/>
    <n v="23.174553600000003"/>
    <s v="Meeting"/>
  </r>
  <r>
    <d v="2016-10-30T00:00:00"/>
    <d v="1899-12-30T10:11:00"/>
    <d v="2016-10-30T00:00:00"/>
    <d v="1899-12-30T10:38:00"/>
    <s v="Business"/>
    <x v="71"/>
    <x v="70"/>
    <n v="6.5"/>
    <n v="10.460736000000001"/>
    <d v="1899-12-30T00:27:00"/>
    <n v="0"/>
    <n v="27"/>
    <n v="0.45"/>
    <n v="23.246080000000003"/>
    <m/>
  </r>
  <r>
    <d v="2016-12-01T00:00:00"/>
    <d v="1899-12-30T18:00:00"/>
    <d v="2016-12-01T00:00:00"/>
    <d v="1899-12-30T18:12:00"/>
    <s v="Business"/>
    <x v="26"/>
    <x v="45"/>
    <n v="2.9"/>
    <n v="4.6670976"/>
    <d v="1899-12-30T00:12:00"/>
    <n v="0"/>
    <n v="12"/>
    <n v="0.2"/>
    <n v="23.335487999999998"/>
    <s v="Meal/Entertain"/>
  </r>
  <r>
    <d v="2016-10-13T00:00:00"/>
    <d v="1899-12-30T16:08:00"/>
    <d v="2016-10-13T00:00:00"/>
    <d v="1899-12-30T16:53:00"/>
    <s v="Business"/>
    <x v="24"/>
    <x v="0"/>
    <n v="10.9"/>
    <n v="17.541849600000003"/>
    <d v="1899-12-30T00:45:00"/>
    <n v="0"/>
    <n v="45"/>
    <n v="0.75"/>
    <n v="23.389132800000002"/>
    <m/>
  </r>
  <r>
    <d v="2016-07-25T00:00:00"/>
    <d v="1899-12-30T11:37:00"/>
    <d v="2016-07-25T00:00:00"/>
    <d v="1899-12-30T11:44:00"/>
    <s v="Business"/>
    <x v="27"/>
    <x v="9"/>
    <n v="1.7"/>
    <n v="2.7358848"/>
    <d v="1899-12-30T00:07:00"/>
    <n v="0"/>
    <n v="7"/>
    <n v="0.11666666666666667"/>
    <n v="23.450441142857141"/>
    <m/>
  </r>
  <r>
    <d v="2016-08-26T00:00:00"/>
    <d v="1899-12-30T18:42:00"/>
    <d v="2016-08-26T00:00:00"/>
    <d v="1899-12-30T18:56:00"/>
    <s v="Business"/>
    <x v="1"/>
    <x v="13"/>
    <n v="3.4"/>
    <n v="5.4717696"/>
    <d v="1899-12-30T00:14:00"/>
    <n v="0"/>
    <n v="14"/>
    <n v="0.23333333333333334"/>
    <n v="23.450441142857141"/>
    <m/>
  </r>
  <r>
    <d v="2016-12-28T00:00:00"/>
    <d v="1899-12-30T15:04:00"/>
    <d v="2016-12-28T00:00:00"/>
    <d v="1899-12-30T15:39:00"/>
    <s v="Business"/>
    <x v="2"/>
    <x v="0"/>
    <n v="8.5"/>
    <n v="13.679424000000001"/>
    <d v="1899-12-30T00:35:00"/>
    <n v="0"/>
    <n v="35"/>
    <n v="0.58333333333333337"/>
    <n v="23.450441142857144"/>
    <s v="Meal/Entertain"/>
  </r>
  <r>
    <d v="2016-12-09T00:00:00"/>
    <d v="1899-12-30T20:11:00"/>
    <d v="2016-12-09T00:00:00"/>
    <d v="1899-12-30T20:34:00"/>
    <s v="Business"/>
    <x v="26"/>
    <x v="26"/>
    <n v="5.6"/>
    <n v="9.0123263999999992"/>
    <d v="1899-12-30T00:23:00"/>
    <n v="0"/>
    <n v="23"/>
    <n v="0.38333333333333336"/>
    <n v="23.510416695652172"/>
    <s v="Meeting"/>
  </r>
  <r>
    <d v="2016-02-18T00:00:00"/>
    <d v="1899-12-30T19:27:00"/>
    <d v="2016-02-18T00:00:00"/>
    <d v="1899-12-30T20:08:00"/>
    <s v="Business"/>
    <x v="24"/>
    <x v="0"/>
    <n v="10"/>
    <n v="16.093440000000001"/>
    <d v="1899-12-30T00:41:00"/>
    <n v="0"/>
    <n v="41"/>
    <n v="0.68333333333333335"/>
    <n v="23.5513756097561"/>
    <s v="Meeting"/>
  </r>
  <r>
    <d v="2016-03-27T00:00:00"/>
    <d v="1899-12-30T15:31:00"/>
    <d v="2016-03-27T00:00:00"/>
    <d v="1899-12-30T15:56:00"/>
    <s v="Business"/>
    <x v="31"/>
    <x v="88"/>
    <n v="6.1"/>
    <n v="9.8169983999999992"/>
    <d v="1899-12-30T00:25:00"/>
    <n v="0"/>
    <n v="25"/>
    <n v="0.41666666666666669"/>
    <n v="23.560796159999999"/>
    <s v="Customer Visit"/>
  </r>
  <r>
    <d v="2016-11-18T00:00:00"/>
    <d v="1899-12-30T21:56:00"/>
    <d v="2016-11-18T00:00:00"/>
    <d v="1899-12-30T22:21:00"/>
    <s v="Business"/>
    <x v="89"/>
    <x v="9"/>
    <n v="6.1"/>
    <n v="9.8169983999999992"/>
    <d v="1899-12-30T00:25:00"/>
    <n v="0"/>
    <n v="25"/>
    <n v="0.41666666666666669"/>
    <n v="23.560796159999999"/>
    <s v="Meeting"/>
  </r>
  <r>
    <d v="2016-11-22T00:00:00"/>
    <d v="1899-12-30T15:51:00"/>
    <d v="2016-11-22T00:00:00"/>
    <d v="1899-12-30T16:43:00"/>
    <s v="Business"/>
    <x v="26"/>
    <x v="26"/>
    <n v="12.7"/>
    <n v="20.438668799999999"/>
    <d v="1899-12-30T00:52:00"/>
    <n v="0"/>
    <n v="52"/>
    <n v="0.8666666666666667"/>
    <n v="23.583079384615381"/>
    <s v="Customer Visit"/>
  </r>
  <r>
    <d v="2016-03-12T00:00:00"/>
    <d v="1899-12-30T09:13:00"/>
    <d v="2016-03-12T00:00:00"/>
    <d v="1899-12-30T09:22:00"/>
    <s v="Business"/>
    <x v="28"/>
    <x v="27"/>
    <n v="2.2000000000000002"/>
    <n v="3.5405568000000005"/>
    <d v="1899-12-30T00:09:00"/>
    <n v="0"/>
    <n v="9"/>
    <n v="0.15"/>
    <n v="23.603712000000005"/>
    <m/>
  </r>
  <r>
    <d v="2016-06-26T00:00:00"/>
    <d v="1899-12-30T19:41:00"/>
    <d v="2016-06-26T00:00:00"/>
    <d v="1899-12-30T19:50:00"/>
    <s v="Business"/>
    <x v="90"/>
    <x v="89"/>
    <n v="2.2000000000000002"/>
    <n v="3.5405568000000005"/>
    <d v="1899-12-30T00:09:00"/>
    <n v="0"/>
    <n v="9"/>
    <n v="0.15"/>
    <n v="23.603712000000005"/>
    <m/>
  </r>
  <r>
    <d v="2016-11-05T00:00:00"/>
    <d v="1899-12-30T08:34:00"/>
    <d v="2016-11-05T00:00:00"/>
    <d v="1899-12-30T08:43:00"/>
    <s v="Business"/>
    <x v="55"/>
    <x v="54"/>
    <n v="2.2000000000000002"/>
    <n v="3.5405568000000005"/>
    <d v="1899-12-30T00:09:00"/>
    <n v="0"/>
    <n v="9"/>
    <n v="0.15"/>
    <n v="23.603712000000005"/>
    <m/>
  </r>
  <r>
    <d v="2016-02-14T00:00:00"/>
    <d v="1899-12-30T14:07:00"/>
    <d v="2016-02-14T00:00:00"/>
    <d v="1899-12-30T14:40:00"/>
    <s v="Business"/>
    <x v="53"/>
    <x v="71"/>
    <n v="8.1"/>
    <n v="13.035686399999999"/>
    <d v="1899-12-30T00:33:00"/>
    <n v="0"/>
    <n v="33"/>
    <n v="0.55000000000000004"/>
    <n v="23.701247999999996"/>
    <s v="Meeting"/>
  </r>
  <r>
    <d v="2016-08-08T00:00:00"/>
    <d v="1899-12-30T17:02:00"/>
    <d v="2016-08-08T00:00:00"/>
    <d v="1899-12-30T17:13:00"/>
    <s v="Business"/>
    <x v="59"/>
    <x v="9"/>
    <n v="2.7"/>
    <n v="4.345228800000001"/>
    <d v="1899-12-30T00:11:00"/>
    <n v="0"/>
    <n v="11"/>
    <n v="0.18333333333333332"/>
    <n v="23.701248000000007"/>
    <s v="Customer Visit"/>
  </r>
  <r>
    <d v="2016-01-11T00:00:00"/>
    <d v="1899-12-30T08:55:00"/>
    <d v="2016-01-11T00:00:00"/>
    <d v="1899-12-30T09:21:00"/>
    <s v="Business"/>
    <x v="91"/>
    <x v="90"/>
    <n v="6.4"/>
    <n v="10.299801600000002"/>
    <d v="1899-12-30T00:26:00"/>
    <n v="0"/>
    <n v="26"/>
    <n v="0.43333333333333335"/>
    <n v="23.768772923076927"/>
    <s v="Temporary Site"/>
  </r>
  <r>
    <d v="2016-07-21T00:00:00"/>
    <d v="1899-12-30T18:27:00"/>
    <d v="2016-07-21T00:00:00"/>
    <d v="1899-12-30T18:42:00"/>
    <s v="Business"/>
    <x v="26"/>
    <x v="45"/>
    <n v="3.7"/>
    <n v="5.9545728000000011"/>
    <d v="1899-12-30T00:15:00"/>
    <n v="0"/>
    <n v="15"/>
    <n v="0.25"/>
    <n v="23.818291200000004"/>
    <m/>
  </r>
  <r>
    <d v="2016-08-22T00:00:00"/>
    <d v="1899-12-30T15:59:00"/>
    <d v="2016-08-22T00:00:00"/>
    <d v="1899-12-30T17:16:00"/>
    <s v="Business"/>
    <x v="0"/>
    <x v="0"/>
    <n v="19"/>
    <n v="30.577536000000002"/>
    <d v="1899-12-30T01:17:00"/>
    <n v="1"/>
    <n v="17"/>
    <n v="1.2833333333333334"/>
    <n v="23.826651428571427"/>
    <m/>
  </r>
  <r>
    <d v="2016-02-04T00:00:00"/>
    <d v="1899-12-30T08:40:00"/>
    <d v="2016-02-04T00:00:00"/>
    <d v="1899-12-30T09:01:00"/>
    <s v="Business"/>
    <x v="26"/>
    <x v="45"/>
    <n v="5.2"/>
    <n v="8.3685888000000013"/>
    <d v="1899-12-30T00:21:00"/>
    <n v="0"/>
    <n v="21"/>
    <n v="0.35"/>
    <n v="23.910253714285719"/>
    <s v="Errand/Supplies"/>
  </r>
  <r>
    <d v="2016-12-20T00:00:00"/>
    <d v="1899-12-30T13:54:00"/>
    <d v="2016-12-20T00:00:00"/>
    <d v="1899-12-30T14:17:00"/>
    <s v="Business"/>
    <x v="0"/>
    <x v="2"/>
    <n v="5.7"/>
    <n v="9.1732608000000013"/>
    <d v="1899-12-30T00:23:00"/>
    <n v="0"/>
    <n v="23"/>
    <n v="0.38333333333333336"/>
    <n v="23.930245565217394"/>
    <s v="Temporary Site"/>
  </r>
  <r>
    <d v="2016-12-23T00:00:00"/>
    <d v="1899-12-30T11:33:00"/>
    <d v="2016-12-23T00:00:00"/>
    <d v="1899-12-30T11:58:00"/>
    <s v="Business"/>
    <x v="1"/>
    <x v="0"/>
    <n v="6.2"/>
    <n v="9.9779328000000014"/>
    <d v="1899-12-30T00:25:00"/>
    <n v="0"/>
    <n v="25"/>
    <n v="0.41666666666666669"/>
    <n v="23.947038720000002"/>
    <s v="Meeting"/>
  </r>
  <r>
    <d v="2016-06-06T00:00:00"/>
    <d v="1899-12-30T21:08:00"/>
    <d v="2016-06-06T00:00:00"/>
    <d v="1899-12-30T21:37:00"/>
    <s v="Business"/>
    <x v="85"/>
    <x v="26"/>
    <n v="7.2"/>
    <n v="11.587276800000001"/>
    <d v="1899-12-30T00:29:00"/>
    <n v="0"/>
    <n v="29"/>
    <n v="0.48333333333333334"/>
    <n v="23.973676137931037"/>
    <s v="Meal/Entertain"/>
  </r>
  <r>
    <d v="2016-01-12T00:00:00"/>
    <d v="1899-12-30T12:53:00"/>
    <d v="2016-01-12T00:00:00"/>
    <d v="1899-12-30T13:09:00"/>
    <s v="Business"/>
    <x v="47"/>
    <x v="91"/>
    <n v="4"/>
    <n v="6.4373760000000004"/>
    <d v="1899-12-30T00:16:00"/>
    <n v="0"/>
    <n v="16"/>
    <n v="0.26666666666666666"/>
    <n v="24.140160000000002"/>
    <s v="Meal/Entertain"/>
  </r>
  <r>
    <d v="2016-01-26T00:00:00"/>
    <d v="1899-12-30T17:27:00"/>
    <d v="2016-01-26T00:00:00"/>
    <d v="1899-12-30T17:29:00"/>
    <s v="Business"/>
    <x v="26"/>
    <x v="26"/>
    <n v="0.5"/>
    <n v="0.80467200000000005"/>
    <d v="1899-12-30T00:02:00"/>
    <n v="0"/>
    <n v="2"/>
    <n v="3.3333333333333333E-2"/>
    <n v="24.140160000000002"/>
    <s v="Errand/Supplies"/>
  </r>
  <r>
    <d v="2016-02-19T00:00:00"/>
    <d v="1899-12-30T11:20:00"/>
    <d v="2016-02-19T00:00:00"/>
    <d v="1899-12-30T11:26:00"/>
    <s v="Personal"/>
    <x v="24"/>
    <x v="2"/>
    <n v="1.5"/>
    <n v="2.4140160000000002"/>
    <d v="1899-12-30T00:06:00"/>
    <n v="0"/>
    <n v="6"/>
    <n v="0.1"/>
    <n v="24.140160000000002"/>
    <m/>
  </r>
  <r>
    <d v="2016-06-08T00:00:00"/>
    <d v="1899-12-30T17:16:00"/>
    <d v="2016-06-08T00:00:00"/>
    <d v="1899-12-30T17:18:00"/>
    <s v="Business"/>
    <x v="92"/>
    <x v="92"/>
    <n v="0.5"/>
    <n v="0.80467200000000005"/>
    <d v="1899-12-30T00:02:00"/>
    <n v="0"/>
    <n v="2"/>
    <n v="3.3333333333333333E-2"/>
    <n v="24.140160000000002"/>
    <s v="Errand/Supplies"/>
  </r>
  <r>
    <d v="2016-06-15T00:00:00"/>
    <d v="1899-12-30T19:52:00"/>
    <d v="2016-06-15T00:00:00"/>
    <d v="1899-12-30T19:58:00"/>
    <s v="Business"/>
    <x v="35"/>
    <x v="93"/>
    <n v="1.5"/>
    <n v="2.4140160000000002"/>
    <d v="1899-12-30T00:06:00"/>
    <n v="0"/>
    <n v="6"/>
    <n v="0.1"/>
    <n v="24.140160000000002"/>
    <s v="Meal/Entertain"/>
  </r>
  <r>
    <d v="2016-07-23T00:00:00"/>
    <d v="1899-12-30T15:15:00"/>
    <d v="2016-07-23T00:00:00"/>
    <d v="1899-12-30T15:27:00"/>
    <s v="Business"/>
    <x v="26"/>
    <x v="45"/>
    <n v="3"/>
    <n v="4.8280320000000003"/>
    <d v="1899-12-30T00:12:00"/>
    <n v="0"/>
    <n v="12"/>
    <n v="0.2"/>
    <n v="24.140160000000002"/>
    <m/>
  </r>
  <r>
    <d v="2016-07-25T00:00:00"/>
    <d v="1899-12-30T10:35:00"/>
    <d v="2016-07-25T00:00:00"/>
    <d v="1899-12-30T10:41:00"/>
    <s v="Business"/>
    <x v="8"/>
    <x v="94"/>
    <n v="1.5"/>
    <n v="2.4140160000000002"/>
    <d v="1899-12-30T00:06:00"/>
    <n v="0"/>
    <n v="6"/>
    <n v="0.1"/>
    <n v="24.140160000000002"/>
    <m/>
  </r>
  <r>
    <d v="2016-08-29T00:00:00"/>
    <d v="1899-12-30T14:31:00"/>
    <d v="2016-08-29T00:00:00"/>
    <d v="1899-12-30T14:41:00"/>
    <s v="Business"/>
    <x v="24"/>
    <x v="2"/>
    <n v="2.5"/>
    <n v="4.0233600000000003"/>
    <d v="1899-12-30T00:10:00"/>
    <n v="0"/>
    <n v="10"/>
    <n v="0.16666666666666666"/>
    <n v="24.140160000000002"/>
    <m/>
  </r>
  <r>
    <d v="2016-12-21T00:00:00"/>
    <d v="1899-12-30T11:35:00"/>
    <d v="2016-12-21T00:00:00"/>
    <d v="1899-12-30T11:49:00"/>
    <s v="Business"/>
    <x v="24"/>
    <x v="0"/>
    <n v="3.5"/>
    <n v="5.6327040000000004"/>
    <d v="1899-12-30T00:14:00"/>
    <n v="0"/>
    <n v="14"/>
    <n v="0.23333333333333334"/>
    <n v="24.140160000000002"/>
    <s v="Meal/Entertain"/>
  </r>
  <r>
    <d v="2016-12-28T00:00:00"/>
    <d v="1899-12-30T13:53:00"/>
    <d v="2016-12-28T00:00:00"/>
    <d v="1899-12-30T14:01:00"/>
    <s v="Business"/>
    <x v="2"/>
    <x v="3"/>
    <n v="2"/>
    <n v="3.2186880000000002"/>
    <d v="1899-12-30T00:08:00"/>
    <n v="0"/>
    <n v="8"/>
    <n v="0.13333333333333333"/>
    <n v="24.140160000000002"/>
    <s v="Errand/Supplies"/>
  </r>
  <r>
    <d v="2016-01-10T00:00:00"/>
    <d v="1899-12-30T15:08:00"/>
    <d v="2016-01-10T00:00:00"/>
    <d v="1899-12-30T15:51:00"/>
    <s v="Business"/>
    <x v="86"/>
    <x v="95"/>
    <n v="10.8"/>
    <n v="17.380915200000004"/>
    <d v="1899-12-30T00:43:00"/>
    <n v="0"/>
    <n v="43"/>
    <n v="0.71666666666666667"/>
    <n v="24.252439813953494"/>
    <s v="Meeting"/>
  </r>
  <r>
    <d v="2016-08-01T00:00:00"/>
    <d v="1899-12-30T17:23:00"/>
    <d v="2016-08-01T00:00:00"/>
    <d v="1899-12-30T17:55:00"/>
    <s v="Business"/>
    <x v="45"/>
    <x v="26"/>
    <n v="8.1"/>
    <n v="13.035686399999999"/>
    <d v="1899-12-30T00:32:00"/>
    <n v="0"/>
    <n v="32"/>
    <n v="0.53333333333333333"/>
    <n v="24.441911999999999"/>
    <m/>
  </r>
  <r>
    <d v="2016-12-05T00:00:00"/>
    <d v="1899-12-30T19:22:00"/>
    <d v="2016-12-05T00:00:00"/>
    <d v="1899-12-30T19:37:00"/>
    <s v="Business"/>
    <x v="26"/>
    <x v="26"/>
    <n v="3.8"/>
    <n v="6.1155071999999997"/>
    <d v="1899-12-30T00:15:00"/>
    <n v="0"/>
    <n v="15"/>
    <n v="0.25"/>
    <n v="24.462028799999999"/>
    <s v="Meal/Entertain"/>
  </r>
  <r>
    <d v="2016-08-19T00:00:00"/>
    <d v="1899-12-30T08:54:00"/>
    <d v="2016-08-19T00:00:00"/>
    <d v="1899-12-30T09:07:00"/>
    <s v="Business"/>
    <x v="77"/>
    <x v="2"/>
    <n v="3.3"/>
    <n v="5.3108351999999996"/>
    <d v="1899-12-30T00:13:00"/>
    <n v="0"/>
    <n v="13"/>
    <n v="0.21666666666666667"/>
    <n v="24.511547076923076"/>
    <m/>
  </r>
  <r>
    <d v="2016-04-12T00:00:00"/>
    <d v="1899-12-30T09:15:00"/>
    <d v="2016-04-12T00:00:00"/>
    <d v="1899-12-30T09:26:00"/>
    <s v="Business"/>
    <x v="8"/>
    <x v="81"/>
    <n v="2.8"/>
    <n v="4.5061631999999996"/>
    <d v="1899-12-30T00:11:00"/>
    <n v="0"/>
    <n v="11"/>
    <n v="0.18333333333333332"/>
    <n v="24.579072"/>
    <s v="Errand/Supplies"/>
  </r>
  <r>
    <d v="2016-11-05T00:00:00"/>
    <d v="1899-12-30T17:29:00"/>
    <d v="2016-11-05T00:00:00"/>
    <d v="1899-12-30T17:40:00"/>
    <s v="Business"/>
    <x v="49"/>
    <x v="49"/>
    <n v="2.8"/>
    <n v="4.5061631999999996"/>
    <d v="1899-12-30T00:11:00"/>
    <n v="0"/>
    <n v="11"/>
    <n v="0.18333333333333332"/>
    <n v="24.579072"/>
    <m/>
  </r>
  <r>
    <d v="2016-07-21T00:00:00"/>
    <d v="1899-12-30T17:42:00"/>
    <d v="2016-07-21T00:00:00"/>
    <d v="1899-12-30T17:51:00"/>
    <s v="Business"/>
    <x v="59"/>
    <x v="96"/>
    <n v="2.2999999999999998"/>
    <n v="3.7014912"/>
    <d v="1899-12-30T00:09:00"/>
    <n v="0"/>
    <n v="9"/>
    <n v="0.15"/>
    <n v="24.676608000000002"/>
    <m/>
  </r>
  <r>
    <d v="2016-10-13T00:00:00"/>
    <d v="1899-12-30T13:37:00"/>
    <d v="2016-10-13T00:00:00"/>
    <d v="1899-12-30T13:46:00"/>
    <s v="Business"/>
    <x v="24"/>
    <x v="2"/>
    <n v="2.2999999999999998"/>
    <n v="3.7014912"/>
    <d v="1899-12-30T00:09:00"/>
    <n v="0"/>
    <n v="9"/>
    <n v="0.15"/>
    <n v="24.676608000000002"/>
    <m/>
  </r>
  <r>
    <d v="2016-06-15T00:00:00"/>
    <d v="1899-12-30T16:37:00"/>
    <d v="2016-06-15T00:00:00"/>
    <d v="1899-12-30T17:02:00"/>
    <s v="Business"/>
    <x v="93"/>
    <x v="97"/>
    <n v="6.4"/>
    <n v="10.299801600000002"/>
    <d v="1899-12-30T00:25:00"/>
    <n v="0"/>
    <n v="25"/>
    <n v="0.41666666666666669"/>
    <n v="24.719523840000004"/>
    <s v="Customer Visit"/>
  </r>
  <r>
    <d v="2016-01-27T00:00:00"/>
    <d v="1899-12-30T09:24:00"/>
    <d v="2016-01-27T00:00:00"/>
    <d v="1899-12-30T09:31:00"/>
    <s v="Business"/>
    <x v="26"/>
    <x v="26"/>
    <n v="1.8"/>
    <n v="2.8968192000000004"/>
    <d v="1899-12-30T00:07:00"/>
    <n v="0"/>
    <n v="7"/>
    <n v="0.11666666666666667"/>
    <n v="24.829878857142859"/>
    <s v="Meeting"/>
  </r>
  <r>
    <d v="2016-06-27T00:00:00"/>
    <d v="1899-12-30T10:51:00"/>
    <d v="2016-06-27T00:00:00"/>
    <d v="1899-12-30T10:58:00"/>
    <s v="Business"/>
    <x v="69"/>
    <x v="67"/>
    <n v="1.8"/>
    <n v="2.8968192000000004"/>
    <d v="1899-12-30T00:07:00"/>
    <n v="0"/>
    <n v="7"/>
    <n v="0.11666666666666667"/>
    <n v="24.829878857142859"/>
    <m/>
  </r>
  <r>
    <d v="2016-07-31T00:00:00"/>
    <d v="1899-12-30T17:30:00"/>
    <d v="2016-07-31T00:00:00"/>
    <d v="1899-12-30T17:37:00"/>
    <s v="Business"/>
    <x v="21"/>
    <x v="9"/>
    <n v="1.8"/>
    <n v="2.8968192000000004"/>
    <d v="1899-12-30T00:07:00"/>
    <n v="0"/>
    <n v="7"/>
    <n v="0.11666666666666667"/>
    <n v="24.829878857142859"/>
    <m/>
  </r>
  <r>
    <d v="2016-11-02T00:00:00"/>
    <d v="1899-12-30T15:45:00"/>
    <d v="2016-11-02T00:00:00"/>
    <d v="1899-12-30T15:52:00"/>
    <s v="Business"/>
    <x v="21"/>
    <x v="9"/>
    <n v="1.8"/>
    <n v="2.8968192000000004"/>
    <d v="1899-12-30T00:07:00"/>
    <n v="0"/>
    <n v="7"/>
    <n v="0.11666666666666667"/>
    <n v="24.829878857142859"/>
    <m/>
  </r>
  <r>
    <d v="2016-12-03T00:00:00"/>
    <d v="1899-12-30T19:08:00"/>
    <d v="2016-12-03T00:00:00"/>
    <d v="1899-12-30T19:15:00"/>
    <s v="Business"/>
    <x v="94"/>
    <x v="45"/>
    <n v="1.8"/>
    <n v="2.8968192000000004"/>
    <d v="1899-12-30T00:07:00"/>
    <n v="0"/>
    <n v="7"/>
    <n v="0.11666666666666667"/>
    <n v="24.829878857142859"/>
    <m/>
  </r>
  <r>
    <d v="2016-11-19T00:00:00"/>
    <d v="1899-12-30T21:14:00"/>
    <d v="2016-11-19T00:00:00"/>
    <d v="1899-12-30T21:35:00"/>
    <s v="Business"/>
    <x v="85"/>
    <x v="26"/>
    <n v="5.4"/>
    <n v="8.690457600000002"/>
    <d v="1899-12-30T00:21:00"/>
    <n v="0"/>
    <n v="21"/>
    <n v="0.35"/>
    <n v="24.829878857142866"/>
    <s v="Customer Visit"/>
  </r>
  <r>
    <d v="2016-10-13T00:00:00"/>
    <d v="1899-12-30T11:20:00"/>
    <d v="2016-10-13T00:00:00"/>
    <d v="1899-12-30T11:58:00"/>
    <s v="Business"/>
    <x v="0"/>
    <x v="2"/>
    <n v="9.8000000000000007"/>
    <n v="15.771571200000002"/>
    <d v="1899-12-30T00:38:00"/>
    <n v="0"/>
    <n v="38"/>
    <n v="0.6333333333333333"/>
    <n v="24.902480842105266"/>
    <m/>
  </r>
  <r>
    <d v="2016-06-03T00:00:00"/>
    <d v="1899-12-30T18:41:00"/>
    <d v="2016-06-03T00:00:00"/>
    <d v="1899-12-30T18:53:00"/>
    <s v="Business"/>
    <x v="45"/>
    <x v="26"/>
    <n v="3.1"/>
    <n v="4.9889664000000007"/>
    <d v="1899-12-30T00:12:00"/>
    <n v="0"/>
    <n v="12"/>
    <n v="0.2"/>
    <n v="24.944832000000002"/>
    <s v="Errand/Supplies"/>
  </r>
  <r>
    <d v="2016-11-03T00:00:00"/>
    <d v="1899-12-30T22:46:00"/>
    <d v="2016-11-03T00:00:00"/>
    <d v="1899-12-30T22:58:00"/>
    <s v="Business"/>
    <x v="45"/>
    <x v="26"/>
    <n v="3.1"/>
    <n v="4.9889664000000007"/>
    <d v="1899-12-30T00:12:00"/>
    <n v="0"/>
    <n v="12"/>
    <n v="0.2"/>
    <n v="24.944832000000002"/>
    <s v="Customer Visit"/>
  </r>
  <r>
    <d v="2016-12-10T00:00:00"/>
    <d v="1899-12-30T22:09:00"/>
    <d v="2016-12-10T00:00:00"/>
    <d v="1899-12-30T22:21:00"/>
    <s v="Business"/>
    <x v="45"/>
    <x v="26"/>
    <n v="3.1"/>
    <n v="4.9889664000000007"/>
    <d v="1899-12-30T00:12:00"/>
    <n v="0"/>
    <n v="12"/>
    <n v="0.2"/>
    <n v="24.944832000000002"/>
    <s v="Customer Visit"/>
  </r>
  <r>
    <d v="2016-08-27T00:00:00"/>
    <d v="1899-12-30T09:34:00"/>
    <d v="2016-08-27T00:00:00"/>
    <d v="1899-12-30T10:11:00"/>
    <s v="Business"/>
    <x v="0"/>
    <x v="13"/>
    <n v="9.6"/>
    <n v="15.4497024"/>
    <d v="1899-12-30T00:37:00"/>
    <n v="0"/>
    <n v="37"/>
    <n v="0.6166666666666667"/>
    <n v="25.053571459459459"/>
    <m/>
  </r>
  <r>
    <d v="2016-06-05T00:00:00"/>
    <d v="1899-12-30T14:03:00"/>
    <d v="2016-06-05T00:00:00"/>
    <d v="1899-12-30T14:33:00"/>
    <s v="Business"/>
    <x v="8"/>
    <x v="98"/>
    <n v="7.8"/>
    <n v="12.5528832"/>
    <d v="1899-12-30T00:30:00"/>
    <n v="0"/>
    <n v="30"/>
    <n v="0.5"/>
    <n v="25.1057664"/>
    <s v="Customer Visit"/>
  </r>
  <r>
    <d v="2016-02-16T00:00:00"/>
    <d v="1899-12-30T10:31:00"/>
    <d v="2016-02-16T00:00:00"/>
    <d v="1899-12-30T10:41:00"/>
    <s v="Business"/>
    <x v="20"/>
    <x v="36"/>
    <n v="2.6"/>
    <n v="4.1842944000000006"/>
    <d v="1899-12-30T00:10:00"/>
    <n v="0"/>
    <n v="10"/>
    <n v="0.16666666666666666"/>
    <n v="25.105766400000004"/>
    <m/>
  </r>
  <r>
    <d v="2016-11-09T00:00:00"/>
    <d v="1899-12-30T20:52:00"/>
    <d v="2016-11-09T00:00:00"/>
    <d v="1899-12-30T21:02:00"/>
    <s v="Business"/>
    <x v="95"/>
    <x v="5"/>
    <n v="2.6"/>
    <n v="4.1842944000000006"/>
    <d v="1899-12-30T00:10:00"/>
    <n v="0"/>
    <n v="10"/>
    <n v="0.16666666666666666"/>
    <n v="25.105766400000004"/>
    <m/>
  </r>
  <r>
    <d v="2016-11-11T00:00:00"/>
    <d v="1899-12-30T21:08:00"/>
    <d v="2016-11-11T00:00:00"/>
    <d v="1899-12-30T21:18:00"/>
    <s v="Business"/>
    <x v="96"/>
    <x v="7"/>
    <n v="2.6"/>
    <n v="4.1842944000000006"/>
    <d v="1899-12-30T00:10:00"/>
    <n v="0"/>
    <n v="10"/>
    <n v="0.16666666666666666"/>
    <n v="25.105766400000004"/>
    <m/>
  </r>
  <r>
    <d v="2016-01-12T00:00:00"/>
    <d v="1899-12-30T16:02:00"/>
    <d v="2016-01-12T00:00:00"/>
    <d v="1899-12-30T17:00:00"/>
    <s v="Business"/>
    <x v="86"/>
    <x v="99"/>
    <n v="15.1"/>
    <n v="24.3010944"/>
    <d v="1899-12-30T00:58:00"/>
    <n v="0"/>
    <n v="58"/>
    <n v="0.96666666666666667"/>
    <n v="25.139063172413792"/>
    <s v="Meeting"/>
  </r>
  <r>
    <d v="2016-06-29T00:00:00"/>
    <d v="1899-12-30T08:56:00"/>
    <d v="2016-06-29T00:00:00"/>
    <d v="1899-12-30T09:24:00"/>
    <s v="Business"/>
    <x v="26"/>
    <x v="45"/>
    <n v="7.3"/>
    <n v="11.7482112"/>
    <d v="1899-12-30T00:28:00"/>
    <n v="0"/>
    <n v="28"/>
    <n v="0.46666666666666667"/>
    <n v="25.174738285714284"/>
    <m/>
  </r>
  <r>
    <d v="2016-06-03T00:00:00"/>
    <d v="1899-12-30T15:31:00"/>
    <d v="2016-06-03T00:00:00"/>
    <d v="1899-12-30T15:54:00"/>
    <s v="Business"/>
    <x v="26"/>
    <x v="45"/>
    <n v="6"/>
    <n v="9.6560640000000006"/>
    <d v="1899-12-30T00:23:00"/>
    <n v="0"/>
    <n v="23"/>
    <n v="0.38333333333333336"/>
    <n v="25.189732173913043"/>
    <s v="Meal/Entertain"/>
  </r>
  <r>
    <d v="2016-11-10T00:00:00"/>
    <d v="1899-12-30T15:30:00"/>
    <d v="2016-11-10T00:00:00"/>
    <d v="1899-12-30T15:53:00"/>
    <s v="Business"/>
    <x v="95"/>
    <x v="5"/>
    <n v="6"/>
    <n v="9.6560640000000006"/>
    <d v="1899-12-30T00:23:00"/>
    <n v="0"/>
    <n v="23"/>
    <n v="0.38333333333333336"/>
    <n v="25.189732173913043"/>
    <s v="Meeting"/>
  </r>
  <r>
    <d v="2016-12-21T00:00:00"/>
    <d v="1899-12-30T19:49:00"/>
    <d v="2016-12-21T00:00:00"/>
    <d v="1899-12-30T20:35:00"/>
    <s v="Business"/>
    <x v="0"/>
    <x v="1"/>
    <n v="12"/>
    <n v="19.312128000000001"/>
    <d v="1899-12-30T00:46:00"/>
    <n v="0"/>
    <n v="46"/>
    <n v="0.76666666666666672"/>
    <n v="25.189732173913043"/>
    <s v="Meeting"/>
  </r>
  <r>
    <d v="2016-06-27T00:00:00"/>
    <d v="1899-12-30T11:06:00"/>
    <d v="2016-06-27T00:00:00"/>
    <d v="1899-12-30T11:24:00"/>
    <s v="Business"/>
    <x v="69"/>
    <x v="80"/>
    <n v="4.7"/>
    <n v="7.5639168000000012"/>
    <d v="1899-12-30T00:18:00"/>
    <n v="0"/>
    <n v="18"/>
    <n v="0.3"/>
    <n v="25.213056000000005"/>
    <m/>
  </r>
  <r>
    <d v="2016-12-08T00:00:00"/>
    <d v="1899-12-30T14:19:00"/>
    <d v="2016-12-08T00:00:00"/>
    <d v="1899-12-30T14:32:00"/>
    <s v="Business"/>
    <x v="26"/>
    <x v="26"/>
    <n v="3.4"/>
    <n v="5.4717696"/>
    <d v="1899-12-30T00:13:00"/>
    <n v="0"/>
    <n v="13"/>
    <n v="0.21666666666666667"/>
    <n v="25.254321230769229"/>
    <s v="Errand/Supplies"/>
  </r>
  <r>
    <d v="2016-08-21T00:00:00"/>
    <d v="1899-12-30T10:00:00"/>
    <d v="2016-08-21T00:00:00"/>
    <d v="1899-12-30T10:29:00"/>
    <s v="Business"/>
    <x v="0"/>
    <x v="0"/>
    <n v="7.6"/>
    <n v="12.231014399999999"/>
    <d v="1899-12-30T00:29:00"/>
    <n v="0"/>
    <n v="29"/>
    <n v="0.48333333333333334"/>
    <n v="25.305547034482757"/>
    <s v="Airport/Travel"/>
  </r>
  <r>
    <d v="2016-05-01T00:00:00"/>
    <d v="1899-12-30T13:45:00"/>
    <d v="2016-05-01T00:00:00"/>
    <d v="1899-12-30T13:53:00"/>
    <s v="Business"/>
    <x v="8"/>
    <x v="8"/>
    <n v="2.1"/>
    <n v="3.3796224000000006"/>
    <d v="1899-12-30T00:08:00"/>
    <n v="0"/>
    <n v="8"/>
    <n v="0.13333333333333333"/>
    <n v="25.347168000000003"/>
    <s v="Meal/Entertain"/>
  </r>
  <r>
    <d v="2016-12-11T00:00:00"/>
    <d v="1899-12-30T21:48:00"/>
    <d v="2016-12-11T00:00:00"/>
    <d v="1899-12-30T21:56:00"/>
    <s v="Business"/>
    <x v="26"/>
    <x v="26"/>
    <n v="2.1"/>
    <n v="3.3796224000000006"/>
    <d v="1899-12-30T00:08:00"/>
    <n v="0"/>
    <n v="8"/>
    <n v="0.13333333333333333"/>
    <n v="25.347168000000003"/>
    <s v="Errand/Supplies"/>
  </r>
  <r>
    <d v="2016-10-30T00:00:00"/>
    <d v="1899-12-30T09:07:00"/>
    <d v="2016-10-30T00:00:00"/>
    <d v="1899-12-30T10:09:00"/>
    <s v="Business"/>
    <x v="71"/>
    <x v="70"/>
    <n v="16.3"/>
    <n v="26.232307200000005"/>
    <d v="1899-12-30T01:02:00"/>
    <n v="1"/>
    <n v="2"/>
    <n v="1.0333333333333334"/>
    <n v="25.386103741935486"/>
    <m/>
  </r>
  <r>
    <d v="2016-08-30T00:00:00"/>
    <d v="1899-12-30T14:00:00"/>
    <d v="2016-08-30T00:00:00"/>
    <d v="1899-12-30T14:20:00"/>
    <s v="Business"/>
    <x v="24"/>
    <x v="0"/>
    <n v="5.3"/>
    <n v="8.5295231999999999"/>
    <d v="1899-12-30T00:20:00"/>
    <n v="0"/>
    <n v="20"/>
    <n v="0.33333333333333331"/>
    <n v="25.5885696"/>
    <m/>
  </r>
  <r>
    <d v="2016-08-21T00:00:00"/>
    <d v="1899-12-30T14:05:00"/>
    <d v="2016-08-21T00:00:00"/>
    <d v="1899-12-30T14:34:00"/>
    <s v="Business"/>
    <x v="0"/>
    <x v="0"/>
    <n v="7.7"/>
    <n v="12.391948800000002"/>
    <d v="1899-12-30T00:29:00"/>
    <n v="0"/>
    <n v="29"/>
    <n v="0.48333333333333334"/>
    <n v="25.638514758620694"/>
    <m/>
  </r>
  <r>
    <d v="2016-07-19T00:00:00"/>
    <d v="1899-12-30T17:50:00"/>
    <d v="2016-07-19T00:00:00"/>
    <d v="1899-12-30T18:08:00"/>
    <s v="Personal"/>
    <x v="97"/>
    <x v="9"/>
    <n v="4.8"/>
    <n v="7.7248511999999998"/>
    <d v="1899-12-30T00:18:00"/>
    <n v="0"/>
    <n v="18"/>
    <n v="0.3"/>
    <n v="25.749504000000002"/>
    <m/>
  </r>
  <r>
    <d v="2016-08-29T00:00:00"/>
    <d v="1899-12-30T16:06:00"/>
    <d v="2016-08-29T00:00:00"/>
    <d v="1899-12-30T16:21:00"/>
    <s v="Business"/>
    <x v="24"/>
    <x v="0"/>
    <n v="4"/>
    <n v="6.4373760000000004"/>
    <d v="1899-12-30T00:15:00"/>
    <n v="0"/>
    <n v="15"/>
    <n v="0.25"/>
    <n v="25.749504000000002"/>
    <m/>
  </r>
  <r>
    <d v="2016-11-11T00:00:00"/>
    <d v="1899-12-30T12:58:00"/>
    <d v="2016-11-11T00:00:00"/>
    <d v="1899-12-30T13:13:00"/>
    <s v="Business"/>
    <x v="98"/>
    <x v="100"/>
    <n v="4"/>
    <n v="6.4373760000000004"/>
    <d v="1899-12-30T00:15:00"/>
    <n v="0"/>
    <n v="15"/>
    <n v="0.25"/>
    <n v="25.749504000000002"/>
    <m/>
  </r>
  <r>
    <d v="2016-02-04T00:00:00"/>
    <d v="1899-12-30T10:26:00"/>
    <d v="2016-02-04T00:00:00"/>
    <d v="1899-12-30T10:32:00"/>
    <s v="Business"/>
    <x v="26"/>
    <x v="26"/>
    <n v="1.6"/>
    <n v="2.5749504000000005"/>
    <d v="1899-12-30T00:06:00"/>
    <n v="0"/>
    <n v="6"/>
    <n v="0.1"/>
    <n v="25.749504000000005"/>
    <s v="Meal/Entertain"/>
  </r>
  <r>
    <d v="2016-03-23T00:00:00"/>
    <d v="1899-12-30T14:53:00"/>
    <d v="2016-03-23T00:00:00"/>
    <d v="1899-12-30T14:59:00"/>
    <s v="Personal"/>
    <x v="81"/>
    <x v="9"/>
    <n v="1.6"/>
    <n v="2.5749504000000005"/>
    <d v="1899-12-30T00:06:00"/>
    <n v="0"/>
    <n v="6"/>
    <n v="0.1"/>
    <n v="25.749504000000005"/>
    <m/>
  </r>
  <r>
    <d v="2016-11-10T00:00:00"/>
    <d v="1899-12-30T19:18:00"/>
    <d v="2016-11-10T00:00:00"/>
    <d v="1899-12-30T19:21:00"/>
    <s v="Business"/>
    <x v="30"/>
    <x v="7"/>
    <n v="0.8"/>
    <n v="1.2874752000000003"/>
    <d v="1899-12-30T00:03:00"/>
    <n v="0"/>
    <n v="3"/>
    <n v="0.05"/>
    <n v="25.749504000000005"/>
    <m/>
  </r>
  <r>
    <d v="2016-06-16T00:00:00"/>
    <d v="1899-12-30T13:36:00"/>
    <d v="2016-06-16T00:00:00"/>
    <d v="1899-12-30T14:30:00"/>
    <s v="Business"/>
    <x v="78"/>
    <x v="101"/>
    <n v="14.5"/>
    <n v="23.335488000000002"/>
    <d v="1899-12-30T00:54:00"/>
    <n v="0"/>
    <n v="54"/>
    <n v="0.9"/>
    <n v="25.928319999999999"/>
    <m/>
  </r>
  <r>
    <d v="2016-11-04T00:00:00"/>
    <d v="1899-12-30T21:04:00"/>
    <d v="2016-11-04T00:00:00"/>
    <d v="1899-12-30T21:20:00"/>
    <s v="Business"/>
    <x v="55"/>
    <x v="102"/>
    <n v="4.3"/>
    <n v="6.9201791999999998"/>
    <d v="1899-12-30T00:16:00"/>
    <n v="0"/>
    <n v="16"/>
    <n v="0.26666666666666666"/>
    <n v="25.950672000000001"/>
    <m/>
  </r>
  <r>
    <d v="2016-02-08T00:00:00"/>
    <d v="1899-12-30T14:00:00"/>
    <d v="2016-02-08T00:00:00"/>
    <d v="1899-12-30T14:10:00"/>
    <s v="Business"/>
    <x v="59"/>
    <x v="9"/>
    <n v="2.7"/>
    <n v="4.345228800000001"/>
    <d v="1899-12-30T00:10:00"/>
    <n v="0"/>
    <n v="10"/>
    <n v="0.16666666666666666"/>
    <n v="26.071372800000006"/>
    <s v="Meal/Entertain"/>
  </r>
  <r>
    <d v="2016-10-19T00:00:00"/>
    <d v="1899-12-30T09:33:00"/>
    <d v="2016-10-19T00:00:00"/>
    <d v="1899-12-30T09:47:00"/>
    <s v="Business"/>
    <x v="4"/>
    <x v="55"/>
    <n v="3.8"/>
    <n v="6.1155071999999997"/>
    <d v="1899-12-30T00:14:00"/>
    <n v="0"/>
    <n v="14"/>
    <n v="0.23333333333333334"/>
    <n v="26.20931657142857"/>
    <m/>
  </r>
  <r>
    <d v="2016-02-11T00:00:00"/>
    <d v="1899-12-30T17:49:00"/>
    <d v="2016-02-11T00:00:00"/>
    <d v="1899-12-30T18:10:00"/>
    <s v="Business"/>
    <x v="99"/>
    <x v="103"/>
    <n v="5.7"/>
    <n v="9.1732608000000013"/>
    <d v="1899-12-30T00:21:00"/>
    <n v="0"/>
    <n v="21"/>
    <n v="0.35"/>
    <n v="26.209316571428577"/>
    <s v="Meal/Entertain"/>
  </r>
  <r>
    <d v="2016-08-16T00:00:00"/>
    <d v="1899-12-30T10:06:00"/>
    <d v="2016-08-16T00:00:00"/>
    <d v="1899-12-30T10:27:00"/>
    <s v="Business"/>
    <x v="0"/>
    <x v="2"/>
    <n v="5.7"/>
    <n v="9.1732608000000013"/>
    <d v="1899-12-30T00:21:00"/>
    <n v="0"/>
    <n v="21"/>
    <n v="0.35"/>
    <n v="26.209316571428577"/>
    <m/>
  </r>
  <r>
    <d v="2016-07-25T00:00:00"/>
    <d v="1899-12-30T11:04:00"/>
    <d v="2016-07-25T00:00:00"/>
    <d v="1899-12-30T11:33:00"/>
    <s v="Business"/>
    <x v="45"/>
    <x v="26"/>
    <n v="7.9"/>
    <n v="12.713817600000002"/>
    <d v="1899-12-30T00:29:00"/>
    <n v="0"/>
    <n v="29"/>
    <n v="0.48333333333333334"/>
    <n v="26.304450206896558"/>
    <m/>
  </r>
  <r>
    <d v="2016-10-25T00:00:00"/>
    <d v="1899-12-30T13:27:00"/>
    <d v="2016-10-25T00:00:00"/>
    <d v="1899-12-30T14:08:00"/>
    <s v="Business"/>
    <x v="26"/>
    <x v="83"/>
    <n v="11.2"/>
    <n v="18.024652799999998"/>
    <d v="1899-12-30T00:41:00"/>
    <n v="0"/>
    <n v="41"/>
    <n v="0.68333333333333335"/>
    <n v="26.377540682926828"/>
    <m/>
  </r>
  <r>
    <d v="2016-12-29T00:00:00"/>
    <d v="1899-12-30T13:56:00"/>
    <d v="2016-12-29T00:00:00"/>
    <d v="1899-12-30T14:11:00"/>
    <s v="Business"/>
    <x v="2"/>
    <x v="3"/>
    <n v="4.0999999999999996"/>
    <n v="6.5983103999999999"/>
    <d v="1899-12-30T00:15:00"/>
    <n v="0"/>
    <n v="15"/>
    <n v="0.25"/>
    <n v="26.3932416"/>
    <s v="Airport/Travel"/>
  </r>
  <r>
    <d v="2016-02-26T00:00:00"/>
    <d v="1899-12-30T09:06:00"/>
    <d v="2016-02-26T00:00:00"/>
    <d v="1899-12-30T09:29:00"/>
    <s v="Business"/>
    <x v="8"/>
    <x v="8"/>
    <n v="6.3"/>
    <n v="10.1388672"/>
    <d v="1899-12-30T00:23:00"/>
    <n v="0"/>
    <n v="23"/>
    <n v="0.38333333333333336"/>
    <n v="26.449218782608693"/>
    <m/>
  </r>
  <r>
    <d v="2016-11-30T00:00:00"/>
    <d v="1899-12-30T11:03:00"/>
    <d v="2016-11-30T00:00:00"/>
    <d v="1899-12-30T11:34:00"/>
    <s v="Business"/>
    <x v="26"/>
    <x v="104"/>
    <n v="8.5"/>
    <n v="13.679424000000001"/>
    <d v="1899-12-30T00:31:00"/>
    <n v="0"/>
    <n v="31"/>
    <n v="0.51666666666666672"/>
    <n v="26.47630451612903"/>
    <s v="Customer Visit"/>
  </r>
  <r>
    <d v="2016-12-14T00:00:00"/>
    <d v="1899-12-30T17:22:00"/>
    <d v="2016-12-14T00:00:00"/>
    <d v="1899-12-30T17:34:00"/>
    <s v="Business"/>
    <x v="26"/>
    <x v="26"/>
    <n v="3.3"/>
    <n v="5.3108351999999996"/>
    <d v="1899-12-30T00:12:00"/>
    <n v="0"/>
    <n v="12"/>
    <n v="0.2"/>
    <n v="26.554175999999998"/>
    <m/>
  </r>
  <r>
    <d v="2016-06-15T00:00:00"/>
    <d v="1899-12-30T17:29:00"/>
    <d v="2016-06-15T00:00:00"/>
    <d v="1899-12-30T17:49:00"/>
    <s v="Personal"/>
    <x v="100"/>
    <x v="72"/>
    <n v="5.5"/>
    <n v="8.8513920000000006"/>
    <d v="1899-12-30T00:20:00"/>
    <n v="0"/>
    <n v="20"/>
    <n v="0.33333333333333331"/>
    <n v="26.554176000000002"/>
    <m/>
  </r>
  <r>
    <d v="2016-08-25T00:00:00"/>
    <d v="1899-12-30T16:36:00"/>
    <d v="2016-08-25T00:00:00"/>
    <d v="1899-12-30T16:56:00"/>
    <s v="Business"/>
    <x v="0"/>
    <x v="0"/>
    <n v="5.5"/>
    <n v="8.8513920000000006"/>
    <d v="1899-12-30T00:20:00"/>
    <n v="0"/>
    <n v="20"/>
    <n v="0.33333333333333331"/>
    <n v="26.554176000000002"/>
    <m/>
  </r>
  <r>
    <d v="2016-08-28T00:00:00"/>
    <d v="1899-12-30T21:15:00"/>
    <d v="2016-08-28T00:00:00"/>
    <d v="1899-12-30T21:59:00"/>
    <s v="Business"/>
    <x v="24"/>
    <x v="0"/>
    <n v="12.1"/>
    <n v="19.4730624"/>
    <d v="1899-12-30T00:44:00"/>
    <n v="0"/>
    <n v="44"/>
    <n v="0.73333333333333328"/>
    <n v="26.554176000000002"/>
    <m/>
  </r>
  <r>
    <d v="2016-12-19T00:00:00"/>
    <d v="1899-12-30T09:08:00"/>
    <d v="2016-12-19T00:00:00"/>
    <d v="1899-12-30T09:36:00"/>
    <s v="Business"/>
    <x v="0"/>
    <x v="2"/>
    <n v="7.7"/>
    <n v="12.391948800000002"/>
    <d v="1899-12-30T00:28:00"/>
    <n v="0"/>
    <n v="28"/>
    <n v="0.46666666666666667"/>
    <n v="26.554176000000002"/>
    <s v="Errand/Supplies"/>
  </r>
  <r>
    <d v="2016-02-04T00:00:00"/>
    <d v="1899-12-30T15:59:00"/>
    <d v="2016-02-04T00:00:00"/>
    <d v="1899-12-30T16:03:00"/>
    <s v="Business"/>
    <x v="26"/>
    <x v="26"/>
    <n v="1.1000000000000001"/>
    <n v="1.7702784000000003"/>
    <d v="1899-12-30T00:04:00"/>
    <n v="0"/>
    <n v="4"/>
    <n v="6.6666666666666666E-2"/>
    <n v="26.554176000000005"/>
    <s v="Meal/Entertain"/>
  </r>
  <r>
    <d v="2016-08-03T00:00:00"/>
    <d v="1899-12-30T14:59:00"/>
    <d v="2016-08-03T00:00:00"/>
    <d v="1899-12-30T15:03:00"/>
    <s v="Business"/>
    <x v="52"/>
    <x v="38"/>
    <n v="1.1000000000000001"/>
    <n v="1.7702784000000003"/>
    <d v="1899-12-30T00:04:00"/>
    <n v="0"/>
    <n v="4"/>
    <n v="6.6666666666666666E-2"/>
    <n v="26.554176000000005"/>
    <m/>
  </r>
  <r>
    <d v="2016-11-05T00:00:00"/>
    <d v="1899-12-30T19:20:00"/>
    <d v="2016-11-05T00:00:00"/>
    <d v="1899-12-30T19:28:00"/>
    <s v="Business"/>
    <x v="55"/>
    <x v="49"/>
    <n v="2.2000000000000002"/>
    <n v="3.5405568000000005"/>
    <d v="1899-12-30T00:08:00"/>
    <n v="0"/>
    <n v="8"/>
    <n v="0.13333333333333333"/>
    <n v="26.554176000000005"/>
    <m/>
  </r>
  <r>
    <d v="2016-01-29T00:00:00"/>
    <d v="1899-12-30T18:31:00"/>
    <d v="2016-01-29T00:00:00"/>
    <d v="1899-12-30T18:52:00"/>
    <s v="Business"/>
    <x v="26"/>
    <x v="83"/>
    <n v="5.8"/>
    <n v="9.3341951999999999"/>
    <d v="1899-12-30T00:21:00"/>
    <n v="0"/>
    <n v="21"/>
    <n v="0.35"/>
    <n v="26.669129142857145"/>
    <s v="Errand/Supplies"/>
  </r>
  <r>
    <d v="2016-03-28T00:00:00"/>
    <d v="1899-12-30T12:29:00"/>
    <d v="2016-03-28T00:00:00"/>
    <d v="1899-12-30T12:42:00"/>
    <s v="Personal"/>
    <x v="31"/>
    <x v="88"/>
    <n v="3.6"/>
    <n v="5.7936384000000007"/>
    <d v="1899-12-30T00:13:00"/>
    <n v="0"/>
    <n v="13"/>
    <n v="0.21666666666666667"/>
    <n v="26.739869538461541"/>
    <m/>
  </r>
  <r>
    <d v="2016-06-05T00:00:00"/>
    <d v="1899-12-30T18:05:00"/>
    <d v="2016-06-05T00:00:00"/>
    <d v="1899-12-30T18:14:00"/>
    <s v="Business"/>
    <x v="45"/>
    <x v="26"/>
    <n v="2.5"/>
    <n v="4.0233600000000003"/>
    <d v="1899-12-30T00:09:00"/>
    <n v="0"/>
    <n v="9"/>
    <n v="0.15"/>
    <n v="26.822400000000002"/>
    <s v="Meal/Entertain"/>
  </r>
  <r>
    <d v="2016-06-27T00:00:00"/>
    <d v="1899-12-30T08:51:00"/>
    <d v="2016-06-27T00:00:00"/>
    <d v="1899-12-30T09:00:00"/>
    <s v="Business"/>
    <x v="69"/>
    <x v="67"/>
    <n v="2.5"/>
    <n v="4.0233600000000003"/>
    <d v="1899-12-30T00:09:00"/>
    <n v="0"/>
    <n v="9"/>
    <n v="0.15"/>
    <n v="26.822400000000002"/>
    <m/>
  </r>
  <r>
    <d v="2016-11-14T00:00:00"/>
    <d v="1899-12-30T15:27:00"/>
    <d v="2016-11-14T00:00:00"/>
    <d v="1899-12-30T15:36:00"/>
    <s v="Business"/>
    <x v="18"/>
    <x v="20"/>
    <n v="2.5"/>
    <n v="4.0233600000000003"/>
    <d v="1899-12-30T00:09:00"/>
    <n v="0"/>
    <n v="9"/>
    <n v="0.15"/>
    <n v="26.822400000000002"/>
    <m/>
  </r>
  <r>
    <d v="2016-12-24T00:00:00"/>
    <d v="1899-12-30T10:34:00"/>
    <d v="2016-12-24T00:00:00"/>
    <d v="1899-12-30T10:53:00"/>
    <s v="Business"/>
    <x v="1"/>
    <x v="13"/>
    <n v="5.3"/>
    <n v="8.5295231999999999"/>
    <d v="1899-12-30T00:19:00"/>
    <n v="0"/>
    <n v="19"/>
    <n v="0.31666666666666665"/>
    <n v="26.935336421052632"/>
    <s v="Meal/Entertain"/>
  </r>
  <r>
    <d v="2016-03-26T00:00:00"/>
    <d v="1899-12-30T14:05:00"/>
    <d v="2016-03-26T00:00:00"/>
    <d v="1899-12-30T14:29:00"/>
    <s v="Personal"/>
    <x v="101"/>
    <x v="105"/>
    <n v="6.7"/>
    <n v="10.782604800000001"/>
    <d v="1899-12-30T00:24:00"/>
    <n v="0"/>
    <n v="24"/>
    <n v="0.4"/>
    <n v="26.956512000000004"/>
    <m/>
  </r>
  <r>
    <d v="2016-01-26T00:00:00"/>
    <d v="1899-12-30T17:17:00"/>
    <d v="2016-01-26T00:00:00"/>
    <d v="1899-12-30T17:22:00"/>
    <s v="Business"/>
    <x v="26"/>
    <x v="26"/>
    <n v="1.4"/>
    <n v="2.2530815999999998"/>
    <d v="1899-12-30T00:05:00"/>
    <n v="0"/>
    <n v="5"/>
    <n v="8.3333333333333329E-2"/>
    <n v="27.036979199999998"/>
    <s v="Errand/Supplies"/>
  </r>
  <r>
    <d v="2016-03-07T00:00:00"/>
    <d v="1899-12-30T09:10:00"/>
    <d v="2016-03-07T00:00:00"/>
    <d v="1899-12-30T09:20:00"/>
    <s v="Business"/>
    <x v="8"/>
    <x v="81"/>
    <n v="2.8"/>
    <n v="4.5061631999999996"/>
    <d v="1899-12-30T00:10:00"/>
    <n v="0"/>
    <n v="10"/>
    <n v="0.16666666666666666"/>
    <n v="27.036979199999998"/>
    <s v="Errand/Supplies"/>
  </r>
  <r>
    <d v="2016-07-12T00:00:00"/>
    <d v="1899-12-30T19:21:00"/>
    <d v="2016-07-12T00:00:00"/>
    <d v="1899-12-30T19:26:00"/>
    <s v="Personal"/>
    <x v="90"/>
    <x v="89"/>
    <n v="1.4"/>
    <n v="2.2530815999999998"/>
    <d v="1899-12-30T00:05:00"/>
    <n v="0"/>
    <n v="5"/>
    <n v="8.3333333333333329E-2"/>
    <n v="27.036979199999998"/>
    <m/>
  </r>
  <r>
    <d v="2016-08-11T00:00:00"/>
    <d v="1899-12-30T13:32:00"/>
    <d v="2016-08-11T00:00:00"/>
    <d v="1899-12-30T13:42:00"/>
    <s v="Business"/>
    <x v="59"/>
    <x v="9"/>
    <n v="2.8"/>
    <n v="4.5061631999999996"/>
    <d v="1899-12-30T00:10:00"/>
    <n v="0"/>
    <n v="10"/>
    <n v="0.16666666666666666"/>
    <n v="27.036979199999998"/>
    <m/>
  </r>
  <r>
    <d v="2016-08-17T00:00:00"/>
    <d v="1899-12-30T14:45:00"/>
    <d v="2016-08-17T00:00:00"/>
    <d v="1899-12-30T14:50:00"/>
    <s v="Business"/>
    <x v="0"/>
    <x v="1"/>
    <n v="1.4"/>
    <n v="2.2530815999999998"/>
    <d v="1899-12-30T00:05:00"/>
    <n v="0"/>
    <n v="5"/>
    <n v="8.3333333333333329E-2"/>
    <n v="27.036979199999998"/>
    <m/>
  </r>
  <r>
    <d v="2016-08-29T00:00:00"/>
    <d v="1899-12-30T15:49:00"/>
    <d v="2016-08-29T00:00:00"/>
    <d v="1899-12-30T15:59:00"/>
    <s v="Business"/>
    <x v="0"/>
    <x v="2"/>
    <n v="2.8"/>
    <n v="4.5061631999999996"/>
    <d v="1899-12-30T00:10:00"/>
    <n v="0"/>
    <n v="10"/>
    <n v="0.16666666666666666"/>
    <n v="27.036979199999998"/>
    <m/>
  </r>
  <r>
    <d v="2016-11-03T00:00:00"/>
    <d v="1899-12-30T13:42:00"/>
    <d v="2016-11-03T00:00:00"/>
    <d v="1899-12-30T13:47:00"/>
    <s v="Business"/>
    <x v="8"/>
    <x v="8"/>
    <n v="1.4"/>
    <n v="2.2530815999999998"/>
    <d v="1899-12-30T00:05:00"/>
    <n v="0"/>
    <n v="5"/>
    <n v="8.3333333333333329E-2"/>
    <n v="27.036979199999998"/>
    <m/>
  </r>
  <r>
    <d v="2016-11-26T00:00:00"/>
    <d v="1899-12-30T15:54:00"/>
    <d v="2016-11-26T00:00:00"/>
    <d v="1899-12-30T15:59:00"/>
    <s v="Business"/>
    <x v="26"/>
    <x v="26"/>
    <n v="1.4"/>
    <n v="2.2530815999999998"/>
    <d v="1899-12-30T00:05:00"/>
    <n v="0"/>
    <n v="5"/>
    <n v="8.3333333333333329E-2"/>
    <n v="27.036979199999998"/>
    <m/>
  </r>
  <r>
    <d v="2016-03-05T00:00:00"/>
    <d v="1899-12-30T12:57:00"/>
    <d v="2016-03-05T00:00:00"/>
    <d v="1899-12-30T13:12:00"/>
    <s v="Personal"/>
    <x v="102"/>
    <x v="78"/>
    <n v="4.2"/>
    <n v="6.7592448000000012"/>
    <d v="1899-12-30T00:15:00"/>
    <n v="0"/>
    <n v="15"/>
    <n v="0.25"/>
    <n v="27.036979200000005"/>
    <m/>
  </r>
  <r>
    <d v="2016-05-18T00:00:00"/>
    <d v="1899-12-30T09:11:00"/>
    <d v="2016-05-18T00:00:00"/>
    <d v="1899-12-30T09:41:00"/>
    <s v="Business"/>
    <x v="26"/>
    <x v="45"/>
    <n v="8.4"/>
    <n v="13.518489600000002"/>
    <d v="1899-12-30T00:30:00"/>
    <n v="0"/>
    <n v="30"/>
    <n v="0.5"/>
    <n v="27.036979200000005"/>
    <s v="Customer Visit"/>
  </r>
  <r>
    <d v="2016-02-19T00:00:00"/>
    <d v="1899-12-30T10:21:00"/>
    <d v="2016-02-19T00:00:00"/>
    <d v="1899-12-30T10:48:00"/>
    <s v="Business"/>
    <x v="0"/>
    <x v="2"/>
    <n v="7.6"/>
    <n v="12.231014399999999"/>
    <d v="1899-12-30T00:27:00"/>
    <n v="0"/>
    <n v="27"/>
    <n v="0.45"/>
    <n v="27.180031999999997"/>
    <s v="Meeting"/>
  </r>
  <r>
    <d v="2016-08-18T00:00:00"/>
    <d v="1899-12-30T18:40:00"/>
    <d v="2016-08-18T00:00:00"/>
    <d v="1899-12-30T19:07:00"/>
    <s v="Business"/>
    <x v="0"/>
    <x v="0"/>
    <n v="7.6"/>
    <n v="12.231014399999999"/>
    <d v="1899-12-30T00:27:00"/>
    <n v="0"/>
    <n v="27"/>
    <n v="0.45"/>
    <n v="27.180031999999997"/>
    <s v="Temporary Site"/>
  </r>
  <r>
    <d v="2016-05-01T00:00:00"/>
    <d v="1899-12-30T22:38:00"/>
    <d v="2016-05-01T00:00:00"/>
    <d v="1899-12-30T22:49:00"/>
    <s v="Business"/>
    <x v="27"/>
    <x v="9"/>
    <n v="3.1"/>
    <n v="4.9889664000000007"/>
    <d v="1899-12-30T00:11:00"/>
    <n v="0"/>
    <n v="11"/>
    <n v="0.18333333333333332"/>
    <n v="27.212544000000005"/>
    <s v="Errand/Supplies"/>
  </r>
  <r>
    <d v="2016-10-27T00:00:00"/>
    <d v="1899-12-30T21:26:00"/>
    <d v="2016-10-27T00:00:00"/>
    <d v="1899-12-30T21:48:00"/>
    <s v="Business"/>
    <x v="45"/>
    <x v="26"/>
    <n v="6.2"/>
    <n v="9.9779328000000014"/>
    <d v="1899-12-30T00:22:00"/>
    <n v="0"/>
    <n v="22"/>
    <n v="0.36666666666666664"/>
    <n v="27.212544000000005"/>
    <m/>
  </r>
  <r>
    <d v="2016-07-07T00:00:00"/>
    <d v="1899-12-30T08:22:00"/>
    <d v="2016-07-07T00:00:00"/>
    <d v="1899-12-30T08:50:00"/>
    <s v="Business"/>
    <x v="26"/>
    <x v="45"/>
    <n v="7.9"/>
    <n v="12.713817600000002"/>
    <d v="1899-12-30T00:28:00"/>
    <n v="0"/>
    <n v="28"/>
    <n v="0.46666666666666667"/>
    <n v="27.243894857142863"/>
    <s v="Temporary Site"/>
  </r>
  <r>
    <d v="2016-10-18T00:00:00"/>
    <d v="1899-12-30T10:41:00"/>
    <d v="2016-10-18T00:00:00"/>
    <d v="1899-12-30T11:09:00"/>
    <s v="Business"/>
    <x v="26"/>
    <x v="45"/>
    <n v="7.9"/>
    <n v="12.713817600000002"/>
    <d v="1899-12-30T00:28:00"/>
    <n v="0"/>
    <n v="28"/>
    <n v="0.46666666666666667"/>
    <n v="27.243894857142863"/>
    <s v="Temporary Site"/>
  </r>
  <r>
    <d v="2016-05-20T00:00:00"/>
    <d v="1899-12-30T15:43:00"/>
    <d v="2016-05-20T00:00:00"/>
    <d v="1899-12-30T16:12:00"/>
    <s v="Business"/>
    <x v="45"/>
    <x v="26"/>
    <n v="8.1999999999999993"/>
    <n v="13.1966208"/>
    <d v="1899-12-30T00:29:00"/>
    <n v="0"/>
    <n v="29"/>
    <n v="0.48333333333333334"/>
    <n v="27.303353379310344"/>
    <s v="Meal/Entertain"/>
  </r>
  <r>
    <d v="2016-02-24T00:00:00"/>
    <d v="1899-12-30T15:19:00"/>
    <d v="2016-02-24T00:00:00"/>
    <d v="1899-12-30T15:25:00"/>
    <s v="Business"/>
    <x v="81"/>
    <x v="9"/>
    <n v="1.7"/>
    <n v="2.7358848"/>
    <d v="1899-12-30T00:06:00"/>
    <n v="0"/>
    <n v="6"/>
    <n v="0.1"/>
    <n v="27.358847999999998"/>
    <s v="Errand/Supplies"/>
  </r>
  <r>
    <d v="2016-02-26T00:00:00"/>
    <d v="1899-12-30T11:05:00"/>
    <d v="2016-02-26T00:00:00"/>
    <d v="1899-12-30T11:11:00"/>
    <s v="Personal"/>
    <x v="21"/>
    <x v="9"/>
    <n v="1.7"/>
    <n v="2.7358848"/>
    <d v="1899-12-30T00:06:00"/>
    <n v="0"/>
    <n v="6"/>
    <n v="0.1"/>
    <n v="27.358847999999998"/>
    <m/>
  </r>
  <r>
    <d v="2016-06-03T00:00:00"/>
    <d v="1899-12-30T19:36:00"/>
    <d v="2016-06-03T00:00:00"/>
    <d v="1899-12-30T19:42:00"/>
    <s v="Business"/>
    <x v="103"/>
    <x v="78"/>
    <n v="1.7"/>
    <n v="2.7358848"/>
    <d v="1899-12-30T00:06:00"/>
    <n v="0"/>
    <n v="6"/>
    <n v="0.1"/>
    <n v="27.358847999999998"/>
    <s v="Errand/Supplies"/>
  </r>
  <r>
    <d v="2016-06-11T00:00:00"/>
    <d v="1899-12-30T17:50:00"/>
    <d v="2016-06-11T00:00:00"/>
    <d v="1899-12-30T17:56:00"/>
    <s v="Business"/>
    <x v="21"/>
    <x v="9"/>
    <n v="1.7"/>
    <n v="2.7358848"/>
    <d v="1899-12-30T00:06:00"/>
    <n v="0"/>
    <n v="6"/>
    <n v="0.1"/>
    <n v="27.358847999999998"/>
    <m/>
  </r>
  <r>
    <d v="2016-10-10T00:00:00"/>
    <d v="1899-12-30T17:22:00"/>
    <d v="2016-10-10T00:00:00"/>
    <d v="1899-12-30T17:28:00"/>
    <s v="Business"/>
    <x v="24"/>
    <x v="2"/>
    <n v="1.7"/>
    <n v="2.7358848"/>
    <d v="1899-12-30T00:06:00"/>
    <n v="0"/>
    <n v="6"/>
    <n v="0.1"/>
    <n v="27.358847999999998"/>
    <m/>
  </r>
  <r>
    <d v="2016-12-20T00:00:00"/>
    <d v="1899-12-30T13:14:00"/>
    <d v="2016-12-20T00:00:00"/>
    <d v="1899-12-30T13:20:00"/>
    <s v="Business"/>
    <x v="0"/>
    <x v="0"/>
    <n v="1.7"/>
    <n v="2.7358848"/>
    <d v="1899-12-30T00:06:00"/>
    <n v="0"/>
    <n v="6"/>
    <n v="0.1"/>
    <n v="27.358847999999998"/>
    <s v="Errand/Supplies"/>
  </r>
  <r>
    <d v="2016-03-24T00:00:00"/>
    <d v="1899-12-30T19:47:00"/>
    <d v="2016-03-24T00:00:00"/>
    <d v="1899-12-30T19:54:00"/>
    <s v="Personal"/>
    <x v="8"/>
    <x v="8"/>
    <n v="2"/>
    <n v="3.2186880000000002"/>
    <d v="1899-12-30T00:07:00"/>
    <n v="0"/>
    <n v="7"/>
    <n v="0.11666666666666667"/>
    <n v="27.588754285714288"/>
    <m/>
  </r>
  <r>
    <d v="2016-01-26T00:00:00"/>
    <d v="1899-12-30T12:33:00"/>
    <d v="2016-01-26T00:00:00"/>
    <d v="1899-12-30T12:41:00"/>
    <s v="Business"/>
    <x v="60"/>
    <x v="9"/>
    <n v="2.2999999999999998"/>
    <n v="3.7014912"/>
    <d v="1899-12-30T00:08:00"/>
    <n v="0"/>
    <n v="8"/>
    <n v="0.13333333333333333"/>
    <n v="27.761184"/>
    <s v="Errand/Supplies"/>
  </r>
  <r>
    <d v="2016-08-25T00:00:00"/>
    <d v="1899-12-30T19:25:00"/>
    <d v="2016-08-25T00:00:00"/>
    <d v="1899-12-30T19:57:00"/>
    <s v="Business"/>
    <x v="0"/>
    <x v="13"/>
    <n v="9.1999999999999993"/>
    <n v="14.8059648"/>
    <d v="1899-12-30T00:32:00"/>
    <n v="0"/>
    <n v="32"/>
    <n v="0.53333333333333333"/>
    <n v="27.761184"/>
    <m/>
  </r>
  <r>
    <d v="2016-11-13T00:00:00"/>
    <d v="1899-12-30T08:54:00"/>
    <d v="2016-11-13T00:00:00"/>
    <d v="1899-12-30T09:02:00"/>
    <s v="Business"/>
    <x v="6"/>
    <x v="7"/>
    <n v="2.2999999999999998"/>
    <n v="3.7014912"/>
    <d v="1899-12-30T00:08:00"/>
    <n v="0"/>
    <n v="8"/>
    <n v="0.13333333333333333"/>
    <n v="27.761184"/>
    <m/>
  </r>
  <r>
    <d v="2016-09-12T00:00:00"/>
    <d v="1899-12-30T13:04:00"/>
    <d v="2016-09-12T00:00:00"/>
    <d v="1899-12-30T13:44:00"/>
    <s v="Business"/>
    <x v="0"/>
    <x v="0"/>
    <n v="11.5"/>
    <n v="18.507456000000001"/>
    <d v="1899-12-30T00:40:00"/>
    <n v="0"/>
    <n v="40"/>
    <n v="0.66666666666666663"/>
    <n v="27.761184000000004"/>
    <m/>
  </r>
  <r>
    <d v="2016-08-29T00:00:00"/>
    <d v="1899-12-30T18:27:00"/>
    <d v="2016-08-29T00:00:00"/>
    <d v="1899-12-30T18:36:00"/>
    <s v="Business"/>
    <x v="24"/>
    <x v="2"/>
    <n v="2.6"/>
    <n v="4.1842944000000006"/>
    <d v="1899-12-30T00:09:00"/>
    <n v="0"/>
    <n v="9"/>
    <n v="0.15"/>
    <n v="27.895296000000005"/>
    <m/>
  </r>
  <r>
    <d v="2016-01-29T00:00:00"/>
    <d v="1899-12-30T21:21:00"/>
    <d v="2016-01-29T00:00:00"/>
    <d v="1899-12-30T21:40:00"/>
    <s v="Business"/>
    <x v="85"/>
    <x v="26"/>
    <n v="5.5"/>
    <n v="8.8513920000000006"/>
    <d v="1899-12-30T00:19:00"/>
    <n v="0"/>
    <n v="19"/>
    <n v="0.31666666666666665"/>
    <n v="27.951764210526321"/>
    <s v="Meal/Entertain"/>
  </r>
  <r>
    <d v="2016-06-08T00:00:00"/>
    <d v="1899-12-30T08:23:00"/>
    <d v="2016-06-08T00:00:00"/>
    <d v="1899-12-30T08:53:00"/>
    <s v="Business"/>
    <x v="26"/>
    <x v="45"/>
    <n v="8.6999999999999993"/>
    <n v="14.0012928"/>
    <d v="1899-12-30T00:30:00"/>
    <n v="0"/>
    <n v="30"/>
    <n v="0.5"/>
    <n v="28.0025856"/>
    <s v="Meal/Entertain"/>
  </r>
  <r>
    <d v="2016-07-19T00:00:00"/>
    <d v="1899-12-30T11:30:00"/>
    <d v="2016-07-19T00:00:00"/>
    <d v="1899-12-30T12:00:00"/>
    <s v="Business"/>
    <x v="7"/>
    <x v="9"/>
    <n v="8.6999999999999993"/>
    <n v="14.0012928"/>
    <d v="1899-12-30T00:30:00"/>
    <n v="0"/>
    <n v="30"/>
    <n v="0.5"/>
    <n v="28.0025856"/>
    <s v="Meal/Entertain"/>
  </r>
  <r>
    <d v="2016-12-01T00:00:00"/>
    <d v="1899-12-30T20:36:00"/>
    <d v="2016-12-01T00:00:00"/>
    <d v="1899-12-30T20:46:00"/>
    <s v="Business"/>
    <x v="45"/>
    <x v="26"/>
    <n v="2.9"/>
    <n v="4.6670976"/>
    <d v="1899-12-30T00:10:00"/>
    <n v="0"/>
    <n v="10"/>
    <n v="0.16666666666666666"/>
    <n v="28.0025856"/>
    <s v="Customer Visit"/>
  </r>
  <r>
    <d v="2016-07-18T00:00:00"/>
    <d v="1899-12-30T10:54:00"/>
    <d v="2016-07-18T00:00:00"/>
    <d v="1899-12-30T11:15:00"/>
    <s v="Personal"/>
    <x v="45"/>
    <x v="26"/>
    <n v="6.1"/>
    <n v="9.8169983999999992"/>
    <d v="1899-12-30T00:21:00"/>
    <n v="0"/>
    <n v="21"/>
    <n v="0.35"/>
    <n v="28.048566857142855"/>
    <s v="Moving"/>
  </r>
  <r>
    <d v="2016-12-26T00:00:00"/>
    <d v="1899-12-30T08:30:00"/>
    <d v="2016-12-26T00:00:00"/>
    <d v="1899-12-30T08:41:00"/>
    <s v="Business"/>
    <x v="1"/>
    <x v="13"/>
    <n v="3.2"/>
    <n v="5.1499008000000011"/>
    <d v="1899-12-30T00:11:00"/>
    <n v="0"/>
    <n v="11"/>
    <n v="0.18333333333333332"/>
    <n v="28.090368000000009"/>
    <s v="Meal/Entertain"/>
  </r>
  <r>
    <d v="2016-11-22T00:00:00"/>
    <d v="1899-12-30T21:02:00"/>
    <d v="2016-11-22T00:00:00"/>
    <d v="1899-12-30T21:14:00"/>
    <s v="Business"/>
    <x v="45"/>
    <x v="26"/>
    <n v="3.5"/>
    <n v="5.6327040000000004"/>
    <d v="1899-12-30T00:12:00"/>
    <n v="0"/>
    <n v="12"/>
    <n v="0.2"/>
    <n v="28.163520000000002"/>
    <s v="Customer Visit"/>
  </r>
  <r>
    <d v="2016-12-26T00:00:00"/>
    <d v="1899-12-30T11:29:00"/>
    <d v="2016-12-26T00:00:00"/>
    <d v="1899-12-30T11:42:00"/>
    <s v="Business"/>
    <x v="1"/>
    <x v="13"/>
    <n v="3.8"/>
    <n v="6.1155071999999997"/>
    <d v="1899-12-30T00:13:00"/>
    <n v="0"/>
    <n v="13"/>
    <n v="0.21666666666666667"/>
    <n v="28.225417846153842"/>
    <s v="Customer Visit"/>
  </r>
  <r>
    <d v="2016-03-26T00:00:00"/>
    <d v="1899-12-30T15:19:00"/>
    <d v="2016-03-26T00:00:00"/>
    <d v="1899-12-30T15:49:00"/>
    <s v="Personal"/>
    <x v="31"/>
    <x v="88"/>
    <n v="8.8000000000000007"/>
    <n v="14.162227200000002"/>
    <d v="1899-12-30T00:30:00"/>
    <n v="0"/>
    <n v="30"/>
    <n v="0.5"/>
    <n v="28.324454400000004"/>
    <m/>
  </r>
  <r>
    <d v="2016-12-12T00:00:00"/>
    <d v="1899-12-30T13:36:00"/>
    <d v="2016-12-12T00:00:00"/>
    <d v="1899-12-30T13:51:00"/>
    <s v="Business"/>
    <x v="26"/>
    <x v="83"/>
    <n v="4.4000000000000004"/>
    <n v="7.081113600000001"/>
    <d v="1899-12-30T00:15:00"/>
    <n v="0"/>
    <n v="15"/>
    <n v="0.25"/>
    <n v="28.324454400000004"/>
    <s v="Meal/Entertain"/>
  </r>
  <r>
    <d v="2016-07-18T00:00:00"/>
    <d v="1899-12-30T11:40:00"/>
    <d v="2016-07-18T00:00:00"/>
    <d v="1899-12-30T11:56:00"/>
    <s v="Personal"/>
    <x v="81"/>
    <x v="9"/>
    <n v="4.7"/>
    <n v="7.5639168000000012"/>
    <d v="1899-12-30T00:16:00"/>
    <n v="0"/>
    <n v="16"/>
    <n v="0.26666666666666666"/>
    <n v="28.364688000000005"/>
    <s v="Moving"/>
  </r>
  <r>
    <d v="2016-08-28T00:00:00"/>
    <d v="1899-12-30T17:37:00"/>
    <d v="2016-08-28T00:00:00"/>
    <d v="1899-12-30T17:55:00"/>
    <s v="Business"/>
    <x v="24"/>
    <x v="2"/>
    <n v="5.3"/>
    <n v="8.5295231999999999"/>
    <d v="1899-12-30T00:18:00"/>
    <n v="0"/>
    <n v="18"/>
    <n v="0.3"/>
    <n v="28.431744000000002"/>
    <m/>
  </r>
  <r>
    <d v="2016-03-13T00:00:00"/>
    <d v="1899-12-30T20:07:00"/>
    <d v="2016-03-13T00:00:00"/>
    <d v="1899-12-30T20:28:00"/>
    <s v="Business"/>
    <x v="104"/>
    <x v="40"/>
    <n v="6.2"/>
    <n v="9.9779328000000014"/>
    <d v="1899-12-30T00:21:00"/>
    <n v="0"/>
    <n v="21"/>
    <n v="0.35"/>
    <n v="28.508379428571434"/>
    <s v="Meal/Entertain"/>
  </r>
  <r>
    <d v="2016-12-24T00:00:00"/>
    <d v="1899-12-30T09:19:00"/>
    <d v="2016-12-24T00:00:00"/>
    <d v="1899-12-30T09:55:00"/>
    <s v="Business"/>
    <x v="0"/>
    <x v="13"/>
    <n v="10.7"/>
    <n v="17.219980799999998"/>
    <d v="1899-12-30T00:36:00"/>
    <n v="0"/>
    <n v="36"/>
    <n v="0.6"/>
    <n v="28.699967999999998"/>
    <s v="Meal/Entertain"/>
  </r>
  <r>
    <d v="2016-10-22T00:00:00"/>
    <d v="1899-12-30T17:08:00"/>
    <d v="2016-10-22T00:00:00"/>
    <d v="1899-12-30T17:55:00"/>
    <s v="Business"/>
    <x v="46"/>
    <x v="26"/>
    <n v="14"/>
    <n v="22.530816000000002"/>
    <d v="1899-12-30T00:47:00"/>
    <n v="0"/>
    <n v="47"/>
    <n v="0.78333333333333333"/>
    <n v="28.762743829787237"/>
    <m/>
  </r>
  <r>
    <d v="2016-01-21T00:00:00"/>
    <d v="1899-12-30T14:43:00"/>
    <d v="2016-01-21T00:00:00"/>
    <d v="1899-12-30T14:51:00"/>
    <s v="Business"/>
    <x v="26"/>
    <x v="26"/>
    <n v="2.4"/>
    <n v="3.8624255999999999"/>
    <d v="1899-12-30T00:08:00"/>
    <n v="0"/>
    <n v="8"/>
    <n v="0.13333333333333333"/>
    <n v="28.968191999999998"/>
    <s v="Meal/Entertain"/>
  </r>
  <r>
    <d v="2016-03-18T00:00:00"/>
    <d v="1899-12-30T18:24:00"/>
    <d v="2016-03-18T00:00:00"/>
    <d v="1899-12-30T19:08:00"/>
    <s v="Business"/>
    <x v="16"/>
    <x v="51"/>
    <n v="13.2"/>
    <n v="21.243340799999999"/>
    <d v="1899-12-30T00:44:00"/>
    <n v="0"/>
    <n v="44"/>
    <n v="0.73333333333333328"/>
    <n v="28.968191999999998"/>
    <s v="Meeting"/>
  </r>
  <r>
    <d v="2016-03-26T00:00:00"/>
    <d v="1899-12-30T16:26:00"/>
    <d v="2016-03-26T00:00:00"/>
    <d v="1899-12-30T16:30:00"/>
    <s v="Personal"/>
    <x v="84"/>
    <x v="82"/>
    <n v="1.2"/>
    <n v="1.9312128"/>
    <d v="1899-12-30T00:04:00"/>
    <n v="0"/>
    <n v="4"/>
    <n v="6.6666666666666666E-2"/>
    <n v="28.968191999999998"/>
    <m/>
  </r>
  <r>
    <d v="2016-06-06T00:00:00"/>
    <d v="1899-12-30T16:16:00"/>
    <d v="2016-06-06T00:00:00"/>
    <d v="1899-12-30T16:24:00"/>
    <s v="Business"/>
    <x v="60"/>
    <x v="9"/>
    <n v="2.4"/>
    <n v="3.8624255999999999"/>
    <d v="1899-12-30T00:08:00"/>
    <n v="0"/>
    <n v="8"/>
    <n v="0.13333333333333333"/>
    <n v="28.968191999999998"/>
    <s v="Errand/Supplies"/>
  </r>
  <r>
    <d v="2016-07-18T00:00:00"/>
    <d v="1899-12-30T11:25:00"/>
    <d v="2016-07-18T00:00:00"/>
    <d v="1899-12-30T11:36:00"/>
    <s v="Personal"/>
    <x v="105"/>
    <x v="65"/>
    <n v="3.3"/>
    <n v="5.3108351999999996"/>
    <d v="1899-12-30T00:11:00"/>
    <n v="0"/>
    <n v="11"/>
    <n v="0.18333333333333332"/>
    <n v="28.968191999999998"/>
    <s v="Moving"/>
  </r>
  <r>
    <d v="2016-11-04T00:00:00"/>
    <d v="1899-12-30T22:12:00"/>
    <d v="2016-11-04T00:00:00"/>
    <d v="1899-12-30T22:25:00"/>
    <s v="Business"/>
    <x v="106"/>
    <x v="49"/>
    <n v="3.9"/>
    <n v="6.2764416000000001"/>
    <d v="1899-12-30T00:13:00"/>
    <n v="0"/>
    <n v="13"/>
    <n v="0.21666666666666667"/>
    <n v="28.968191999999998"/>
    <m/>
  </r>
  <r>
    <d v="2016-11-23T00:00:00"/>
    <d v="1899-12-30T16:49:00"/>
    <d v="2016-11-23T00:00:00"/>
    <d v="1899-12-30T17:00:00"/>
    <s v="Business"/>
    <x v="26"/>
    <x v="26"/>
    <n v="3.3"/>
    <n v="5.3108351999999996"/>
    <d v="1899-12-30T00:11:00"/>
    <n v="0"/>
    <n v="11"/>
    <n v="0.18333333333333332"/>
    <n v="28.968191999999998"/>
    <m/>
  </r>
  <r>
    <d v="2016-02-20T00:00:00"/>
    <d v="1899-12-30T16:59:00"/>
    <d v="2016-02-20T00:00:00"/>
    <d v="1899-12-30T17:54:00"/>
    <s v="Personal"/>
    <x v="9"/>
    <x v="0"/>
    <n v="16.5"/>
    <n v="26.554176000000002"/>
    <d v="1899-12-30T00:55:00"/>
    <n v="0"/>
    <n v="55"/>
    <n v="0.91666666666666663"/>
    <n v="28.968192000000002"/>
    <m/>
  </r>
  <r>
    <d v="2016-02-24T00:00:00"/>
    <d v="1899-12-30T14:30:00"/>
    <d v="2016-02-24T00:00:00"/>
    <d v="1899-12-30T14:35:00"/>
    <s v="Business"/>
    <x v="8"/>
    <x v="65"/>
    <n v="1.5"/>
    <n v="2.4140160000000002"/>
    <d v="1899-12-30T00:05:00"/>
    <n v="0"/>
    <n v="5"/>
    <n v="8.3333333333333329E-2"/>
    <n v="28.968192000000002"/>
    <m/>
  </r>
  <r>
    <d v="2016-02-25T00:00:00"/>
    <d v="1899-12-30T17:16:00"/>
    <d v="2016-02-25T00:00:00"/>
    <d v="1899-12-30T17:36:00"/>
    <s v="Business"/>
    <x v="8"/>
    <x v="106"/>
    <n v="6"/>
    <n v="9.6560640000000006"/>
    <d v="1899-12-30T00:20:00"/>
    <n v="0"/>
    <n v="20"/>
    <n v="0.33333333333333331"/>
    <n v="28.968192000000002"/>
    <s v="Meal/Entertain"/>
  </r>
  <r>
    <d v="2016-05-23T00:00:00"/>
    <d v="1899-12-30T21:09:00"/>
    <d v="2016-05-23T00:00:00"/>
    <d v="1899-12-30T21:21:00"/>
    <s v="Business"/>
    <x v="65"/>
    <x v="9"/>
    <n v="3.6"/>
    <n v="5.7936384000000007"/>
    <d v="1899-12-30T00:12:00"/>
    <n v="0"/>
    <n v="12"/>
    <n v="0.2"/>
    <n v="28.968192000000002"/>
    <s v="Errand/Supplies"/>
  </r>
  <r>
    <d v="2016-10-18T00:00:00"/>
    <d v="1899-12-30T19:03:00"/>
    <d v="2016-10-18T00:00:00"/>
    <d v="1899-12-30T19:13:00"/>
    <s v="Business"/>
    <x v="4"/>
    <x v="5"/>
    <n v="3"/>
    <n v="4.8280320000000003"/>
    <d v="1899-12-30T00:10:00"/>
    <n v="0"/>
    <n v="10"/>
    <n v="0.16666666666666666"/>
    <n v="28.968192000000002"/>
    <m/>
  </r>
  <r>
    <d v="2016-11-19T00:00:00"/>
    <d v="1899-12-30T16:01:00"/>
    <d v="2016-11-19T00:00:00"/>
    <d v="1899-12-30T16:06:00"/>
    <s v="Business"/>
    <x v="26"/>
    <x v="26"/>
    <n v="1.5"/>
    <n v="2.4140160000000002"/>
    <d v="1899-12-30T00:05:00"/>
    <n v="0"/>
    <n v="5"/>
    <n v="8.3333333333333329E-2"/>
    <n v="28.968192000000002"/>
    <m/>
  </r>
  <r>
    <d v="2016-11-22T00:00:00"/>
    <d v="1899-12-30T18:18:00"/>
    <d v="2016-11-22T00:00:00"/>
    <d v="1899-12-30T18:28:00"/>
    <s v="Business"/>
    <x v="26"/>
    <x v="45"/>
    <n v="3"/>
    <n v="4.8280320000000003"/>
    <d v="1899-12-30T00:10:00"/>
    <n v="0"/>
    <n v="10"/>
    <n v="0.16666666666666666"/>
    <n v="28.968192000000002"/>
    <s v="Meal/Entertain"/>
  </r>
  <r>
    <d v="2016-12-03T00:00:00"/>
    <d v="1899-12-30T20:31:00"/>
    <d v="2016-12-03T00:00:00"/>
    <d v="1899-12-30T20:41:00"/>
    <s v="Business"/>
    <x v="45"/>
    <x v="26"/>
    <n v="3"/>
    <n v="4.8280320000000003"/>
    <d v="1899-12-30T00:10:00"/>
    <n v="0"/>
    <n v="10"/>
    <n v="0.16666666666666666"/>
    <n v="28.968192000000002"/>
    <s v="Customer Visit"/>
  </r>
  <r>
    <d v="2016-12-10T00:00:00"/>
    <d v="1899-12-30T18:17:00"/>
    <d v="2016-12-10T00:00:00"/>
    <d v="1899-12-30T18:27:00"/>
    <s v="Business"/>
    <x v="26"/>
    <x v="45"/>
    <n v="3"/>
    <n v="4.8280320000000003"/>
    <d v="1899-12-30T00:10:00"/>
    <n v="0"/>
    <n v="10"/>
    <n v="0.16666666666666666"/>
    <n v="28.968192000000002"/>
    <s v="Meal/Entertain"/>
  </r>
  <r>
    <d v="2016-12-11T00:00:00"/>
    <d v="1899-12-30T16:06:00"/>
    <d v="2016-12-11T00:00:00"/>
    <d v="1899-12-30T16:16:00"/>
    <s v="Business"/>
    <x v="26"/>
    <x v="45"/>
    <n v="3"/>
    <n v="4.8280320000000003"/>
    <d v="1899-12-30T00:10:00"/>
    <n v="0"/>
    <n v="10"/>
    <n v="0.16666666666666666"/>
    <n v="28.968192000000002"/>
    <s v="Meal/Entertain"/>
  </r>
  <r>
    <d v="2016-12-12T00:00:00"/>
    <d v="1899-12-30T17:51:00"/>
    <d v="2016-12-12T00:00:00"/>
    <d v="1899-12-30T18:01:00"/>
    <s v="Business"/>
    <x v="26"/>
    <x v="45"/>
    <n v="3"/>
    <n v="4.8280320000000003"/>
    <d v="1899-12-30T00:10:00"/>
    <n v="0"/>
    <n v="10"/>
    <n v="0.16666666666666666"/>
    <n v="28.968192000000002"/>
    <s v="Meal/Entertain"/>
  </r>
  <r>
    <d v="2016-12-14T00:00:00"/>
    <d v="1899-12-30T17:50:00"/>
    <d v="2016-12-14T00:00:00"/>
    <d v="1899-12-30T18:00:00"/>
    <s v="Business"/>
    <x v="26"/>
    <x v="45"/>
    <n v="3"/>
    <n v="4.8280320000000003"/>
    <d v="1899-12-30T00:10:00"/>
    <n v="0"/>
    <n v="10"/>
    <n v="0.16666666666666666"/>
    <n v="28.968192000000002"/>
    <s v="Meal/Entertain"/>
  </r>
  <r>
    <d v="2016-12-24T00:00:00"/>
    <d v="1899-12-30T07:43:00"/>
    <d v="2016-12-24T00:00:00"/>
    <d v="1899-12-30T08:04:00"/>
    <s v="Business"/>
    <x v="1"/>
    <x v="0"/>
    <n v="6.3"/>
    <n v="10.1388672"/>
    <d v="1899-12-30T00:21:00"/>
    <n v="0"/>
    <n v="21"/>
    <n v="0.35"/>
    <n v="28.968192000000002"/>
    <s v="Meal/Entertain"/>
  </r>
  <r>
    <d v="2016-02-29T00:00:00"/>
    <d v="1899-12-30T11:07:00"/>
    <d v="2016-02-29T00:00:00"/>
    <d v="1899-12-30T11:14:00"/>
    <s v="Personal"/>
    <x v="8"/>
    <x v="8"/>
    <n v="2.1"/>
    <n v="3.3796224000000006"/>
    <d v="1899-12-30T00:07:00"/>
    <n v="0"/>
    <n v="7"/>
    <n v="0.11666666666666667"/>
    <n v="28.968192000000005"/>
    <m/>
  </r>
  <r>
    <d v="2016-06-24T00:00:00"/>
    <d v="1899-12-30T11:54:00"/>
    <d v="2016-06-24T00:00:00"/>
    <d v="1899-12-30T12:01:00"/>
    <s v="Business"/>
    <x v="107"/>
    <x v="107"/>
    <n v="2.1"/>
    <n v="3.3796224000000006"/>
    <d v="1899-12-30T00:07:00"/>
    <n v="0"/>
    <n v="7"/>
    <n v="0.11666666666666667"/>
    <n v="28.968192000000005"/>
    <s v="Meal/Entertain"/>
  </r>
  <r>
    <d v="2016-11-01T00:00:00"/>
    <d v="1899-12-30T20:41:00"/>
    <d v="2016-11-01T00:00:00"/>
    <d v="1899-12-30T20:55:00"/>
    <s v="Business"/>
    <x v="8"/>
    <x v="9"/>
    <n v="4.2"/>
    <n v="6.7592448000000012"/>
    <d v="1899-12-30T00:14:00"/>
    <n v="0"/>
    <n v="14"/>
    <n v="0.23333333333333334"/>
    <n v="28.968192000000005"/>
    <s v="Meal/Entertain"/>
  </r>
  <r>
    <d v="2016-08-07T00:00:00"/>
    <d v="1899-12-30T17:14:00"/>
    <d v="2016-08-07T00:00:00"/>
    <d v="1899-12-30T17:23:00"/>
    <s v="Business"/>
    <x v="8"/>
    <x v="81"/>
    <n v="2.7"/>
    <n v="4.345228800000001"/>
    <d v="1899-12-30T00:09:00"/>
    <n v="0"/>
    <n v="9"/>
    <n v="0.15"/>
    <n v="28.968192000000009"/>
    <m/>
  </r>
  <r>
    <d v="2016-11-20T00:00:00"/>
    <d v="1899-12-30T14:58:00"/>
    <d v="2016-11-20T00:00:00"/>
    <d v="1899-12-30T15:07:00"/>
    <s v="Business"/>
    <x v="26"/>
    <x v="26"/>
    <n v="2.7"/>
    <n v="4.345228800000001"/>
    <d v="1899-12-30T00:09:00"/>
    <n v="0"/>
    <n v="9"/>
    <n v="0.15"/>
    <n v="28.968192000000009"/>
    <s v="Meeting"/>
  </r>
  <r>
    <d v="2016-07-09T00:00:00"/>
    <d v="1899-12-30T09:03:00"/>
    <d v="2016-07-09T00:00:00"/>
    <d v="1899-12-30T09:46:00"/>
    <s v="Business"/>
    <x v="78"/>
    <x v="89"/>
    <n v="13"/>
    <n v="20.921472000000001"/>
    <d v="1899-12-30T00:43:00"/>
    <n v="0"/>
    <n v="43"/>
    <n v="0.71666666666666667"/>
    <n v="29.192751627906979"/>
    <m/>
  </r>
  <r>
    <d v="2016-02-18T00:00:00"/>
    <d v="1899-12-30T14:03:00"/>
    <d v="2016-02-18T00:00:00"/>
    <d v="1899-12-30T14:45:00"/>
    <s v="Business"/>
    <x v="0"/>
    <x v="2"/>
    <n v="12.7"/>
    <n v="20.438668799999999"/>
    <d v="1899-12-30T00:42:00"/>
    <n v="0"/>
    <n v="42"/>
    <n v="0.7"/>
    <n v="29.198098285714284"/>
    <s v="Temporary Site"/>
  </r>
  <r>
    <d v="2016-12-20T00:00:00"/>
    <d v="1899-12-30T18:47:00"/>
    <d v="2016-12-20T00:00:00"/>
    <d v="1899-12-30T19:21:00"/>
    <s v="Business"/>
    <x v="24"/>
    <x v="0"/>
    <n v="10.3"/>
    <n v="16.576243200000004"/>
    <d v="1899-12-30T00:34:00"/>
    <n v="0"/>
    <n v="34"/>
    <n v="0.56666666666666665"/>
    <n v="29.252193882352948"/>
    <s v="Customer Visit"/>
  </r>
  <r>
    <d v="2016-02-04T00:00:00"/>
    <d v="1899-12-30T09:37:00"/>
    <d v="2016-02-04T00:00:00"/>
    <d v="1899-12-30T10:09:00"/>
    <s v="Business"/>
    <x v="45"/>
    <x v="26"/>
    <n v="9.6999999999999993"/>
    <n v="15.6106368"/>
    <d v="1899-12-30T00:32:00"/>
    <n v="0"/>
    <n v="32"/>
    <n v="0.53333333333333333"/>
    <n v="29.269943999999999"/>
    <s v="Meal/Entertain"/>
  </r>
  <r>
    <d v="2016-08-01T00:00:00"/>
    <d v="1899-12-30T16:29:00"/>
    <d v="2016-08-01T00:00:00"/>
    <d v="1899-12-30T16:59:00"/>
    <s v="Business"/>
    <x v="26"/>
    <x v="45"/>
    <n v="9.1"/>
    <n v="14.6450304"/>
    <d v="1899-12-30T00:30:00"/>
    <n v="0"/>
    <n v="30"/>
    <n v="0.5"/>
    <n v="29.290060799999999"/>
    <m/>
  </r>
  <r>
    <d v="2016-05-06T00:00:00"/>
    <d v="1899-12-30T17:18:00"/>
    <d v="2016-05-06T00:00:00"/>
    <d v="1899-12-30T17:44:00"/>
    <s v="Business"/>
    <x v="45"/>
    <x v="26"/>
    <n v="7.9"/>
    <n v="12.713817600000002"/>
    <d v="1899-12-30T00:26:00"/>
    <n v="0"/>
    <n v="26"/>
    <n v="0.43333333333333335"/>
    <n v="29.33957907692308"/>
    <s v="Customer Visit"/>
  </r>
  <r>
    <d v="2016-03-08T00:00:00"/>
    <d v="1899-12-30T15:35:00"/>
    <d v="2016-03-08T00:00:00"/>
    <d v="1899-12-30T16:00:00"/>
    <s v="Business"/>
    <x v="107"/>
    <x v="9"/>
    <n v="7.6"/>
    <n v="12.231014399999999"/>
    <d v="1899-12-30T00:25:00"/>
    <n v="0"/>
    <n v="25"/>
    <n v="0.41666666666666669"/>
    <n v="29.354434559999998"/>
    <s v="Meal/Entertain"/>
  </r>
  <r>
    <d v="2016-12-22T00:00:00"/>
    <d v="1899-12-30T19:04:00"/>
    <d v="2016-12-22T00:00:00"/>
    <d v="1899-12-30T19:50:00"/>
    <s v="Business"/>
    <x v="0"/>
    <x v="13"/>
    <n v="14"/>
    <n v="22.530816000000002"/>
    <d v="1899-12-30T00:46:00"/>
    <n v="0"/>
    <n v="46"/>
    <n v="0.76666666666666672"/>
    <n v="29.388020869565217"/>
    <s v="Meeting"/>
  </r>
  <r>
    <d v="2016-04-28T00:00:00"/>
    <d v="1899-12-30T22:10:00"/>
    <d v="2016-04-28T00:00:00"/>
    <d v="1899-12-30T22:28:00"/>
    <s v="Business"/>
    <x v="45"/>
    <x v="26"/>
    <n v="5.5"/>
    <n v="8.8513920000000006"/>
    <d v="1899-12-30T00:18:00"/>
    <n v="0"/>
    <n v="18"/>
    <n v="0.3"/>
    <n v="29.504640000000002"/>
    <s v="Customer Visit"/>
  </r>
  <r>
    <d v="2016-12-21T00:00:00"/>
    <d v="1899-12-30T10:14:00"/>
    <d v="2016-12-21T00:00:00"/>
    <d v="1899-12-30T10:30:00"/>
    <s v="Business"/>
    <x v="0"/>
    <x v="2"/>
    <n v="4.9000000000000004"/>
    <n v="7.8857856000000011"/>
    <d v="1899-12-30T00:16:00"/>
    <n v="0"/>
    <n v="16"/>
    <n v="0.26666666666666666"/>
    <n v="29.571696000000003"/>
    <s v="Errand/Supplies"/>
  </r>
  <r>
    <d v="2016-06-27T00:00:00"/>
    <d v="1899-12-30T09:05:00"/>
    <d v="2016-06-27T00:00:00"/>
    <d v="1899-12-30T09:33:00"/>
    <s v="Business"/>
    <x v="69"/>
    <x v="67"/>
    <n v="8.6"/>
    <n v="13.8403584"/>
    <d v="1899-12-30T00:28:00"/>
    <n v="0"/>
    <n v="28"/>
    <n v="0.46666666666666667"/>
    <n v="29.657910857142856"/>
    <m/>
  </r>
  <r>
    <d v="2016-08-08T00:00:00"/>
    <d v="1899-12-30T16:37:00"/>
    <d v="2016-08-08T00:00:00"/>
    <d v="1899-12-30T16:50:00"/>
    <s v="Business"/>
    <x v="108"/>
    <x v="81"/>
    <n v="4"/>
    <n v="6.4373760000000004"/>
    <d v="1899-12-30T00:13:00"/>
    <n v="0"/>
    <n v="13"/>
    <n v="0.21666666666666667"/>
    <n v="29.710966153846154"/>
    <m/>
  </r>
  <r>
    <d v="2016-03-29T00:00:00"/>
    <d v="1899-12-30T15:27:00"/>
    <d v="2016-03-29T00:00:00"/>
    <d v="1899-12-30T16:11:00"/>
    <s v="Personal"/>
    <x v="31"/>
    <x v="88"/>
    <n v="13.6"/>
    <n v="21.8870784"/>
    <d v="1899-12-30T00:44:00"/>
    <n v="0"/>
    <n v="44"/>
    <n v="0.73333333333333328"/>
    <n v="29.846016000000002"/>
    <m/>
  </r>
  <r>
    <d v="2016-12-04T00:00:00"/>
    <d v="1899-12-30T20:23:00"/>
    <d v="2016-12-04T00:00:00"/>
    <d v="1899-12-30T20:34:00"/>
    <s v="Business"/>
    <x v="45"/>
    <x v="26"/>
    <n v="3.4"/>
    <n v="5.4717696"/>
    <d v="1899-12-30T00:11:00"/>
    <n v="0"/>
    <n v="11"/>
    <n v="0.18333333333333332"/>
    <n v="29.846016000000002"/>
    <s v="Customer Visit"/>
  </r>
  <r>
    <d v="2016-08-30T00:00:00"/>
    <d v="1899-12-30T17:27:00"/>
    <d v="2016-08-30T00:00:00"/>
    <d v="1899-12-30T18:09:00"/>
    <s v="Business"/>
    <x v="0"/>
    <x v="0"/>
    <n v="13"/>
    <n v="20.921472000000001"/>
    <d v="1899-12-30T00:42:00"/>
    <n v="0"/>
    <n v="42"/>
    <n v="0.7"/>
    <n v="29.887817142857148"/>
    <m/>
  </r>
  <r>
    <d v="2016-01-10T00:00:00"/>
    <d v="1899-12-30T19:12:00"/>
    <d v="2016-01-10T00:00:00"/>
    <d v="1899-12-30T19:32:00"/>
    <s v="Business"/>
    <x v="16"/>
    <x v="108"/>
    <n v="6.2"/>
    <n v="9.9779328000000014"/>
    <d v="1899-12-30T00:20:00"/>
    <n v="0"/>
    <n v="20"/>
    <n v="0.33333333333333331"/>
    <n v="29.933798400000004"/>
    <s v="Meeting"/>
  </r>
  <r>
    <d v="2016-06-14T00:00:00"/>
    <d v="1899-12-30T17:27:00"/>
    <d v="2016-06-14T00:00:00"/>
    <d v="1899-12-30T17:57:00"/>
    <s v="Business"/>
    <x v="12"/>
    <x v="109"/>
    <n v="9.3000000000000007"/>
    <n v="14.966899200000002"/>
    <d v="1899-12-30T00:30:00"/>
    <n v="0"/>
    <n v="30"/>
    <n v="0.5"/>
    <n v="29.933798400000004"/>
    <s v="Errand/Supplies"/>
  </r>
  <r>
    <d v="2016-07-03T00:00:00"/>
    <d v="1899-12-30T00:28:00"/>
    <d v="2016-07-03T00:00:00"/>
    <d v="1899-12-30T00:38:00"/>
    <s v="Business"/>
    <x v="26"/>
    <x v="45"/>
    <n v="3.1"/>
    <n v="4.9889664000000007"/>
    <d v="1899-12-30T00:10:00"/>
    <n v="0"/>
    <n v="10"/>
    <n v="0.16666666666666666"/>
    <n v="29.933798400000004"/>
    <s v="Errand/Supplies"/>
  </r>
  <r>
    <d v="2016-10-15T00:00:00"/>
    <d v="1899-12-30T22:28:00"/>
    <d v="2016-10-15T00:00:00"/>
    <d v="1899-12-30T22:48:00"/>
    <s v="Business"/>
    <x v="45"/>
    <x v="45"/>
    <n v="6.2"/>
    <n v="9.9779328000000014"/>
    <d v="1899-12-30T00:20:00"/>
    <n v="0"/>
    <n v="20"/>
    <n v="0.33333333333333331"/>
    <n v="29.933798400000004"/>
    <m/>
  </r>
  <r>
    <d v="2016-10-23T00:00:00"/>
    <d v="1899-12-30T19:04:00"/>
    <d v="2016-10-23T00:00:00"/>
    <d v="1899-12-30T19:14:00"/>
    <s v="Business"/>
    <x v="26"/>
    <x v="45"/>
    <n v="3.1"/>
    <n v="4.9889664000000007"/>
    <d v="1899-12-30T00:10:00"/>
    <n v="0"/>
    <n v="10"/>
    <n v="0.16666666666666666"/>
    <n v="29.933798400000004"/>
    <s v="Meal/Entertain"/>
  </r>
  <r>
    <d v="2016-11-16T00:00:00"/>
    <d v="1899-12-30T22:52:00"/>
    <d v="2016-11-16T00:00:00"/>
    <d v="1899-12-30T23:02:00"/>
    <s v="Business"/>
    <x v="109"/>
    <x v="5"/>
    <n v="3.1"/>
    <n v="4.9889664000000007"/>
    <d v="1899-12-30T00:10:00"/>
    <n v="0"/>
    <n v="10"/>
    <n v="0.16666666666666666"/>
    <n v="29.933798400000004"/>
    <s v="Meal/Entertain"/>
  </r>
  <r>
    <d v="2016-11-18T00:00:00"/>
    <d v="1899-12-30T20:09:00"/>
    <d v="2016-11-18T00:00:00"/>
    <d v="1899-12-30T20:19:00"/>
    <s v="Business"/>
    <x v="26"/>
    <x v="45"/>
    <n v="3.1"/>
    <n v="4.9889664000000007"/>
    <d v="1899-12-30T00:10:00"/>
    <n v="0"/>
    <n v="10"/>
    <n v="0.16666666666666666"/>
    <n v="29.933798400000004"/>
    <s v="Meal/Entertain"/>
  </r>
  <r>
    <d v="2016-11-30T00:00:00"/>
    <d v="1899-12-30T12:43:00"/>
    <d v="2016-11-30T00:00:00"/>
    <d v="1899-12-30T12:53:00"/>
    <s v="Business"/>
    <x v="45"/>
    <x v="26"/>
    <n v="3.1"/>
    <n v="4.9889664000000007"/>
    <d v="1899-12-30T00:10:00"/>
    <n v="0"/>
    <n v="10"/>
    <n v="0.16666666666666666"/>
    <n v="29.933798400000004"/>
    <m/>
  </r>
  <r>
    <d v="2016-12-12T00:00:00"/>
    <d v="1899-12-30T13:22:00"/>
    <d v="2016-12-12T00:00:00"/>
    <d v="1899-12-30T13:32:00"/>
    <s v="Business"/>
    <x v="26"/>
    <x v="26"/>
    <n v="3.1"/>
    <n v="4.9889664000000007"/>
    <d v="1899-12-30T00:10:00"/>
    <n v="0"/>
    <n v="10"/>
    <n v="0.16666666666666666"/>
    <n v="29.933798400000004"/>
    <s v="Errand/Supplies"/>
  </r>
  <r>
    <d v="2016-12-19T00:00:00"/>
    <d v="1899-12-30T10:15:00"/>
    <d v="2016-12-19T00:00:00"/>
    <d v="1899-12-30T10:34:00"/>
    <s v="Business"/>
    <x v="24"/>
    <x v="1"/>
    <n v="5.9"/>
    <n v="9.4951296000000021"/>
    <d v="1899-12-30T00:19:00"/>
    <n v="0"/>
    <n v="19"/>
    <n v="0.31666666666666665"/>
    <n v="29.98461978947369"/>
    <s v="Temporary Site"/>
  </r>
  <r>
    <d v="2016-10-17T00:00:00"/>
    <d v="1899-12-30T19:08:00"/>
    <d v="2016-10-17T00:00:00"/>
    <d v="1899-12-30T19:25:00"/>
    <s v="Business"/>
    <x v="85"/>
    <x v="26"/>
    <n v="5.3"/>
    <n v="8.5295231999999999"/>
    <d v="1899-12-30T00:17:00"/>
    <n v="0"/>
    <n v="17"/>
    <n v="0.28333333333333333"/>
    <n v="30.104199529411765"/>
    <m/>
  </r>
  <r>
    <d v="2016-12-15T00:00:00"/>
    <d v="1899-12-30T14:20:00"/>
    <d v="2016-12-15T00:00:00"/>
    <d v="1899-12-30T14:54:00"/>
    <s v="Business"/>
    <x v="26"/>
    <x v="45"/>
    <n v="10.6"/>
    <n v="17.0590464"/>
    <d v="1899-12-30T00:34:00"/>
    <n v="0"/>
    <n v="34"/>
    <n v="0.56666666666666665"/>
    <n v="30.104199529411765"/>
    <s v="Meeting"/>
  </r>
  <r>
    <d v="2016-05-03T00:00:00"/>
    <d v="1899-12-30T22:20:00"/>
    <d v="2016-05-03T00:00:00"/>
    <d v="1899-12-30T22:28:00"/>
    <s v="Business"/>
    <x v="45"/>
    <x v="26"/>
    <n v="2.5"/>
    <n v="4.0233600000000003"/>
    <d v="1899-12-30T00:08:00"/>
    <n v="0"/>
    <n v="8"/>
    <n v="0.13333333333333333"/>
    <n v="30.175200000000004"/>
    <s v="Meal/Entertain"/>
  </r>
  <r>
    <d v="2016-07-26T00:00:00"/>
    <d v="1899-12-30T20:52:00"/>
    <d v="2016-07-26T00:00:00"/>
    <d v="1899-12-30T21:00:00"/>
    <s v="Business"/>
    <x v="26"/>
    <x v="45"/>
    <n v="2.5"/>
    <n v="4.0233600000000003"/>
    <d v="1899-12-30T00:08:00"/>
    <n v="0"/>
    <n v="8"/>
    <n v="0.13333333333333333"/>
    <n v="30.175200000000004"/>
    <s v="Meal/Entertain"/>
  </r>
  <r>
    <d v="2016-07-26T00:00:00"/>
    <d v="1899-12-30T22:31:00"/>
    <d v="2016-07-26T00:00:00"/>
    <d v="1899-12-30T22:39:00"/>
    <s v="Business"/>
    <x v="45"/>
    <x v="26"/>
    <n v="2.5"/>
    <n v="4.0233600000000003"/>
    <d v="1899-12-30T00:08:00"/>
    <n v="0"/>
    <n v="8"/>
    <n v="0.13333333333333333"/>
    <n v="30.175200000000004"/>
    <s v="Meal/Entertain"/>
  </r>
  <r>
    <d v="2016-08-07T00:00:00"/>
    <d v="1899-12-30T20:15:00"/>
    <d v="2016-08-07T00:00:00"/>
    <d v="1899-12-30T20:23:00"/>
    <s v="Business"/>
    <x v="45"/>
    <x v="26"/>
    <n v="2.5"/>
    <n v="4.0233600000000003"/>
    <d v="1899-12-30T00:08:00"/>
    <n v="0"/>
    <n v="8"/>
    <n v="0.13333333333333333"/>
    <n v="30.175200000000004"/>
    <s v="Meal/Entertain"/>
  </r>
  <r>
    <d v="2016-08-19T00:00:00"/>
    <d v="1899-12-30T17:12:00"/>
    <d v="2016-08-19T00:00:00"/>
    <d v="1899-12-30T17:52:00"/>
    <s v="Business"/>
    <x v="24"/>
    <x v="0"/>
    <n v="12.5"/>
    <n v="20.116800000000001"/>
    <d v="1899-12-30T00:40:00"/>
    <n v="0"/>
    <n v="40"/>
    <n v="0.66666666666666663"/>
    <n v="30.175200000000004"/>
    <m/>
  </r>
  <r>
    <d v="2016-12-19T00:00:00"/>
    <d v="1899-12-30T14:07:00"/>
    <d v="2016-12-19T00:00:00"/>
    <d v="1899-12-30T14:15:00"/>
    <s v="Business"/>
    <x v="0"/>
    <x v="0"/>
    <n v="2.5"/>
    <n v="4.0233600000000003"/>
    <d v="1899-12-30T00:08:00"/>
    <n v="0"/>
    <n v="8"/>
    <n v="0.13333333333333333"/>
    <n v="30.175200000000004"/>
    <m/>
  </r>
  <r>
    <d v="2016-08-01T00:00:00"/>
    <d v="1899-12-30T13:52:00"/>
    <d v="2016-08-01T00:00:00"/>
    <d v="1899-12-30T14:14:00"/>
    <s v="Business"/>
    <x v="26"/>
    <x v="83"/>
    <n v="6.9"/>
    <n v="11.104473600000002"/>
    <d v="1899-12-30T00:22:00"/>
    <n v="0"/>
    <n v="22"/>
    <n v="0.36666666666666664"/>
    <n v="30.284928000000008"/>
    <m/>
  </r>
  <r>
    <d v="2016-12-03T00:00:00"/>
    <d v="1899-12-30T18:35:00"/>
    <d v="2016-12-03T00:00:00"/>
    <d v="1899-12-30T18:56:00"/>
    <s v="Business"/>
    <x v="26"/>
    <x v="110"/>
    <n v="6.6"/>
    <n v="10.621670399999999"/>
    <d v="1899-12-30T00:21:00"/>
    <n v="0"/>
    <n v="21"/>
    <n v="0.35"/>
    <n v="30.347629714285713"/>
    <s v="Errand/Supplies"/>
  </r>
  <r>
    <d v="2016-12-19T00:00:00"/>
    <d v="1899-12-30T19:55:00"/>
    <d v="2016-12-19T00:00:00"/>
    <d v="1899-12-30T20:30:00"/>
    <s v="Business"/>
    <x v="0"/>
    <x v="0"/>
    <n v="11"/>
    <n v="17.702784000000001"/>
    <d v="1899-12-30T00:35:00"/>
    <n v="0"/>
    <n v="35"/>
    <n v="0.58333333333333337"/>
    <n v="30.347629714285713"/>
    <s v="Meeting"/>
  </r>
  <r>
    <d v="2016-03-03T00:00:00"/>
    <d v="1899-12-30T09:45:00"/>
    <d v="2016-03-03T00:00:00"/>
    <d v="1899-12-30T09:52:00"/>
    <s v="Personal"/>
    <x v="8"/>
    <x v="8"/>
    <n v="2.2000000000000002"/>
    <n v="3.5405568000000005"/>
    <d v="1899-12-30T00:07:00"/>
    <n v="0"/>
    <n v="7"/>
    <n v="0.11666666666666667"/>
    <n v="30.34762971428572"/>
    <m/>
  </r>
  <r>
    <d v="2016-05-02T00:00:00"/>
    <d v="1899-12-30T14:14:00"/>
    <d v="2016-05-02T00:00:00"/>
    <d v="1899-12-30T14:21:00"/>
    <s v="Business"/>
    <x v="8"/>
    <x v="8"/>
    <n v="2.2000000000000002"/>
    <n v="3.5405568000000005"/>
    <d v="1899-12-30T00:07:00"/>
    <n v="0"/>
    <n v="7"/>
    <n v="0.11666666666666667"/>
    <n v="30.34762971428572"/>
    <s v="Errand/Supplies"/>
  </r>
  <r>
    <d v="2016-08-11T00:00:00"/>
    <d v="1899-12-30T12:53:00"/>
    <d v="2016-08-11T00:00:00"/>
    <d v="1899-12-30T13:00:00"/>
    <s v="Business"/>
    <x v="8"/>
    <x v="111"/>
    <n v="2.2000000000000002"/>
    <n v="3.5405568000000005"/>
    <d v="1899-12-30T00:07:00"/>
    <n v="0"/>
    <n v="7"/>
    <n v="0.11666666666666667"/>
    <n v="30.34762971428572"/>
    <m/>
  </r>
  <r>
    <d v="2016-08-11T00:00:00"/>
    <d v="1899-12-30T13:14:00"/>
    <d v="2016-08-11T00:00:00"/>
    <d v="1899-12-30T13:28:00"/>
    <s v="Business"/>
    <x v="73"/>
    <x v="81"/>
    <n v="4.4000000000000004"/>
    <n v="7.081113600000001"/>
    <d v="1899-12-30T00:14:00"/>
    <n v="0"/>
    <n v="14"/>
    <n v="0.23333333333333334"/>
    <n v="30.34762971428572"/>
    <m/>
  </r>
  <r>
    <d v="2016-10-24T00:00:00"/>
    <d v="1899-12-30T16:34:00"/>
    <d v="2016-10-24T00:00:00"/>
    <d v="1899-12-30T16:41:00"/>
    <s v="Business"/>
    <x v="45"/>
    <x v="26"/>
    <n v="2.2000000000000002"/>
    <n v="3.5405568000000005"/>
    <d v="1899-12-30T00:07:00"/>
    <n v="0"/>
    <n v="7"/>
    <n v="0.11666666666666667"/>
    <n v="30.34762971428572"/>
    <m/>
  </r>
  <r>
    <d v="2016-10-25T00:00:00"/>
    <d v="1899-12-30T15:04:00"/>
    <d v="2016-10-25T00:00:00"/>
    <d v="1899-12-30T15:11:00"/>
    <s v="Business"/>
    <x v="85"/>
    <x v="112"/>
    <n v="2.2000000000000002"/>
    <n v="3.5405568000000005"/>
    <d v="1899-12-30T00:07:00"/>
    <n v="0"/>
    <n v="7"/>
    <n v="0.11666666666666667"/>
    <n v="30.34762971428572"/>
    <m/>
  </r>
  <r>
    <d v="2016-12-09T00:00:00"/>
    <d v="1899-12-30T13:15:00"/>
    <d v="2016-12-09T00:00:00"/>
    <d v="1899-12-30T13:43:00"/>
    <s v="Business"/>
    <x v="85"/>
    <x v="26"/>
    <n v="8.8000000000000007"/>
    <n v="14.162227200000002"/>
    <d v="1899-12-30T00:28:00"/>
    <n v="0"/>
    <n v="28"/>
    <n v="0.46666666666666667"/>
    <n v="30.34762971428572"/>
    <s v="Temporary Site"/>
  </r>
  <r>
    <d v="2016-12-28T00:00:00"/>
    <d v="1899-12-30T17:02:00"/>
    <d v="2016-12-28T00:00:00"/>
    <d v="1899-12-30T17:16:00"/>
    <s v="Business"/>
    <x v="0"/>
    <x v="3"/>
    <n v="4.4000000000000004"/>
    <n v="7.081113600000001"/>
    <d v="1899-12-30T00:14:00"/>
    <n v="0"/>
    <n v="14"/>
    <n v="0.23333333333333334"/>
    <n v="30.34762971428572"/>
    <s v="Errand/Supplies"/>
  </r>
  <r>
    <d v="2016-09-02T00:00:00"/>
    <d v="1899-12-30T18:56:00"/>
    <d v="2016-09-02T00:00:00"/>
    <d v="1899-12-30T19:37:00"/>
    <s v="Business"/>
    <x v="0"/>
    <x v="0"/>
    <n v="12.9"/>
    <n v="20.760537600000003"/>
    <d v="1899-12-30T00:41:00"/>
    <n v="0"/>
    <n v="41"/>
    <n v="0.68333333333333335"/>
    <n v="30.381274536585369"/>
    <m/>
  </r>
  <r>
    <d v="2016-07-06T00:00:00"/>
    <d v="1899-12-30T00:33:00"/>
    <d v="2016-07-06T00:00:00"/>
    <d v="1899-12-30T00:53:00"/>
    <s v="Business"/>
    <x v="45"/>
    <x v="26"/>
    <n v="6.3"/>
    <n v="10.1388672"/>
    <d v="1899-12-30T00:20:00"/>
    <n v="0"/>
    <n v="20"/>
    <n v="0.33333333333333331"/>
    <n v="30.4166016"/>
    <s v="Meal/Entertain"/>
  </r>
  <r>
    <d v="2016-07-23T00:00:00"/>
    <d v="1899-12-30T15:50:00"/>
    <d v="2016-07-23T00:00:00"/>
    <d v="1899-12-30T16:10:00"/>
    <s v="Business"/>
    <x v="45"/>
    <x v="26"/>
    <n v="6.3"/>
    <n v="10.1388672"/>
    <d v="1899-12-30T00:20:00"/>
    <n v="0"/>
    <n v="20"/>
    <n v="0.33333333333333331"/>
    <n v="30.4166016"/>
    <m/>
  </r>
  <r>
    <d v="2016-11-01T00:00:00"/>
    <d v="1899-12-30T19:59:00"/>
    <d v="2016-11-01T00:00:00"/>
    <d v="1899-12-30T20:12:00"/>
    <s v="Business"/>
    <x v="8"/>
    <x v="9"/>
    <n v="4.0999999999999996"/>
    <n v="6.5983103999999999"/>
    <d v="1899-12-30T00:13:00"/>
    <n v="0"/>
    <n v="13"/>
    <n v="0.21666666666666667"/>
    <n v="30.453740307692307"/>
    <m/>
  </r>
  <r>
    <d v="2016-11-22T00:00:00"/>
    <d v="1899-12-30T15:31:00"/>
    <d v="2016-11-22T00:00:00"/>
    <d v="1899-12-30T15:44:00"/>
    <s v="Business"/>
    <x v="26"/>
    <x v="26"/>
    <n v="4.0999999999999996"/>
    <n v="6.5983103999999999"/>
    <d v="1899-12-30T00:13:00"/>
    <n v="0"/>
    <n v="13"/>
    <n v="0.21666666666666667"/>
    <n v="30.453740307692307"/>
    <s v="Meeting"/>
  </r>
  <r>
    <d v="2016-12-05T00:00:00"/>
    <d v="1899-12-30T18:04:00"/>
    <d v="2016-12-05T00:00:00"/>
    <d v="1899-12-30T18:17:00"/>
    <s v="Business"/>
    <x v="26"/>
    <x v="26"/>
    <n v="4.0999999999999996"/>
    <n v="6.5983103999999999"/>
    <d v="1899-12-30T00:13:00"/>
    <n v="0"/>
    <n v="13"/>
    <n v="0.21666666666666667"/>
    <n v="30.453740307692307"/>
    <m/>
  </r>
  <r>
    <d v="2016-08-15T00:00:00"/>
    <d v="1899-12-30T19:08:00"/>
    <d v="2016-08-15T00:00:00"/>
    <d v="1899-12-30T20:30:00"/>
    <s v="Business"/>
    <x v="0"/>
    <x v="0"/>
    <n v="25.9"/>
    <n v="41.682009600000001"/>
    <d v="1899-12-30T01:22:00"/>
    <n v="1"/>
    <n v="22"/>
    <n v="1.3666666666666667"/>
    <n v="30.499031414634146"/>
    <s v="Temporary Site"/>
  </r>
  <r>
    <d v="2016-08-26T00:00:00"/>
    <d v="1899-12-30T15:59:00"/>
    <d v="2016-08-26T00:00:00"/>
    <d v="1899-12-30T16:24:00"/>
    <s v="Business"/>
    <x v="1"/>
    <x v="0"/>
    <n v="7.9"/>
    <n v="12.713817600000002"/>
    <d v="1899-12-30T00:25:00"/>
    <n v="0"/>
    <n v="25"/>
    <n v="0.41666666666666669"/>
    <n v="30.513162240000003"/>
    <m/>
  </r>
  <r>
    <d v="2016-03-04T00:00:00"/>
    <d v="1899-12-30T19:02:00"/>
    <d v="2016-03-04T00:00:00"/>
    <d v="1899-12-30T19:08:00"/>
    <s v="Business"/>
    <x v="26"/>
    <x v="45"/>
    <n v="1.9"/>
    <n v="3.0577535999999998"/>
    <d v="1899-12-30T00:06:00"/>
    <n v="0"/>
    <n v="6"/>
    <n v="0.1"/>
    <n v="30.577535999999998"/>
    <s v="Temporary Site"/>
  </r>
  <r>
    <d v="2016-04-24T00:00:00"/>
    <d v="1899-12-30T19:46:00"/>
    <d v="2016-04-24T00:00:00"/>
    <d v="1899-12-30T19:52:00"/>
    <s v="Business"/>
    <x v="97"/>
    <x v="73"/>
    <n v="1.9"/>
    <n v="3.0577535999999998"/>
    <d v="1899-12-30T00:06:00"/>
    <n v="0"/>
    <n v="6"/>
    <n v="0.1"/>
    <n v="30.577535999999998"/>
    <s v="Errand/Supplies"/>
  </r>
  <r>
    <d v="2016-05-17T00:00:00"/>
    <d v="1899-12-30T14:34:00"/>
    <d v="2016-05-17T00:00:00"/>
    <d v="1899-12-30T14:40:00"/>
    <s v="Business"/>
    <x v="21"/>
    <x v="9"/>
    <n v="1.9"/>
    <n v="3.0577535999999998"/>
    <d v="1899-12-30T00:06:00"/>
    <n v="0"/>
    <n v="6"/>
    <n v="0.1"/>
    <n v="30.577535999999998"/>
    <s v="Errand/Supplies"/>
  </r>
  <r>
    <d v="2016-08-26T00:00:00"/>
    <d v="1899-12-30T11:14:00"/>
    <d v="2016-08-26T00:00:00"/>
    <d v="1899-12-30T11:26:00"/>
    <s v="Business"/>
    <x v="0"/>
    <x v="0"/>
    <n v="3.8"/>
    <n v="6.1155071999999997"/>
    <d v="1899-12-30T00:12:00"/>
    <n v="0"/>
    <n v="12"/>
    <n v="0.2"/>
    <n v="30.577535999999998"/>
    <m/>
  </r>
  <r>
    <d v="2016-11-13T00:00:00"/>
    <d v="1899-12-30T10:31:00"/>
    <d v="2016-11-13T00:00:00"/>
    <d v="1899-12-30T10:37:00"/>
    <s v="Business"/>
    <x v="6"/>
    <x v="29"/>
    <n v="1.9"/>
    <n v="3.0577535999999998"/>
    <d v="1899-12-30T00:06:00"/>
    <n v="0"/>
    <n v="6"/>
    <n v="0.1"/>
    <n v="30.577535999999998"/>
    <m/>
  </r>
  <r>
    <d v="2016-05-31T00:00:00"/>
    <d v="1899-12-30T13:54:00"/>
    <d v="2016-05-31T00:00:00"/>
    <d v="1899-12-30T14:41:00"/>
    <s v="Business"/>
    <x v="26"/>
    <x v="104"/>
    <n v="14.9"/>
    <n v="23.979225600000003"/>
    <d v="1899-12-30T00:47:00"/>
    <n v="0"/>
    <n v="47"/>
    <n v="0.78333333333333333"/>
    <n v="30.611777361702131"/>
    <s v="Meeting"/>
  </r>
  <r>
    <d v="2016-12-18T00:00:00"/>
    <d v="1899-12-30T20:35:00"/>
    <d v="2016-12-18T00:00:00"/>
    <d v="1899-12-30T21:04:00"/>
    <s v="Business"/>
    <x v="0"/>
    <x v="0"/>
    <n v="9.1999999999999993"/>
    <n v="14.8059648"/>
    <d v="1899-12-30T00:29:00"/>
    <n v="0"/>
    <n v="29"/>
    <n v="0.48333333333333334"/>
    <n v="30.633030620689656"/>
    <m/>
  </r>
  <r>
    <d v="2016-04-14T00:00:00"/>
    <d v="1899-12-30T16:00:00"/>
    <d v="2016-04-14T00:00:00"/>
    <d v="1899-12-30T16:43:00"/>
    <s v="Business"/>
    <x v="110"/>
    <x v="26"/>
    <n v="13.7"/>
    <n v="22.048012799999999"/>
    <d v="1899-12-30T00:43:00"/>
    <n v="0"/>
    <n v="43"/>
    <n v="0.71666666666666667"/>
    <n v="30.764669023255813"/>
    <s v="Temporary Site"/>
  </r>
  <r>
    <d v="2016-02-09T00:00:00"/>
    <d v="1899-12-30T13:36:00"/>
    <d v="2016-02-09T00:00:00"/>
    <d v="1899-12-30T13:52:00"/>
    <s v="Personal"/>
    <x v="111"/>
    <x v="65"/>
    <n v="5.0999999999999996"/>
    <n v="8.2076543999999991"/>
    <d v="1899-12-30T00:16:00"/>
    <n v="0"/>
    <n v="16"/>
    <n v="0.26666666666666666"/>
    <n v="30.778703999999998"/>
    <m/>
  </r>
  <r>
    <d v="2016-02-17T00:00:00"/>
    <d v="1899-12-30T13:18:00"/>
    <d v="2016-02-17T00:00:00"/>
    <d v="1899-12-30T14:04:00"/>
    <s v="Business"/>
    <x v="0"/>
    <x v="36"/>
    <n v="14.7"/>
    <n v="23.657356799999999"/>
    <d v="1899-12-30T00:46:00"/>
    <n v="0"/>
    <n v="46"/>
    <n v="0.76666666666666672"/>
    <n v="30.857421913043474"/>
    <s v="Temporary Site"/>
  </r>
  <r>
    <d v="2016-07-15T00:00:00"/>
    <d v="1899-12-30T12:09:00"/>
    <d v="2016-07-15T00:00:00"/>
    <d v="1899-12-30T12:19:00"/>
    <s v="Personal"/>
    <x v="112"/>
    <x v="113"/>
    <n v="3.2"/>
    <n v="5.1499008000000011"/>
    <d v="1899-12-30T00:10:00"/>
    <n v="0"/>
    <n v="10"/>
    <n v="0.16666666666666666"/>
    <n v="30.899404800000006"/>
    <m/>
  </r>
  <r>
    <d v="2016-04-07T00:00:00"/>
    <d v="1899-12-30T18:20:00"/>
    <d v="2016-04-07T00:00:00"/>
    <d v="1899-12-30T18:39:00"/>
    <s v="Business"/>
    <x v="26"/>
    <x v="45"/>
    <n v="6.1"/>
    <n v="9.8169983999999992"/>
    <d v="1899-12-30T00:19:00"/>
    <n v="0"/>
    <n v="19"/>
    <n v="0.31666666666666665"/>
    <n v="31.001047578947368"/>
    <s v="Meal/Entertain"/>
  </r>
  <r>
    <d v="2016-08-26T00:00:00"/>
    <d v="1899-12-30T14:10:00"/>
    <d v="2016-08-26T00:00:00"/>
    <d v="1899-12-30T14:33:00"/>
    <s v="Business"/>
    <x v="1"/>
    <x v="13"/>
    <n v="7.4"/>
    <n v="11.909145600000002"/>
    <d v="1899-12-30T00:23:00"/>
    <n v="0"/>
    <n v="23"/>
    <n v="0.38333333333333336"/>
    <n v="31.067336347826089"/>
    <m/>
  </r>
  <r>
    <d v="2016-12-28T00:00:00"/>
    <d v="1899-12-30T08:34:00"/>
    <d v="2016-12-28T00:00:00"/>
    <d v="1899-12-30T09:06:00"/>
    <s v="Business"/>
    <x v="2"/>
    <x v="0"/>
    <n v="10.3"/>
    <n v="16.576243200000004"/>
    <d v="1899-12-30T00:32:00"/>
    <n v="0"/>
    <n v="32"/>
    <n v="0.53333333333333333"/>
    <n v="31.080456000000009"/>
    <s v="Meal/Entertain"/>
  </r>
  <r>
    <d v="2016-07-21T00:00:00"/>
    <d v="1899-12-30T19:30:00"/>
    <d v="2016-07-21T00:00:00"/>
    <d v="1899-12-30T19:39:00"/>
    <s v="Business"/>
    <x v="45"/>
    <x v="26"/>
    <n v="2.9"/>
    <n v="4.6670976"/>
    <d v="1899-12-30T00:09:00"/>
    <n v="0"/>
    <n v="9"/>
    <n v="0.15"/>
    <n v="31.113984000000002"/>
    <m/>
  </r>
  <r>
    <d v="2016-04-01T00:00:00"/>
    <d v="1899-12-30T14:36:00"/>
    <d v="2016-04-01T00:00:00"/>
    <d v="1899-12-30T15:24:00"/>
    <s v="Business"/>
    <x v="31"/>
    <x v="88"/>
    <n v="15.5"/>
    <n v="24.944832000000002"/>
    <d v="1899-12-30T00:48:00"/>
    <n v="0"/>
    <n v="48"/>
    <n v="0.8"/>
    <n v="31.181039999999999"/>
    <s v="Customer Visit"/>
  </r>
  <r>
    <d v="2016-08-29T00:00:00"/>
    <d v="1899-12-30T17:24:00"/>
    <d v="2016-08-29T00:00:00"/>
    <d v="1899-12-30T17:41:00"/>
    <s v="Business"/>
    <x v="0"/>
    <x v="2"/>
    <n v="5.5"/>
    <n v="8.8513920000000006"/>
    <d v="1899-12-30T00:17:00"/>
    <n v="0"/>
    <n v="17"/>
    <n v="0.28333333333333333"/>
    <n v="31.240207058823533"/>
    <m/>
  </r>
  <r>
    <d v="2016-08-19T00:00:00"/>
    <d v="1899-12-30T09:27:00"/>
    <d v="2016-08-19T00:00:00"/>
    <d v="1899-12-30T09:47:00"/>
    <s v="Business"/>
    <x v="24"/>
    <x v="1"/>
    <n v="6.5"/>
    <n v="10.460736000000001"/>
    <d v="1899-12-30T00:20:00"/>
    <n v="0"/>
    <n v="20"/>
    <n v="0.33333333333333331"/>
    <n v="31.382208000000002"/>
    <m/>
  </r>
  <r>
    <d v="2016-02-29T00:00:00"/>
    <d v="1899-12-30T14:55:00"/>
    <d v="2016-02-29T00:00:00"/>
    <d v="1899-12-30T15:03:00"/>
    <s v="Business"/>
    <x v="8"/>
    <x v="74"/>
    <n v="2.6"/>
    <n v="4.1842944000000006"/>
    <d v="1899-12-30T00:08:00"/>
    <n v="0"/>
    <n v="8"/>
    <n v="0.13333333333333333"/>
    <n v="31.382208000000006"/>
    <m/>
  </r>
  <r>
    <d v="2016-06-21T00:00:00"/>
    <d v="1899-12-30T17:11:00"/>
    <d v="2016-06-21T00:00:00"/>
    <d v="1899-12-30T18:02:00"/>
    <s v="Business"/>
    <x v="46"/>
    <x v="26"/>
    <n v="16.600000000000001"/>
    <n v="26.715110400000004"/>
    <d v="1899-12-30T00:51:00"/>
    <n v="0"/>
    <n v="51"/>
    <n v="0.85"/>
    <n v="31.42954164705883"/>
    <s v="Meal/Entertain"/>
  </r>
  <r>
    <d v="2016-03-29T00:00:00"/>
    <d v="1899-12-30T18:20:00"/>
    <d v="2016-03-29T00:00:00"/>
    <d v="1899-12-30T18:39:00"/>
    <s v="Personal"/>
    <x v="113"/>
    <x v="114"/>
    <n v="6.2"/>
    <n v="9.9779328000000014"/>
    <d v="1899-12-30T00:19:00"/>
    <n v="0"/>
    <n v="19"/>
    <n v="0.31666666666666665"/>
    <n v="31.509261473684216"/>
    <m/>
  </r>
  <r>
    <d v="2016-10-25T00:00:00"/>
    <d v="1899-12-30T20:00:00"/>
    <d v="2016-10-25T00:00:00"/>
    <d v="1899-12-30T20:11:00"/>
    <s v="Business"/>
    <x v="8"/>
    <x v="98"/>
    <n v="3.6"/>
    <n v="5.7936384000000007"/>
    <d v="1899-12-30T00:11:00"/>
    <n v="0"/>
    <n v="11"/>
    <n v="0.18333333333333332"/>
    <n v="31.601664000000007"/>
    <s v="Meal/Entertain"/>
  </r>
  <r>
    <d v="2016-01-29T00:00:00"/>
    <d v="1899-12-30T09:31:00"/>
    <d v="2016-01-29T00:00:00"/>
    <d v="1899-12-30T09:45:00"/>
    <s v="Business"/>
    <x v="26"/>
    <x v="26"/>
    <n v="4.5999999999999996"/>
    <n v="7.4029824"/>
    <d v="1899-12-30T00:14:00"/>
    <n v="0"/>
    <n v="14"/>
    <n v="0.23333333333333334"/>
    <n v="31.727067428571427"/>
    <s v="Customer Visit"/>
  </r>
  <r>
    <d v="2016-02-21T00:00:00"/>
    <d v="1899-12-30T11:47:00"/>
    <d v="2016-02-21T00:00:00"/>
    <d v="1899-12-30T12:01:00"/>
    <s v="Business"/>
    <x v="24"/>
    <x v="2"/>
    <n v="4.5999999999999996"/>
    <n v="7.4029824"/>
    <d v="1899-12-30T00:14:00"/>
    <n v="0"/>
    <n v="14"/>
    <n v="0.23333333333333334"/>
    <n v="31.727067428571427"/>
    <s v="Errand/Supplies"/>
  </r>
  <r>
    <d v="2016-12-27T00:00:00"/>
    <d v="1899-12-30T16:34:00"/>
    <d v="2016-12-27T00:00:00"/>
    <d v="1899-12-30T16:58:00"/>
    <s v="Business"/>
    <x v="0"/>
    <x v="3"/>
    <n v="7.9"/>
    <n v="12.713817600000002"/>
    <d v="1899-12-30T00:24:00"/>
    <n v="0"/>
    <n v="24"/>
    <n v="0.4"/>
    <n v="31.784544000000004"/>
    <s v="Meeting"/>
  </r>
  <r>
    <d v="2016-02-29T00:00:00"/>
    <d v="1899-12-30T16:40:00"/>
    <d v="2016-02-29T00:00:00"/>
    <d v="1899-12-30T17:00:00"/>
    <s v="Business"/>
    <x v="60"/>
    <x v="9"/>
    <n v="6.6"/>
    <n v="10.621670399999999"/>
    <d v="1899-12-30T00:20:00"/>
    <n v="0"/>
    <n v="20"/>
    <n v="0.33333333333333331"/>
    <n v="31.865011199999998"/>
    <s v="Customer Visit"/>
  </r>
  <r>
    <d v="2016-07-06T00:00:00"/>
    <d v="1899-12-30T20:04:00"/>
    <d v="2016-07-06T00:00:00"/>
    <d v="1899-12-30T20:14:00"/>
    <s v="Business"/>
    <x v="26"/>
    <x v="45"/>
    <n v="3.3"/>
    <n v="5.3108351999999996"/>
    <d v="1899-12-30T00:10:00"/>
    <n v="0"/>
    <n v="10"/>
    <n v="0.16666666666666666"/>
    <n v="31.865011199999998"/>
    <s v="Meal/Entertain"/>
  </r>
  <r>
    <d v="2016-10-18T00:00:00"/>
    <d v="1899-12-30T08:12:00"/>
    <d v="2016-10-18T00:00:00"/>
    <d v="1899-12-30T08:22:00"/>
    <s v="Business"/>
    <x v="8"/>
    <x v="81"/>
    <n v="3.3"/>
    <n v="5.3108351999999996"/>
    <d v="1899-12-30T00:10:00"/>
    <n v="0"/>
    <n v="10"/>
    <n v="0.16666666666666666"/>
    <n v="31.865011199999998"/>
    <m/>
  </r>
  <r>
    <d v="2016-11-07T00:00:00"/>
    <d v="1899-12-30T19:17:00"/>
    <d v="2016-11-07T00:00:00"/>
    <d v="1899-12-30T19:57:00"/>
    <s v="Business"/>
    <x v="114"/>
    <x v="5"/>
    <n v="13.2"/>
    <n v="21.243340799999999"/>
    <d v="1899-12-30T00:40:00"/>
    <n v="0"/>
    <n v="40"/>
    <n v="0.66666666666666663"/>
    <n v="31.865011199999998"/>
    <s v="Between Offices"/>
  </r>
  <r>
    <d v="2016-06-03T00:00:00"/>
    <d v="1899-12-30T13:08:00"/>
    <d v="2016-06-03T00:00:00"/>
    <d v="1899-12-30T13:38:00"/>
    <s v="Business"/>
    <x v="115"/>
    <x v="26"/>
    <n v="9.9"/>
    <n v="15.932505600000002"/>
    <d v="1899-12-30T00:30:00"/>
    <n v="0"/>
    <n v="30"/>
    <n v="0.5"/>
    <n v="31.865011200000005"/>
    <s v="Meeting"/>
  </r>
  <r>
    <d v="2016-10-28T00:00:00"/>
    <d v="1899-12-30T13:06:00"/>
    <d v="2016-10-28T00:00:00"/>
    <d v="1899-12-30T13:36:00"/>
    <s v="Business"/>
    <x v="115"/>
    <x v="26"/>
    <n v="9.9"/>
    <n v="15.932505600000002"/>
    <d v="1899-12-30T00:30:00"/>
    <n v="0"/>
    <n v="30"/>
    <n v="0.5"/>
    <n v="31.865011200000005"/>
    <s v="Meeting"/>
  </r>
  <r>
    <d v="2016-06-01T00:00:00"/>
    <d v="1899-12-30T13:10:00"/>
    <d v="2016-06-01T00:00:00"/>
    <d v="1899-12-30T13:39:00"/>
    <s v="Business"/>
    <x v="45"/>
    <x v="26"/>
    <n v="9.6"/>
    <n v="15.4497024"/>
    <d v="1899-12-30T00:29:00"/>
    <n v="0"/>
    <n v="29"/>
    <n v="0.48333333333333334"/>
    <n v="31.96490151724138"/>
    <s v="Meeting"/>
  </r>
  <r>
    <d v="2016-12-22T00:00:00"/>
    <d v="1899-12-30T17:04:00"/>
    <d v="2016-12-22T00:00:00"/>
    <d v="1899-12-30T17:20:00"/>
    <s v="Business"/>
    <x v="0"/>
    <x v="0"/>
    <n v="5.3"/>
    <n v="8.5295231999999999"/>
    <d v="1899-12-30T00:16:00"/>
    <n v="0"/>
    <n v="16"/>
    <n v="0.26666666666666666"/>
    <n v="31.985711999999999"/>
    <s v="Customer Visit"/>
  </r>
  <r>
    <d v="2016-08-15T00:00:00"/>
    <d v="1899-12-30T09:05:00"/>
    <d v="2016-08-15T00:00:00"/>
    <d v="1899-12-30T09:52:00"/>
    <s v="Business"/>
    <x v="9"/>
    <x v="0"/>
    <n v="15.6"/>
    <n v="25.1057664"/>
    <d v="1899-12-30T00:47:00"/>
    <n v="0"/>
    <n v="47"/>
    <n v="0.78333333333333333"/>
    <n v="32.049914553191492"/>
    <m/>
  </r>
  <r>
    <d v="2016-02-04T00:00:00"/>
    <d v="1899-12-30T18:04:00"/>
    <d v="2016-02-04T00:00:00"/>
    <d v="1899-12-30T18:31:00"/>
    <s v="Business"/>
    <x v="8"/>
    <x v="107"/>
    <n v="9"/>
    <n v="14.484096000000001"/>
    <d v="1899-12-30T00:27:00"/>
    <n v="0"/>
    <n v="27"/>
    <n v="0.45"/>
    <n v="32.186880000000002"/>
    <s v="Meeting"/>
  </r>
  <r>
    <d v="2016-04-16T00:00:00"/>
    <d v="1899-12-30T12:59:00"/>
    <d v="2016-04-16T00:00:00"/>
    <d v="1899-12-30T13:17:00"/>
    <s v="Business"/>
    <x v="26"/>
    <x v="45"/>
    <n v="6"/>
    <n v="9.6560640000000006"/>
    <d v="1899-12-30T00:18:00"/>
    <n v="0"/>
    <n v="18"/>
    <n v="0.3"/>
    <n v="32.186880000000002"/>
    <s v="Errand/Supplies"/>
  </r>
  <r>
    <d v="2016-06-06T00:00:00"/>
    <d v="1899-12-30T15:36:00"/>
    <d v="2016-06-06T00:00:00"/>
    <d v="1899-12-30T15:45:00"/>
    <s v="Business"/>
    <x v="8"/>
    <x v="74"/>
    <n v="3"/>
    <n v="4.8280320000000003"/>
    <d v="1899-12-30T00:09:00"/>
    <n v="0"/>
    <n v="9"/>
    <n v="0.15"/>
    <n v="32.186880000000002"/>
    <s v="Errand/Supplies"/>
  </r>
  <r>
    <d v="2016-07-08T00:00:00"/>
    <d v="1899-12-30T10:51:00"/>
    <d v="2016-07-08T00:00:00"/>
    <d v="1899-12-30T11:12:00"/>
    <s v="Business"/>
    <x v="116"/>
    <x v="48"/>
    <n v="7"/>
    <n v="11.265408000000001"/>
    <d v="1899-12-30T00:21:00"/>
    <n v="0"/>
    <n v="21"/>
    <n v="0.35"/>
    <n v="32.186880000000002"/>
    <m/>
  </r>
  <r>
    <d v="2016-08-23T00:00:00"/>
    <d v="1899-12-30T13:49:00"/>
    <d v="2016-08-23T00:00:00"/>
    <d v="1899-12-30T14:04:00"/>
    <s v="Business"/>
    <x v="24"/>
    <x v="0"/>
    <n v="5"/>
    <n v="8.0467200000000005"/>
    <d v="1899-12-30T00:15:00"/>
    <n v="0"/>
    <n v="15"/>
    <n v="0.25"/>
    <n v="32.186880000000002"/>
    <m/>
  </r>
  <r>
    <d v="2016-11-02T00:00:00"/>
    <d v="1899-12-30T17:34:00"/>
    <d v="2016-11-02T00:00:00"/>
    <d v="1899-12-30T17:49:00"/>
    <s v="Business"/>
    <x v="45"/>
    <x v="45"/>
    <n v="5"/>
    <n v="8.0467200000000005"/>
    <d v="1899-12-30T00:15:00"/>
    <n v="0"/>
    <n v="15"/>
    <n v="0.25"/>
    <n v="32.186880000000002"/>
    <m/>
  </r>
  <r>
    <d v="2016-12-12T00:00:00"/>
    <d v="1899-12-30T20:48:00"/>
    <d v="2016-12-12T00:00:00"/>
    <d v="1899-12-30T20:57:00"/>
    <s v="Business"/>
    <x v="45"/>
    <x v="26"/>
    <n v="3"/>
    <n v="4.8280320000000003"/>
    <d v="1899-12-30T00:09:00"/>
    <n v="0"/>
    <n v="9"/>
    <n v="0.15"/>
    <n v="32.186880000000002"/>
    <s v="Customer Visit"/>
  </r>
  <r>
    <d v="2016-07-04T00:00:00"/>
    <d v="1899-12-30T18:23:00"/>
    <d v="2016-07-04T00:00:00"/>
    <d v="1899-12-30T18:49:00"/>
    <s v="Business"/>
    <x v="117"/>
    <x v="9"/>
    <n v="8.6999999999999993"/>
    <n v="14.0012928"/>
    <d v="1899-12-30T00:26:00"/>
    <n v="0"/>
    <n v="26"/>
    <n v="0.43333333333333335"/>
    <n v="32.31067569230769"/>
    <s v="Temporary Site"/>
  </r>
  <r>
    <d v="2016-07-08T00:00:00"/>
    <d v="1899-12-30T09:50:00"/>
    <d v="2016-07-08T00:00:00"/>
    <d v="1899-12-30T10:13:00"/>
    <s v="Business"/>
    <x v="62"/>
    <x v="115"/>
    <n v="7.7"/>
    <n v="12.391948800000002"/>
    <d v="1899-12-30T00:23:00"/>
    <n v="0"/>
    <n v="23"/>
    <n v="0.38333333333333336"/>
    <n v="32.326822956521738"/>
    <m/>
  </r>
  <r>
    <d v="2016-08-19T00:00:00"/>
    <d v="1899-12-30T12:07:00"/>
    <d v="2016-08-19T00:00:00"/>
    <d v="1899-12-30T12:24:00"/>
    <s v="Business"/>
    <x v="0"/>
    <x v="2"/>
    <n v="5.7"/>
    <n v="9.1732608000000013"/>
    <d v="1899-12-30T00:17:00"/>
    <n v="0"/>
    <n v="17"/>
    <n v="0.28333333333333333"/>
    <n v="32.3762145882353"/>
    <m/>
  </r>
  <r>
    <d v="2016-01-05T00:00:00"/>
    <d v="1899-12-30T17:31:00"/>
    <d v="2016-01-05T00:00:00"/>
    <d v="1899-12-30T17:45:00"/>
    <s v="Business"/>
    <x v="118"/>
    <x v="116"/>
    <n v="4.7"/>
    <n v="7.5639168000000012"/>
    <d v="1899-12-30T00:14:00"/>
    <n v="0"/>
    <n v="14"/>
    <n v="0.23333333333333334"/>
    <n v="32.416786285714288"/>
    <s v="Meeting"/>
  </r>
  <r>
    <d v="2016-10-27T00:00:00"/>
    <d v="1899-12-30T18:51:00"/>
    <d v="2016-10-27T00:00:00"/>
    <d v="1899-12-30T19:16:00"/>
    <s v="Business"/>
    <x v="26"/>
    <x v="45"/>
    <n v="8.4"/>
    <n v="13.518489600000002"/>
    <d v="1899-12-30T00:25:00"/>
    <n v="0"/>
    <n v="25"/>
    <n v="0.41666666666666669"/>
    <n v="32.444375040000004"/>
    <s v="Meeting"/>
  </r>
  <r>
    <d v="2016-11-14T00:00:00"/>
    <d v="1899-12-30T20:19:00"/>
    <d v="2016-11-14T00:00:00"/>
    <d v="1899-12-30T20:30:00"/>
    <s v="Business"/>
    <x v="4"/>
    <x v="5"/>
    <n v="3.7"/>
    <n v="5.9545728000000011"/>
    <d v="1899-12-30T00:11:00"/>
    <n v="0"/>
    <n v="11"/>
    <n v="0.18333333333333332"/>
    <n v="32.479488000000011"/>
    <s v="Errand/Supplies"/>
  </r>
  <r>
    <d v="2016-01-27T00:00:00"/>
    <d v="1899-12-30T14:05:00"/>
    <d v="2016-01-27T00:00:00"/>
    <d v="1899-12-30T14:13:00"/>
    <s v="Business"/>
    <x v="46"/>
    <x v="104"/>
    <n v="2.7"/>
    <n v="4.345228800000001"/>
    <d v="1899-12-30T00:08:00"/>
    <n v="0"/>
    <n v="8"/>
    <n v="0.13333333333333333"/>
    <n v="32.589216000000008"/>
    <s v="Customer Visit"/>
  </r>
  <r>
    <d v="2016-07-16T00:00:00"/>
    <d v="1899-12-30T22:50:00"/>
    <d v="2016-07-16T00:00:00"/>
    <d v="1899-12-30T23:03:00"/>
    <s v="Business"/>
    <x v="112"/>
    <x v="113"/>
    <n v="4.4000000000000004"/>
    <n v="7.081113600000001"/>
    <d v="1899-12-30T00:13:00"/>
    <n v="0"/>
    <n v="13"/>
    <n v="0.21666666666666667"/>
    <n v="32.682062769230775"/>
    <s v="Errand/Supplies"/>
  </r>
  <r>
    <d v="2016-02-07T00:00:00"/>
    <d v="1899-12-30T20:22:00"/>
    <d v="2016-02-07T00:00:00"/>
    <d v="1899-12-30T20:40:00"/>
    <s v="Business"/>
    <x v="45"/>
    <x v="26"/>
    <n v="6.1"/>
    <n v="9.8169983999999992"/>
    <d v="1899-12-30T00:18:00"/>
    <n v="0"/>
    <n v="18"/>
    <n v="0.3"/>
    <n v="32.723328000000002"/>
    <s v="Meeting"/>
  </r>
  <r>
    <d v="2016-04-02T00:00:00"/>
    <d v="1899-12-30T11:01:00"/>
    <d v="2016-04-02T00:00:00"/>
    <d v="1899-12-30T11:16:00"/>
    <s v="Personal"/>
    <x v="31"/>
    <x v="30"/>
    <n v="5.0999999999999996"/>
    <n v="8.2076543999999991"/>
    <d v="1899-12-30T00:15:00"/>
    <n v="0"/>
    <n v="15"/>
    <n v="0.25"/>
    <n v="32.830617599999997"/>
    <m/>
  </r>
  <r>
    <d v="2016-12-09T00:00:00"/>
    <d v="1899-12-30T12:09:00"/>
    <d v="2016-12-09T00:00:00"/>
    <d v="1899-12-30T12:24:00"/>
    <s v="Business"/>
    <x v="26"/>
    <x v="83"/>
    <n v="5.0999999999999996"/>
    <n v="8.2076543999999991"/>
    <d v="1899-12-30T00:15:00"/>
    <n v="0"/>
    <n v="15"/>
    <n v="0.25"/>
    <n v="32.830617599999997"/>
    <s v="Errand/Supplies"/>
  </r>
  <r>
    <d v="2016-01-27T00:00:00"/>
    <d v="1899-12-30T12:34:00"/>
    <d v="2016-01-27T00:00:00"/>
    <d v="1899-12-30T12:44:00"/>
    <s v="Business"/>
    <x v="119"/>
    <x v="117"/>
    <n v="3.4"/>
    <n v="5.4717696"/>
    <d v="1899-12-30T00:10:00"/>
    <n v="0"/>
    <n v="10"/>
    <n v="0.16666666666666666"/>
    <n v="32.830617600000004"/>
    <s v="Customer Visit"/>
  </r>
  <r>
    <d v="2016-02-17T00:00:00"/>
    <d v="1899-12-30T15:17:00"/>
    <d v="2016-02-17T00:00:00"/>
    <d v="1899-12-30T15:22:00"/>
    <s v="Business"/>
    <x v="20"/>
    <x v="36"/>
    <n v="1.7"/>
    <n v="2.7358848"/>
    <d v="1899-12-30T00:05:00"/>
    <n v="0"/>
    <n v="5"/>
    <n v="8.3333333333333329E-2"/>
    <n v="32.830617600000004"/>
    <s v="Meal/Entertain"/>
  </r>
  <r>
    <d v="2016-03-23T00:00:00"/>
    <d v="1899-12-30T14:37:00"/>
    <d v="2016-03-23T00:00:00"/>
    <d v="1899-12-30T14:42:00"/>
    <s v="Personal"/>
    <x v="8"/>
    <x v="65"/>
    <n v="1.7"/>
    <n v="2.7358848"/>
    <d v="1899-12-30T00:05:00"/>
    <n v="0"/>
    <n v="5"/>
    <n v="8.3333333333333329E-2"/>
    <n v="32.830617600000004"/>
    <m/>
  </r>
  <r>
    <d v="2016-11-02T00:00:00"/>
    <d v="1899-12-30T16:46:00"/>
    <d v="2016-11-02T00:00:00"/>
    <d v="1899-12-30T17:11:00"/>
    <s v="Business"/>
    <x v="26"/>
    <x v="45"/>
    <n v="8.5"/>
    <n v="13.679424000000001"/>
    <d v="1899-12-30T00:25:00"/>
    <n v="0"/>
    <n v="25"/>
    <n v="0.41666666666666669"/>
    <n v="32.830617600000004"/>
    <s v="Meeting"/>
  </r>
  <r>
    <d v="2016-02-25T00:00:00"/>
    <d v="1899-12-30T18:22:00"/>
    <d v="2016-02-25T00:00:00"/>
    <d v="1899-12-30T18:39:00"/>
    <s v="Business"/>
    <x v="111"/>
    <x v="9"/>
    <n v="5.8"/>
    <n v="9.3341951999999999"/>
    <d v="1899-12-30T00:17:00"/>
    <n v="0"/>
    <n v="17"/>
    <n v="0.28333333333333333"/>
    <n v="32.944218352941178"/>
    <s v="Meal/Entertain"/>
  </r>
  <r>
    <d v="2016-04-19T00:00:00"/>
    <d v="1899-12-30T17:44:00"/>
    <d v="2016-04-19T00:00:00"/>
    <d v="1899-12-30T18:08:00"/>
    <s v="Business"/>
    <x v="8"/>
    <x v="118"/>
    <n v="8.1999999999999993"/>
    <n v="13.1966208"/>
    <d v="1899-12-30T00:24:00"/>
    <n v="0"/>
    <n v="24"/>
    <n v="0.4"/>
    <n v="32.991551999999999"/>
    <s v="Meal/Entertain"/>
  </r>
  <r>
    <d v="2016-07-18T00:00:00"/>
    <d v="1899-12-30T10:37:00"/>
    <d v="2016-07-18T00:00:00"/>
    <d v="1899-12-30T10:49:00"/>
    <s v="Personal"/>
    <x v="26"/>
    <x v="45"/>
    <n v="4.0999999999999996"/>
    <n v="6.5983103999999999"/>
    <d v="1899-12-30T00:12:00"/>
    <n v="0"/>
    <n v="12"/>
    <n v="0.2"/>
    <n v="32.991551999999999"/>
    <s v="Moving"/>
  </r>
  <r>
    <d v="2016-04-12T00:00:00"/>
    <d v="1899-12-30T13:42:00"/>
    <d v="2016-04-12T00:00:00"/>
    <d v="1899-12-30T14:01:00"/>
    <s v="Business"/>
    <x v="45"/>
    <x v="26"/>
    <n v="6.5"/>
    <n v="10.460736000000001"/>
    <d v="1899-12-30T00:19:00"/>
    <n v="0"/>
    <n v="19"/>
    <n v="0.31666666666666665"/>
    <n v="33.033903157894741"/>
    <s v="Meal/Entertain"/>
  </r>
  <r>
    <d v="2016-11-08T00:00:00"/>
    <d v="1899-12-30T12:16:00"/>
    <d v="2016-11-08T00:00:00"/>
    <d v="1899-12-30T12:49:00"/>
    <s v="Business"/>
    <x v="114"/>
    <x v="5"/>
    <n v="11.3"/>
    <n v="18.185587200000004"/>
    <d v="1899-12-30T00:33:00"/>
    <n v="0"/>
    <n v="33"/>
    <n v="0.55000000000000004"/>
    <n v="33.064704000000006"/>
    <s v="Meeting"/>
  </r>
  <r>
    <d v="2016-06-08T00:00:00"/>
    <d v="1899-12-30T20:11:00"/>
    <d v="2016-06-08T00:00:00"/>
    <d v="1899-12-30T20:25:00"/>
    <s v="Business"/>
    <x v="120"/>
    <x v="119"/>
    <n v="4.8"/>
    <n v="7.7248511999999998"/>
    <d v="1899-12-30T00:14:00"/>
    <n v="0"/>
    <n v="14"/>
    <n v="0.23333333333333334"/>
    <n v="33.106505142857138"/>
    <s v="Errand/Supplies"/>
  </r>
  <r>
    <d v="2016-12-20T00:00:00"/>
    <d v="1899-12-30T08:49:00"/>
    <d v="2016-12-20T00:00:00"/>
    <d v="1899-12-30T09:24:00"/>
    <s v="Business"/>
    <x v="0"/>
    <x v="1"/>
    <n v="12"/>
    <n v="19.312128000000001"/>
    <d v="1899-12-30T00:35:00"/>
    <n v="0"/>
    <n v="35"/>
    <n v="0.58333333333333337"/>
    <n v="33.106505142857145"/>
    <m/>
  </r>
  <r>
    <d v="2016-07-18T00:00:00"/>
    <d v="1899-12-30T17:12:00"/>
    <d v="2016-07-18T00:00:00"/>
    <d v="1899-12-30T17:33:00"/>
    <s v="Business"/>
    <x v="26"/>
    <x v="83"/>
    <n v="7.2"/>
    <n v="11.587276800000001"/>
    <d v="1899-12-30T00:21:00"/>
    <n v="0"/>
    <n v="21"/>
    <n v="0.35"/>
    <n v="33.106505142857152"/>
    <s v="Meeting"/>
  </r>
  <r>
    <d v="2016-11-09T00:00:00"/>
    <d v="1899-12-30T18:40:00"/>
    <d v="2016-11-09T00:00:00"/>
    <d v="1899-12-30T19:17:00"/>
    <s v="Business"/>
    <x v="114"/>
    <x v="55"/>
    <n v="12.7"/>
    <n v="20.438668799999999"/>
    <d v="1899-12-30T00:37:00"/>
    <n v="0"/>
    <n v="37"/>
    <n v="0.6166666666666667"/>
    <n v="33.143787243243239"/>
    <s v="Customer Visit"/>
  </r>
  <r>
    <d v="2016-04-02T00:00:00"/>
    <d v="1899-12-30T08:48:00"/>
    <d v="2016-04-02T00:00:00"/>
    <d v="1899-12-30T09:04:00"/>
    <s v="Personal"/>
    <x v="31"/>
    <x v="30"/>
    <n v="5.5"/>
    <n v="8.8513920000000006"/>
    <d v="1899-12-30T00:16:00"/>
    <n v="0"/>
    <n v="16"/>
    <n v="0.26666666666666666"/>
    <n v="33.192720000000001"/>
    <m/>
  </r>
  <r>
    <d v="2016-12-01T00:00:00"/>
    <d v="1899-12-30T08:37:00"/>
    <d v="2016-12-01T00:00:00"/>
    <d v="1899-12-30T08:53:00"/>
    <s v="Business"/>
    <x v="26"/>
    <x v="26"/>
    <n v="5.5"/>
    <n v="8.8513920000000006"/>
    <d v="1899-12-30T00:16:00"/>
    <n v="0"/>
    <n v="16"/>
    <n v="0.26666666666666666"/>
    <n v="33.192720000000001"/>
    <s v="Errand/Supplies"/>
  </r>
  <r>
    <d v="2016-04-24T00:00:00"/>
    <d v="1899-12-30T19:07:00"/>
    <d v="2016-04-24T00:00:00"/>
    <d v="1899-12-30T19:16:00"/>
    <s v="Business"/>
    <x v="26"/>
    <x v="45"/>
    <n v="3.1"/>
    <n v="4.9889664000000007"/>
    <d v="1899-12-30T00:09:00"/>
    <n v="0"/>
    <n v="9"/>
    <n v="0.15"/>
    <n v="33.259776000000009"/>
    <s v="Errand/Supplies"/>
  </r>
  <r>
    <d v="2016-06-24T00:00:00"/>
    <d v="1899-12-30T13:18:00"/>
    <d v="2016-06-24T00:00:00"/>
    <d v="1899-12-30T13:27:00"/>
    <s v="Business"/>
    <x v="45"/>
    <x v="26"/>
    <n v="3.1"/>
    <n v="4.9889664000000007"/>
    <d v="1899-12-30T00:09:00"/>
    <n v="0"/>
    <n v="9"/>
    <n v="0.15"/>
    <n v="33.259776000000009"/>
    <s v="Errand/Supplies"/>
  </r>
  <r>
    <d v="2016-10-14T00:00:00"/>
    <d v="1899-12-30T10:16:00"/>
    <d v="2016-10-14T00:00:00"/>
    <d v="1899-12-30T10:52:00"/>
    <s v="Business"/>
    <x v="9"/>
    <x v="0"/>
    <n v="12.4"/>
    <n v="19.955865600000003"/>
    <d v="1899-12-30T00:36:00"/>
    <n v="0"/>
    <n v="36"/>
    <n v="0.6"/>
    <n v="33.259776000000009"/>
    <m/>
  </r>
  <r>
    <d v="2016-10-16T00:00:00"/>
    <d v="1899-12-30T15:10:00"/>
    <d v="2016-10-16T00:00:00"/>
    <d v="1899-12-30T15:19:00"/>
    <s v="Business"/>
    <x v="45"/>
    <x v="26"/>
    <n v="3.1"/>
    <n v="4.9889664000000007"/>
    <d v="1899-12-30T00:09:00"/>
    <n v="0"/>
    <n v="9"/>
    <n v="0.15"/>
    <n v="33.259776000000009"/>
    <m/>
  </r>
  <r>
    <d v="2016-10-06T00:00:00"/>
    <d v="1899-12-30T19:46:00"/>
    <d v="2016-10-06T00:00:00"/>
    <d v="1899-12-30T20:26:00"/>
    <s v="Business"/>
    <x v="0"/>
    <x v="0"/>
    <n v="13.8"/>
    <n v="22.208947200000004"/>
    <d v="1899-12-30T00:40:00"/>
    <n v="0"/>
    <n v="40"/>
    <n v="0.66666666666666663"/>
    <n v="33.31342080000001"/>
    <m/>
  </r>
  <r>
    <d v="2016-02-06T00:00:00"/>
    <d v="1899-12-30T16:20:00"/>
    <d v="2016-02-06T00:00:00"/>
    <d v="1899-12-30T16:53:00"/>
    <s v="Business"/>
    <x v="26"/>
    <x v="104"/>
    <n v="11.4"/>
    <n v="18.346521600000003"/>
    <d v="1899-12-30T00:33:00"/>
    <n v="0"/>
    <n v="33"/>
    <n v="0.55000000000000004"/>
    <n v="33.357312"/>
    <s v="Between Offices"/>
  </r>
  <r>
    <d v="2016-06-05T00:00:00"/>
    <d v="1899-12-30T15:57:00"/>
    <d v="2016-06-05T00:00:00"/>
    <d v="1899-12-30T16:08:00"/>
    <s v="Business"/>
    <x v="102"/>
    <x v="78"/>
    <n v="3.8"/>
    <n v="6.1155071999999997"/>
    <d v="1899-12-30T00:11:00"/>
    <n v="0"/>
    <n v="11"/>
    <n v="0.18333333333333332"/>
    <n v="33.357312"/>
    <s v="Meal/Entertain"/>
  </r>
  <r>
    <d v="2016-07-22T00:00:00"/>
    <d v="1899-12-30T10:42:00"/>
    <d v="2016-07-22T00:00:00"/>
    <d v="1899-12-30T10:53:00"/>
    <s v="Business"/>
    <x v="26"/>
    <x v="45"/>
    <n v="3.8"/>
    <n v="6.1155071999999997"/>
    <d v="1899-12-30T00:11:00"/>
    <n v="0"/>
    <n v="11"/>
    <n v="0.18333333333333332"/>
    <n v="33.357312"/>
    <m/>
  </r>
  <r>
    <d v="2016-11-09T00:00:00"/>
    <d v="1899-12-30T13:08:00"/>
    <d v="2016-11-09T00:00:00"/>
    <d v="1899-12-30T13:41:00"/>
    <s v="Business"/>
    <x v="18"/>
    <x v="120"/>
    <n v="11.4"/>
    <n v="18.346521600000003"/>
    <d v="1899-12-30T00:33:00"/>
    <n v="0"/>
    <n v="33"/>
    <n v="0.55000000000000004"/>
    <n v="33.357312"/>
    <m/>
  </r>
  <r>
    <d v="2016-02-21T00:00:00"/>
    <d v="1899-12-30T16:04:00"/>
    <d v="2016-02-21T00:00:00"/>
    <d v="1899-12-30T16:32:00"/>
    <s v="Business"/>
    <x v="0"/>
    <x v="0"/>
    <n v="9.6999999999999993"/>
    <n v="15.6106368"/>
    <d v="1899-12-30T00:28:00"/>
    <n v="0"/>
    <n v="28"/>
    <n v="0.46666666666666667"/>
    <n v="33.45136457142857"/>
    <m/>
  </r>
  <r>
    <d v="2016-12-28T00:00:00"/>
    <d v="1899-12-30T11:42:00"/>
    <d v="2016-12-28T00:00:00"/>
    <d v="1899-12-30T12:12:00"/>
    <s v="Business"/>
    <x v="0"/>
    <x v="3"/>
    <n v="10.4"/>
    <n v="16.737177600000003"/>
    <d v="1899-12-30T00:30:00"/>
    <n v="0"/>
    <n v="30"/>
    <n v="0.5"/>
    <n v="33.474355200000005"/>
    <s v="Errand/Supplies"/>
  </r>
  <r>
    <d v="2016-08-17T00:00:00"/>
    <d v="1899-12-30T16:29:00"/>
    <d v="2016-08-17T00:00:00"/>
    <d v="1899-12-30T16:50:00"/>
    <s v="Business"/>
    <x v="24"/>
    <x v="0"/>
    <n v="7.3"/>
    <n v="11.7482112"/>
    <d v="1899-12-30T00:21:00"/>
    <n v="0"/>
    <n v="21"/>
    <n v="0.35"/>
    <n v="33.566317714285717"/>
    <m/>
  </r>
  <r>
    <d v="2016-03-01T00:00:00"/>
    <d v="1899-12-30T18:47:00"/>
    <d v="2016-03-01T00:00:00"/>
    <d v="1899-12-30T19:10:00"/>
    <s v="Business"/>
    <x v="8"/>
    <x v="118"/>
    <n v="8"/>
    <n v="12.874752000000001"/>
    <d v="1899-12-30T00:23:00"/>
    <n v="0"/>
    <n v="23"/>
    <n v="0.38333333333333336"/>
    <n v="33.586309565217391"/>
    <s v="Meal/Entertain"/>
  </r>
  <r>
    <d v="2016-02-12T00:00:00"/>
    <d v="1899-12-30T15:33:00"/>
    <d v="2016-02-12T00:00:00"/>
    <d v="1899-12-30T16:06:00"/>
    <s v="Business"/>
    <x v="45"/>
    <x v="26"/>
    <n v="11.5"/>
    <n v="18.507456000000001"/>
    <d v="1899-12-30T00:33:00"/>
    <n v="0"/>
    <n v="33"/>
    <n v="0.55000000000000004"/>
    <n v="33.649920000000002"/>
    <s v="Customer Visit"/>
  </r>
  <r>
    <d v="2016-04-22T00:00:00"/>
    <d v="1899-12-30T08:25:00"/>
    <d v="2016-04-22T00:00:00"/>
    <d v="1899-12-30T09:04:00"/>
    <s v="Business"/>
    <x v="26"/>
    <x v="104"/>
    <n v="13.6"/>
    <n v="21.8870784"/>
    <d v="1899-12-30T00:39:00"/>
    <n v="0"/>
    <n v="39"/>
    <n v="0.65"/>
    <n v="33.672428307692307"/>
    <s v="Meeting"/>
  </r>
  <r>
    <d v="2016-05-17T00:00:00"/>
    <d v="1899-12-30T13:15:00"/>
    <d v="2016-05-17T00:00:00"/>
    <d v="1899-12-30T13:23:00"/>
    <s v="Business"/>
    <x v="8"/>
    <x v="65"/>
    <n v="2.8"/>
    <n v="4.5061631999999996"/>
    <d v="1899-12-30T00:08:00"/>
    <n v="0"/>
    <n v="8"/>
    <n v="0.13333333333333333"/>
    <n v="33.796223999999995"/>
    <s v="Errand/Supplies"/>
  </r>
  <r>
    <d v="2016-07-20T00:00:00"/>
    <d v="1899-12-30T18:16:00"/>
    <d v="2016-07-20T00:00:00"/>
    <d v="1899-12-30T18:20:00"/>
    <s v="Personal"/>
    <x v="81"/>
    <x v="9"/>
    <n v="1.4"/>
    <n v="2.2530815999999998"/>
    <d v="1899-12-30T00:04:00"/>
    <n v="0"/>
    <n v="4"/>
    <n v="6.6666666666666666E-2"/>
    <n v="33.796223999999995"/>
    <m/>
  </r>
  <r>
    <d v="2016-03-05T00:00:00"/>
    <d v="1899-12-30T14:08:00"/>
    <d v="2016-03-05T00:00:00"/>
    <d v="1899-12-30T14:18:00"/>
    <s v="Personal"/>
    <x v="45"/>
    <x v="26"/>
    <n v="3.5"/>
    <n v="5.6327040000000004"/>
    <d v="1899-12-30T00:10:00"/>
    <n v="0"/>
    <n v="10"/>
    <n v="0.16666666666666666"/>
    <n v="33.796224000000002"/>
    <m/>
  </r>
  <r>
    <d v="2016-05-09T00:00:00"/>
    <d v="1899-12-30T17:58:00"/>
    <d v="2016-05-09T00:00:00"/>
    <d v="1899-12-30T18:26:00"/>
    <s v="Business"/>
    <x v="70"/>
    <x v="121"/>
    <n v="9.8000000000000007"/>
    <n v="15.771571200000002"/>
    <d v="1899-12-30T00:28:00"/>
    <n v="0"/>
    <n v="28"/>
    <n v="0.46666666666666667"/>
    <n v="33.796224000000002"/>
    <s v="Customer Visit"/>
  </r>
  <r>
    <d v="2016-07-09T00:00:00"/>
    <d v="1899-12-30T09:52:00"/>
    <d v="2016-07-09T00:00:00"/>
    <d v="1899-12-30T10:06:00"/>
    <s v="Business"/>
    <x v="90"/>
    <x v="101"/>
    <n v="4.9000000000000004"/>
    <n v="7.8857856000000011"/>
    <d v="1899-12-30T00:14:00"/>
    <n v="0"/>
    <n v="14"/>
    <n v="0.23333333333333334"/>
    <n v="33.796224000000002"/>
    <m/>
  </r>
  <r>
    <d v="2016-10-16T00:00:00"/>
    <d v="1899-12-30T19:27:00"/>
    <d v="2016-10-16T00:00:00"/>
    <d v="1899-12-30T19:33:00"/>
    <s v="Business"/>
    <x v="8"/>
    <x v="94"/>
    <n v="2.1"/>
    <n v="3.3796224000000006"/>
    <d v="1899-12-30T00:06:00"/>
    <n v="0"/>
    <n v="6"/>
    <n v="0.1"/>
    <n v="33.796224000000002"/>
    <s v="Meeting"/>
  </r>
  <r>
    <d v="2016-10-26T00:00:00"/>
    <d v="1899-12-30T19:25:00"/>
    <d v="2016-10-26T00:00:00"/>
    <d v="1899-12-30T19:31:00"/>
    <s v="Business"/>
    <x v="8"/>
    <x v="94"/>
    <n v="2.1"/>
    <n v="3.3796224000000006"/>
    <d v="1899-12-30T00:06:00"/>
    <n v="0"/>
    <n v="6"/>
    <n v="0.1"/>
    <n v="33.796224000000002"/>
    <s v="Meeting"/>
  </r>
  <r>
    <d v="2016-12-07T00:00:00"/>
    <d v="1899-12-30T19:53:00"/>
    <d v="2016-12-07T00:00:00"/>
    <d v="1899-12-30T20:13:00"/>
    <s v="Business"/>
    <x v="26"/>
    <x v="26"/>
    <n v="7"/>
    <n v="11.265408000000001"/>
    <d v="1899-12-30T00:20:00"/>
    <n v="0"/>
    <n v="20"/>
    <n v="0.33333333333333331"/>
    <n v="33.796224000000002"/>
    <s v="Customer Visit"/>
  </r>
  <r>
    <d v="2016-12-09T00:00:00"/>
    <d v="1899-12-30T22:03:00"/>
    <d v="2016-12-09T00:00:00"/>
    <d v="1899-12-30T22:57:00"/>
    <s v="Business"/>
    <x v="26"/>
    <x v="26"/>
    <n v="18.899999999999999"/>
    <n v="30.4166016"/>
    <d v="1899-12-30T00:54:00"/>
    <n v="0"/>
    <n v="54"/>
    <n v="0.9"/>
    <n v="33.796224000000002"/>
    <s v="Customer Visit"/>
  </r>
  <r>
    <d v="2016-07-12T00:00:00"/>
    <d v="1899-12-30T16:10:00"/>
    <d v="2016-07-12T00:00:00"/>
    <d v="1899-12-30T16:45:00"/>
    <s v="Business"/>
    <x v="78"/>
    <x v="89"/>
    <n v="12.3"/>
    <n v="19.794931200000004"/>
    <d v="1899-12-30T00:35:00"/>
    <n v="0"/>
    <n v="35"/>
    <n v="0.58333333333333337"/>
    <n v="33.934167771428577"/>
    <m/>
  </r>
  <r>
    <d v="2016-12-19T00:00:00"/>
    <d v="1899-12-30T15:09:00"/>
    <d v="2016-12-19T00:00:00"/>
    <d v="1899-12-30T15:38:00"/>
    <s v="Business"/>
    <x v="0"/>
    <x v="1"/>
    <n v="10.199999999999999"/>
    <n v="16.415308799999998"/>
    <d v="1899-12-30T00:29:00"/>
    <n v="0"/>
    <n v="29"/>
    <n v="0.48333333333333334"/>
    <n v="33.96270786206896"/>
    <s v="Customer Visit"/>
  </r>
  <r>
    <d v="2016-10-19T00:00:00"/>
    <d v="1899-12-30T09:54:00"/>
    <d v="2016-10-19T00:00:00"/>
    <d v="1899-12-30T10:21:00"/>
    <s v="Business"/>
    <x v="95"/>
    <x v="120"/>
    <n v="9.5"/>
    <n v="15.288768000000001"/>
    <d v="1899-12-30T00:27:00"/>
    <n v="0"/>
    <n v="27"/>
    <n v="0.45"/>
    <n v="33.97504"/>
    <m/>
  </r>
  <r>
    <d v="2016-12-02T00:00:00"/>
    <d v="1899-12-30T13:07:00"/>
    <d v="2016-12-02T00:00:00"/>
    <d v="1899-12-30T13:22:00"/>
    <s v="Business"/>
    <x v="85"/>
    <x v="26"/>
    <n v="5.3"/>
    <n v="8.5295231999999999"/>
    <d v="1899-12-30T00:15:00"/>
    <n v="0"/>
    <n v="15"/>
    <n v="0.25"/>
    <n v="34.118092799999999"/>
    <s v="Customer Visit"/>
  </r>
  <r>
    <d v="2016-02-01T00:00:00"/>
    <d v="1899-12-30T12:56:00"/>
    <d v="2016-02-01T00:00:00"/>
    <d v="1899-12-30T13:07:00"/>
    <s v="Business"/>
    <x v="105"/>
    <x v="9"/>
    <n v="3.9"/>
    <n v="6.2764416000000001"/>
    <d v="1899-12-30T00:11:00"/>
    <n v="0"/>
    <n v="11"/>
    <n v="0.18333333333333332"/>
    <n v="34.235136000000004"/>
    <s v="Meal/Entertain"/>
  </r>
  <r>
    <d v="2016-03-05T00:00:00"/>
    <d v="1899-12-30T14:39:00"/>
    <d v="2016-03-05T00:00:00"/>
    <d v="1899-12-30T15:01:00"/>
    <s v="Business"/>
    <x v="8"/>
    <x v="118"/>
    <n v="7.8"/>
    <n v="12.5528832"/>
    <d v="1899-12-30T00:22:00"/>
    <n v="0"/>
    <n v="22"/>
    <n v="0.36666666666666664"/>
    <n v="34.235136000000004"/>
    <s v="Meal/Entertain"/>
  </r>
  <r>
    <d v="2016-03-05T00:00:00"/>
    <d v="1899-12-30T17:23:00"/>
    <d v="2016-03-05T00:00:00"/>
    <d v="1899-12-30T17:34:00"/>
    <s v="Business"/>
    <x v="45"/>
    <x v="26"/>
    <n v="3.9"/>
    <n v="6.2764416000000001"/>
    <d v="1899-12-30T00:11:00"/>
    <n v="0"/>
    <n v="11"/>
    <n v="0.18333333333333332"/>
    <n v="34.235136000000004"/>
    <s v="Meal/Entertain"/>
  </r>
  <r>
    <d v="2016-05-02T00:00:00"/>
    <d v="1899-12-30T15:37:00"/>
    <d v="2016-05-02T00:00:00"/>
    <d v="1899-12-30T15:48:00"/>
    <s v="Business"/>
    <x v="21"/>
    <x v="9"/>
    <n v="3.9"/>
    <n v="6.2764416000000001"/>
    <d v="1899-12-30T00:11:00"/>
    <n v="0"/>
    <n v="11"/>
    <n v="0.18333333333333332"/>
    <n v="34.235136000000004"/>
    <s v="Meal/Entertain"/>
  </r>
  <r>
    <d v="2016-10-31T00:00:00"/>
    <d v="1899-12-30T18:47:00"/>
    <d v="2016-10-31T00:00:00"/>
    <d v="1899-12-30T19:16:00"/>
    <s v="Business"/>
    <x v="45"/>
    <x v="104"/>
    <n v="10.3"/>
    <n v="16.576243200000004"/>
    <d v="1899-12-30T00:29:00"/>
    <n v="0"/>
    <n v="29"/>
    <n v="0.48333333333333334"/>
    <n v="34.295675586206904"/>
    <m/>
  </r>
  <r>
    <d v="2016-02-06T00:00:00"/>
    <d v="1899-12-30T19:28:00"/>
    <d v="2016-02-06T00:00:00"/>
    <d v="1899-12-30T19:37:00"/>
    <s v="Business"/>
    <x v="59"/>
    <x v="9"/>
    <n v="3.2"/>
    <n v="5.1499008000000011"/>
    <d v="1899-12-30T00:09:00"/>
    <n v="0"/>
    <n v="9"/>
    <n v="0.15"/>
    <n v="34.332672000000009"/>
    <s v="Meal/Entertain"/>
  </r>
  <r>
    <d v="2016-07-07T00:00:00"/>
    <d v="1899-12-30T12:59:00"/>
    <d v="2016-07-07T00:00:00"/>
    <d v="1899-12-30T13:35:00"/>
    <s v="Business"/>
    <x v="90"/>
    <x v="56"/>
    <n v="12.8"/>
    <n v="20.599603200000004"/>
    <d v="1899-12-30T00:36:00"/>
    <n v="0"/>
    <n v="36"/>
    <n v="0.6"/>
    <n v="34.332672000000009"/>
    <m/>
  </r>
  <r>
    <d v="2016-08-08T00:00:00"/>
    <d v="1899-12-30T23:28:00"/>
    <d v="2016-08-08T00:00:00"/>
    <d v="1899-12-30T23:37:00"/>
    <s v="Business"/>
    <x v="45"/>
    <x v="26"/>
    <n v="3.2"/>
    <n v="5.1499008000000011"/>
    <d v="1899-12-30T00:09:00"/>
    <n v="0"/>
    <n v="9"/>
    <n v="0.15"/>
    <n v="34.332672000000009"/>
    <s v="Customer Visit"/>
  </r>
  <r>
    <d v="2016-10-31T00:00:00"/>
    <d v="1899-12-30T18:11:00"/>
    <d v="2016-10-31T00:00:00"/>
    <d v="1899-12-30T18:20:00"/>
    <s v="Business"/>
    <x v="26"/>
    <x v="45"/>
    <n v="3.2"/>
    <n v="5.1499008000000011"/>
    <d v="1899-12-30T00:09:00"/>
    <n v="0"/>
    <n v="9"/>
    <n v="0.15"/>
    <n v="34.332672000000009"/>
    <m/>
  </r>
  <r>
    <d v="2016-12-31T00:00:00"/>
    <d v="1899-12-30T21:32:00"/>
    <d v="2016-12-31T00:00:00"/>
    <d v="1899-12-30T21:50:00"/>
    <s v="Business"/>
    <x v="3"/>
    <x v="122"/>
    <n v="6.4"/>
    <n v="10.299801600000002"/>
    <d v="1899-12-30T00:18:00"/>
    <n v="0"/>
    <n v="18"/>
    <n v="0.3"/>
    <n v="34.332672000000009"/>
    <s v="Temporary Site"/>
  </r>
  <r>
    <d v="2016-11-20T00:00:00"/>
    <d v="1899-12-30T17:45:00"/>
    <d v="2016-11-20T00:00:00"/>
    <d v="1899-12-30T18:37:00"/>
    <s v="Business"/>
    <x v="26"/>
    <x v="26"/>
    <n v="18.5"/>
    <n v="29.772864000000002"/>
    <d v="1899-12-30T00:52:00"/>
    <n v="0"/>
    <n v="52"/>
    <n v="0.8666666666666667"/>
    <n v="34.353304615384616"/>
    <s v="Errand/Supplies"/>
  </r>
  <r>
    <d v="2016-08-16T00:00:00"/>
    <d v="1899-12-30T11:47:00"/>
    <d v="2016-08-16T00:00:00"/>
    <d v="1899-12-30T12:03:00"/>
    <s v="Business"/>
    <x v="24"/>
    <x v="0"/>
    <n v="5.7"/>
    <n v="9.1732608000000013"/>
    <d v="1899-12-30T00:16:00"/>
    <n v="0"/>
    <n v="16"/>
    <n v="0.26666666666666666"/>
    <n v="34.399728000000003"/>
    <s v="Temporary Site"/>
  </r>
  <r>
    <d v="2016-05-22T00:00:00"/>
    <d v="1899-12-30T18:46:00"/>
    <d v="2016-05-22T00:00:00"/>
    <d v="1899-12-30T18:53:00"/>
    <s v="Business"/>
    <x v="45"/>
    <x v="26"/>
    <n v="2.5"/>
    <n v="4.0233600000000003"/>
    <d v="1899-12-30T00:07:00"/>
    <n v="0"/>
    <n v="7"/>
    <n v="0.11666666666666667"/>
    <n v="34.485942857142859"/>
    <s v="Meal/Entertain"/>
  </r>
  <r>
    <d v="2016-08-26T00:00:00"/>
    <d v="1899-12-30T09:06:00"/>
    <d v="2016-08-26T00:00:00"/>
    <d v="1899-12-30T09:20:00"/>
    <s v="Business"/>
    <x v="0"/>
    <x v="0"/>
    <n v="5"/>
    <n v="8.0467200000000005"/>
    <d v="1899-12-30T00:14:00"/>
    <n v="0"/>
    <n v="14"/>
    <n v="0.23333333333333334"/>
    <n v="34.485942857142859"/>
    <m/>
  </r>
  <r>
    <d v="2016-10-16T00:00:00"/>
    <d v="1899-12-30T21:34:00"/>
    <d v="2016-10-16T00:00:00"/>
    <d v="1899-12-30T21:41:00"/>
    <s v="Business"/>
    <x v="45"/>
    <x v="26"/>
    <n v="2.5"/>
    <n v="4.0233600000000003"/>
    <d v="1899-12-30T00:07:00"/>
    <n v="0"/>
    <n v="7"/>
    <n v="0.11666666666666667"/>
    <n v="34.485942857142859"/>
    <s v="Meal/Entertain"/>
  </r>
  <r>
    <d v="2016-11-26T00:00:00"/>
    <d v="1899-12-30T19:47:00"/>
    <d v="2016-11-26T00:00:00"/>
    <d v="1899-12-30T19:54:00"/>
    <s v="Business"/>
    <x v="26"/>
    <x v="26"/>
    <n v="2.5"/>
    <n v="4.0233600000000003"/>
    <d v="1899-12-30T00:07:00"/>
    <n v="0"/>
    <n v="7"/>
    <n v="0.11666666666666667"/>
    <n v="34.485942857142859"/>
    <s v="Errand/Supplies"/>
  </r>
  <r>
    <d v="2016-06-26T00:00:00"/>
    <d v="1899-12-30T17:43:00"/>
    <d v="2016-06-26T00:00:00"/>
    <d v="1899-12-30T18:18:00"/>
    <s v="Business"/>
    <x v="78"/>
    <x v="89"/>
    <n v="12.6"/>
    <n v="20.2777344"/>
    <d v="1899-12-30T00:35:00"/>
    <n v="0"/>
    <n v="35"/>
    <n v="0.58333333333333337"/>
    <n v="34.761830400000001"/>
    <s v="Meeting"/>
  </r>
  <r>
    <d v="2016-06-29T00:00:00"/>
    <d v="1899-12-30T12:11:00"/>
    <d v="2016-06-29T00:00:00"/>
    <d v="1899-12-30T12:16:00"/>
    <s v="Business"/>
    <x v="21"/>
    <x v="9"/>
    <n v="1.8"/>
    <n v="2.8968192000000004"/>
    <d v="1899-12-30T00:05:00"/>
    <n v="0"/>
    <n v="5"/>
    <n v="8.3333333333333329E-2"/>
    <n v="34.761830400000008"/>
    <m/>
  </r>
  <r>
    <d v="2016-02-20T00:00:00"/>
    <d v="1899-12-30T14:50:00"/>
    <d v="2016-02-20T00:00:00"/>
    <d v="1899-12-30T15:54:00"/>
    <s v="Business"/>
    <x v="9"/>
    <x v="1"/>
    <n v="23.1"/>
    <n v="37.175846400000005"/>
    <d v="1899-12-30T01:04:00"/>
    <n v="1"/>
    <n v="4"/>
    <n v="1.0666666666666667"/>
    <n v="34.852356000000007"/>
    <s v="Meeting"/>
  </r>
  <r>
    <d v="2016-08-23T00:00:00"/>
    <d v="1899-12-30T17:42:00"/>
    <d v="2016-08-23T00:00:00"/>
    <d v="1899-12-30T18:31:00"/>
    <s v="Business"/>
    <x v="0"/>
    <x v="0"/>
    <n v="17.7"/>
    <n v="28.485388799999999"/>
    <d v="1899-12-30T00:49:00"/>
    <n v="0"/>
    <n v="49"/>
    <n v="0.81666666666666665"/>
    <n v="34.880067918367345"/>
    <m/>
  </r>
  <r>
    <d v="2016-12-12T00:00:00"/>
    <d v="1899-12-30T14:26:00"/>
    <d v="2016-12-12T00:00:00"/>
    <d v="1899-12-30T14:39:00"/>
    <s v="Business"/>
    <x v="85"/>
    <x v="26"/>
    <n v="4.7"/>
    <n v="7.5639168000000012"/>
    <d v="1899-12-30T00:13:00"/>
    <n v="0"/>
    <n v="13"/>
    <n v="0.21666666666666667"/>
    <n v="34.910385230769236"/>
    <s v="Customer Visit"/>
  </r>
  <r>
    <d v="2016-03-03T00:00:00"/>
    <d v="1899-12-30T15:27:00"/>
    <d v="2016-03-03T00:00:00"/>
    <d v="1899-12-30T15:48:00"/>
    <s v="Business"/>
    <x v="26"/>
    <x v="104"/>
    <n v="7.6"/>
    <n v="12.231014399999999"/>
    <d v="1899-12-30T00:21:00"/>
    <n v="0"/>
    <n v="21"/>
    <n v="0.35"/>
    <n v="34.945755428571431"/>
    <s v="Customer Visit"/>
  </r>
  <r>
    <d v="2016-08-19T00:00:00"/>
    <d v="1899-12-30T08:24:00"/>
    <d v="2016-08-19T00:00:00"/>
    <d v="1899-12-30T08:45:00"/>
    <s v="Business"/>
    <x v="0"/>
    <x v="123"/>
    <n v="7.6"/>
    <n v="12.231014399999999"/>
    <d v="1899-12-30T00:21:00"/>
    <n v="0"/>
    <n v="21"/>
    <n v="0.35"/>
    <n v="34.945755428571431"/>
    <m/>
  </r>
  <r>
    <d v="2016-07-12T00:00:00"/>
    <d v="1899-12-30T23:47:00"/>
    <d v="2016-07-13T00:00:00"/>
    <d v="1899-12-30T00:11:00"/>
    <s v="Personal"/>
    <x v="45"/>
    <x v="26"/>
    <n v="8.6999999999999993"/>
    <n v="14.0012928"/>
    <d v="1899-12-30T00:24:00"/>
    <n v="0"/>
    <n v="24"/>
    <n v="0.4"/>
    <n v="35.003231999999997"/>
    <m/>
  </r>
  <r>
    <d v="2016-10-07T00:00:00"/>
    <d v="1899-12-30T13:52:00"/>
    <d v="2016-10-07T00:00:00"/>
    <d v="1899-12-30T14:08:00"/>
    <s v="Business"/>
    <x v="1"/>
    <x v="0"/>
    <n v="5.8"/>
    <n v="9.3341951999999999"/>
    <d v="1899-12-30T00:16:00"/>
    <n v="0"/>
    <n v="16"/>
    <n v="0.26666666666666666"/>
    <n v="35.003231999999997"/>
    <m/>
  </r>
  <r>
    <d v="2016-04-19T00:00:00"/>
    <d v="1899-12-30T19:57:00"/>
    <d v="2016-04-19T00:00:00"/>
    <d v="1899-12-30T20:19:00"/>
    <s v="Business"/>
    <x v="121"/>
    <x v="9"/>
    <n v="8"/>
    <n v="12.874752000000001"/>
    <d v="1899-12-30T00:22:00"/>
    <n v="0"/>
    <n v="22"/>
    <n v="0.36666666666666664"/>
    <n v="35.112960000000008"/>
    <s v="Meal/Entertain"/>
  </r>
  <r>
    <d v="2016-08-06T00:00:00"/>
    <d v="1899-12-30T09:31:00"/>
    <d v="2016-08-06T00:00:00"/>
    <d v="1899-12-30T09:53:00"/>
    <s v="Business"/>
    <x v="45"/>
    <x v="26"/>
    <n v="8"/>
    <n v="12.874752000000001"/>
    <d v="1899-12-30T00:22:00"/>
    <n v="0"/>
    <n v="22"/>
    <n v="0.36666666666666664"/>
    <n v="35.112960000000008"/>
    <m/>
  </r>
  <r>
    <d v="2016-12-07T00:00:00"/>
    <d v="1899-12-30T12:35:00"/>
    <d v="2016-12-07T00:00:00"/>
    <d v="1899-12-30T12:46:00"/>
    <s v="Business"/>
    <x v="26"/>
    <x v="26"/>
    <n v="4"/>
    <n v="6.4373760000000004"/>
    <d v="1899-12-30T00:11:00"/>
    <n v="0"/>
    <n v="11"/>
    <n v="0.18333333333333332"/>
    <n v="35.112960000000008"/>
    <s v="Meeting"/>
  </r>
  <r>
    <d v="2016-07-22T00:00:00"/>
    <d v="1899-12-30T11:11:00"/>
    <d v="2016-07-22T00:00:00"/>
    <d v="1899-12-30T11:25:00"/>
    <s v="Business"/>
    <x v="45"/>
    <x v="26"/>
    <n v="5.0999999999999996"/>
    <n v="8.2076543999999991"/>
    <d v="1899-12-30T00:14:00"/>
    <n v="0"/>
    <n v="14"/>
    <n v="0.23333333333333334"/>
    <n v="35.17566171428571"/>
    <m/>
  </r>
  <r>
    <d v="2016-08-01T00:00:00"/>
    <d v="1899-12-30T12:47:00"/>
    <d v="2016-08-01T00:00:00"/>
    <d v="1899-12-30T13:04:00"/>
    <s v="Business"/>
    <x v="8"/>
    <x v="124"/>
    <n v="6.2"/>
    <n v="9.9779328000000014"/>
    <d v="1899-12-30T00:17:00"/>
    <n v="0"/>
    <n v="17"/>
    <n v="0.28333333333333333"/>
    <n v="35.216233411764712"/>
    <m/>
  </r>
  <r>
    <d v="2016-08-13T00:00:00"/>
    <d v="1899-12-30T15:35:00"/>
    <d v="2016-08-13T00:00:00"/>
    <d v="1899-12-30T15:58:00"/>
    <s v="Business"/>
    <x v="26"/>
    <x v="45"/>
    <n v="8.4"/>
    <n v="13.518489600000002"/>
    <d v="1899-12-30T00:23:00"/>
    <n v="0"/>
    <n v="23"/>
    <n v="0.38333333333333336"/>
    <n v="35.265625043478266"/>
    <s v="Meeting"/>
  </r>
  <r>
    <d v="2016-03-24T00:00:00"/>
    <d v="1899-12-30T20:34:00"/>
    <d v="2016-03-24T00:00:00"/>
    <d v="1899-12-30T20:40:00"/>
    <s v="Business"/>
    <x v="21"/>
    <x v="9"/>
    <n v="2.2000000000000002"/>
    <n v="3.5405568000000005"/>
    <d v="1899-12-30T00:06:00"/>
    <n v="0"/>
    <n v="6"/>
    <n v="0.1"/>
    <n v="35.405568000000002"/>
    <m/>
  </r>
  <r>
    <d v="2016-07-13T00:00:00"/>
    <d v="1899-12-30T13:42:00"/>
    <d v="2016-07-13T00:00:00"/>
    <d v="1899-12-30T13:54:00"/>
    <s v="Personal"/>
    <x v="45"/>
    <x v="26"/>
    <n v="4.4000000000000004"/>
    <n v="7.081113600000001"/>
    <d v="1899-12-30T00:12:00"/>
    <n v="0"/>
    <n v="12"/>
    <n v="0.2"/>
    <n v="35.405568000000002"/>
    <m/>
  </r>
  <r>
    <d v="2016-07-18T00:00:00"/>
    <d v="1899-12-30T18:32:00"/>
    <d v="2016-07-18T00:00:00"/>
    <d v="1899-12-30T18:47:00"/>
    <s v="Business"/>
    <x v="85"/>
    <x v="26"/>
    <n v="5.5"/>
    <n v="8.8513920000000006"/>
    <d v="1899-12-30T00:15:00"/>
    <n v="0"/>
    <n v="15"/>
    <n v="0.25"/>
    <n v="35.405568000000002"/>
    <s v="Meal/Entertain"/>
  </r>
  <r>
    <d v="2016-07-26T00:00:00"/>
    <d v="1899-12-30T15:43:00"/>
    <d v="2016-07-26T00:00:00"/>
    <d v="1899-12-30T15:49:00"/>
    <s v="Business"/>
    <x v="8"/>
    <x v="8"/>
    <n v="2.2000000000000002"/>
    <n v="3.5405568000000005"/>
    <d v="1899-12-30T00:06:00"/>
    <n v="0"/>
    <n v="6"/>
    <n v="0.1"/>
    <n v="35.405568000000002"/>
    <m/>
  </r>
  <r>
    <d v="2016-08-06T00:00:00"/>
    <d v="1899-12-30T06:40:00"/>
    <d v="2016-08-06T00:00:00"/>
    <d v="1899-12-30T06:58:00"/>
    <s v="Business"/>
    <x v="122"/>
    <x v="125"/>
    <n v="6.6"/>
    <n v="10.621670399999999"/>
    <d v="1899-12-30T00:18:00"/>
    <n v="0"/>
    <n v="18"/>
    <n v="0.3"/>
    <n v="35.405568000000002"/>
    <m/>
  </r>
  <r>
    <d v="2016-10-18T00:00:00"/>
    <d v="1899-12-30T08:53:00"/>
    <d v="2016-10-18T00:00:00"/>
    <d v="1899-12-30T09:02:00"/>
    <s v="Business"/>
    <x v="59"/>
    <x v="9"/>
    <n v="3.3"/>
    <n v="5.3108351999999996"/>
    <d v="1899-12-30T00:09:00"/>
    <n v="0"/>
    <n v="9"/>
    <n v="0.15"/>
    <n v="35.405568000000002"/>
    <m/>
  </r>
  <r>
    <d v="2016-11-22T00:00:00"/>
    <d v="1899-12-30T15:12:00"/>
    <d v="2016-11-22T00:00:00"/>
    <d v="1899-12-30T15:27:00"/>
    <s v="Business"/>
    <x v="26"/>
    <x v="26"/>
    <n v="5.5"/>
    <n v="8.8513920000000006"/>
    <d v="1899-12-30T00:15:00"/>
    <n v="0"/>
    <n v="15"/>
    <n v="0.25"/>
    <n v="35.405568000000002"/>
    <s v="Meeting"/>
  </r>
  <r>
    <d v="2016-12-01T00:00:00"/>
    <d v="1899-12-30T07:44:00"/>
    <d v="2016-12-01T00:00:00"/>
    <d v="1899-12-30T07:59:00"/>
    <s v="Business"/>
    <x v="26"/>
    <x v="26"/>
    <n v="5.5"/>
    <n v="8.8513920000000006"/>
    <d v="1899-12-30T00:15:00"/>
    <n v="0"/>
    <n v="15"/>
    <n v="0.25"/>
    <n v="35.405568000000002"/>
    <s v="Meeting"/>
  </r>
  <r>
    <d v="2016-02-20T00:00:00"/>
    <d v="1899-12-30T19:28:00"/>
    <d v="2016-02-20T00:00:00"/>
    <d v="1899-12-30T19:49:00"/>
    <s v="Business"/>
    <x v="0"/>
    <x v="0"/>
    <n v="7.7"/>
    <n v="12.391948800000002"/>
    <d v="1899-12-30T00:21:00"/>
    <n v="0"/>
    <n v="21"/>
    <n v="0.35"/>
    <n v="35.405568000000009"/>
    <s v="Errand/Supplies"/>
  </r>
  <r>
    <d v="2016-12-26T00:00:00"/>
    <d v="1899-12-30T10:15:00"/>
    <d v="2016-12-26T00:00:00"/>
    <d v="1899-12-30T10:36:00"/>
    <s v="Business"/>
    <x v="1"/>
    <x v="13"/>
    <n v="7.7"/>
    <n v="12.391948800000002"/>
    <d v="1899-12-30T00:21:00"/>
    <n v="0"/>
    <n v="21"/>
    <n v="0.35"/>
    <n v="35.405568000000009"/>
    <s v="Customer Visit"/>
  </r>
  <r>
    <d v="2016-08-27T00:00:00"/>
    <d v="1899-12-30T11:47:00"/>
    <d v="2016-08-27T00:00:00"/>
    <d v="1899-12-30T12:06:00"/>
    <s v="Business"/>
    <x v="1"/>
    <x v="13"/>
    <n v="7"/>
    <n v="11.265408000000001"/>
    <d v="1899-12-30T00:19:00"/>
    <n v="0"/>
    <n v="19"/>
    <n v="0.31666666666666665"/>
    <n v="35.574972631578952"/>
    <m/>
  </r>
  <r>
    <d v="2016-03-07T00:00:00"/>
    <d v="1899-12-30T12:10:00"/>
    <d v="2016-03-07T00:00:00"/>
    <d v="1899-12-30T12:26:00"/>
    <s v="Business"/>
    <x v="29"/>
    <x v="117"/>
    <n v="5.9"/>
    <n v="9.4951296000000021"/>
    <d v="1899-12-30T00:16:00"/>
    <n v="0"/>
    <n v="16"/>
    <n v="0.26666666666666666"/>
    <n v="35.606736000000005"/>
    <s v="Customer Visit"/>
  </r>
  <r>
    <d v="2016-11-23T00:00:00"/>
    <d v="1899-12-30T15:34:00"/>
    <d v="2016-11-23T00:00:00"/>
    <d v="1899-12-30T15:50:00"/>
    <s v="Business"/>
    <x v="26"/>
    <x v="26"/>
    <n v="5.9"/>
    <n v="9.4951296000000021"/>
    <d v="1899-12-30T00:16:00"/>
    <n v="0"/>
    <n v="16"/>
    <n v="0.26666666666666666"/>
    <n v="35.606736000000005"/>
    <s v="Meal/Entertain"/>
  </r>
  <r>
    <d v="2016-03-17T00:00:00"/>
    <d v="1899-12-30T17:20:00"/>
    <d v="2016-03-17T00:00:00"/>
    <d v="1899-12-30T18:02:00"/>
    <s v="Business"/>
    <x v="16"/>
    <x v="126"/>
    <n v="15.5"/>
    <n v="24.944832000000002"/>
    <d v="1899-12-30T00:42:00"/>
    <n v="0"/>
    <n v="42"/>
    <n v="0.7"/>
    <n v="35.635474285714288"/>
    <s v="Meal/Entertain"/>
  </r>
  <r>
    <d v="2016-01-02T00:00:00"/>
    <d v="1899-12-30T20:25:00"/>
    <d v="2016-01-02T00:00:00"/>
    <d v="1899-12-30T20:38:00"/>
    <s v="Business"/>
    <x v="118"/>
    <x v="116"/>
    <n v="4.8"/>
    <n v="7.7248511999999998"/>
    <d v="1899-12-30T00:13:00"/>
    <n v="0"/>
    <n v="13"/>
    <n v="0.21666666666666667"/>
    <n v="35.653159384615385"/>
    <s v="Errand/Supplies"/>
  </r>
  <r>
    <d v="2016-06-17T00:00:00"/>
    <d v="1899-12-30T16:11:00"/>
    <d v="2016-06-17T00:00:00"/>
    <d v="1899-12-30T16:44:00"/>
    <s v="Business"/>
    <x v="78"/>
    <x v="89"/>
    <n v="12.2"/>
    <n v="19.633996799999998"/>
    <d v="1899-12-30T00:33:00"/>
    <n v="0"/>
    <n v="33"/>
    <n v="0.55000000000000004"/>
    <n v="35.698175999999997"/>
    <m/>
  </r>
  <r>
    <d v="2016-07-22T00:00:00"/>
    <d v="1899-12-30T15:49:00"/>
    <d v="2016-07-22T00:00:00"/>
    <d v="1899-12-30T16:22:00"/>
    <s v="Business"/>
    <x v="45"/>
    <x v="26"/>
    <n v="12.2"/>
    <n v="19.633996799999998"/>
    <d v="1899-12-30T00:33:00"/>
    <n v="0"/>
    <n v="33"/>
    <n v="0.55000000000000004"/>
    <n v="35.698175999999997"/>
    <m/>
  </r>
  <r>
    <d v="2016-02-12T00:00:00"/>
    <d v="1899-12-30T10:45:00"/>
    <d v="2016-02-12T00:00:00"/>
    <d v="1899-12-30T10:52:00"/>
    <s v="Business"/>
    <x v="115"/>
    <x v="45"/>
    <n v="2.6"/>
    <n v="4.1842944000000006"/>
    <d v="1899-12-30T00:07:00"/>
    <n v="0"/>
    <n v="7"/>
    <n v="0.11666666666666667"/>
    <n v="35.865380571428574"/>
    <s v="Temporary Site"/>
  </r>
  <r>
    <d v="2016-02-18T00:00:00"/>
    <d v="1899-12-30T18:44:00"/>
    <d v="2016-02-18T00:00:00"/>
    <d v="1899-12-30T18:58:00"/>
    <s v="Business"/>
    <x v="0"/>
    <x v="2"/>
    <n v="5.2"/>
    <n v="8.3685888000000013"/>
    <d v="1899-12-30T00:14:00"/>
    <n v="0"/>
    <n v="14"/>
    <n v="0.23333333333333334"/>
    <n v="35.865380571428574"/>
    <s v="Customer Visit"/>
  </r>
  <r>
    <d v="2016-03-03T00:00:00"/>
    <d v="1899-12-30T14:44:00"/>
    <d v="2016-03-03T00:00:00"/>
    <d v="1899-12-30T14:58:00"/>
    <s v="Business"/>
    <x v="8"/>
    <x v="127"/>
    <n v="5.2"/>
    <n v="8.3685888000000013"/>
    <d v="1899-12-30T00:14:00"/>
    <n v="0"/>
    <n v="14"/>
    <n v="0.23333333333333334"/>
    <n v="35.865380571428574"/>
    <s v="Meal/Entertain"/>
  </r>
  <r>
    <d v="2016-03-05T00:00:00"/>
    <d v="1899-12-30T16:52:00"/>
    <d v="2016-03-05T00:00:00"/>
    <d v="1899-12-30T17:13:00"/>
    <s v="Business"/>
    <x v="26"/>
    <x v="45"/>
    <n v="7.8"/>
    <n v="12.5528832"/>
    <d v="1899-12-30T00:21:00"/>
    <n v="0"/>
    <n v="21"/>
    <n v="0.35"/>
    <n v="35.865380571428574"/>
    <s v="Meal/Entertain"/>
  </r>
  <r>
    <d v="2016-08-08T00:00:00"/>
    <d v="1899-12-30T16:17:00"/>
    <d v="2016-08-08T00:00:00"/>
    <d v="1899-12-30T16:31:00"/>
    <s v="Business"/>
    <x v="8"/>
    <x v="128"/>
    <n v="5.2"/>
    <n v="8.3685888000000013"/>
    <d v="1899-12-30T00:14:00"/>
    <n v="0"/>
    <n v="14"/>
    <n v="0.23333333333333334"/>
    <n v="35.865380571428574"/>
    <m/>
  </r>
  <r>
    <d v="2016-02-21T00:00:00"/>
    <d v="1899-12-30T09:07:00"/>
    <d v="2016-02-21T00:00:00"/>
    <d v="1899-12-30T09:46:00"/>
    <s v="Business"/>
    <x v="0"/>
    <x v="2"/>
    <n v="14.5"/>
    <n v="23.335488000000002"/>
    <d v="1899-12-30T00:39:00"/>
    <n v="0"/>
    <n v="39"/>
    <n v="0.65"/>
    <n v="35.900750769230768"/>
    <m/>
  </r>
  <r>
    <d v="2016-12-29T00:00:00"/>
    <d v="1899-12-30T11:28:00"/>
    <d v="2016-12-29T00:00:00"/>
    <d v="1899-12-30T12:00:00"/>
    <s v="Business"/>
    <x v="0"/>
    <x v="3"/>
    <n v="11.9"/>
    <n v="19.151193600000003"/>
    <d v="1899-12-30T00:32:00"/>
    <n v="0"/>
    <n v="32"/>
    <n v="0.53333333333333333"/>
    <n v="35.908488000000006"/>
    <s v="Meal/Entertain"/>
  </r>
  <r>
    <d v="2016-08-29T00:00:00"/>
    <d v="1899-12-30T12:02:00"/>
    <d v="2016-08-29T00:00:00"/>
    <d v="1899-12-30T12:31:00"/>
    <s v="Business"/>
    <x v="0"/>
    <x v="2"/>
    <n v="10.8"/>
    <n v="17.380915200000004"/>
    <d v="1899-12-30T00:29:00"/>
    <n v="0"/>
    <n v="29"/>
    <n v="0.48333333333333334"/>
    <n v="35.960514206896562"/>
    <m/>
  </r>
  <r>
    <d v="2016-10-19T00:00:00"/>
    <d v="1899-12-30T14:02:00"/>
    <d v="2016-10-19T00:00:00"/>
    <d v="1899-12-30T14:31:00"/>
    <s v="Business"/>
    <x v="114"/>
    <x v="5"/>
    <n v="10.8"/>
    <n v="17.380915200000004"/>
    <d v="1899-12-30T00:29:00"/>
    <n v="0"/>
    <n v="29"/>
    <n v="0.48333333333333334"/>
    <n v="35.960514206896562"/>
    <m/>
  </r>
  <r>
    <d v="2016-02-19T00:00:00"/>
    <d v="1899-12-30T09:21:00"/>
    <d v="2016-02-19T00:00:00"/>
    <d v="1899-12-30T09:51:00"/>
    <s v="Business"/>
    <x v="0"/>
    <x v="0"/>
    <n v="11.2"/>
    <n v="18.024652799999998"/>
    <d v="1899-12-30T00:30:00"/>
    <n v="0"/>
    <n v="30"/>
    <n v="0.5"/>
    <n v="36.049305599999997"/>
    <s v="Meeting"/>
  </r>
  <r>
    <d v="2016-02-06T00:00:00"/>
    <d v="1899-12-30T18:57:00"/>
    <d v="2016-02-06T00:00:00"/>
    <d v="1899-12-30T19:21:00"/>
    <s v="Business"/>
    <x v="46"/>
    <x v="26"/>
    <n v="9"/>
    <n v="14.484096000000001"/>
    <d v="1899-12-30T00:24:00"/>
    <n v="0"/>
    <n v="24"/>
    <n v="0.4"/>
    <n v="36.210239999999999"/>
    <s v="Errand/Supplies"/>
  </r>
  <r>
    <d v="2016-07-15T00:00:00"/>
    <d v="1899-12-30T15:40:00"/>
    <d v="2016-07-15T00:00:00"/>
    <d v="1899-12-30T15:52:00"/>
    <s v="Personal"/>
    <x v="112"/>
    <x v="113"/>
    <n v="4.5"/>
    <n v="7.2420480000000005"/>
    <d v="1899-12-30T00:12:00"/>
    <n v="0"/>
    <n v="12"/>
    <n v="0.2"/>
    <n v="36.210239999999999"/>
    <m/>
  </r>
  <r>
    <d v="2016-02-09T00:00:00"/>
    <d v="1899-12-30T13:58:00"/>
    <d v="2016-02-09T00:00:00"/>
    <d v="1899-12-30T14:02:00"/>
    <s v="Personal"/>
    <x v="81"/>
    <x v="9"/>
    <n v="1.5"/>
    <n v="2.4140160000000002"/>
    <d v="1899-12-30T00:04:00"/>
    <n v="0"/>
    <n v="4"/>
    <n v="6.6666666666666666E-2"/>
    <n v="36.210240000000006"/>
    <m/>
  </r>
  <r>
    <d v="2016-02-20T00:00:00"/>
    <d v="1899-12-30T10:48:00"/>
    <d v="2016-02-20T00:00:00"/>
    <d v="1899-12-30T10:56:00"/>
    <s v="Personal"/>
    <x v="24"/>
    <x v="2"/>
    <n v="3"/>
    <n v="4.8280320000000003"/>
    <d v="1899-12-30T00:08:00"/>
    <n v="0"/>
    <n v="8"/>
    <n v="0.13333333333333333"/>
    <n v="36.210240000000006"/>
    <m/>
  </r>
  <r>
    <d v="2016-04-12T00:00:00"/>
    <d v="1899-12-30T10:58:00"/>
    <d v="2016-04-12T00:00:00"/>
    <d v="1899-12-30T11:18:00"/>
    <s v="Business"/>
    <x v="123"/>
    <x v="129"/>
    <n v="7.5"/>
    <n v="12.070080000000001"/>
    <d v="1899-12-30T00:20:00"/>
    <n v="0"/>
    <n v="20"/>
    <n v="0.33333333333333331"/>
    <n v="36.210240000000006"/>
    <s v="Customer Visit"/>
  </r>
  <r>
    <d v="2016-08-03T00:00:00"/>
    <d v="1899-12-30T16:00:00"/>
    <d v="2016-08-03T00:00:00"/>
    <d v="1899-12-30T16:04:00"/>
    <s v="Business"/>
    <x v="23"/>
    <x v="14"/>
    <n v="1.5"/>
    <n v="2.4140160000000002"/>
    <d v="1899-12-30T00:04:00"/>
    <n v="0"/>
    <n v="4"/>
    <n v="6.6666666666666666E-2"/>
    <n v="36.210240000000006"/>
    <m/>
  </r>
  <r>
    <d v="2016-12-02T00:00:00"/>
    <d v="1899-12-30T22:59:00"/>
    <d v="2016-12-02T00:00:00"/>
    <d v="1899-12-30T23:07:00"/>
    <s v="Business"/>
    <x v="45"/>
    <x v="26"/>
    <n v="3"/>
    <n v="4.8280320000000003"/>
    <d v="1899-12-30T00:08:00"/>
    <n v="0"/>
    <n v="8"/>
    <n v="0.13333333333333333"/>
    <n v="36.210240000000006"/>
    <s v="Customer Visit"/>
  </r>
  <r>
    <d v="2016-08-22T00:00:00"/>
    <d v="1899-12-30T12:36:00"/>
    <d v="2016-08-22T00:00:00"/>
    <d v="1899-12-30T12:49:00"/>
    <s v="Business"/>
    <x v="0"/>
    <x v="2"/>
    <n v="4.9000000000000004"/>
    <n v="7.8857856000000011"/>
    <d v="1899-12-30T00:13:00"/>
    <n v="0"/>
    <n v="13"/>
    <n v="0.21666666666666667"/>
    <n v="36.395933538461541"/>
    <m/>
  </r>
  <r>
    <d v="2016-04-30T00:00:00"/>
    <d v="1899-12-30T22:16:00"/>
    <d v="2016-04-30T00:00:00"/>
    <d v="1899-12-30T22:34:00"/>
    <s v="Business"/>
    <x v="107"/>
    <x v="9"/>
    <n v="6.8"/>
    <n v="10.9435392"/>
    <d v="1899-12-30T00:18:00"/>
    <n v="0"/>
    <n v="18"/>
    <n v="0.3"/>
    <n v="36.478464000000002"/>
    <m/>
  </r>
  <r>
    <d v="2016-12-08T00:00:00"/>
    <d v="1899-12-30T14:53:00"/>
    <d v="2016-12-08T00:00:00"/>
    <d v="1899-12-30T15:02:00"/>
    <s v="Business"/>
    <x v="26"/>
    <x v="26"/>
    <n v="3.4"/>
    <n v="5.4717696"/>
    <d v="1899-12-30T00:09:00"/>
    <n v="0"/>
    <n v="9"/>
    <n v="0.15"/>
    <n v="36.478464000000002"/>
    <s v="Errand/Supplies"/>
  </r>
  <r>
    <d v="2016-05-31T00:00:00"/>
    <d v="1899-12-30T16:02:00"/>
    <d v="2016-05-31T00:00:00"/>
    <d v="1899-12-30T16:39:00"/>
    <s v="Business"/>
    <x v="46"/>
    <x v="26"/>
    <n v="14"/>
    <n v="22.530816000000002"/>
    <d v="1899-12-30T00:37:00"/>
    <n v="0"/>
    <n v="37"/>
    <n v="0.6166666666666667"/>
    <n v="36.536458378378377"/>
    <s v="Meeting"/>
  </r>
  <r>
    <d v="2016-12-19T00:00:00"/>
    <d v="1899-12-30T14:18:00"/>
    <d v="2016-12-19T00:00:00"/>
    <d v="1899-12-30T14:32:00"/>
    <s v="Business"/>
    <x v="0"/>
    <x v="0"/>
    <n v="5.3"/>
    <n v="8.5295231999999999"/>
    <d v="1899-12-30T00:14:00"/>
    <n v="0"/>
    <n v="14"/>
    <n v="0.23333333333333334"/>
    <n v="36.555099428571424"/>
    <m/>
  </r>
  <r>
    <d v="2016-12-19T00:00:00"/>
    <d v="1899-12-30T16:50:00"/>
    <d v="2016-12-19T00:00:00"/>
    <d v="1899-12-30T17:09:00"/>
    <s v="Business"/>
    <x v="9"/>
    <x v="2"/>
    <n v="7.2"/>
    <n v="11.587276800000001"/>
    <d v="1899-12-30T00:19:00"/>
    <n v="0"/>
    <n v="19"/>
    <n v="0.31666666666666665"/>
    <n v="36.59140042105264"/>
    <s v="Customer Visit"/>
  </r>
  <r>
    <d v="2016-02-29T00:00:00"/>
    <d v="1899-12-30T11:30:00"/>
    <d v="2016-02-29T00:00:00"/>
    <d v="1899-12-30T11:40:00"/>
    <s v="Business"/>
    <x v="26"/>
    <x v="83"/>
    <n v="3.8"/>
    <n v="6.1155071999999997"/>
    <d v="1899-12-30T00:10:00"/>
    <n v="0"/>
    <n v="10"/>
    <n v="0.16666666666666666"/>
    <n v="36.693043199999998"/>
    <s v="Meeting"/>
  </r>
  <r>
    <d v="2016-08-23T00:00:00"/>
    <d v="1899-12-30T15:07:00"/>
    <d v="2016-08-23T00:00:00"/>
    <d v="1899-12-30T15:12:00"/>
    <s v="Business"/>
    <x v="0"/>
    <x v="0"/>
    <n v="1.9"/>
    <n v="3.0577535999999998"/>
    <d v="1899-12-30T00:05:00"/>
    <n v="0"/>
    <n v="5"/>
    <n v="8.3333333333333329E-2"/>
    <n v="36.693043199999998"/>
    <m/>
  </r>
  <r>
    <d v="2016-01-30T00:00:00"/>
    <d v="1899-12-30T18:09:00"/>
    <d v="2016-01-30T00:00:00"/>
    <d v="1899-12-30T18:24:00"/>
    <s v="Business"/>
    <x v="85"/>
    <x v="26"/>
    <n v="5.7"/>
    <n v="9.1732608000000013"/>
    <d v="1899-12-30T00:15:00"/>
    <n v="0"/>
    <n v="15"/>
    <n v="0.25"/>
    <n v="36.693043200000005"/>
    <s v="Customer Visit"/>
  </r>
  <r>
    <d v="2016-08-29T00:00:00"/>
    <d v="1899-12-30T14:49:00"/>
    <d v="2016-08-29T00:00:00"/>
    <d v="1899-12-30T15:04:00"/>
    <s v="Business"/>
    <x v="24"/>
    <x v="0"/>
    <n v="5.7"/>
    <n v="9.1732608000000013"/>
    <d v="1899-12-30T00:15:00"/>
    <n v="0"/>
    <n v="15"/>
    <n v="0.25"/>
    <n v="36.693043200000005"/>
    <s v="Temporary Site"/>
  </r>
  <r>
    <d v="2016-11-26T00:00:00"/>
    <d v="1899-12-30T18:29:00"/>
    <d v="2016-11-26T00:00:00"/>
    <d v="1899-12-30T19:04:00"/>
    <s v="Business"/>
    <x v="110"/>
    <x v="26"/>
    <n v="13.3"/>
    <n v="21.404275200000004"/>
    <d v="1899-12-30T00:35:00"/>
    <n v="0"/>
    <n v="35"/>
    <n v="0.58333333333333337"/>
    <n v="36.693043200000005"/>
    <s v="Between Offices"/>
  </r>
  <r>
    <d v="2016-07-14T00:00:00"/>
    <d v="1899-12-30T16:03:00"/>
    <d v="2016-07-14T00:00:00"/>
    <d v="1899-12-30T16:34:00"/>
    <s v="Business"/>
    <x v="45"/>
    <x v="45"/>
    <n v="11.8"/>
    <n v="18.990259200000004"/>
    <d v="1899-12-30T00:31:00"/>
    <n v="0"/>
    <n v="31"/>
    <n v="0.51666666666666672"/>
    <n v="36.75534038709678"/>
    <s v="Errand/Supplies"/>
  </r>
  <r>
    <d v="2016-06-11T00:00:00"/>
    <d v="1899-12-30T23:39:00"/>
    <d v="2016-06-12T00:00:00"/>
    <d v="1899-12-30T00:05:00"/>
    <s v="Business"/>
    <x v="115"/>
    <x v="26"/>
    <n v="9.9"/>
    <n v="15.932505600000002"/>
    <d v="1899-12-30T00:26:00"/>
    <n v="0"/>
    <n v="26"/>
    <n v="0.43333333333333335"/>
    <n v="36.767320615384619"/>
    <s v="Meeting"/>
  </r>
  <r>
    <d v="2016-02-09T00:00:00"/>
    <d v="1899-12-30T18:55:00"/>
    <d v="2016-02-09T00:00:00"/>
    <d v="1899-12-30T19:11:00"/>
    <s v="Business"/>
    <x v="26"/>
    <x v="45"/>
    <n v="6.1"/>
    <n v="9.8169983999999992"/>
    <d v="1899-12-30T00:16:00"/>
    <n v="0"/>
    <n v="16"/>
    <n v="0.26666666666666666"/>
    <n v="36.813744"/>
    <m/>
  </r>
  <r>
    <d v="2016-02-09T00:00:00"/>
    <d v="1899-12-30T20:24:00"/>
    <d v="2016-02-09T00:00:00"/>
    <d v="1899-12-30T20:40:00"/>
    <s v="Business"/>
    <x v="45"/>
    <x v="26"/>
    <n v="6.1"/>
    <n v="9.8169983999999992"/>
    <d v="1899-12-30T00:16:00"/>
    <n v="0"/>
    <n v="16"/>
    <n v="0.26666666666666666"/>
    <n v="36.813744"/>
    <s v="Meal/Entertain"/>
  </r>
  <r>
    <d v="2016-04-16T00:00:00"/>
    <d v="1899-12-30T15:10:00"/>
    <d v="2016-04-16T00:00:00"/>
    <d v="1899-12-30T15:26:00"/>
    <s v="Business"/>
    <x v="45"/>
    <x v="26"/>
    <n v="6.1"/>
    <n v="9.8169983999999992"/>
    <d v="1899-12-30T00:16:00"/>
    <n v="0"/>
    <n v="16"/>
    <n v="0.26666666666666666"/>
    <n v="36.813744"/>
    <s v="Meal/Entertain"/>
  </r>
  <r>
    <d v="2016-07-22T00:00:00"/>
    <d v="1899-12-30T14:27:00"/>
    <d v="2016-07-22T00:00:00"/>
    <d v="1899-12-30T14:43:00"/>
    <s v="Business"/>
    <x v="26"/>
    <x v="45"/>
    <n v="6.1"/>
    <n v="9.8169983999999992"/>
    <d v="1899-12-30T00:16:00"/>
    <n v="0"/>
    <n v="16"/>
    <n v="0.26666666666666666"/>
    <n v="36.813744"/>
    <s v="Meal/Entertain"/>
  </r>
  <r>
    <d v="2016-08-21T00:00:00"/>
    <d v="1899-12-30T16:30:00"/>
    <d v="2016-08-21T00:00:00"/>
    <d v="1899-12-30T17:02:00"/>
    <s v="Business"/>
    <x v="0"/>
    <x v="2"/>
    <n v="12.2"/>
    <n v="19.633996799999998"/>
    <d v="1899-12-30T00:32:00"/>
    <n v="0"/>
    <n v="32"/>
    <n v="0.53333333333333333"/>
    <n v="36.813744"/>
    <m/>
  </r>
  <r>
    <d v="2016-12-29T00:00:00"/>
    <d v="1899-12-30T14:42:00"/>
    <d v="2016-12-29T00:00:00"/>
    <d v="1899-12-30T14:58:00"/>
    <s v="Business"/>
    <x v="2"/>
    <x v="3"/>
    <n v="6.1"/>
    <n v="9.8169983999999992"/>
    <d v="1899-12-30T00:16:00"/>
    <n v="0"/>
    <n v="16"/>
    <n v="0.26666666666666666"/>
    <n v="36.813744"/>
    <s v="Between Offices"/>
  </r>
  <r>
    <d v="2016-02-19T00:00:00"/>
    <d v="1899-12-30T17:09:00"/>
    <d v="2016-02-19T00:00:00"/>
    <d v="1899-12-30T17:20:00"/>
    <s v="Business"/>
    <x v="24"/>
    <x v="2"/>
    <n v="4.2"/>
    <n v="6.7592448000000012"/>
    <d v="1899-12-30T00:11:00"/>
    <n v="0"/>
    <n v="11"/>
    <n v="0.18333333333333332"/>
    <n v="36.868608000000009"/>
    <m/>
  </r>
  <r>
    <d v="2016-04-14T00:00:00"/>
    <d v="1899-12-30T07:29:00"/>
    <d v="2016-04-14T00:00:00"/>
    <d v="1899-12-30T08:09:00"/>
    <s v="Business"/>
    <x v="26"/>
    <x v="130"/>
    <n v="15.3"/>
    <n v="24.622963200000004"/>
    <d v="1899-12-30T00:40:00"/>
    <n v="0"/>
    <n v="40"/>
    <n v="0.66666666666666663"/>
    <n v="36.934444800000009"/>
    <s v="Temporary Site"/>
  </r>
  <r>
    <d v="2016-08-30T00:00:00"/>
    <d v="1899-12-30T12:46:00"/>
    <d v="2016-08-30T00:00:00"/>
    <d v="1899-12-30T13:09:00"/>
    <s v="Business"/>
    <x v="0"/>
    <x v="2"/>
    <n v="8.8000000000000007"/>
    <n v="14.162227200000002"/>
    <d v="1899-12-30T00:23:00"/>
    <n v="0"/>
    <n v="23"/>
    <n v="0.38333333333333336"/>
    <n v="36.944940521739134"/>
    <m/>
  </r>
  <r>
    <d v="2016-03-03T00:00:00"/>
    <d v="1899-12-30T11:04:00"/>
    <d v="2016-03-03T00:00:00"/>
    <d v="1899-12-30T11:10:00"/>
    <s v="Business"/>
    <x v="21"/>
    <x v="9"/>
    <n v="2.2999999999999998"/>
    <n v="3.7014912"/>
    <d v="1899-12-30T00:06:00"/>
    <n v="0"/>
    <n v="6"/>
    <n v="0.1"/>
    <n v="37.014911999999995"/>
    <s v="Errand/Supplies"/>
  </r>
  <r>
    <d v="2016-11-16T00:00:00"/>
    <d v="1899-12-30T20:21:00"/>
    <d v="2016-11-16T00:00:00"/>
    <d v="1899-12-30T20:27:00"/>
    <s v="Business"/>
    <x v="18"/>
    <x v="131"/>
    <n v="2.2999999999999998"/>
    <n v="3.7014912"/>
    <d v="1899-12-30T00:06:00"/>
    <n v="0"/>
    <n v="6"/>
    <n v="0.1"/>
    <n v="37.014911999999995"/>
    <s v="Temporary Site"/>
  </r>
  <r>
    <d v="2016-12-25T00:00:00"/>
    <d v="1899-12-30T21:58:00"/>
    <d v="2016-12-25T00:00:00"/>
    <d v="1899-12-30T22:04:00"/>
    <s v="Business"/>
    <x v="1"/>
    <x v="13"/>
    <n v="2.2999999999999998"/>
    <n v="3.7014912"/>
    <d v="1899-12-30T00:06:00"/>
    <n v="0"/>
    <n v="6"/>
    <n v="0.1"/>
    <n v="37.014911999999995"/>
    <s v="Meal/Entertain"/>
  </r>
  <r>
    <d v="2016-08-09T00:00:00"/>
    <d v="1899-12-30T14:20:00"/>
    <d v="2016-08-09T00:00:00"/>
    <d v="1899-12-30T14:38:00"/>
    <s v="Business"/>
    <x v="8"/>
    <x v="132"/>
    <n v="6.9"/>
    <n v="11.104473600000002"/>
    <d v="1899-12-30T00:18:00"/>
    <n v="0"/>
    <n v="18"/>
    <n v="0.3"/>
    <n v="37.01491200000001"/>
    <m/>
  </r>
  <r>
    <d v="2016-04-15T00:00:00"/>
    <d v="1899-12-30T11:36:00"/>
    <d v="2016-04-15T00:00:00"/>
    <d v="1899-12-30T12:07:00"/>
    <s v="Business"/>
    <x v="26"/>
    <x v="104"/>
    <n v="11.9"/>
    <n v="19.151193600000003"/>
    <d v="1899-12-30T00:31:00"/>
    <n v="0"/>
    <n v="31"/>
    <n v="0.51666666666666672"/>
    <n v="37.066826322580646"/>
    <s v="Temporary Site"/>
  </r>
  <r>
    <d v="2016-10-31T00:00:00"/>
    <d v="1899-12-30T21:45:00"/>
    <d v="2016-10-31T00:00:00"/>
    <d v="1899-12-30T22:10:00"/>
    <s v="Business"/>
    <x v="65"/>
    <x v="9"/>
    <n v="9.6"/>
    <n v="15.4497024"/>
    <d v="1899-12-30T00:25:00"/>
    <n v="0"/>
    <n v="25"/>
    <n v="0.41666666666666669"/>
    <n v="37.079285759999998"/>
    <s v="Errand/Supplies"/>
  </r>
  <r>
    <d v="2016-10-24T00:00:00"/>
    <d v="1899-12-30T15:33:00"/>
    <d v="2016-10-24T00:00:00"/>
    <d v="1899-12-30T16:13:00"/>
    <s v="Business"/>
    <x v="115"/>
    <x v="45"/>
    <n v="15.4"/>
    <n v="24.783897600000003"/>
    <d v="1899-12-30T00:40:00"/>
    <n v="0"/>
    <n v="40"/>
    <n v="0.66666666666666663"/>
    <n v="37.175846400000005"/>
    <m/>
  </r>
  <r>
    <d v="2016-10-16T00:00:00"/>
    <d v="1899-12-30T14:40:00"/>
    <d v="2016-10-16T00:00:00"/>
    <d v="1899-12-30T15:01:00"/>
    <s v="Business"/>
    <x v="115"/>
    <x v="45"/>
    <n v="8.1"/>
    <n v="13.035686399999999"/>
    <d v="1899-12-30T00:21:00"/>
    <n v="0"/>
    <n v="21"/>
    <n v="0.35"/>
    <n v="37.244818285714288"/>
    <m/>
  </r>
  <r>
    <d v="2016-12-21T00:00:00"/>
    <d v="1899-12-30T12:51:00"/>
    <d v="2016-12-21T00:00:00"/>
    <d v="1899-12-30T13:33:00"/>
    <s v="Business"/>
    <x v="0"/>
    <x v="0"/>
    <n v="16.2"/>
    <n v="26.071372799999999"/>
    <d v="1899-12-30T00:42:00"/>
    <n v="0"/>
    <n v="42"/>
    <n v="0.7"/>
    <n v="37.244818285714288"/>
    <s v="Meeting"/>
  </r>
  <r>
    <d v="2016-08-16T00:00:00"/>
    <d v="1899-12-30T08:16:00"/>
    <d v="2016-08-16T00:00:00"/>
    <d v="1899-12-30T08:23:00"/>
    <s v="Business"/>
    <x v="0"/>
    <x v="0"/>
    <n v="2.7"/>
    <n v="4.345228800000001"/>
    <d v="1899-12-30T00:07:00"/>
    <n v="0"/>
    <n v="7"/>
    <n v="0.11666666666666667"/>
    <n v="37.244818285714295"/>
    <m/>
  </r>
  <r>
    <d v="2016-06-14T00:00:00"/>
    <d v="1899-12-30T16:09:00"/>
    <d v="2016-06-14T00:00:00"/>
    <d v="1899-12-30T16:39:00"/>
    <s v="Business"/>
    <x v="114"/>
    <x v="20"/>
    <n v="11.6"/>
    <n v="18.6683904"/>
    <d v="1899-12-30T00:30:00"/>
    <n v="0"/>
    <n v="30"/>
    <n v="0.5"/>
    <n v="37.3367808"/>
    <s v="Meeting"/>
  </r>
  <r>
    <d v="2016-02-25T00:00:00"/>
    <d v="1899-12-30T16:27:00"/>
    <d v="2016-02-25T00:00:00"/>
    <d v="1899-12-30T16:35:00"/>
    <s v="Business"/>
    <x v="8"/>
    <x v="111"/>
    <n v="3.1"/>
    <n v="4.9889664000000007"/>
    <d v="1899-12-30T00:08:00"/>
    <n v="0"/>
    <n v="8"/>
    <n v="0.13333333333333333"/>
    <n v="37.417248000000008"/>
    <s v="Errand/Supplies"/>
  </r>
  <r>
    <d v="2016-08-28T00:00:00"/>
    <d v="1899-12-30T16:39:00"/>
    <d v="2016-08-28T00:00:00"/>
    <d v="1899-12-30T16:55:00"/>
    <s v="Business"/>
    <x v="77"/>
    <x v="2"/>
    <n v="6.2"/>
    <n v="9.9779328000000014"/>
    <d v="1899-12-30T00:16:00"/>
    <n v="0"/>
    <n v="16"/>
    <n v="0.26666666666666666"/>
    <n v="37.417248000000008"/>
    <m/>
  </r>
  <r>
    <d v="2016-10-20T00:00:00"/>
    <d v="1899-12-30T11:26:00"/>
    <d v="2016-10-20T00:00:00"/>
    <d v="1899-12-30T11:34:00"/>
    <s v="Business"/>
    <x v="4"/>
    <x v="5"/>
    <n v="3.1"/>
    <n v="4.9889664000000007"/>
    <d v="1899-12-30T00:08:00"/>
    <n v="0"/>
    <n v="8"/>
    <n v="0.13333333333333333"/>
    <n v="37.417248000000008"/>
    <m/>
  </r>
  <r>
    <d v="2016-11-01T00:00:00"/>
    <d v="1899-12-30T16:29:00"/>
    <d v="2016-11-01T00:00:00"/>
    <d v="1899-12-30T17:02:00"/>
    <s v="Business"/>
    <x v="115"/>
    <x v="26"/>
    <n v="12.8"/>
    <n v="20.599603200000004"/>
    <d v="1899-12-30T00:33:00"/>
    <n v="0"/>
    <n v="33"/>
    <n v="0.55000000000000004"/>
    <n v="37.453824000000004"/>
    <m/>
  </r>
  <r>
    <d v="2016-11-21T00:00:00"/>
    <d v="1899-12-30T18:18:00"/>
    <d v="2016-11-21T00:00:00"/>
    <d v="1899-12-30T18:27:00"/>
    <s v="Business"/>
    <x v="0"/>
    <x v="45"/>
    <n v="3.5"/>
    <n v="5.6327040000000004"/>
    <d v="1899-12-30T00:09:00"/>
    <n v="0"/>
    <n v="9"/>
    <n v="0.15"/>
    <n v="37.551360000000003"/>
    <s v="Meal/Entertain"/>
  </r>
  <r>
    <d v="2016-05-28T00:00:00"/>
    <d v="1899-12-30T14:35:00"/>
    <d v="2016-05-28T00:00:00"/>
    <d v="1899-12-30T15:04:00"/>
    <s v="Business"/>
    <x v="45"/>
    <x v="26"/>
    <n v="11.3"/>
    <n v="18.185587200000004"/>
    <d v="1899-12-30T00:29:00"/>
    <n v="0"/>
    <n v="29"/>
    <n v="0.48333333333333334"/>
    <n v="37.625352827586212"/>
    <s v="Customer Visit"/>
  </r>
  <r>
    <d v="2016-07-19T00:00:00"/>
    <d v="1899-12-30T17:14:00"/>
    <d v="2016-07-19T00:00:00"/>
    <d v="1899-12-30T17:24:00"/>
    <s v="Business"/>
    <x v="8"/>
    <x v="73"/>
    <n v="3.9"/>
    <n v="6.2764416000000001"/>
    <d v="1899-12-30T00:10:00"/>
    <n v="0"/>
    <n v="10"/>
    <n v="0.16666666666666666"/>
    <n v="37.658649600000004"/>
    <s v="Errand/Supplies"/>
  </r>
  <r>
    <d v="2016-08-26T00:00:00"/>
    <d v="1899-12-30T12:10:00"/>
    <d v="2016-08-26T00:00:00"/>
    <d v="1899-12-30T12:20:00"/>
    <s v="Business"/>
    <x v="0"/>
    <x v="13"/>
    <n v="3.9"/>
    <n v="6.2764416000000001"/>
    <d v="1899-12-30T00:10:00"/>
    <n v="0"/>
    <n v="10"/>
    <n v="0.16666666666666666"/>
    <n v="37.658649600000004"/>
    <m/>
  </r>
  <r>
    <d v="2016-02-08T00:00:00"/>
    <d v="1899-12-30T12:57:00"/>
    <d v="2016-02-08T00:00:00"/>
    <d v="1899-12-30T13:08:00"/>
    <s v="Business"/>
    <x v="8"/>
    <x v="81"/>
    <n v="4.3"/>
    <n v="6.9201791999999998"/>
    <d v="1899-12-30T00:11:00"/>
    <n v="0"/>
    <n v="11"/>
    <n v="0.18333333333333332"/>
    <n v="37.746431999999999"/>
    <s v="Meal/Entertain"/>
  </r>
  <r>
    <d v="2016-06-12T00:00:00"/>
    <d v="1899-12-30T20:05:00"/>
    <d v="2016-06-12T00:00:00"/>
    <d v="1899-12-30T20:16:00"/>
    <s v="Business"/>
    <x v="45"/>
    <x v="26"/>
    <n v="4.3"/>
    <n v="6.9201791999999998"/>
    <d v="1899-12-30T00:11:00"/>
    <n v="0"/>
    <n v="11"/>
    <n v="0.18333333333333332"/>
    <n v="37.746431999999999"/>
    <s v="Errand/Supplies"/>
  </r>
  <r>
    <d v="2016-12-29T00:00:00"/>
    <d v="1899-12-30T23:14:00"/>
    <d v="2016-12-29T00:00:00"/>
    <d v="1899-12-30T23:47:00"/>
    <s v="Business"/>
    <x v="0"/>
    <x v="3"/>
    <n v="12.9"/>
    <n v="20.760537600000003"/>
    <d v="1899-12-30T00:33:00"/>
    <n v="0"/>
    <n v="33"/>
    <n v="0.55000000000000004"/>
    <n v="37.746431999999999"/>
    <s v="Meeting"/>
  </r>
  <r>
    <d v="2016-06-08T00:00:00"/>
    <d v="1899-12-30T12:04:00"/>
    <d v="2016-06-08T00:00:00"/>
    <d v="1899-12-30T13:01:00"/>
    <s v="Business"/>
    <x v="124"/>
    <x v="71"/>
    <n v="22.3"/>
    <n v="35.888371200000002"/>
    <d v="1899-12-30T00:57:00"/>
    <n v="0"/>
    <n v="57"/>
    <n v="0.95"/>
    <n v="37.777232842105263"/>
    <s v="Errand/Supplies"/>
  </r>
  <r>
    <d v="2016-11-09T00:00:00"/>
    <d v="1899-12-30T18:21:00"/>
    <d v="2016-11-09T00:00:00"/>
    <d v="1899-12-30T18:35:00"/>
    <s v="Business"/>
    <x v="125"/>
    <x v="133"/>
    <n v="5.5"/>
    <n v="8.8513920000000006"/>
    <d v="1899-12-30T00:14:00"/>
    <n v="0"/>
    <n v="14"/>
    <n v="0.23333333333333334"/>
    <n v="37.934537142857145"/>
    <s v="Meeting"/>
  </r>
  <r>
    <d v="2016-10-27T00:00:00"/>
    <d v="1899-12-30T19:20:00"/>
    <d v="2016-10-27T00:00:00"/>
    <d v="1899-12-30T19:35:00"/>
    <s v="Business"/>
    <x v="45"/>
    <x v="45"/>
    <n v="5.9"/>
    <n v="9.4951296000000021"/>
    <d v="1899-12-30T00:15:00"/>
    <n v="0"/>
    <n v="15"/>
    <n v="0.25"/>
    <n v="37.980518400000008"/>
    <m/>
  </r>
  <r>
    <d v="2016-08-22T00:00:00"/>
    <d v="1899-12-30T11:07:00"/>
    <d v="2016-08-22T00:00:00"/>
    <d v="1899-12-30T11:23:00"/>
    <s v="Business"/>
    <x v="24"/>
    <x v="0"/>
    <n v="6.3"/>
    <n v="10.1388672"/>
    <d v="1899-12-30T00:16:00"/>
    <n v="0"/>
    <n v="16"/>
    <n v="0.26666666666666666"/>
    <n v="38.020752000000002"/>
    <m/>
  </r>
  <r>
    <d v="2016-07-16T00:00:00"/>
    <d v="1899-12-30T21:45:00"/>
    <d v="2016-07-16T00:00:00"/>
    <d v="1899-12-30T22:18:00"/>
    <s v="Personal"/>
    <x v="112"/>
    <x v="113"/>
    <n v="13"/>
    <n v="20.921472000000001"/>
    <d v="1899-12-30T00:33:00"/>
    <n v="0"/>
    <n v="33"/>
    <n v="0.55000000000000004"/>
    <n v="38.03904"/>
    <m/>
  </r>
  <r>
    <d v="2016-09-01T00:00:00"/>
    <d v="1899-12-30T11:51:00"/>
    <d v="2016-09-01T00:00:00"/>
    <d v="1899-12-30T12:24:00"/>
    <s v="Business"/>
    <x v="0"/>
    <x v="2"/>
    <n v="13"/>
    <n v="20.921472000000001"/>
    <d v="1899-12-30T00:33:00"/>
    <n v="0"/>
    <n v="33"/>
    <n v="0.55000000000000004"/>
    <n v="38.03904"/>
    <m/>
  </r>
  <r>
    <d v="2016-10-29T00:00:00"/>
    <d v="1899-12-30T15:22:00"/>
    <d v="2016-10-29T00:00:00"/>
    <d v="1899-12-30T17:05:00"/>
    <s v="Business"/>
    <x v="126"/>
    <x v="134"/>
    <n v="40.700000000000003"/>
    <n v="65.500300800000005"/>
    <d v="1899-12-30T01:43:00"/>
    <n v="1"/>
    <n v="43"/>
    <n v="1.7166666666666666"/>
    <n v="38.155515029126221"/>
    <s v="Meeting"/>
  </r>
  <r>
    <d v="2016-02-21T00:00:00"/>
    <d v="1899-12-30T12:51:00"/>
    <d v="2016-02-21T00:00:00"/>
    <d v="1899-12-30T13:12:00"/>
    <s v="Business"/>
    <x v="0"/>
    <x v="0"/>
    <n v="8.3000000000000007"/>
    <n v="13.357555200000002"/>
    <d v="1899-12-30T00:21:00"/>
    <n v="0"/>
    <n v="21"/>
    <n v="0.35"/>
    <n v="38.164443428571438"/>
    <s v="Temporary Site"/>
  </r>
  <r>
    <d v="2016-07-15T00:00:00"/>
    <d v="1899-12-30T11:32:00"/>
    <d v="2016-07-15T00:00:00"/>
    <d v="1899-12-30T11:53:00"/>
    <s v="Personal"/>
    <x v="112"/>
    <x v="113"/>
    <n v="8.3000000000000007"/>
    <n v="13.357555200000002"/>
    <d v="1899-12-30T00:21:00"/>
    <n v="0"/>
    <n v="21"/>
    <n v="0.35"/>
    <n v="38.164443428571438"/>
    <m/>
  </r>
  <r>
    <d v="2016-06-18T00:00:00"/>
    <d v="1899-12-30T00:29:00"/>
    <d v="2016-06-18T00:00:00"/>
    <d v="1899-12-30T00:51:00"/>
    <s v="Business"/>
    <x v="45"/>
    <x v="26"/>
    <n v="8.6999999999999993"/>
    <n v="14.0012928"/>
    <d v="1899-12-30T00:22:00"/>
    <n v="0"/>
    <n v="22"/>
    <n v="0.36666666666666664"/>
    <n v="38.185344000000001"/>
    <m/>
  </r>
  <r>
    <d v="2016-07-22T00:00:00"/>
    <d v="1899-12-30T11:37:00"/>
    <d v="2016-07-22T00:00:00"/>
    <d v="1899-12-30T12:00:00"/>
    <s v="Business"/>
    <x v="60"/>
    <x v="19"/>
    <n v="9.1"/>
    <n v="14.6450304"/>
    <d v="1899-12-30T00:23:00"/>
    <n v="0"/>
    <n v="23"/>
    <n v="0.38333333333333336"/>
    <n v="38.20442713043478"/>
    <m/>
  </r>
  <r>
    <d v="2016-07-23T00:00:00"/>
    <d v="1899-12-30T14:48:00"/>
    <d v="2016-07-23T00:00:00"/>
    <d v="1899-12-30T15:12:00"/>
    <s v="Business"/>
    <x v="45"/>
    <x v="26"/>
    <n v="9.5"/>
    <n v="15.288768000000001"/>
    <d v="1899-12-30T00:24:00"/>
    <n v="0"/>
    <n v="24"/>
    <n v="0.4"/>
    <n v="38.221919999999997"/>
    <m/>
  </r>
  <r>
    <d v="2016-06-28T00:00:00"/>
    <d v="1899-12-30T23:34:00"/>
    <d v="2016-06-28T00:00:00"/>
    <d v="1899-12-30T23:59:00"/>
    <s v="Business"/>
    <x v="115"/>
    <x v="26"/>
    <n v="9.9"/>
    <n v="15.932505600000002"/>
    <d v="1899-12-30T00:25:00"/>
    <n v="0"/>
    <n v="25"/>
    <n v="0.41666666666666669"/>
    <n v="38.238013440000003"/>
    <s v="Meeting"/>
  </r>
  <r>
    <d v="2016-06-28T00:00:00"/>
    <d v="1899-12-30T23:34:00"/>
    <d v="2016-06-28T00:00:00"/>
    <d v="1899-12-30T23:59:00"/>
    <s v="Business"/>
    <x v="115"/>
    <x v="26"/>
    <n v="9.9"/>
    <n v="15.932505600000002"/>
    <d v="1899-12-30T00:25:00"/>
    <n v="0"/>
    <n v="25"/>
    <n v="0.41666666666666669"/>
    <n v="38.238013440000003"/>
    <s v="Meeting"/>
  </r>
  <r>
    <d v="2016-07-01T00:00:00"/>
    <d v="1899-12-30T00:00:00"/>
    <d v="2016-07-01T00:00:00"/>
    <d v="1899-12-30T00:25:00"/>
    <s v="Business"/>
    <x v="115"/>
    <x v="26"/>
    <n v="9.9"/>
    <n v="15.932505600000002"/>
    <d v="1899-12-30T00:25:00"/>
    <n v="0"/>
    <n v="25"/>
    <n v="0.41666666666666669"/>
    <n v="38.238013440000003"/>
    <s v="Meeting"/>
  </r>
  <r>
    <d v="2016-07-23T00:00:00"/>
    <d v="1899-12-30T23:18:00"/>
    <d v="2016-07-23T00:00:00"/>
    <d v="1899-12-30T23:43:00"/>
    <s v="Business"/>
    <x v="115"/>
    <x v="26"/>
    <n v="9.9"/>
    <n v="15.932505600000002"/>
    <d v="1899-12-30T00:25:00"/>
    <n v="0"/>
    <n v="25"/>
    <n v="0.41666666666666669"/>
    <n v="38.238013440000003"/>
    <s v="Meeting"/>
  </r>
  <r>
    <d v="2016-02-21T00:00:00"/>
    <d v="1899-12-30T13:33:00"/>
    <d v="2016-02-21T00:00:00"/>
    <d v="1899-12-30T14:30:00"/>
    <s v="Business"/>
    <x v="0"/>
    <x v="0"/>
    <n v="22.7"/>
    <n v="36.532108800000003"/>
    <d v="1899-12-30T00:57:00"/>
    <n v="0"/>
    <n v="57"/>
    <n v="0.95"/>
    <n v="38.45485136842106"/>
    <s v="Temporary Site"/>
  </r>
  <r>
    <d v="2016-04-27T00:00:00"/>
    <d v="1899-12-30T14:13:00"/>
    <d v="2016-04-27T00:00:00"/>
    <d v="1899-12-30T14:25:00"/>
    <s v="Business"/>
    <x v="127"/>
    <x v="9"/>
    <n v="4.8"/>
    <n v="7.7248511999999998"/>
    <d v="1899-12-30T00:12:00"/>
    <n v="0"/>
    <n v="12"/>
    <n v="0.2"/>
    <n v="38.624255999999995"/>
    <s v="Between Offices"/>
  </r>
  <r>
    <d v="2016-08-01T00:00:00"/>
    <d v="1899-12-30T16:18:00"/>
    <d v="2016-08-01T00:00:00"/>
    <d v="1899-12-30T16:25:00"/>
    <s v="Business"/>
    <x v="8"/>
    <x v="81"/>
    <n v="2.8"/>
    <n v="4.5061631999999996"/>
    <d v="1899-12-30T00:07:00"/>
    <n v="0"/>
    <n v="7"/>
    <n v="0.11666666666666667"/>
    <n v="38.624255999999995"/>
    <m/>
  </r>
  <r>
    <d v="2016-10-17T00:00:00"/>
    <d v="1899-12-30T18:02:00"/>
    <d v="2016-10-17T00:00:00"/>
    <d v="1899-12-30T18:16:00"/>
    <s v="Business"/>
    <x v="26"/>
    <x v="83"/>
    <n v="5.6"/>
    <n v="9.0123263999999992"/>
    <d v="1899-12-30T00:14:00"/>
    <n v="0"/>
    <n v="14"/>
    <n v="0.23333333333333334"/>
    <n v="38.624255999999995"/>
    <m/>
  </r>
  <r>
    <d v="2016-11-03T00:00:00"/>
    <d v="1899-12-30T12:43:00"/>
    <d v="2016-11-03T00:00:00"/>
    <d v="1899-12-30T12:49:00"/>
    <s v="Business"/>
    <x v="60"/>
    <x v="9"/>
    <n v="2.4"/>
    <n v="3.8624255999999999"/>
    <d v="1899-12-30T00:06:00"/>
    <n v="0"/>
    <n v="6"/>
    <n v="0.1"/>
    <n v="38.624255999999995"/>
    <m/>
  </r>
  <r>
    <d v="2016-01-15T00:00:00"/>
    <d v="1899-12-30T00:41:00"/>
    <d v="2016-01-15T00:00:00"/>
    <d v="1899-12-30T01:01:00"/>
    <s v="Business"/>
    <x v="45"/>
    <x v="26"/>
    <n v="8"/>
    <n v="12.874752000000001"/>
    <d v="1899-12-30T00:20:00"/>
    <n v="0"/>
    <n v="20"/>
    <n v="0.33333333333333331"/>
    <n v="38.624256000000003"/>
    <s v="Errand/Supplies"/>
  </r>
  <r>
    <d v="2016-02-02T00:00:00"/>
    <d v="1899-12-30T13:51:00"/>
    <d v="2016-02-02T00:00:00"/>
    <d v="1899-12-30T14:06:00"/>
    <s v="Business"/>
    <x v="26"/>
    <x v="26"/>
    <n v="6"/>
    <n v="9.6560640000000006"/>
    <d v="1899-12-30T00:15:00"/>
    <n v="0"/>
    <n v="15"/>
    <n v="0.25"/>
    <n v="38.624256000000003"/>
    <s v="Errand/Supplies"/>
  </r>
  <r>
    <d v="2016-02-18T00:00:00"/>
    <d v="1899-12-30T15:16:00"/>
    <d v="2016-02-18T00:00:00"/>
    <d v="1899-12-30T15:31:00"/>
    <s v="Business"/>
    <x v="24"/>
    <x v="0"/>
    <n v="6"/>
    <n v="9.6560640000000006"/>
    <d v="1899-12-30T00:15:00"/>
    <n v="0"/>
    <n v="15"/>
    <n v="0.25"/>
    <n v="38.624256000000003"/>
    <s v="Temporary Site"/>
  </r>
  <r>
    <d v="2016-03-20T00:00:00"/>
    <d v="1899-12-30T17:08:00"/>
    <d v="2016-03-20T00:00:00"/>
    <d v="1899-12-30T17:34:00"/>
    <s v="Business"/>
    <x v="16"/>
    <x v="51"/>
    <n v="10.4"/>
    <n v="16.737177600000003"/>
    <d v="1899-12-30T00:26:00"/>
    <n v="0"/>
    <n v="26"/>
    <n v="0.43333333333333335"/>
    <n v="38.624256000000003"/>
    <m/>
  </r>
  <r>
    <d v="2016-03-29T00:00:00"/>
    <d v="1899-12-30T20:29:00"/>
    <d v="2016-03-29T00:00:00"/>
    <d v="1899-12-30T20:44:00"/>
    <s v="Personal"/>
    <x v="128"/>
    <x v="135"/>
    <n v="6"/>
    <n v="9.6560640000000006"/>
    <d v="1899-12-30T00:15:00"/>
    <n v="0"/>
    <n v="15"/>
    <n v="0.25"/>
    <n v="38.624256000000003"/>
    <m/>
  </r>
  <r>
    <d v="2016-04-06T00:00:00"/>
    <d v="1899-12-30T00:19:00"/>
    <d v="2016-04-06T00:00:00"/>
    <d v="1899-12-30T00:39:00"/>
    <s v="Business"/>
    <x v="121"/>
    <x v="9"/>
    <n v="8"/>
    <n v="12.874752000000001"/>
    <d v="1899-12-30T00:20:00"/>
    <n v="0"/>
    <n v="20"/>
    <n v="0.33333333333333331"/>
    <n v="38.624256000000003"/>
    <s v="Meal/Entertain"/>
  </r>
  <r>
    <d v="2016-08-10T00:00:00"/>
    <d v="1899-12-30T19:47:00"/>
    <d v="2016-08-10T00:00:00"/>
    <d v="1899-12-30T20:02:00"/>
    <s v="Business"/>
    <x v="85"/>
    <x v="26"/>
    <n v="6"/>
    <n v="9.6560640000000006"/>
    <d v="1899-12-30T00:15:00"/>
    <n v="0"/>
    <n v="15"/>
    <n v="0.25"/>
    <n v="38.624256000000003"/>
    <m/>
  </r>
  <r>
    <d v="2016-12-08T00:00:00"/>
    <d v="1899-12-30T19:22:00"/>
    <d v="2016-12-08T00:00:00"/>
    <d v="1899-12-30T19:27:00"/>
    <s v="Business"/>
    <x v="26"/>
    <x v="26"/>
    <n v="2"/>
    <n v="3.2186880000000002"/>
    <d v="1899-12-30T00:05:00"/>
    <n v="0"/>
    <n v="5"/>
    <n v="8.3333333333333329E-2"/>
    <n v="38.624256000000003"/>
    <s v="Meeting"/>
  </r>
  <r>
    <d v="2016-12-08T00:00:00"/>
    <d v="1899-12-30T21:26:00"/>
    <d v="2016-12-08T00:00:00"/>
    <d v="1899-12-30T21:31:00"/>
    <s v="Business"/>
    <x v="26"/>
    <x v="26"/>
    <n v="2"/>
    <n v="3.2186880000000002"/>
    <d v="1899-12-30T00:05:00"/>
    <n v="0"/>
    <n v="5"/>
    <n v="8.3333333333333329E-2"/>
    <n v="38.624256000000003"/>
    <s v="Errand/Supplies"/>
  </r>
  <r>
    <d v="2016-01-21T00:00:00"/>
    <d v="1899-12-30T14:25:00"/>
    <d v="2016-01-21T00:00:00"/>
    <d v="1899-12-30T14:29:00"/>
    <s v="Business"/>
    <x v="26"/>
    <x v="26"/>
    <n v="1.6"/>
    <n v="2.5749504000000005"/>
    <d v="1899-12-30T00:04:00"/>
    <n v="0"/>
    <n v="4"/>
    <n v="6.6666666666666666E-2"/>
    <n v="38.62425600000001"/>
    <s v="Errand/Supplies"/>
  </r>
  <r>
    <d v="2016-02-02T00:00:00"/>
    <d v="1899-12-30T14:38:00"/>
    <d v="2016-02-02T00:00:00"/>
    <d v="1899-12-30T14:42:00"/>
    <s v="Business"/>
    <x v="26"/>
    <x v="26"/>
    <n v="1.6"/>
    <n v="2.5749504000000005"/>
    <d v="1899-12-30T00:04:00"/>
    <n v="0"/>
    <n v="4"/>
    <n v="6.6666666666666666E-2"/>
    <n v="38.62425600000001"/>
    <s v="Errand/Supplies"/>
  </r>
  <r>
    <d v="2016-02-04T00:00:00"/>
    <d v="1899-12-30T16:35:00"/>
    <d v="2016-02-04T00:00:00"/>
    <d v="1899-12-30T16:39:00"/>
    <s v="Business"/>
    <x v="26"/>
    <x v="26"/>
    <n v="1.6"/>
    <n v="2.5749504000000005"/>
    <d v="1899-12-30T00:04:00"/>
    <n v="0"/>
    <n v="4"/>
    <n v="6.6666666666666666E-2"/>
    <n v="38.62425600000001"/>
    <s v="Meal/Entertain"/>
  </r>
  <r>
    <d v="2016-02-21T00:00:00"/>
    <d v="1899-12-30T12:13:00"/>
    <d v="2016-02-21T00:00:00"/>
    <d v="1899-12-30T12:35:00"/>
    <s v="Business"/>
    <x v="24"/>
    <x v="0"/>
    <n v="8.8000000000000007"/>
    <n v="14.162227200000002"/>
    <d v="1899-12-30T00:22:00"/>
    <n v="0"/>
    <n v="22"/>
    <n v="0.36666666666666664"/>
    <n v="38.62425600000001"/>
    <s v="Meal/Entertain"/>
  </r>
  <r>
    <d v="2016-07-19T00:00:00"/>
    <d v="1899-12-30T10:35:00"/>
    <d v="2016-07-19T00:00:00"/>
    <d v="1899-12-30T10:51:00"/>
    <s v="Business"/>
    <x v="8"/>
    <x v="136"/>
    <n v="6.4"/>
    <n v="10.299801600000002"/>
    <d v="1899-12-30T00:16:00"/>
    <n v="0"/>
    <n v="16"/>
    <n v="0.26666666666666666"/>
    <n v="38.62425600000001"/>
    <s v="Customer Visit"/>
  </r>
  <r>
    <d v="2016-08-02T00:00:00"/>
    <d v="1899-12-30T08:11:00"/>
    <d v="2016-08-02T00:00:00"/>
    <d v="1899-12-30T08:32:00"/>
    <s v="Business"/>
    <x v="26"/>
    <x v="45"/>
    <n v="8.4"/>
    <n v="13.518489600000002"/>
    <d v="1899-12-30T00:21:00"/>
    <n v="0"/>
    <n v="21"/>
    <n v="0.35"/>
    <n v="38.62425600000001"/>
    <s v="Meeting"/>
  </r>
  <r>
    <d v="2016-08-23T00:00:00"/>
    <d v="1899-12-30T13:19:00"/>
    <d v="2016-08-23T00:00:00"/>
    <d v="1899-12-30T13:30:00"/>
    <s v="Business"/>
    <x v="77"/>
    <x v="2"/>
    <n v="4.4000000000000004"/>
    <n v="7.081113600000001"/>
    <d v="1899-12-30T00:11:00"/>
    <n v="0"/>
    <n v="11"/>
    <n v="0.18333333333333332"/>
    <n v="38.62425600000001"/>
    <m/>
  </r>
  <r>
    <d v="2016-02-12T00:00:00"/>
    <d v="1899-12-30T08:21:00"/>
    <d v="2016-02-12T00:00:00"/>
    <d v="1899-12-30T08:42:00"/>
    <s v="Business"/>
    <x v="26"/>
    <x v="137"/>
    <n v="8.5"/>
    <n v="13.679424000000001"/>
    <d v="1899-12-30T00:21:00"/>
    <n v="0"/>
    <n v="21"/>
    <n v="0.35"/>
    <n v="39.084068571428574"/>
    <s v="Temporary Site"/>
  </r>
  <r>
    <d v="2016-02-04T00:00:00"/>
    <d v="1899-12-30T20:36:00"/>
    <d v="2016-02-04T00:00:00"/>
    <d v="1899-12-30T20:55:00"/>
    <s v="Business"/>
    <x v="26"/>
    <x v="26"/>
    <n v="7.7"/>
    <n v="12.391948800000002"/>
    <d v="1899-12-30T00:19:00"/>
    <n v="0"/>
    <n v="19"/>
    <n v="0.31666666666666665"/>
    <n v="39.13246989473685"/>
    <s v="Meeting"/>
  </r>
  <r>
    <d v="2016-08-17T00:00:00"/>
    <d v="1899-12-30T18:38:00"/>
    <d v="2016-08-17T00:00:00"/>
    <d v="1899-12-30T18:57:00"/>
    <s v="Business"/>
    <x v="0"/>
    <x v="0"/>
    <n v="7.7"/>
    <n v="12.391948800000002"/>
    <d v="1899-12-30T00:19:00"/>
    <n v="0"/>
    <n v="19"/>
    <n v="0.31666666666666665"/>
    <n v="39.13246989473685"/>
    <s v="Temporary Site"/>
  </r>
  <r>
    <d v="2016-10-09T00:00:00"/>
    <d v="1899-12-30T14:04:00"/>
    <d v="2016-10-09T00:00:00"/>
    <d v="1899-12-30T14:23:00"/>
    <s v="Business"/>
    <x v="0"/>
    <x v="0"/>
    <n v="7.7"/>
    <n v="12.391948800000002"/>
    <d v="1899-12-30T00:19:00"/>
    <n v="0"/>
    <n v="19"/>
    <n v="0.31666666666666665"/>
    <n v="39.13246989473685"/>
    <s v="Temporary Site"/>
  </r>
  <r>
    <d v="2016-02-19T00:00:00"/>
    <d v="1899-12-30T12:09:00"/>
    <d v="2016-02-19T00:00:00"/>
    <d v="1899-12-30T12:27:00"/>
    <s v="Business"/>
    <x v="24"/>
    <x v="0"/>
    <n v="7.3"/>
    <n v="11.7482112"/>
    <d v="1899-12-30T00:18:00"/>
    <n v="0"/>
    <n v="18"/>
    <n v="0.3"/>
    <n v="39.160704000000003"/>
    <s v="Temporary Site"/>
  </r>
  <r>
    <d v="2016-08-25T00:00:00"/>
    <d v="1899-12-30T22:58:00"/>
    <d v="2016-08-25T00:00:00"/>
    <d v="1899-12-30T23:16:00"/>
    <s v="Business"/>
    <x v="1"/>
    <x v="0"/>
    <n v="7.3"/>
    <n v="11.7482112"/>
    <d v="1899-12-30T00:18:00"/>
    <n v="0"/>
    <n v="18"/>
    <n v="0.3"/>
    <n v="39.160704000000003"/>
    <m/>
  </r>
  <r>
    <d v="2016-04-23T00:00:00"/>
    <d v="1899-12-30T18:49:00"/>
    <d v="2016-04-23T00:00:00"/>
    <d v="1899-12-30T19:05:00"/>
    <s v="Business"/>
    <x v="111"/>
    <x v="9"/>
    <n v="6.5"/>
    <n v="10.460736000000001"/>
    <d v="1899-12-30T00:16:00"/>
    <n v="0"/>
    <n v="16"/>
    <n v="0.26666666666666666"/>
    <n v="39.227760000000004"/>
    <s v="Meal/Entertain"/>
  </r>
  <r>
    <d v="2016-03-17T00:00:00"/>
    <d v="1899-12-30T20:57:00"/>
    <d v="2016-03-17T00:00:00"/>
    <d v="1899-12-30T21:28:00"/>
    <s v="Personal"/>
    <x v="79"/>
    <x v="76"/>
    <n v="12.6"/>
    <n v="20.2777344"/>
    <d v="1899-12-30T00:31:00"/>
    <n v="0"/>
    <n v="31"/>
    <n v="0.51666666666666672"/>
    <n v="39.247227870967741"/>
    <m/>
  </r>
  <r>
    <d v="2016-02-11T00:00:00"/>
    <d v="1899-12-30T20:36:00"/>
    <d v="2016-02-11T00:00:00"/>
    <d v="1899-12-30T20:51:00"/>
    <s v="Business"/>
    <x v="45"/>
    <x v="26"/>
    <n v="6.1"/>
    <n v="9.8169983999999992"/>
    <d v="1899-12-30T00:15:00"/>
    <n v="0"/>
    <n v="15"/>
    <n v="0.25"/>
    <n v="39.267993599999997"/>
    <s v="Temporary Site"/>
  </r>
  <r>
    <d v="2016-04-07T00:00:00"/>
    <d v="1899-12-30T19:45:00"/>
    <d v="2016-04-07T00:00:00"/>
    <d v="1899-12-30T20:00:00"/>
    <s v="Business"/>
    <x v="45"/>
    <x v="26"/>
    <n v="6.1"/>
    <n v="9.8169983999999992"/>
    <d v="1899-12-30T00:15:00"/>
    <n v="0"/>
    <n v="15"/>
    <n v="0.25"/>
    <n v="39.267993599999997"/>
    <s v="Errand/Supplies"/>
  </r>
  <r>
    <d v="2016-07-15T00:00:00"/>
    <d v="1899-12-30T15:03:00"/>
    <d v="2016-07-15T00:00:00"/>
    <d v="1899-12-30T15:33:00"/>
    <s v="Personal"/>
    <x v="129"/>
    <x v="113"/>
    <n v="12.2"/>
    <n v="19.633996799999998"/>
    <d v="1899-12-30T00:30:00"/>
    <n v="0"/>
    <n v="30"/>
    <n v="0.5"/>
    <n v="39.267993599999997"/>
    <m/>
  </r>
  <r>
    <d v="2016-11-07T00:00:00"/>
    <d v="1899-12-30T12:28:00"/>
    <d v="2016-11-07T00:00:00"/>
    <d v="1899-12-30T12:57:00"/>
    <s v="Business"/>
    <x v="18"/>
    <x v="120"/>
    <n v="11.8"/>
    <n v="18.990259200000004"/>
    <d v="1899-12-30T00:29:00"/>
    <n v="0"/>
    <n v="29"/>
    <n v="0.48333333333333334"/>
    <n v="39.29019144827587"/>
    <s v="Between Offices"/>
  </r>
  <r>
    <d v="2016-02-07T00:00:00"/>
    <d v="1899-12-30T18:03:00"/>
    <d v="2016-02-07T00:00:00"/>
    <d v="1899-12-30T18:17:00"/>
    <s v="Business"/>
    <x v="85"/>
    <x v="26"/>
    <n v="5.7"/>
    <n v="9.1732608000000013"/>
    <d v="1899-12-30T00:14:00"/>
    <n v="0"/>
    <n v="14"/>
    <n v="0.23333333333333334"/>
    <n v="39.31397485714286"/>
    <s v="Customer Visit"/>
  </r>
  <r>
    <d v="2016-06-06T00:00:00"/>
    <d v="1899-12-30T20:06:00"/>
    <d v="2016-06-06T00:00:00"/>
    <d v="1899-12-30T20:20:00"/>
    <s v="Business"/>
    <x v="26"/>
    <x v="83"/>
    <n v="5.7"/>
    <n v="9.1732608000000013"/>
    <d v="1899-12-30T00:14:00"/>
    <n v="0"/>
    <n v="14"/>
    <n v="0.23333333333333334"/>
    <n v="39.31397485714286"/>
    <s v="Meal/Entertain"/>
  </r>
  <r>
    <d v="2016-02-09T00:00:00"/>
    <d v="1899-12-30T10:54:00"/>
    <d v="2016-02-09T00:00:00"/>
    <d v="1899-12-30T11:07:00"/>
    <s v="Personal"/>
    <x v="8"/>
    <x v="127"/>
    <n v="5.3"/>
    <n v="8.5295231999999999"/>
    <d v="1899-12-30T00:13:00"/>
    <n v="0"/>
    <n v="13"/>
    <n v="0.21666666666666667"/>
    <n v="39.367030153846152"/>
    <m/>
  </r>
  <r>
    <d v="2016-03-04T00:00:00"/>
    <d v="1899-12-30T15:56:00"/>
    <d v="2016-03-04T00:00:00"/>
    <d v="1899-12-30T16:08:00"/>
    <s v="Business"/>
    <x v="46"/>
    <x v="104"/>
    <n v="4.9000000000000004"/>
    <n v="7.8857856000000011"/>
    <d v="1899-12-30T00:12:00"/>
    <n v="0"/>
    <n v="12"/>
    <n v="0.2"/>
    <n v="39.428928000000006"/>
    <s v="Meal/Entertain"/>
  </r>
  <r>
    <d v="2016-12-27T00:00:00"/>
    <d v="1899-12-30T07:02:00"/>
    <d v="2016-12-27T00:00:00"/>
    <d v="1899-12-30T07:14:00"/>
    <s v="Business"/>
    <x v="2"/>
    <x v="3"/>
    <n v="4.9000000000000004"/>
    <n v="7.8857856000000011"/>
    <d v="1899-12-30T00:12:00"/>
    <n v="0"/>
    <n v="12"/>
    <n v="0.2"/>
    <n v="39.428928000000006"/>
    <s v="Temporary Site"/>
  </r>
  <r>
    <d v="2016-06-24T00:00:00"/>
    <d v="1899-12-30T12:50:00"/>
    <d v="2016-06-24T00:00:00"/>
    <d v="1899-12-30T13:12:00"/>
    <s v="Business"/>
    <x v="46"/>
    <x v="45"/>
    <n v="9"/>
    <n v="14.484096000000001"/>
    <d v="1899-12-30T00:22:00"/>
    <n v="0"/>
    <n v="22"/>
    <n v="0.36666666666666664"/>
    <n v="39.502080000000007"/>
    <s v="Errand/Supplies"/>
  </r>
  <r>
    <d v="2016-09-19T00:00:00"/>
    <d v="1899-12-30T17:36:00"/>
    <d v="2016-09-19T00:00:00"/>
    <d v="1899-12-30T18:20:00"/>
    <s v="Business"/>
    <x v="0"/>
    <x v="0"/>
    <n v="18"/>
    <n v="28.968192000000002"/>
    <d v="1899-12-30T00:44:00"/>
    <n v="0"/>
    <n v="44"/>
    <n v="0.73333333333333328"/>
    <n v="39.502080000000007"/>
    <m/>
  </r>
  <r>
    <d v="2016-07-05T00:00:00"/>
    <d v="1899-12-30T22:41:00"/>
    <d v="2016-07-05T00:00:00"/>
    <d v="1899-12-30T23:02:00"/>
    <s v="Business"/>
    <x v="115"/>
    <x v="45"/>
    <n v="8.6"/>
    <n v="13.8403584"/>
    <d v="1899-12-30T00:21:00"/>
    <n v="0"/>
    <n v="21"/>
    <n v="0.35"/>
    <n v="39.543881142857146"/>
    <m/>
  </r>
  <r>
    <d v="2016-12-21T00:00:00"/>
    <d v="1899-12-30T07:42:00"/>
    <d v="2016-12-21T00:00:00"/>
    <d v="1899-12-30T08:10:00"/>
    <s v="Business"/>
    <x v="0"/>
    <x v="0"/>
    <n v="11.5"/>
    <n v="18.507456000000001"/>
    <d v="1899-12-30T00:28:00"/>
    <n v="0"/>
    <n v="28"/>
    <n v="0.46666666666666667"/>
    <n v="39.658834285714285"/>
    <s v="Meeting"/>
  </r>
  <r>
    <d v="2016-02-11T00:00:00"/>
    <d v="1899-12-30T16:28:00"/>
    <d v="2016-02-11T00:00:00"/>
    <d v="1899-12-30T17:10:00"/>
    <s v="Business"/>
    <x v="26"/>
    <x v="104"/>
    <n v="17.3"/>
    <n v="27.841651200000005"/>
    <d v="1899-12-30T00:42:00"/>
    <n v="0"/>
    <n v="42"/>
    <n v="0.7"/>
    <n v="39.773787428571438"/>
    <s v="Meal/Entertain"/>
  </r>
  <r>
    <d v="2016-07-14T00:00:00"/>
    <d v="1899-12-30T15:51:00"/>
    <d v="2016-07-14T00:00:00"/>
    <d v="1899-12-30T15:59:00"/>
    <s v="Personal"/>
    <x v="26"/>
    <x v="45"/>
    <n v="3.3"/>
    <n v="5.3108351999999996"/>
    <d v="1899-12-30T00:08:00"/>
    <n v="0"/>
    <n v="8"/>
    <n v="0.13333333333333333"/>
    <n v="39.831263999999997"/>
    <m/>
  </r>
  <r>
    <d v="2016-07-02T00:00:00"/>
    <d v="1899-12-30T23:48:00"/>
    <d v="2016-07-03T00:00:00"/>
    <d v="1899-12-30T00:12:00"/>
    <s v="Business"/>
    <x v="115"/>
    <x v="26"/>
    <n v="9.9"/>
    <n v="15.932505600000002"/>
    <d v="1899-12-30T00:24:00"/>
    <n v="0"/>
    <n v="24"/>
    <n v="0.4"/>
    <n v="39.831264000000004"/>
    <s v="Meeting"/>
  </r>
  <r>
    <d v="2016-12-20T00:00:00"/>
    <d v="1899-12-30T11:30:00"/>
    <d v="2016-12-20T00:00:00"/>
    <d v="1899-12-30T12:17:00"/>
    <s v="Business"/>
    <x v="9"/>
    <x v="0"/>
    <n v="19.399999999999999"/>
    <n v="31.2212736"/>
    <d v="1899-12-30T00:47:00"/>
    <n v="0"/>
    <n v="47"/>
    <n v="0.78333333333333333"/>
    <n v="39.856945021276594"/>
    <s v="Meeting"/>
  </r>
  <r>
    <d v="2016-08-15T00:00:00"/>
    <d v="1899-12-30T16:52:00"/>
    <d v="2016-08-15T00:00:00"/>
    <d v="1899-12-30T17:30:00"/>
    <s v="Business"/>
    <x v="0"/>
    <x v="0"/>
    <n v="15.7"/>
    <n v="25.266700799999999"/>
    <d v="1899-12-30T00:38:00"/>
    <n v="0"/>
    <n v="38"/>
    <n v="0.6333333333333333"/>
    <n v="39.894790736842104"/>
    <m/>
  </r>
  <r>
    <d v="2016-12-04T00:00:00"/>
    <d v="1899-12-30T18:56:00"/>
    <d v="2016-12-04T00:00:00"/>
    <d v="1899-12-30T19:03:00"/>
    <s v="Business"/>
    <x v="26"/>
    <x v="45"/>
    <n v="2.9"/>
    <n v="4.6670976"/>
    <d v="1899-12-30T00:07:00"/>
    <n v="0"/>
    <n v="7"/>
    <n v="0.11666666666666667"/>
    <n v="40.00369371428571"/>
    <s v="Meal/Entertain"/>
  </r>
  <r>
    <d v="2016-05-04T00:00:00"/>
    <d v="1899-12-30T15:16:00"/>
    <d v="2016-05-04T00:00:00"/>
    <d v="1899-12-30T15:37:00"/>
    <s v="Business"/>
    <x v="26"/>
    <x v="45"/>
    <n v="8.6999999999999993"/>
    <n v="14.0012928"/>
    <d v="1899-12-30T00:21:00"/>
    <n v="0"/>
    <n v="21"/>
    <n v="0.35"/>
    <n v="40.003693714285717"/>
    <s v="Meal/Entertain"/>
  </r>
  <r>
    <d v="2016-10-25T00:00:00"/>
    <d v="1899-12-30T22:24:00"/>
    <d v="2016-10-25T00:00:00"/>
    <d v="1899-12-30T22:45:00"/>
    <s v="Business"/>
    <x v="27"/>
    <x v="9"/>
    <n v="8.6999999999999993"/>
    <n v="14.0012928"/>
    <d v="1899-12-30T00:21:00"/>
    <n v="0"/>
    <n v="21"/>
    <n v="0.35"/>
    <n v="40.003693714285717"/>
    <s v="Errand/Supplies"/>
  </r>
  <r>
    <d v="2016-01-10T00:00:00"/>
    <d v="1899-12-30T08:05:00"/>
    <d v="2016-01-10T00:00:00"/>
    <d v="1899-12-30T08:25:00"/>
    <s v="Business"/>
    <x v="26"/>
    <x v="45"/>
    <n v="8.3000000000000007"/>
    <n v="13.357555200000002"/>
    <d v="1899-12-30T00:20:00"/>
    <n v="0"/>
    <n v="20"/>
    <n v="0.33333333333333331"/>
    <n v="40.072665600000008"/>
    <s v="Meeting"/>
  </r>
  <r>
    <d v="2016-11-19T00:00:00"/>
    <d v="1899-12-30T17:41:00"/>
    <d v="2016-11-19T00:00:00"/>
    <d v="1899-12-30T17:54:00"/>
    <s v="Business"/>
    <x v="26"/>
    <x v="83"/>
    <n v="5.4"/>
    <n v="8.690457600000002"/>
    <d v="1899-12-30T00:13:00"/>
    <n v="0"/>
    <n v="13"/>
    <n v="0.21666666666666667"/>
    <n v="40.109804307692315"/>
    <s v="Errand/Supplies"/>
  </r>
  <r>
    <d v="2016-12-19T00:00:00"/>
    <d v="1899-12-30T14:37:00"/>
    <d v="2016-12-19T00:00:00"/>
    <d v="1899-12-30T14:50:00"/>
    <s v="Business"/>
    <x v="0"/>
    <x v="0"/>
    <n v="5.4"/>
    <n v="8.690457600000002"/>
    <d v="1899-12-30T00:13:00"/>
    <n v="0"/>
    <n v="13"/>
    <n v="0.21666666666666667"/>
    <n v="40.109804307692315"/>
    <m/>
  </r>
  <r>
    <d v="2016-08-25T00:00:00"/>
    <d v="1899-12-30T17:19:00"/>
    <d v="2016-08-25T00:00:00"/>
    <d v="1899-12-30T19:20:00"/>
    <s v="Business"/>
    <x v="0"/>
    <x v="0"/>
    <n v="50.4"/>
    <n v="81.1109376"/>
    <d v="1899-12-30T02:01:00"/>
    <n v="2"/>
    <n v="1"/>
    <n v="2.0166666666666666"/>
    <n v="40.220299636363634"/>
    <m/>
  </r>
  <r>
    <d v="2016-01-02T00:00:00"/>
    <d v="1899-12-30T01:25:00"/>
    <d v="2016-01-02T00:00:00"/>
    <d v="1899-12-30T01:37:00"/>
    <s v="Business"/>
    <x v="118"/>
    <x v="116"/>
    <n v="5"/>
    <n v="8.0467200000000005"/>
    <d v="1899-12-30T00:12:00"/>
    <n v="0"/>
    <n v="12"/>
    <n v="0.2"/>
    <n v="40.233600000000003"/>
    <m/>
  </r>
  <r>
    <d v="2016-04-22T00:00:00"/>
    <d v="1899-12-30T13:02:00"/>
    <d v="2016-04-22T00:00:00"/>
    <d v="1899-12-30T13:26:00"/>
    <s v="Business"/>
    <x v="115"/>
    <x v="26"/>
    <n v="10"/>
    <n v="16.093440000000001"/>
    <d v="1899-12-30T00:24:00"/>
    <n v="0"/>
    <n v="24"/>
    <n v="0.4"/>
    <n v="40.233600000000003"/>
    <s v="Meeting"/>
  </r>
  <r>
    <d v="2016-08-07T00:00:00"/>
    <d v="1899-12-30T18:17:00"/>
    <d v="2016-08-07T00:00:00"/>
    <d v="1899-12-30T18:23:00"/>
    <s v="Business"/>
    <x v="26"/>
    <x v="45"/>
    <n v="2.5"/>
    <n v="4.0233600000000003"/>
    <d v="1899-12-30T00:06:00"/>
    <n v="0"/>
    <n v="6"/>
    <n v="0.1"/>
    <n v="40.233600000000003"/>
    <m/>
  </r>
  <r>
    <d v="2016-11-03T00:00:00"/>
    <d v="1899-12-30T11:28:00"/>
    <d v="2016-11-03T00:00:00"/>
    <d v="1899-12-30T11:34:00"/>
    <s v="Business"/>
    <x v="8"/>
    <x v="74"/>
    <n v="2.5"/>
    <n v="4.0233600000000003"/>
    <d v="1899-12-30T00:06:00"/>
    <n v="0"/>
    <n v="6"/>
    <n v="0.1"/>
    <n v="40.233600000000003"/>
    <m/>
  </r>
  <r>
    <d v="2016-10-11T00:00:00"/>
    <d v="1899-12-30T01:27:00"/>
    <d v="2016-10-11T00:00:00"/>
    <d v="1899-12-30T02:08:00"/>
    <s v="Business"/>
    <x v="0"/>
    <x v="1"/>
    <n v="17.100000000000001"/>
    <n v="27.519782400000004"/>
    <d v="1899-12-30T00:41:00"/>
    <n v="0"/>
    <n v="41"/>
    <n v="0.68333333333333335"/>
    <n v="40.272852292682934"/>
    <s v="Meeting"/>
  </r>
  <r>
    <d v="2016-10-27T00:00:00"/>
    <d v="1899-12-30T19:52:00"/>
    <d v="2016-10-27T00:00:00"/>
    <d v="1899-12-30T20:21:00"/>
    <s v="Business"/>
    <x v="103"/>
    <x v="138"/>
    <n v="12.1"/>
    <n v="19.4730624"/>
    <d v="1899-12-30T00:29:00"/>
    <n v="0"/>
    <n v="29"/>
    <n v="0.48333333333333334"/>
    <n v="40.289094620689653"/>
    <m/>
  </r>
  <r>
    <d v="2016-10-17T00:00:00"/>
    <d v="1899-12-30T16:29:00"/>
    <d v="2016-10-17T00:00:00"/>
    <d v="1899-12-30T17:11:00"/>
    <s v="Business"/>
    <x v="46"/>
    <x v="26"/>
    <n v="17.600000000000001"/>
    <n v="28.324454400000004"/>
    <d v="1899-12-30T00:42:00"/>
    <n v="0"/>
    <n v="42"/>
    <n v="0.7"/>
    <n v="40.463506285714296"/>
    <m/>
  </r>
  <r>
    <d v="2016-03-13T00:00:00"/>
    <d v="1899-12-30T18:23:00"/>
    <d v="2016-03-13T00:00:00"/>
    <d v="1899-12-30T18:43:00"/>
    <s v="Business"/>
    <x v="42"/>
    <x v="139"/>
    <n v="8.4"/>
    <n v="13.518489600000002"/>
    <d v="1899-12-30T00:20:00"/>
    <n v="0"/>
    <n v="20"/>
    <n v="0.33333333333333331"/>
    <n v="40.555468800000007"/>
    <s v="Meal/Entertain"/>
  </r>
  <r>
    <d v="2016-12-13T00:00:00"/>
    <d v="1899-12-30T18:19:00"/>
    <d v="2016-12-13T00:00:00"/>
    <d v="1899-12-30T18:29:00"/>
    <s v="Business"/>
    <x v="26"/>
    <x v="26"/>
    <n v="4.2"/>
    <n v="6.7592448000000012"/>
    <d v="1899-12-30T00:10:00"/>
    <n v="0"/>
    <n v="10"/>
    <n v="0.16666666666666666"/>
    <n v="40.555468800000007"/>
    <s v="Errand/Supplies"/>
  </r>
  <r>
    <d v="2016-12-22T00:00:00"/>
    <d v="1899-12-30T23:27:00"/>
    <d v="2016-12-22T00:00:00"/>
    <d v="1899-12-30T23:32:00"/>
    <s v="Business"/>
    <x v="1"/>
    <x v="13"/>
    <n v="2.1"/>
    <n v="3.3796224000000006"/>
    <d v="1899-12-30T00:05:00"/>
    <n v="0"/>
    <n v="5"/>
    <n v="8.3333333333333329E-2"/>
    <n v="40.555468800000007"/>
    <s v="Customer Visit"/>
  </r>
  <r>
    <d v="2016-01-13T00:00:00"/>
    <d v="1899-12-30T15:00:00"/>
    <d v="2016-01-13T00:00:00"/>
    <d v="1899-12-30T15:28:00"/>
    <s v="Business"/>
    <x v="130"/>
    <x v="14"/>
    <n v="11.8"/>
    <n v="18.990259200000004"/>
    <d v="1899-12-30T00:28:00"/>
    <n v="0"/>
    <n v="28"/>
    <n v="0.46666666666666667"/>
    <n v="40.693412571428581"/>
    <s v="Meeting"/>
  </r>
  <r>
    <d v="2016-04-01T00:00:00"/>
    <d v="1899-12-30T16:01:00"/>
    <d v="2016-04-01T00:00:00"/>
    <d v="1899-12-30T16:49:00"/>
    <s v="Business"/>
    <x v="131"/>
    <x v="30"/>
    <n v="20.3"/>
    <n v="32.669683200000001"/>
    <d v="1899-12-30T00:48:00"/>
    <n v="0"/>
    <n v="48"/>
    <n v="0.8"/>
    <n v="40.837103999999997"/>
    <s v="Meeting"/>
  </r>
  <r>
    <d v="2016-03-08T00:00:00"/>
    <d v="1899-12-30T14:38:00"/>
    <d v="2016-03-08T00:00:00"/>
    <d v="1899-12-30T14:55:00"/>
    <s v="Business"/>
    <x v="8"/>
    <x v="132"/>
    <n v="7.2"/>
    <n v="11.587276800000001"/>
    <d v="1899-12-30T00:17:00"/>
    <n v="0"/>
    <n v="17"/>
    <n v="0.28333333333333333"/>
    <n v="40.896271058823537"/>
    <s v="Between Offices"/>
  </r>
  <r>
    <d v="2016-11-26T00:00:00"/>
    <d v="1899-12-30T17:00:00"/>
    <d v="2016-11-26T00:00:00"/>
    <d v="1899-12-30T17:12:00"/>
    <s v="Business"/>
    <x v="26"/>
    <x v="83"/>
    <n v="5.0999999999999996"/>
    <n v="8.2076543999999991"/>
    <d v="1899-12-30T00:12:00"/>
    <n v="0"/>
    <n v="12"/>
    <n v="0.2"/>
    <n v="41.038271999999992"/>
    <s v="Meeting"/>
  </r>
  <r>
    <d v="2016-02-28T00:00:00"/>
    <d v="1899-12-30T09:26:00"/>
    <d v="2016-02-28T00:00:00"/>
    <d v="1899-12-30T09:42:00"/>
    <s v="Business"/>
    <x v="107"/>
    <x v="9"/>
    <n v="6.8"/>
    <n v="10.9435392"/>
    <d v="1899-12-30T00:16:00"/>
    <n v="0"/>
    <n v="16"/>
    <n v="0.26666666666666666"/>
    <n v="41.038271999999999"/>
    <s v="Meeting"/>
  </r>
  <r>
    <d v="2016-11-21T00:00:00"/>
    <d v="1899-12-30T18:43:00"/>
    <d v="2016-11-21T00:00:00"/>
    <d v="1899-12-30T18:51:00"/>
    <s v="Business"/>
    <x v="45"/>
    <x v="26"/>
    <n v="3.4"/>
    <n v="5.4717696"/>
    <d v="1899-12-30T00:08:00"/>
    <n v="0"/>
    <n v="8"/>
    <n v="0.13333333333333333"/>
    <n v="41.038271999999999"/>
    <s v="Errand/Supplies"/>
  </r>
  <r>
    <d v="2016-08-17T00:00:00"/>
    <d v="1899-12-30T15:32:00"/>
    <d v="2016-08-17T00:00:00"/>
    <d v="1899-12-30T15:47:00"/>
    <s v="Business"/>
    <x v="9"/>
    <x v="2"/>
    <n v="6.4"/>
    <n v="10.299801600000002"/>
    <d v="1899-12-30T00:15:00"/>
    <n v="0"/>
    <n v="15"/>
    <n v="0.25"/>
    <n v="41.199206400000008"/>
    <m/>
  </r>
  <r>
    <d v="2016-01-18T00:00:00"/>
    <d v="1899-12-30T16:13:00"/>
    <d v="2016-01-18T00:00:00"/>
    <d v="1899-12-30T16:24:00"/>
    <s v="Business"/>
    <x v="108"/>
    <x v="9"/>
    <n v="4.7"/>
    <n v="7.5639168000000012"/>
    <d v="1899-12-30T00:11:00"/>
    <n v="0"/>
    <n v="11"/>
    <n v="0.18333333333333332"/>
    <n v="41.257728000000007"/>
    <s v="Meal/Entertain"/>
  </r>
  <r>
    <d v="2016-02-09T00:00:00"/>
    <d v="1899-12-30T11:43:00"/>
    <d v="2016-02-09T00:00:00"/>
    <d v="1899-12-30T11:50:00"/>
    <s v="Personal"/>
    <x v="105"/>
    <x v="106"/>
    <n v="3"/>
    <n v="4.8280320000000003"/>
    <d v="1899-12-30T00:07:00"/>
    <n v="0"/>
    <n v="7"/>
    <n v="0.11666666666666667"/>
    <n v="41.383131428571431"/>
    <m/>
  </r>
  <r>
    <d v="2016-05-22T00:00:00"/>
    <d v="1899-12-30T15:39:00"/>
    <d v="2016-05-22T00:00:00"/>
    <d v="1899-12-30T15:46:00"/>
    <s v="Business"/>
    <x v="26"/>
    <x v="45"/>
    <n v="3"/>
    <n v="4.8280320000000003"/>
    <d v="1899-12-30T00:07:00"/>
    <n v="0"/>
    <n v="7"/>
    <n v="0.11666666666666667"/>
    <n v="41.383131428571431"/>
    <s v="Meal/Entertain"/>
  </r>
  <r>
    <d v="2016-08-29T00:00:00"/>
    <d v="1899-12-30T13:38:00"/>
    <d v="2016-08-29T00:00:00"/>
    <d v="1899-12-30T13:48:00"/>
    <s v="Business"/>
    <x v="24"/>
    <x v="2"/>
    <n v="4.3"/>
    <n v="6.9201791999999998"/>
    <d v="1899-12-30T00:10:00"/>
    <n v="0"/>
    <n v="10"/>
    <n v="0.16666666666666666"/>
    <n v="41.521075199999999"/>
    <m/>
  </r>
  <r>
    <d v="2016-02-26T00:00:00"/>
    <d v="1899-12-30T13:01:00"/>
    <d v="2016-02-26T00:00:00"/>
    <d v="1899-12-30T13:24:00"/>
    <s v="Business"/>
    <x v="115"/>
    <x v="26"/>
    <n v="9.9"/>
    <n v="15.932505600000002"/>
    <d v="1899-12-30T00:23:00"/>
    <n v="0"/>
    <n v="23"/>
    <n v="0.38333333333333336"/>
    <n v="41.563058086956524"/>
    <s v="Meeting"/>
  </r>
  <r>
    <d v="2016-06-07T00:00:00"/>
    <d v="1899-12-30T23:41:00"/>
    <d v="2016-06-08T00:00:00"/>
    <d v="1899-12-30T00:04:00"/>
    <s v="Business"/>
    <x v="115"/>
    <x v="26"/>
    <n v="9.9"/>
    <n v="15.932505600000002"/>
    <d v="1899-12-30T00:23:00"/>
    <n v="0"/>
    <n v="23"/>
    <n v="0.38333333333333336"/>
    <n v="41.563058086956524"/>
    <s v="Meeting"/>
  </r>
  <r>
    <d v="2016-03-03T00:00:00"/>
    <d v="1899-12-30T16:02:00"/>
    <d v="2016-03-03T00:00:00"/>
    <d v="1899-12-30T16:42:00"/>
    <s v="Business"/>
    <x v="46"/>
    <x v="26"/>
    <n v="17.3"/>
    <n v="27.841651200000005"/>
    <d v="1899-12-30T00:40:00"/>
    <n v="0"/>
    <n v="40"/>
    <n v="0.66666666666666663"/>
    <n v="41.762476800000009"/>
    <s v="Meeting"/>
  </r>
  <r>
    <d v="2016-03-05T00:00:00"/>
    <d v="1899-12-30T11:44:00"/>
    <d v="2016-03-05T00:00:00"/>
    <d v="1899-12-30T11:59:00"/>
    <s v="Business"/>
    <x v="26"/>
    <x v="45"/>
    <n v="6.5"/>
    <n v="10.460736000000001"/>
    <d v="1899-12-30T00:15:00"/>
    <n v="0"/>
    <n v="15"/>
    <n v="0.25"/>
    <n v="41.842944000000003"/>
    <s v="Meal/Entertain"/>
  </r>
  <r>
    <d v="2016-12-10T00:00:00"/>
    <d v="1899-12-30T14:42:00"/>
    <d v="2016-12-10T00:00:00"/>
    <d v="1899-12-30T15:18:00"/>
    <s v="Business"/>
    <x v="132"/>
    <x v="26"/>
    <n v="15.6"/>
    <n v="25.1057664"/>
    <d v="1899-12-30T00:36:00"/>
    <n v="0"/>
    <n v="36"/>
    <n v="0.6"/>
    <n v="41.842944000000003"/>
    <s v="Errand/Supplies"/>
  </r>
  <r>
    <d v="2016-11-10T00:00:00"/>
    <d v="1899-12-30T09:46:00"/>
    <d v="2016-11-10T00:00:00"/>
    <d v="1899-12-30T10:15:00"/>
    <s v="Business"/>
    <x v="18"/>
    <x v="120"/>
    <n v="12.6"/>
    <n v="20.2777344"/>
    <d v="1899-12-30T00:29:00"/>
    <n v="0"/>
    <n v="29"/>
    <n v="0.48333333333333334"/>
    <n v="41.95393324137931"/>
    <s v="Temporary Site"/>
  </r>
  <r>
    <d v="2016-02-07T00:00:00"/>
    <d v="1899-12-30T18:39:00"/>
    <d v="2016-02-07T00:00:00"/>
    <d v="1899-12-30T18:53:00"/>
    <s v="Business"/>
    <x v="26"/>
    <x v="45"/>
    <n v="6.1"/>
    <n v="9.8169983999999992"/>
    <d v="1899-12-30T00:14:00"/>
    <n v="0"/>
    <n v="14"/>
    <n v="0.23333333333333334"/>
    <n v="42.072850285714281"/>
    <s v="Temporary Site"/>
  </r>
  <r>
    <d v="2016-05-28T00:00:00"/>
    <d v="1899-12-30T12:52:00"/>
    <d v="2016-05-28T00:00:00"/>
    <d v="1899-12-30T13:06:00"/>
    <s v="Business"/>
    <x v="26"/>
    <x v="45"/>
    <n v="6.1"/>
    <n v="9.8169983999999992"/>
    <d v="1899-12-30T00:14:00"/>
    <n v="0"/>
    <n v="14"/>
    <n v="0.23333333333333334"/>
    <n v="42.072850285714281"/>
    <s v="Meal/Entertain"/>
  </r>
  <r>
    <d v="2016-11-08T00:00:00"/>
    <d v="1899-12-30T10:29:00"/>
    <d v="2016-11-08T00:00:00"/>
    <d v="1899-12-30T10:57:00"/>
    <s v="Business"/>
    <x v="18"/>
    <x v="120"/>
    <n v="12.2"/>
    <n v="19.633996799999998"/>
    <d v="1899-12-30T00:28:00"/>
    <n v="0"/>
    <n v="28"/>
    <n v="0.46666666666666667"/>
    <n v="42.072850285714281"/>
    <s v="Between Offices"/>
  </r>
  <r>
    <d v="2016-01-18T00:00:00"/>
    <d v="1899-12-30T14:55:00"/>
    <d v="2016-01-18T00:00:00"/>
    <d v="1899-12-30T15:06:00"/>
    <s v="Business"/>
    <x v="26"/>
    <x v="26"/>
    <n v="4.8"/>
    <n v="7.7248511999999998"/>
    <d v="1899-12-30T00:11:00"/>
    <n v="0"/>
    <n v="11"/>
    <n v="0.18333333333333332"/>
    <n v="42.135552000000004"/>
    <s v="Meal/Entertain"/>
  </r>
  <r>
    <d v="2016-02-20T00:00:00"/>
    <d v="1899-12-30T07:59:00"/>
    <d v="2016-02-20T00:00:00"/>
    <d v="1899-12-30T08:32:00"/>
    <s v="Personal"/>
    <x v="0"/>
    <x v="2"/>
    <n v="14.4"/>
    <n v="23.174553600000003"/>
    <d v="1899-12-30T00:33:00"/>
    <n v="0"/>
    <n v="33"/>
    <n v="0.55000000000000004"/>
    <n v="42.135552000000004"/>
    <m/>
  </r>
  <r>
    <d v="2016-02-02T00:00:00"/>
    <d v="1899-12-30T13:04:00"/>
    <d v="2016-02-02T00:00:00"/>
    <d v="1899-12-30T13:23:00"/>
    <s v="Business"/>
    <x v="8"/>
    <x v="140"/>
    <n v="8.3000000000000007"/>
    <n v="13.357555200000002"/>
    <d v="1899-12-30T00:19:00"/>
    <n v="0"/>
    <n v="19"/>
    <n v="0.31666666666666665"/>
    <n v="42.181753263157901"/>
    <s v="Meeting"/>
  </r>
  <r>
    <d v="2016-08-10T00:00:00"/>
    <d v="1899-12-30T17:53:00"/>
    <d v="2016-08-10T00:00:00"/>
    <d v="1899-12-30T18:28:00"/>
    <s v="Business"/>
    <x v="115"/>
    <x v="83"/>
    <n v="15.3"/>
    <n v="24.622963200000004"/>
    <d v="1899-12-30T00:35:00"/>
    <n v="0"/>
    <n v="35"/>
    <n v="0.58333333333333337"/>
    <n v="42.210794057142863"/>
    <m/>
  </r>
  <r>
    <d v="2016-10-03T00:00:00"/>
    <d v="1899-12-30T22:04:00"/>
    <d v="2016-10-03T00:00:00"/>
    <d v="1899-12-30T22:33:00"/>
    <s v="Business"/>
    <x v="24"/>
    <x v="0"/>
    <n v="12.7"/>
    <n v="20.438668799999999"/>
    <d v="1899-12-30T00:29:00"/>
    <n v="0"/>
    <n v="29"/>
    <n v="0.48333333333333334"/>
    <n v="42.286900965517241"/>
    <m/>
  </r>
  <r>
    <d v="2016-01-29T00:00:00"/>
    <d v="1899-12-30T13:24:00"/>
    <d v="2016-01-29T00:00:00"/>
    <d v="1899-12-30T13:47:00"/>
    <s v="Business"/>
    <x v="115"/>
    <x v="26"/>
    <n v="10.1"/>
    <n v="16.2543744"/>
    <d v="1899-12-30T00:23:00"/>
    <n v="0"/>
    <n v="23"/>
    <n v="0.38333333333333336"/>
    <n v="42.402715826086954"/>
    <s v="Meeting"/>
  </r>
  <r>
    <d v="2016-02-21T00:00:00"/>
    <d v="1899-12-30T15:36:00"/>
    <d v="2016-02-21T00:00:00"/>
    <d v="1899-12-30T15:41:00"/>
    <s v="Business"/>
    <x v="77"/>
    <x v="0"/>
    <n v="2.2000000000000002"/>
    <n v="3.5405568000000005"/>
    <d v="1899-12-30T00:05:00"/>
    <n v="0"/>
    <n v="5"/>
    <n v="8.3333333333333329E-2"/>
    <n v="42.486681600000011"/>
    <s v="Meal/Entertain"/>
  </r>
  <r>
    <d v="2016-03-10T00:00:00"/>
    <d v="1899-12-30T10:08:00"/>
    <d v="2016-03-10T00:00:00"/>
    <d v="1899-12-30T10:37:00"/>
    <s v="Business"/>
    <x v="133"/>
    <x v="59"/>
    <n v="12.8"/>
    <n v="20.599603200000004"/>
    <d v="1899-12-30T00:29:00"/>
    <n v="0"/>
    <n v="29"/>
    <n v="0.48333333333333334"/>
    <n v="42.619868689655178"/>
    <s v="Meeting"/>
  </r>
  <r>
    <d v="2016-02-26T00:00:00"/>
    <d v="1899-12-30T11:35:00"/>
    <d v="2016-02-26T00:00:00"/>
    <d v="1899-12-30T11:59:00"/>
    <s v="Business"/>
    <x v="26"/>
    <x v="137"/>
    <n v="10.6"/>
    <n v="17.0590464"/>
    <d v="1899-12-30T00:24:00"/>
    <n v="0"/>
    <n v="24"/>
    <n v="0.4"/>
    <n v="42.647615999999999"/>
    <s v="Meeting"/>
  </r>
  <r>
    <d v="2016-06-13T00:00:00"/>
    <d v="1899-12-30T05:23:00"/>
    <d v="2016-06-13T00:00:00"/>
    <d v="1899-12-30T05:42:00"/>
    <s v="Business"/>
    <x v="26"/>
    <x v="45"/>
    <n v="8.4"/>
    <n v="13.518489600000002"/>
    <d v="1899-12-30T00:19:00"/>
    <n v="0"/>
    <n v="19"/>
    <n v="0.31666666666666665"/>
    <n v="42.689967157894749"/>
    <s v="Meal/Entertain"/>
  </r>
  <r>
    <d v="2016-06-24T00:00:00"/>
    <d v="1899-12-30T14:01:00"/>
    <d v="2016-06-24T00:00:00"/>
    <d v="1899-12-30T14:20:00"/>
    <s v="Business"/>
    <x v="26"/>
    <x v="45"/>
    <n v="8.4"/>
    <n v="13.518489600000002"/>
    <d v="1899-12-30T00:19:00"/>
    <n v="0"/>
    <n v="19"/>
    <n v="0.31666666666666665"/>
    <n v="42.689967157894749"/>
    <s v="Temporary Site"/>
  </r>
  <r>
    <d v="2016-03-20T00:00:00"/>
    <d v="1899-12-30T11:42:00"/>
    <d v="2016-03-20T00:00:00"/>
    <d v="1899-12-30T11:56:00"/>
    <s v="Business"/>
    <x v="134"/>
    <x v="12"/>
    <n v="6.2"/>
    <n v="9.9779328000000014"/>
    <d v="1899-12-30T00:14:00"/>
    <n v="0"/>
    <n v="14"/>
    <n v="0.23333333333333334"/>
    <n v="42.762569142857146"/>
    <s v="Meeting"/>
  </r>
  <r>
    <d v="2016-12-26T00:00:00"/>
    <d v="1899-12-30T09:05:00"/>
    <d v="2016-12-26T00:00:00"/>
    <d v="1899-12-30T09:19:00"/>
    <s v="Business"/>
    <x v="1"/>
    <x v="13"/>
    <n v="6.2"/>
    <n v="9.9779328000000014"/>
    <d v="1899-12-30T00:14:00"/>
    <n v="0"/>
    <n v="14"/>
    <n v="0.23333333333333334"/>
    <n v="42.762569142857146"/>
    <s v="Customer Visit"/>
  </r>
  <r>
    <d v="2016-04-08T00:00:00"/>
    <d v="1899-12-30T16:05:00"/>
    <d v="2016-04-08T00:00:00"/>
    <d v="1899-12-30T16:47:00"/>
    <s v="Business"/>
    <x v="46"/>
    <x v="26"/>
    <n v="18.600000000000001"/>
    <n v="29.933798400000004"/>
    <d v="1899-12-30T00:42:00"/>
    <n v="0"/>
    <n v="42"/>
    <n v="0.7"/>
    <n v="42.762569142857153"/>
    <s v="Meeting"/>
  </r>
  <r>
    <d v="2016-04-29T00:00:00"/>
    <d v="1899-12-30T18:46:00"/>
    <d v="2016-04-29T00:00:00"/>
    <d v="1899-12-30T19:18:00"/>
    <s v="Business"/>
    <x v="26"/>
    <x v="137"/>
    <n v="14.2"/>
    <n v="22.852684799999999"/>
    <d v="1899-12-30T00:32:00"/>
    <n v="0"/>
    <n v="32"/>
    <n v="0.53333333333333333"/>
    <n v="42.848783999999995"/>
    <s v="Customer Visit"/>
  </r>
  <r>
    <d v="2016-06-24T00:00:00"/>
    <d v="1899-12-30T10:41:00"/>
    <d v="2016-06-24T00:00:00"/>
    <d v="1899-12-30T10:57:00"/>
    <s v="Business"/>
    <x v="8"/>
    <x v="132"/>
    <n v="7.1"/>
    <n v="11.426342399999999"/>
    <d v="1899-12-30T00:16:00"/>
    <n v="0"/>
    <n v="16"/>
    <n v="0.26666666666666666"/>
    <n v="42.848783999999995"/>
    <s v="Meal/Entertain"/>
  </r>
  <r>
    <d v="2016-03-01T00:00:00"/>
    <d v="1899-12-30T21:27:00"/>
    <d v="2016-03-01T00:00:00"/>
    <d v="1899-12-30T21:45:00"/>
    <s v="Business"/>
    <x v="121"/>
    <x v="9"/>
    <n v="8"/>
    <n v="12.874752000000001"/>
    <d v="1899-12-30T00:18:00"/>
    <n v="0"/>
    <n v="18"/>
    <n v="0.3"/>
    <n v="42.915840000000003"/>
    <s v="Meeting"/>
  </r>
  <r>
    <d v="2016-07-22T00:00:00"/>
    <d v="1899-12-30T18:33:00"/>
    <d v="2016-07-22T00:00:00"/>
    <d v="1899-12-30T18:51:00"/>
    <s v="Business"/>
    <x v="121"/>
    <x v="9"/>
    <n v="8"/>
    <n v="12.874752000000001"/>
    <d v="1899-12-30T00:18:00"/>
    <n v="0"/>
    <n v="18"/>
    <n v="0.3"/>
    <n v="42.915840000000003"/>
    <m/>
  </r>
  <r>
    <d v="2016-02-13T00:00:00"/>
    <d v="1899-12-30T14:21:00"/>
    <d v="2016-02-13T00:00:00"/>
    <d v="1899-12-30T14:41:00"/>
    <s v="Business"/>
    <x v="26"/>
    <x v="45"/>
    <n v="8.9"/>
    <n v="14.323161600000002"/>
    <d v="1899-12-30T00:20:00"/>
    <n v="0"/>
    <n v="20"/>
    <n v="0.33333333333333331"/>
    <n v="42.969484800000011"/>
    <s v="Meeting"/>
  </r>
  <r>
    <d v="2016-07-25T00:00:00"/>
    <d v="1899-12-30T10:47:00"/>
    <d v="2016-07-25T00:00:00"/>
    <d v="1899-12-30T10:58:00"/>
    <s v="Business"/>
    <x v="26"/>
    <x v="45"/>
    <n v="4.9000000000000004"/>
    <n v="7.8857856000000011"/>
    <d v="1899-12-30T00:11:00"/>
    <n v="0"/>
    <n v="11"/>
    <n v="0.18333333333333332"/>
    <n v="43.013376000000008"/>
    <m/>
  </r>
  <r>
    <d v="2016-11-01T00:00:00"/>
    <d v="1899-12-30T11:50:00"/>
    <d v="2016-11-01T00:00:00"/>
    <d v="1899-12-30T12:27:00"/>
    <s v="Business"/>
    <x v="26"/>
    <x v="137"/>
    <n v="16.5"/>
    <n v="26.554176000000002"/>
    <d v="1899-12-30T00:37:00"/>
    <n v="0"/>
    <n v="37"/>
    <n v="0.6166666666666667"/>
    <n v="43.060825945945943"/>
    <m/>
  </r>
  <r>
    <d v="2016-12-22T00:00:00"/>
    <d v="1899-12-30T17:27:00"/>
    <d v="2016-12-22T00:00:00"/>
    <d v="1899-12-30T17:53:00"/>
    <s v="Business"/>
    <x v="0"/>
    <x v="0"/>
    <n v="11.6"/>
    <n v="18.6683904"/>
    <d v="1899-12-30T00:26:00"/>
    <n v="0"/>
    <n v="26"/>
    <n v="0.43333333333333335"/>
    <n v="43.080900923076918"/>
    <s v="Meeting"/>
  </r>
  <r>
    <d v="2016-06-27T00:00:00"/>
    <d v="1899-12-30T10:22:00"/>
    <d v="2016-06-27T00:00:00"/>
    <d v="1899-12-30T10:39:00"/>
    <s v="Business"/>
    <x v="69"/>
    <x v="67"/>
    <n v="7.6"/>
    <n v="12.231014399999999"/>
    <d v="1899-12-30T00:17:00"/>
    <n v="0"/>
    <n v="17"/>
    <n v="0.28333333333333333"/>
    <n v="43.168286117647057"/>
    <m/>
  </r>
  <r>
    <d v="2016-03-07T00:00:00"/>
    <d v="1899-12-30T13:57:00"/>
    <d v="2016-03-07T00:00:00"/>
    <d v="1899-12-30T14:18:00"/>
    <s v="Business"/>
    <x v="135"/>
    <x v="141"/>
    <n v="9.4"/>
    <n v="15.127833600000002"/>
    <d v="1899-12-30T00:21:00"/>
    <n v="0"/>
    <n v="21"/>
    <n v="0.35"/>
    <n v="43.222381714285724"/>
    <s v="Meeting"/>
  </r>
  <r>
    <d v="2016-07-16T00:00:00"/>
    <d v="1899-12-30T19:42:00"/>
    <d v="2016-07-16T00:00:00"/>
    <d v="1899-12-30T20:35:00"/>
    <s v="Personal"/>
    <x v="136"/>
    <x v="113"/>
    <n v="23.8"/>
    <n v="38.302387200000005"/>
    <d v="1899-12-30T00:53:00"/>
    <n v="0"/>
    <n v="53"/>
    <n v="0.8833333333333333"/>
    <n v="43.361193056603781"/>
    <m/>
  </r>
  <r>
    <d v="2016-03-22T00:00:00"/>
    <d v="1899-12-30T12:06:00"/>
    <d v="2016-03-22T00:00:00"/>
    <d v="1899-12-30T12:24:00"/>
    <s v="Personal"/>
    <x v="45"/>
    <x v="26"/>
    <n v="8.1"/>
    <n v="13.035686399999999"/>
    <d v="1899-12-30T00:18:00"/>
    <n v="0"/>
    <n v="18"/>
    <n v="0.3"/>
    <n v="43.452288000000003"/>
    <m/>
  </r>
  <r>
    <d v="2016-05-23T00:00:00"/>
    <d v="1899-12-30T20:19:00"/>
    <d v="2016-05-23T00:00:00"/>
    <d v="1899-12-30T20:27:00"/>
    <s v="Business"/>
    <x v="8"/>
    <x v="98"/>
    <n v="3.6"/>
    <n v="5.7936384000000007"/>
    <d v="1899-12-30T00:08:00"/>
    <n v="0"/>
    <n v="8"/>
    <n v="0.13333333333333333"/>
    <n v="43.452288000000003"/>
    <s v="Meal/Entertain"/>
  </r>
  <r>
    <d v="2016-08-05T00:00:00"/>
    <d v="1899-12-30T18:17:00"/>
    <d v="2016-08-05T00:00:00"/>
    <d v="1899-12-30T18:21:00"/>
    <s v="Business"/>
    <x v="23"/>
    <x v="142"/>
    <n v="1.8"/>
    <n v="2.8968192000000004"/>
    <d v="1899-12-30T00:04:00"/>
    <n v="0"/>
    <n v="4"/>
    <n v="6.6666666666666666E-2"/>
    <n v="43.452288000000003"/>
    <m/>
  </r>
  <r>
    <d v="2016-11-26T00:00:00"/>
    <d v="1899-12-30T17:36:00"/>
    <d v="2016-11-26T00:00:00"/>
    <d v="1899-12-30T17:56:00"/>
    <s v="Business"/>
    <x v="85"/>
    <x v="130"/>
    <n v="9"/>
    <n v="14.484096000000001"/>
    <d v="1899-12-30T00:20:00"/>
    <n v="0"/>
    <n v="20"/>
    <n v="0.33333333333333331"/>
    <n v="43.452288000000003"/>
    <s v="Meeting"/>
  </r>
  <r>
    <d v="2016-06-29T00:00:00"/>
    <d v="1899-12-30T23:38:00"/>
    <d v="2016-06-30T00:00:00"/>
    <d v="1899-12-30T00:00:00"/>
    <s v="Business"/>
    <x v="115"/>
    <x v="26"/>
    <n v="9.9"/>
    <n v="15.932505600000002"/>
    <d v="1899-12-30T00:22:00"/>
    <n v="0"/>
    <n v="22"/>
    <n v="0.36666666666666664"/>
    <n v="43.45228800000001"/>
    <s v="Meeting"/>
  </r>
  <r>
    <d v="2016-07-21T00:00:00"/>
    <d v="1899-12-30T17:17:00"/>
    <d v="2016-07-21T00:00:00"/>
    <d v="1899-12-30T17:23:00"/>
    <s v="Business"/>
    <x v="8"/>
    <x v="81"/>
    <n v="2.7"/>
    <n v="4.345228800000001"/>
    <d v="1899-12-30T00:06:00"/>
    <n v="0"/>
    <n v="6"/>
    <n v="0.1"/>
    <n v="43.45228800000001"/>
    <m/>
  </r>
  <r>
    <d v="2016-08-22T00:00:00"/>
    <d v="1899-12-30T14:07:00"/>
    <d v="2016-08-22T00:00:00"/>
    <d v="1899-12-30T14:31:00"/>
    <s v="Business"/>
    <x v="24"/>
    <x v="0"/>
    <n v="10.9"/>
    <n v="17.541849600000003"/>
    <d v="1899-12-30T00:24:00"/>
    <n v="0"/>
    <n v="24"/>
    <n v="0.4"/>
    <n v="43.854624000000001"/>
    <m/>
  </r>
  <r>
    <d v="2016-06-13T00:00:00"/>
    <d v="1899-12-30T14:17:00"/>
    <d v="2016-06-13T00:00:00"/>
    <d v="1899-12-30T14:46:00"/>
    <s v="Business"/>
    <x v="95"/>
    <x v="20"/>
    <n v="13.2"/>
    <n v="21.243340799999999"/>
    <d v="1899-12-30T00:29:00"/>
    <n v="0"/>
    <n v="29"/>
    <n v="0.48333333333333334"/>
    <n v="43.951739586206891"/>
    <s v="Meeting"/>
  </r>
  <r>
    <d v="2016-12-13T00:00:00"/>
    <d v="1899-12-30T20:20:00"/>
    <d v="2016-12-13T00:00:00"/>
    <d v="1899-12-30T20:29:00"/>
    <s v="Business"/>
    <x v="26"/>
    <x v="26"/>
    <n v="4.0999999999999996"/>
    <n v="6.5983103999999999"/>
    <d v="1899-12-30T00:09:00"/>
    <n v="0"/>
    <n v="9"/>
    <n v="0.15"/>
    <n v="43.988736000000003"/>
    <s v="Meal/Entertain"/>
  </r>
  <r>
    <d v="2016-03-20T00:00:00"/>
    <d v="1899-12-30T18:45:00"/>
    <d v="2016-03-20T00:00:00"/>
    <d v="1899-12-30T19:06:00"/>
    <s v="Business"/>
    <x v="137"/>
    <x v="12"/>
    <n v="9.6"/>
    <n v="15.4497024"/>
    <d v="1899-12-30T00:21:00"/>
    <n v="0"/>
    <n v="21"/>
    <n v="0.35"/>
    <n v="44.14200685714286"/>
    <s v="Customer Visit"/>
  </r>
  <r>
    <d v="2016-03-07T00:00:00"/>
    <d v="1899-12-30T15:19:00"/>
    <d v="2016-03-07T00:00:00"/>
    <d v="1899-12-30T15:45:00"/>
    <s v="Business"/>
    <x v="46"/>
    <x v="26"/>
    <n v="11.9"/>
    <n v="19.151193600000003"/>
    <d v="1899-12-30T00:26:00"/>
    <n v="0"/>
    <n v="26"/>
    <n v="0.43333333333333335"/>
    <n v="44.195062153846159"/>
    <s v="Between Offices"/>
  </r>
  <r>
    <d v="2016-03-31T00:00:00"/>
    <d v="1899-12-30T12:47:00"/>
    <d v="2016-03-31T00:00:00"/>
    <d v="1899-12-30T13:22:00"/>
    <s v="Business"/>
    <x v="31"/>
    <x v="88"/>
    <n v="16.100000000000001"/>
    <n v="25.910438400000004"/>
    <d v="1899-12-30T00:35:00"/>
    <n v="0"/>
    <n v="35"/>
    <n v="0.58333333333333337"/>
    <n v="44.417894400000002"/>
    <s v="Temporary Site"/>
  </r>
  <r>
    <d v="2016-05-01T00:00:00"/>
    <d v="1899-12-30T14:26:00"/>
    <d v="2016-05-01T00:00:00"/>
    <d v="1899-12-30T14:31:00"/>
    <s v="Business"/>
    <x v="21"/>
    <x v="9"/>
    <n v="2.2999999999999998"/>
    <n v="3.7014912"/>
    <d v="1899-12-30T00:05:00"/>
    <n v="0"/>
    <n v="5"/>
    <n v="8.3333333333333329E-2"/>
    <n v="44.417894400000002"/>
    <m/>
  </r>
  <r>
    <d v="2016-07-28T00:00:00"/>
    <d v="1899-12-30T00:04:00"/>
    <d v="2016-07-28T00:00:00"/>
    <d v="1899-12-30T00:09:00"/>
    <s v="Business"/>
    <x v="45"/>
    <x v="26"/>
    <n v="2.2999999999999998"/>
    <n v="3.7014912"/>
    <d v="1899-12-30T00:05:00"/>
    <n v="0"/>
    <n v="5"/>
    <n v="8.3333333333333329E-2"/>
    <n v="44.417894400000002"/>
    <m/>
  </r>
  <r>
    <d v="2016-03-27T00:00:00"/>
    <d v="1899-12-30T21:26:00"/>
    <d v="2016-03-27T00:00:00"/>
    <d v="1899-12-30T21:41:00"/>
    <s v="Personal"/>
    <x v="131"/>
    <x v="88"/>
    <n v="6.9"/>
    <n v="11.104473600000002"/>
    <d v="1899-12-30T00:15:00"/>
    <n v="0"/>
    <n v="15"/>
    <n v="0.25"/>
    <n v="44.417894400000009"/>
    <m/>
  </r>
  <r>
    <d v="2016-08-10T00:00:00"/>
    <d v="1899-12-30T16:56:00"/>
    <d v="2016-08-10T00:00:00"/>
    <d v="1899-12-30T17:24:00"/>
    <s v="Business"/>
    <x v="26"/>
    <x v="137"/>
    <n v="12.9"/>
    <n v="20.760537600000003"/>
    <d v="1899-12-30T00:28:00"/>
    <n v="0"/>
    <n v="28"/>
    <n v="0.46666666666666667"/>
    <n v="44.486866285714292"/>
    <m/>
  </r>
  <r>
    <d v="2016-10-04T00:00:00"/>
    <d v="1899-12-30T09:50:00"/>
    <d v="2016-10-04T00:00:00"/>
    <d v="1899-12-30T10:52:00"/>
    <s v="Business"/>
    <x v="0"/>
    <x v="0"/>
    <n v="28.6"/>
    <n v="46.027238400000009"/>
    <d v="1899-12-30T01:02:00"/>
    <n v="1"/>
    <n v="2"/>
    <n v="1.0333333333333334"/>
    <n v="44.542488774193551"/>
    <m/>
  </r>
  <r>
    <d v="2016-04-23T00:00:00"/>
    <d v="1899-12-30T17:03:00"/>
    <d v="2016-04-23T00:00:00"/>
    <d v="1899-12-30T17:16:00"/>
    <s v="Business"/>
    <x v="8"/>
    <x v="106"/>
    <n v="6"/>
    <n v="9.6560640000000006"/>
    <d v="1899-12-30T00:13:00"/>
    <n v="0"/>
    <n v="13"/>
    <n v="0.21666666666666667"/>
    <n v="44.56644923076923"/>
    <s v="Meal/Entertain"/>
  </r>
  <r>
    <d v="2016-06-11T00:00:00"/>
    <d v="1899-12-30T17:08:00"/>
    <d v="2016-06-11T00:00:00"/>
    <d v="1899-12-30T17:16:00"/>
    <s v="Business"/>
    <x v="26"/>
    <x v="45"/>
    <n v="3.7"/>
    <n v="5.9545728000000011"/>
    <d v="1899-12-30T00:08:00"/>
    <n v="0"/>
    <n v="8"/>
    <n v="0.13333333333333333"/>
    <n v="44.659296000000012"/>
    <s v="Errand/Supplies"/>
  </r>
  <r>
    <d v="2016-06-29T00:00:00"/>
    <d v="1899-12-30T10:22:00"/>
    <d v="2016-06-29T00:00:00"/>
    <d v="1899-12-30T10:38:00"/>
    <s v="Business"/>
    <x v="45"/>
    <x v="26"/>
    <n v="7.4"/>
    <n v="11.909145600000002"/>
    <d v="1899-12-30T00:16:00"/>
    <n v="0"/>
    <n v="16"/>
    <n v="0.26666666666666666"/>
    <n v="44.659296000000012"/>
    <m/>
  </r>
  <r>
    <d v="2016-12-31T00:00:00"/>
    <d v="1899-12-30T15:03:00"/>
    <d v="2016-12-31T00:00:00"/>
    <d v="1899-12-30T15:38:00"/>
    <s v="Business"/>
    <x v="0"/>
    <x v="0"/>
    <n v="16.2"/>
    <n v="26.071372799999999"/>
    <d v="1899-12-30T00:35:00"/>
    <n v="0"/>
    <n v="35"/>
    <n v="0.58333333333333337"/>
    <n v="44.693781942857136"/>
    <s v="Meeting"/>
  </r>
  <r>
    <d v="2016-12-02T00:00:00"/>
    <d v="1899-12-30T12:12:00"/>
    <d v="2016-12-02T00:00:00"/>
    <d v="1899-12-30T12:23:00"/>
    <s v="Business"/>
    <x v="26"/>
    <x v="83"/>
    <n v="5.0999999999999996"/>
    <n v="8.2076543999999991"/>
    <d v="1899-12-30T00:11:00"/>
    <n v="0"/>
    <n v="11"/>
    <n v="0.18333333333333332"/>
    <n v="44.769024000000002"/>
    <s v="Meal/Entertain"/>
  </r>
  <r>
    <d v="2016-06-26T00:00:00"/>
    <d v="1899-12-30T21:14:00"/>
    <d v="2016-06-26T00:00:00"/>
    <d v="1899-12-30T21:42:00"/>
    <s v="Business"/>
    <x v="90"/>
    <x v="56"/>
    <n v="13"/>
    <n v="20.921472000000001"/>
    <d v="1899-12-30T00:28:00"/>
    <n v="0"/>
    <n v="28"/>
    <n v="0.46666666666666667"/>
    <n v="44.831725714285717"/>
    <m/>
  </r>
  <r>
    <d v="2016-10-22T00:00:00"/>
    <d v="1899-12-30T13:26:00"/>
    <d v="2016-10-22T00:00:00"/>
    <d v="1899-12-30T14:03:00"/>
    <s v="Business"/>
    <x v="26"/>
    <x v="104"/>
    <n v="17.2"/>
    <n v="27.680716799999999"/>
    <d v="1899-12-30T00:37:00"/>
    <n v="0"/>
    <n v="37"/>
    <n v="0.6166666666666667"/>
    <n v="44.887648864864865"/>
    <m/>
  </r>
  <r>
    <d v="2016-03-04T00:00:00"/>
    <d v="1899-12-30T16:43:00"/>
    <d v="2016-03-04T00:00:00"/>
    <d v="1899-12-30T17:12:00"/>
    <s v="Business"/>
    <x v="46"/>
    <x v="26"/>
    <n v="13.5"/>
    <n v="21.726144000000001"/>
    <d v="1899-12-30T00:29:00"/>
    <n v="0"/>
    <n v="29"/>
    <n v="0.48333333333333334"/>
    <n v="44.950642758620695"/>
    <s v="Meeting"/>
  </r>
  <r>
    <d v="2016-02-07T00:00:00"/>
    <d v="1899-12-30T16:49:00"/>
    <d v="2016-02-07T00:00:00"/>
    <d v="1899-12-30T17:01:00"/>
    <s v="Business"/>
    <x v="26"/>
    <x v="83"/>
    <n v="5.6"/>
    <n v="9.0123263999999992"/>
    <d v="1899-12-30T00:12:00"/>
    <n v="0"/>
    <n v="12"/>
    <n v="0.2"/>
    <n v="45.061631999999996"/>
    <s v="Errand/Supplies"/>
  </r>
  <r>
    <d v="2016-02-29T00:00:00"/>
    <d v="1899-12-30T12:36:00"/>
    <d v="2016-02-29T00:00:00"/>
    <d v="1899-12-30T12:48:00"/>
    <s v="Business"/>
    <x v="85"/>
    <x v="26"/>
    <n v="5.6"/>
    <n v="9.0123263999999992"/>
    <d v="1899-12-30T00:12:00"/>
    <n v="0"/>
    <n v="12"/>
    <n v="0.2"/>
    <n v="45.061631999999996"/>
    <s v="Meeting"/>
  </r>
  <r>
    <d v="2016-04-15T00:00:00"/>
    <d v="1899-12-30T12:29:00"/>
    <d v="2016-04-15T00:00:00"/>
    <d v="1899-12-30T12:32:00"/>
    <s v="Business"/>
    <x v="135"/>
    <x v="143"/>
    <n v="1.4"/>
    <n v="2.2530815999999998"/>
    <d v="1899-12-30T00:03:00"/>
    <n v="0"/>
    <n v="3"/>
    <n v="0.05"/>
    <n v="45.061631999999996"/>
    <s v="Errand/Supplies"/>
  </r>
  <r>
    <d v="2016-04-24T00:00:00"/>
    <d v="1899-12-30T21:41:00"/>
    <d v="2016-04-24T00:00:00"/>
    <d v="1899-12-30T21:50:00"/>
    <s v="Business"/>
    <x v="45"/>
    <x v="26"/>
    <n v="4.2"/>
    <n v="6.7592448000000012"/>
    <d v="1899-12-30T00:09:00"/>
    <n v="0"/>
    <n v="9"/>
    <n v="0.15"/>
    <n v="45.06163200000001"/>
    <s v="Between Offices"/>
  </r>
  <r>
    <d v="2016-12-31T00:00:00"/>
    <d v="1899-12-30T22:08:00"/>
    <d v="2016-12-31T00:00:00"/>
    <d v="1899-12-30T23:51:00"/>
    <s v="Business"/>
    <x v="138"/>
    <x v="144"/>
    <n v="48.2"/>
    <n v="77.570380800000009"/>
    <d v="1899-12-30T01:43:00"/>
    <n v="1"/>
    <n v="43"/>
    <n v="1.7166666666666666"/>
    <n v="45.186629592233018"/>
    <s v="Temporary Site"/>
  </r>
  <r>
    <d v="2016-04-12T00:00:00"/>
    <d v="1899-12-30T09:34:00"/>
    <d v="2016-04-12T00:00:00"/>
    <d v="1899-12-30T09:53:00"/>
    <s v="Business"/>
    <x v="26"/>
    <x v="104"/>
    <n v="8.9"/>
    <n v="14.323161600000002"/>
    <d v="1899-12-30T00:19:00"/>
    <n v="0"/>
    <n v="19"/>
    <n v="0.31666666666666665"/>
    <n v="45.231036631578959"/>
    <s v="Meeting"/>
  </r>
  <r>
    <d v="2016-05-01T00:00:00"/>
    <d v="1899-12-30T17:54:00"/>
    <d v="2016-05-01T00:00:00"/>
    <d v="1899-12-30T18:10:00"/>
    <s v="Business"/>
    <x v="111"/>
    <x v="94"/>
    <n v="7.5"/>
    <n v="12.070080000000001"/>
    <d v="1899-12-30T00:16:00"/>
    <n v="0"/>
    <n v="16"/>
    <n v="0.26666666666666666"/>
    <n v="45.262800000000006"/>
    <s v="Meeting"/>
  </r>
  <r>
    <d v="2016-09-19T00:00:00"/>
    <d v="1899-12-30T19:10:00"/>
    <d v="2016-09-19T00:00:00"/>
    <d v="1899-12-30T19:49:00"/>
    <s v="Business"/>
    <x v="0"/>
    <x v="2"/>
    <n v="18.3"/>
    <n v="29.450995200000005"/>
    <d v="1899-12-30T00:39:00"/>
    <n v="0"/>
    <n v="39"/>
    <n v="0.65"/>
    <n v="45.309223384615393"/>
    <m/>
  </r>
  <r>
    <d v="2016-07-22T00:00:00"/>
    <d v="1899-12-30T12:14:00"/>
    <d v="2016-07-22T00:00:00"/>
    <d v="1899-12-30T12:31:00"/>
    <s v="Business"/>
    <x v="26"/>
    <x v="137"/>
    <n v="8"/>
    <n v="12.874752000000001"/>
    <d v="1899-12-30T00:17:00"/>
    <n v="0"/>
    <n v="17"/>
    <n v="0.28333333333333333"/>
    <n v="45.440301176470591"/>
    <m/>
  </r>
  <r>
    <d v="2016-07-01T00:00:00"/>
    <d v="1899-12-30T12:36:00"/>
    <d v="2016-07-01T00:00:00"/>
    <d v="1899-12-30T13:00:00"/>
    <s v="Business"/>
    <x v="46"/>
    <x v="26"/>
    <n v="11.3"/>
    <n v="18.185587200000004"/>
    <d v="1899-12-30T00:24:00"/>
    <n v="0"/>
    <n v="24"/>
    <n v="0.4"/>
    <n v="45.463968000000008"/>
    <s v="Meeting"/>
  </r>
  <r>
    <d v="2016-07-18T00:00:00"/>
    <d v="1899-12-30T19:07:00"/>
    <d v="2016-07-18T00:00:00"/>
    <d v="1899-12-30T19:14:00"/>
    <s v="Business"/>
    <x v="26"/>
    <x v="45"/>
    <n v="3.3"/>
    <n v="5.3108351999999996"/>
    <d v="1899-12-30T00:07:00"/>
    <n v="0"/>
    <n v="7"/>
    <n v="0.11666666666666667"/>
    <n v="45.521444571428567"/>
    <s v="Meal/Entertain"/>
  </r>
  <r>
    <d v="2016-11-27T00:00:00"/>
    <d v="1899-12-30T15:59:00"/>
    <d v="2016-11-27T00:00:00"/>
    <d v="1899-12-30T16:06:00"/>
    <s v="Business"/>
    <x v="26"/>
    <x v="45"/>
    <n v="3.3"/>
    <n v="5.3108351999999996"/>
    <d v="1899-12-30T00:07:00"/>
    <n v="0"/>
    <n v="7"/>
    <n v="0.11666666666666667"/>
    <n v="45.521444571428567"/>
    <s v="Meal/Entertain"/>
  </r>
  <r>
    <d v="2016-12-02T00:00:00"/>
    <d v="1899-12-30T20:41:00"/>
    <d v="2016-12-02T00:00:00"/>
    <d v="1899-12-30T20:48:00"/>
    <s v="Business"/>
    <x v="26"/>
    <x v="45"/>
    <n v="3.3"/>
    <n v="5.3108351999999996"/>
    <d v="1899-12-30T00:07:00"/>
    <n v="0"/>
    <n v="7"/>
    <n v="0.11666666666666667"/>
    <n v="45.521444571428567"/>
    <s v="Meal/Entertain"/>
  </r>
  <r>
    <d v="2016-07-01T00:00:00"/>
    <d v="1899-12-30T23:48:00"/>
    <d v="2016-07-02T00:00:00"/>
    <d v="1899-12-30T00:09:00"/>
    <s v="Business"/>
    <x v="115"/>
    <x v="26"/>
    <n v="9.9"/>
    <n v="15.932505600000002"/>
    <d v="1899-12-30T00:21:00"/>
    <n v="0"/>
    <n v="21"/>
    <n v="0.35"/>
    <n v="45.521444571428582"/>
    <s v="Meeting"/>
  </r>
  <r>
    <d v="2016-07-22T00:00:00"/>
    <d v="1899-12-30T13:21:00"/>
    <d v="2016-07-22T00:00:00"/>
    <d v="1899-12-30T13:42:00"/>
    <s v="Business"/>
    <x v="115"/>
    <x v="26"/>
    <n v="9.9"/>
    <n v="15.932505600000002"/>
    <d v="1899-12-30T00:21:00"/>
    <n v="0"/>
    <n v="21"/>
    <n v="0.35"/>
    <n v="45.521444571428582"/>
    <s v="Meeting"/>
  </r>
  <r>
    <d v="2016-07-09T00:00:00"/>
    <d v="1899-12-30T10:15:00"/>
    <d v="2016-07-09T00:00:00"/>
    <d v="1899-12-30T10:33:00"/>
    <s v="Business"/>
    <x v="56"/>
    <x v="56"/>
    <n v="8.5"/>
    <n v="13.679424000000001"/>
    <d v="1899-12-30T00:18:00"/>
    <n v="0"/>
    <n v="18"/>
    <n v="0.3"/>
    <n v="45.598080000000003"/>
    <m/>
  </r>
  <r>
    <d v="2016-12-10T00:00:00"/>
    <d v="1899-12-30T12:43:00"/>
    <d v="2016-12-10T00:00:00"/>
    <d v="1899-12-30T13:16:00"/>
    <s v="Business"/>
    <x v="26"/>
    <x v="145"/>
    <n v="15.6"/>
    <n v="25.1057664"/>
    <d v="1899-12-30T00:33:00"/>
    <n v="0"/>
    <n v="33"/>
    <n v="0.55000000000000004"/>
    <n v="45.646847999999999"/>
    <s v="Meeting"/>
  </r>
  <r>
    <d v="2016-01-29T00:00:00"/>
    <d v="1899-12-30T10:56:00"/>
    <d v="2016-01-29T00:00:00"/>
    <d v="1899-12-30T11:07:00"/>
    <s v="Business"/>
    <x v="26"/>
    <x v="26"/>
    <n v="5.2"/>
    <n v="8.3685888000000013"/>
    <d v="1899-12-30T00:11:00"/>
    <n v="0"/>
    <n v="11"/>
    <n v="0.18333333333333332"/>
    <n v="45.646848000000013"/>
    <s v="Meeting"/>
  </r>
  <r>
    <d v="2016-11-18T00:00:00"/>
    <d v="1899-12-30T21:23:00"/>
    <d v="2016-11-18T00:00:00"/>
    <d v="1899-12-30T21:34:00"/>
    <s v="Business"/>
    <x v="45"/>
    <x v="26"/>
    <n v="5.2"/>
    <n v="8.3685888000000013"/>
    <d v="1899-12-30T00:11:00"/>
    <n v="0"/>
    <n v="11"/>
    <n v="0.18333333333333332"/>
    <n v="45.646848000000013"/>
    <s v="Meal/Entertain"/>
  </r>
  <r>
    <d v="2016-07-18T00:00:00"/>
    <d v="1899-12-30T21:11:00"/>
    <d v="2016-07-18T00:00:00"/>
    <d v="1899-12-30T21:19:00"/>
    <s v="Business"/>
    <x v="45"/>
    <x v="26"/>
    <n v="3.8"/>
    <n v="6.1155071999999997"/>
    <d v="1899-12-30T00:08:00"/>
    <n v="0"/>
    <n v="8"/>
    <n v="0.13333333333333333"/>
    <n v="45.866304"/>
    <s v="Meal/Entertain"/>
  </r>
  <r>
    <d v="2016-01-30T00:00:00"/>
    <d v="1899-12-30T16:21:00"/>
    <d v="2016-01-30T00:00:00"/>
    <d v="1899-12-30T16:33:00"/>
    <s v="Business"/>
    <x v="26"/>
    <x v="83"/>
    <n v="5.7"/>
    <n v="9.1732608000000013"/>
    <d v="1899-12-30T00:12:00"/>
    <n v="0"/>
    <n v="12"/>
    <n v="0.2"/>
    <n v="45.866304000000007"/>
    <s v="Errand/Supplies"/>
  </r>
  <r>
    <d v="2016-07-16T00:00:00"/>
    <d v="1899-12-30T15:29:00"/>
    <d v="2016-07-16T00:00:00"/>
    <d v="1899-12-30T16:57:00"/>
    <s v="Personal"/>
    <x v="87"/>
    <x v="146"/>
    <n v="41.9"/>
    <n v="67.431513600000002"/>
    <d v="1899-12-30T01:28:00"/>
    <n v="1"/>
    <n v="28"/>
    <n v="1.4666666666666666"/>
    <n v="45.976032000000004"/>
    <m/>
  </r>
  <r>
    <d v="2016-04-29T00:00:00"/>
    <d v="1899-12-30T13:13:00"/>
    <d v="2016-04-29T00:00:00"/>
    <d v="1899-12-30T13:34:00"/>
    <s v="Business"/>
    <x v="115"/>
    <x v="26"/>
    <n v="10"/>
    <n v="16.093440000000001"/>
    <d v="1899-12-30T00:21:00"/>
    <n v="0"/>
    <n v="21"/>
    <n v="0.35"/>
    <n v="45.981257142857146"/>
    <s v="Meeting"/>
  </r>
  <r>
    <d v="2016-02-21T00:00:00"/>
    <d v="1899-12-30T15:14:00"/>
    <d v="2016-02-21T00:00:00"/>
    <d v="1899-12-30T15:31:00"/>
    <s v="Business"/>
    <x v="24"/>
    <x v="123"/>
    <n v="8.1"/>
    <n v="13.035686399999999"/>
    <d v="1899-12-30T00:17:00"/>
    <n v="0"/>
    <n v="17"/>
    <n v="0.28333333333333333"/>
    <n v="46.008304941176469"/>
    <s v="Temporary Site"/>
  </r>
  <r>
    <d v="2016-05-11T00:00:00"/>
    <d v="1899-12-30T21:47:00"/>
    <d v="2016-05-11T00:00:00"/>
    <d v="1899-12-30T22:04:00"/>
    <s v="Business"/>
    <x v="45"/>
    <x v="26"/>
    <n v="8.1"/>
    <n v="13.035686399999999"/>
    <d v="1899-12-30T00:17:00"/>
    <n v="0"/>
    <n v="17"/>
    <n v="0.28333333333333333"/>
    <n v="46.008304941176469"/>
    <s v="Meeting"/>
  </r>
  <r>
    <d v="2016-06-24T00:00:00"/>
    <d v="1899-12-30T12:19:00"/>
    <d v="2016-06-24T00:00:00"/>
    <d v="1899-12-30T12:37:00"/>
    <s v="Business"/>
    <x v="26"/>
    <x v="104"/>
    <n v="8.6"/>
    <n v="13.8403584"/>
    <d v="1899-12-30T00:18:00"/>
    <n v="0"/>
    <n v="18"/>
    <n v="0.3"/>
    <n v="46.134528000000003"/>
    <s v="Errand/Supplies"/>
  </r>
  <r>
    <d v="2016-10-16T00:00:00"/>
    <d v="1899-12-30T20:30:00"/>
    <d v="2016-10-16T00:00:00"/>
    <d v="1899-12-30T20:39:00"/>
    <s v="Business"/>
    <x v="26"/>
    <x v="45"/>
    <n v="4.3"/>
    <n v="6.9201791999999998"/>
    <d v="1899-12-30T00:09:00"/>
    <n v="0"/>
    <n v="9"/>
    <n v="0.15"/>
    <n v="46.134528000000003"/>
    <m/>
  </r>
  <r>
    <d v="2016-11-21T00:00:00"/>
    <d v="1899-12-30T17:50:00"/>
    <d v="2016-11-21T00:00:00"/>
    <d v="1899-12-30T18:04:00"/>
    <s v="Business"/>
    <x v="26"/>
    <x v="0"/>
    <n v="6.7"/>
    <n v="10.782604800000001"/>
    <d v="1899-12-30T00:14:00"/>
    <n v="0"/>
    <n v="14"/>
    <n v="0.23333333333333334"/>
    <n v="46.211163428571432"/>
    <s v="Errand/Supplies"/>
  </r>
  <r>
    <d v="2016-12-11T00:00:00"/>
    <d v="1899-12-30T19:05:00"/>
    <d v="2016-12-11T00:00:00"/>
    <d v="1899-12-30T19:15:00"/>
    <s v="Business"/>
    <x v="45"/>
    <x v="26"/>
    <n v="4.8"/>
    <n v="7.7248511999999998"/>
    <d v="1899-12-30T00:10:00"/>
    <n v="0"/>
    <n v="10"/>
    <n v="0.16666666666666666"/>
    <n v="46.349107199999999"/>
    <s v="Errand/Supplies"/>
  </r>
  <r>
    <d v="2016-08-28T00:00:00"/>
    <d v="1899-12-30T09:57:00"/>
    <d v="2016-08-28T00:00:00"/>
    <d v="1899-12-30T10:18:00"/>
    <s v="Business"/>
    <x v="0"/>
    <x v="123"/>
    <n v="10.1"/>
    <n v="16.2543744"/>
    <d v="1899-12-30T00:21:00"/>
    <n v="0"/>
    <n v="21"/>
    <n v="0.35"/>
    <n v="46.441069714285717"/>
    <m/>
  </r>
  <r>
    <d v="2016-02-28T00:00:00"/>
    <d v="1899-12-30T05:22:00"/>
    <d v="2016-02-28T00:00:00"/>
    <d v="1899-12-30T05:38:00"/>
    <s v="Business"/>
    <x v="8"/>
    <x v="132"/>
    <n v="7.7"/>
    <n v="12.391948800000002"/>
    <d v="1899-12-30T00:16:00"/>
    <n v="0"/>
    <n v="16"/>
    <n v="0.26666666666666666"/>
    <n v="46.469808000000008"/>
    <s v="Meeting"/>
  </r>
  <r>
    <d v="2016-08-23T00:00:00"/>
    <d v="1899-12-30T12:59:00"/>
    <d v="2016-08-23T00:00:00"/>
    <d v="1899-12-30T13:15:00"/>
    <s v="Business"/>
    <x v="0"/>
    <x v="123"/>
    <n v="7.7"/>
    <n v="12.391948800000002"/>
    <d v="1899-12-30T00:16:00"/>
    <n v="0"/>
    <n v="16"/>
    <n v="0.26666666666666666"/>
    <n v="46.469808000000008"/>
    <m/>
  </r>
  <r>
    <d v="2016-02-14T00:00:00"/>
    <d v="1899-12-30T16:35:00"/>
    <d v="2016-02-14T00:00:00"/>
    <d v="1899-12-30T17:02:00"/>
    <s v="Business"/>
    <x v="86"/>
    <x v="147"/>
    <n v="13"/>
    <n v="20.921472000000001"/>
    <d v="1899-12-30T00:27:00"/>
    <n v="0"/>
    <n v="27"/>
    <n v="0.45"/>
    <n v="46.492160000000005"/>
    <s v="Meeting"/>
  </r>
  <r>
    <d v="2016-02-21T00:00:00"/>
    <d v="1899-12-30T14:36:00"/>
    <d v="2016-02-21T00:00:00"/>
    <d v="1899-12-30T15:03:00"/>
    <s v="Business"/>
    <x v="0"/>
    <x v="2"/>
    <n v="13"/>
    <n v="20.921472000000001"/>
    <d v="1899-12-30T00:27:00"/>
    <n v="0"/>
    <n v="27"/>
    <n v="0.45"/>
    <n v="46.492160000000005"/>
    <s v="Temporary Site"/>
  </r>
  <r>
    <d v="2016-06-28T00:00:00"/>
    <d v="1899-12-30T00:48:00"/>
    <d v="2016-06-28T00:00:00"/>
    <d v="1899-12-30T01:05:00"/>
    <s v="Business"/>
    <x v="45"/>
    <x v="26"/>
    <n v="8.1999999999999993"/>
    <n v="13.1966208"/>
    <d v="1899-12-30T00:17:00"/>
    <n v="0"/>
    <n v="17"/>
    <n v="0.28333333333333333"/>
    <n v="46.576308705882354"/>
    <s v="Customer Visit"/>
  </r>
  <r>
    <d v="2016-05-05T00:00:00"/>
    <d v="1899-12-30T22:34:00"/>
    <d v="2016-05-05T00:00:00"/>
    <d v="1899-12-30T22:40:00"/>
    <s v="Business"/>
    <x v="139"/>
    <x v="148"/>
    <n v="2.9"/>
    <n v="4.6670976"/>
    <d v="1899-12-30T00:06:00"/>
    <n v="0"/>
    <n v="6"/>
    <n v="0.1"/>
    <n v="46.670975999999996"/>
    <s v="Errand/Supplies"/>
  </r>
  <r>
    <d v="2016-02-01T00:00:00"/>
    <d v="1899-12-30T10:35:00"/>
    <d v="2016-02-01T00:00:00"/>
    <d v="1899-12-30T11:15:00"/>
    <s v="Business"/>
    <x v="26"/>
    <x v="149"/>
    <n v="19.399999999999999"/>
    <n v="31.2212736"/>
    <d v="1899-12-30T00:40:00"/>
    <n v="0"/>
    <n v="40"/>
    <n v="0.66666666666666663"/>
    <n v="46.831910400000005"/>
    <s v="Customer Visit"/>
  </r>
  <r>
    <d v="2016-02-17T00:00:00"/>
    <d v="1899-12-30T15:33:00"/>
    <d v="2016-02-17T00:00:00"/>
    <d v="1899-12-30T16:17:00"/>
    <s v="Business"/>
    <x v="20"/>
    <x v="4"/>
    <n v="21.4"/>
    <n v="34.439961599999997"/>
    <d v="1899-12-30T00:44:00"/>
    <n v="0"/>
    <n v="44"/>
    <n v="0.73333333333333328"/>
    <n v="46.963583999999997"/>
    <s v="Temporary Site"/>
  </r>
  <r>
    <d v="2016-01-20T00:00:00"/>
    <d v="1899-12-30T11:48:00"/>
    <d v="2016-01-20T00:00:00"/>
    <d v="1899-12-30T12:19:00"/>
    <s v="Business"/>
    <x v="29"/>
    <x v="150"/>
    <n v="15.1"/>
    <n v="24.3010944"/>
    <d v="1899-12-30T00:31:00"/>
    <n v="0"/>
    <n v="31"/>
    <n v="0.51666666666666672"/>
    <n v="47.034376258064512"/>
    <s v="Meeting"/>
  </r>
  <r>
    <d v="2016-06-05T00:00:00"/>
    <d v="1899-12-30T15:06:00"/>
    <d v="2016-06-05T00:00:00"/>
    <d v="1899-12-30T15:22:00"/>
    <s v="Business"/>
    <x v="26"/>
    <x v="45"/>
    <n v="7.8"/>
    <n v="12.5528832"/>
    <d v="1899-12-30T00:16:00"/>
    <n v="0"/>
    <n v="16"/>
    <n v="0.26666666666666666"/>
    <n v="47.073312000000001"/>
    <s v="Customer Visit"/>
  </r>
  <r>
    <d v="2016-01-20T00:00:00"/>
    <d v="1899-12-30T10:36:00"/>
    <d v="2016-01-20T00:00:00"/>
    <d v="1899-12-30T11:11:00"/>
    <s v="Business"/>
    <x v="26"/>
    <x v="104"/>
    <n v="17.100000000000001"/>
    <n v="27.519782400000004"/>
    <d v="1899-12-30T00:35:00"/>
    <n v="0"/>
    <n v="35"/>
    <n v="0.58333333333333337"/>
    <n v="47.17676982857143"/>
    <s v="Meeting"/>
  </r>
  <r>
    <d v="2016-06-27T00:00:00"/>
    <d v="1899-12-30T13:56:00"/>
    <d v="2016-06-27T00:00:00"/>
    <d v="1899-12-30T14:05:00"/>
    <s v="Business"/>
    <x v="56"/>
    <x v="89"/>
    <n v="4.4000000000000004"/>
    <n v="7.081113600000001"/>
    <d v="1899-12-30T00:09:00"/>
    <n v="0"/>
    <n v="9"/>
    <n v="0.15"/>
    <n v="47.20742400000001"/>
    <m/>
  </r>
  <r>
    <d v="2016-07-04T00:00:00"/>
    <d v="1899-12-30T17:31:00"/>
    <d v="2016-07-04T00:00:00"/>
    <d v="1899-12-30T17:49:00"/>
    <s v="Business"/>
    <x v="8"/>
    <x v="151"/>
    <n v="8.8000000000000007"/>
    <n v="14.162227200000002"/>
    <d v="1899-12-30T00:18:00"/>
    <n v="0"/>
    <n v="18"/>
    <n v="0.3"/>
    <n v="47.20742400000001"/>
    <s v="Meeting"/>
  </r>
  <r>
    <d v="2016-04-27T00:00:00"/>
    <d v="1899-12-30T13:30:00"/>
    <d v="2016-04-27T00:00:00"/>
    <d v="1899-12-30T13:40:00"/>
    <s v="Business"/>
    <x v="8"/>
    <x v="96"/>
    <n v="4.9000000000000004"/>
    <n v="7.8857856000000011"/>
    <d v="1899-12-30T00:10:00"/>
    <n v="0"/>
    <n v="10"/>
    <n v="0.16666666666666666"/>
    <n v="47.314713600000012"/>
    <s v="Between Offices"/>
  </r>
  <r>
    <d v="2016-04-05T00:00:00"/>
    <d v="1899-12-30T21:39:00"/>
    <d v="2016-04-05T00:00:00"/>
    <d v="1899-12-30T21:55:00"/>
    <s v="Business"/>
    <x v="8"/>
    <x v="118"/>
    <n v="7.9"/>
    <n v="12.713817600000002"/>
    <d v="1899-12-30T00:16:00"/>
    <n v="0"/>
    <n v="16"/>
    <n v="0.26666666666666666"/>
    <n v="47.676816000000009"/>
    <s v="Meal/Entertain"/>
  </r>
  <r>
    <d v="2016-11-04T00:00:00"/>
    <d v="1899-12-30T10:02:00"/>
    <d v="2016-11-04T00:00:00"/>
    <d v="1899-12-30T10:18:00"/>
    <s v="Business"/>
    <x v="26"/>
    <x v="45"/>
    <n v="7.9"/>
    <n v="12.713817600000002"/>
    <d v="1899-12-30T00:16:00"/>
    <n v="0"/>
    <n v="16"/>
    <n v="0.26666666666666666"/>
    <n v="47.676816000000009"/>
    <s v="Temporary Site"/>
  </r>
  <r>
    <d v="2016-08-24T00:00:00"/>
    <d v="1899-12-30T12:05:00"/>
    <d v="2016-08-24T00:00:00"/>
    <d v="1899-12-30T12:56:00"/>
    <s v="Business"/>
    <x v="0"/>
    <x v="0"/>
    <n v="25.2"/>
    <n v="40.5554688"/>
    <d v="1899-12-30T00:51:00"/>
    <n v="0"/>
    <n v="51"/>
    <n v="0.85"/>
    <n v="47.712316235294118"/>
    <m/>
  </r>
  <r>
    <d v="2016-02-12T00:00:00"/>
    <d v="1899-12-30T14:49:00"/>
    <d v="2016-02-12T00:00:00"/>
    <d v="1899-12-30T15:06:00"/>
    <s v="Business"/>
    <x v="26"/>
    <x v="45"/>
    <n v="8.4"/>
    <n v="13.518489600000002"/>
    <d v="1899-12-30T00:17:00"/>
    <n v="0"/>
    <n v="17"/>
    <n v="0.28333333333333333"/>
    <n v="47.712316235294125"/>
    <s v="Meeting"/>
  </r>
  <r>
    <d v="2016-03-10T00:00:00"/>
    <d v="1899-12-30T03:36:00"/>
    <d v="2016-03-10T00:00:00"/>
    <d v="1899-12-30T03:53:00"/>
    <s v="Business"/>
    <x v="26"/>
    <x v="45"/>
    <n v="8.4"/>
    <n v="13.518489600000002"/>
    <d v="1899-12-30T00:17:00"/>
    <n v="0"/>
    <n v="17"/>
    <n v="0.28333333333333333"/>
    <n v="47.712316235294125"/>
    <s v="Meeting"/>
  </r>
  <r>
    <d v="2016-05-09T00:00:00"/>
    <d v="1899-12-30T06:08:00"/>
    <d v="2016-05-09T00:00:00"/>
    <d v="1899-12-30T06:25:00"/>
    <s v="Business"/>
    <x v="26"/>
    <x v="45"/>
    <n v="8.4"/>
    <n v="13.518489600000002"/>
    <d v="1899-12-30T00:17:00"/>
    <n v="0"/>
    <n v="17"/>
    <n v="0.28333333333333333"/>
    <n v="47.712316235294125"/>
    <s v="Customer Visit"/>
  </r>
  <r>
    <d v="2016-07-05T00:00:00"/>
    <d v="1899-12-30T00:08:00"/>
    <d v="2016-07-05T00:00:00"/>
    <d v="1899-12-30T00:28:00"/>
    <s v="Business"/>
    <x v="115"/>
    <x v="26"/>
    <n v="9.9"/>
    <n v="15.932505600000002"/>
    <d v="1899-12-30T00:20:00"/>
    <n v="0"/>
    <n v="20"/>
    <n v="0.33333333333333331"/>
    <n v="47.797516800000011"/>
    <s v="Meeting"/>
  </r>
  <r>
    <d v="2016-07-05T00:00:00"/>
    <d v="1899-12-30T20:06:00"/>
    <d v="2016-07-05T00:00:00"/>
    <d v="1899-12-30T20:26:00"/>
    <s v="Business"/>
    <x v="26"/>
    <x v="137"/>
    <n v="9.9"/>
    <n v="15.932505600000002"/>
    <d v="1899-12-30T00:20:00"/>
    <n v="0"/>
    <n v="20"/>
    <n v="0.33333333333333331"/>
    <n v="47.797516800000011"/>
    <m/>
  </r>
  <r>
    <d v="2016-07-06T00:00:00"/>
    <d v="1899-12-30T12:48:00"/>
    <d v="2016-07-06T00:00:00"/>
    <d v="1899-12-30T13:08:00"/>
    <s v="Business"/>
    <x v="115"/>
    <x v="26"/>
    <n v="9.9"/>
    <n v="15.932505600000002"/>
    <d v="1899-12-30T00:20:00"/>
    <n v="0"/>
    <n v="20"/>
    <n v="0.33333333333333331"/>
    <n v="47.797516800000011"/>
    <m/>
  </r>
  <r>
    <d v="2016-03-04T00:00:00"/>
    <d v="1899-12-30T13:03:00"/>
    <d v="2016-03-04T00:00:00"/>
    <d v="1899-12-30T13:25:00"/>
    <s v="Business"/>
    <x v="115"/>
    <x v="26"/>
    <n v="10.9"/>
    <n v="17.541849600000003"/>
    <d v="1899-12-30T00:22:00"/>
    <n v="0"/>
    <n v="22"/>
    <n v="0.36666666666666664"/>
    <n v="47.841408000000008"/>
    <s v="Meeting"/>
  </r>
  <r>
    <d v="2016-04-28T00:00:00"/>
    <d v="1899-12-30T12:09:00"/>
    <d v="2016-04-28T00:00:00"/>
    <d v="1899-12-30T12:34:00"/>
    <s v="Business"/>
    <x v="26"/>
    <x v="104"/>
    <n v="12.4"/>
    <n v="19.955865600000003"/>
    <d v="1899-12-30T00:25:00"/>
    <n v="0"/>
    <n v="25"/>
    <n v="0.41666666666666669"/>
    <n v="47.894077440000004"/>
    <s v="Customer Visit"/>
  </r>
  <r>
    <d v="2016-06-25T00:00:00"/>
    <d v="1899-12-30T09:03:00"/>
    <d v="2016-06-25T00:00:00"/>
    <d v="1899-12-30T09:12:00"/>
    <s v="Business"/>
    <x v="62"/>
    <x v="152"/>
    <n v="4.5"/>
    <n v="7.2420480000000005"/>
    <d v="1899-12-30T00:09:00"/>
    <n v="0"/>
    <n v="9"/>
    <n v="0.15"/>
    <n v="48.280320000000003"/>
    <m/>
  </r>
  <r>
    <d v="2016-10-18T00:00:00"/>
    <d v="1899-12-30T20:31:00"/>
    <d v="2016-10-18T00:00:00"/>
    <d v="1899-12-30T20:37:00"/>
    <s v="Business"/>
    <x v="18"/>
    <x v="20"/>
    <n v="3"/>
    <n v="4.8280320000000003"/>
    <d v="1899-12-30T00:06:00"/>
    <n v="0"/>
    <n v="6"/>
    <n v="0.1"/>
    <n v="48.280320000000003"/>
    <m/>
  </r>
  <r>
    <d v="2016-11-19T00:00:00"/>
    <d v="1899-12-30T14:30:00"/>
    <d v="2016-11-19T00:00:00"/>
    <d v="1899-12-30T14:51:00"/>
    <s v="Business"/>
    <x v="115"/>
    <x v="26"/>
    <n v="10.5"/>
    <n v="16.898112000000001"/>
    <d v="1899-12-30T00:21:00"/>
    <n v="0"/>
    <n v="21"/>
    <n v="0.35"/>
    <n v="48.280320000000003"/>
    <s v="Meeting"/>
  </r>
  <r>
    <d v="2016-07-16T00:00:00"/>
    <d v="1899-12-30T13:14:00"/>
    <d v="2016-07-16T00:00:00"/>
    <d v="1899-12-30T14:10:00"/>
    <s v="Personal"/>
    <x v="112"/>
    <x v="86"/>
    <n v="28.1"/>
    <n v="45.222566400000005"/>
    <d v="1899-12-30T00:56:00"/>
    <n v="0"/>
    <n v="56"/>
    <n v="0.93333333333333335"/>
    <n v="48.452749714285716"/>
    <m/>
  </r>
  <r>
    <d v="2016-10-31T00:00:00"/>
    <d v="1899-12-30T20:18:00"/>
    <d v="2016-10-31T00:00:00"/>
    <d v="1899-12-30T20:44:00"/>
    <s v="Business"/>
    <x v="46"/>
    <x v="26"/>
    <n v="13.1"/>
    <n v="21.0824064"/>
    <d v="1899-12-30T00:26:00"/>
    <n v="0"/>
    <n v="26"/>
    <n v="0.43333333333333335"/>
    <n v="48.651707076923074"/>
    <m/>
  </r>
  <r>
    <d v="2016-12-29T00:00:00"/>
    <d v="1899-12-30T09:44:00"/>
    <d v="2016-12-29T00:00:00"/>
    <d v="1899-12-30T10:07:00"/>
    <s v="Business"/>
    <x v="2"/>
    <x v="0"/>
    <n v="11.6"/>
    <n v="18.6683904"/>
    <d v="1899-12-30T00:23:00"/>
    <n v="0"/>
    <n v="23"/>
    <n v="0.38333333333333336"/>
    <n v="48.700148869565211"/>
    <s v="Meal/Entertain"/>
  </r>
  <r>
    <d v="2016-04-15T00:00:00"/>
    <d v="1899-12-30T14:31:00"/>
    <d v="2016-04-15T00:00:00"/>
    <d v="1899-12-30T15:01:00"/>
    <s v="Business"/>
    <x v="46"/>
    <x v="26"/>
    <n v="15.2"/>
    <n v="24.462028799999999"/>
    <d v="1899-12-30T00:30:00"/>
    <n v="0"/>
    <n v="30"/>
    <n v="0.5"/>
    <n v="48.924057599999998"/>
    <s v="Meeting"/>
  </r>
  <r>
    <d v="2016-02-20T00:00:00"/>
    <d v="1899-12-30T12:41:00"/>
    <d v="2016-02-20T00:00:00"/>
    <d v="1899-12-30T13:17:00"/>
    <s v="Business"/>
    <x v="24"/>
    <x v="1"/>
    <n v="18.399999999999999"/>
    <n v="29.6119296"/>
    <d v="1899-12-30T00:36:00"/>
    <n v="0"/>
    <n v="36"/>
    <n v="0.6"/>
    <n v="49.353216000000003"/>
    <m/>
  </r>
  <r>
    <d v="2016-04-08T00:00:00"/>
    <d v="1899-12-30T13:34:00"/>
    <d v="2016-04-08T00:00:00"/>
    <d v="1899-12-30T13:51:00"/>
    <s v="Business"/>
    <x v="115"/>
    <x v="26"/>
    <n v="8.6999999999999993"/>
    <n v="14.0012928"/>
    <d v="1899-12-30T00:17:00"/>
    <n v="0"/>
    <n v="17"/>
    <n v="0.28333333333333333"/>
    <n v="49.416327529411767"/>
    <s v="Meal/Entertain"/>
  </r>
  <r>
    <d v="2016-03-31T00:00:00"/>
    <d v="1899-12-30T14:37:00"/>
    <d v="2016-03-31T00:00:00"/>
    <d v="1899-12-30T15:09:00"/>
    <s v="Business"/>
    <x v="131"/>
    <x v="30"/>
    <n v="16.399999999999999"/>
    <n v="26.3932416"/>
    <d v="1899-12-30T00:32:00"/>
    <n v="0"/>
    <n v="32"/>
    <n v="0.53333333333333333"/>
    <n v="49.487327999999998"/>
    <s v="Meal/Entertain"/>
  </r>
  <r>
    <d v="2016-03-28T00:00:00"/>
    <d v="1899-12-30T19:30:00"/>
    <d v="2016-03-28T00:00:00"/>
    <d v="1899-12-30T20:23:00"/>
    <s v="Personal"/>
    <x v="101"/>
    <x v="153"/>
    <n v="27.2"/>
    <n v="43.7741568"/>
    <d v="1899-12-30T00:53:00"/>
    <n v="0"/>
    <n v="53"/>
    <n v="0.8833333333333333"/>
    <n v="49.55564920754717"/>
    <m/>
  </r>
  <r>
    <d v="2016-04-30T00:00:00"/>
    <d v="1899-12-30T18:42:00"/>
    <d v="2016-04-30T00:00:00"/>
    <d v="1899-12-30T18:57:00"/>
    <s v="Business"/>
    <x v="8"/>
    <x v="132"/>
    <n v="7.7"/>
    <n v="12.391948800000002"/>
    <d v="1899-12-30T00:15:00"/>
    <n v="0"/>
    <n v="15"/>
    <n v="0.25"/>
    <n v="49.567795200000006"/>
    <s v="Meal/Entertain"/>
  </r>
  <r>
    <d v="2016-01-19T00:00:00"/>
    <d v="1899-12-30T09:09:00"/>
    <d v="2016-01-19T00:00:00"/>
    <d v="1899-12-30T09:23:00"/>
    <s v="Business"/>
    <x v="8"/>
    <x v="154"/>
    <n v="7.2"/>
    <n v="11.587276800000001"/>
    <d v="1899-12-30T00:14:00"/>
    <n v="0"/>
    <n v="14"/>
    <n v="0.23333333333333334"/>
    <n v="49.659757714285718"/>
    <m/>
  </r>
  <r>
    <d v="2016-04-08T00:00:00"/>
    <d v="1899-12-30T14:43:00"/>
    <d v="2016-04-08T00:00:00"/>
    <d v="1899-12-30T15:20:00"/>
    <s v="Business"/>
    <x v="26"/>
    <x v="104"/>
    <n v="19.100000000000001"/>
    <n v="30.738470400000004"/>
    <d v="1899-12-30T00:37:00"/>
    <n v="0"/>
    <n v="37"/>
    <n v="0.6166666666666667"/>
    <n v="49.846168216216221"/>
    <s v="Meeting"/>
  </r>
  <r>
    <d v="2016-03-07T00:00:00"/>
    <d v="1899-12-30T09:23:00"/>
    <d v="2016-03-07T00:00:00"/>
    <d v="1899-12-30T09:47:00"/>
    <s v="Business"/>
    <x v="26"/>
    <x v="104"/>
    <n v="12.4"/>
    <n v="19.955865600000003"/>
    <d v="1899-12-30T00:24:00"/>
    <n v="0"/>
    <n v="24"/>
    <n v="0.4"/>
    <n v="49.889664000000003"/>
    <s v="Customer Visit"/>
  </r>
  <r>
    <d v="2016-05-01T00:00:00"/>
    <d v="1899-12-30T17:33:00"/>
    <d v="2016-05-01T00:00:00"/>
    <d v="1899-12-30T17:45:00"/>
    <s v="Business"/>
    <x v="8"/>
    <x v="106"/>
    <n v="6.2"/>
    <n v="9.9779328000000014"/>
    <d v="1899-12-30T00:12:00"/>
    <n v="0"/>
    <n v="12"/>
    <n v="0.2"/>
    <n v="49.889664000000003"/>
    <s v="Between Offices"/>
  </r>
  <r>
    <d v="2016-07-03T00:00:00"/>
    <d v="1899-12-30T03:02:00"/>
    <d v="2016-07-03T00:00:00"/>
    <d v="1899-12-30T03:08:00"/>
    <s v="Business"/>
    <x v="45"/>
    <x v="26"/>
    <n v="3.1"/>
    <n v="4.9889664000000007"/>
    <d v="1899-12-30T00:06:00"/>
    <n v="0"/>
    <n v="6"/>
    <n v="0.1"/>
    <n v="49.889664000000003"/>
    <s v="Errand/Supplies"/>
  </r>
  <r>
    <d v="2016-04-29T00:00:00"/>
    <d v="1899-12-30T22:44:00"/>
    <d v="2016-04-29T00:00:00"/>
    <d v="1899-12-30T23:19:00"/>
    <s v="Business"/>
    <x v="115"/>
    <x v="26"/>
    <n v="18.2"/>
    <n v="29.290060799999999"/>
    <d v="1899-12-30T00:35:00"/>
    <n v="0"/>
    <n v="35"/>
    <n v="0.58333333333333337"/>
    <n v="50.211532799999993"/>
    <s v="Meeting"/>
  </r>
  <r>
    <d v="2016-01-15T00:00:00"/>
    <d v="1899-12-30T11:43:00"/>
    <d v="2016-01-15T00:00:00"/>
    <d v="1899-12-30T12:03:00"/>
    <s v="Business"/>
    <x v="26"/>
    <x v="137"/>
    <n v="10.4"/>
    <n v="16.737177600000003"/>
    <d v="1899-12-30T00:20:00"/>
    <n v="0"/>
    <n v="20"/>
    <n v="0.33333333333333331"/>
    <n v="50.211532800000008"/>
    <s v="Meal/Entertain"/>
  </r>
  <r>
    <d v="2016-01-29T00:00:00"/>
    <d v="1899-12-30T11:43:00"/>
    <d v="2016-01-29T00:00:00"/>
    <d v="1899-12-30T12:03:00"/>
    <s v="Business"/>
    <x v="26"/>
    <x v="137"/>
    <n v="10.4"/>
    <n v="16.737177600000003"/>
    <d v="1899-12-30T00:20:00"/>
    <n v="0"/>
    <n v="20"/>
    <n v="0.33333333333333331"/>
    <n v="50.211532800000008"/>
    <s v="Meeting"/>
  </r>
  <r>
    <d v="2016-02-05T00:00:00"/>
    <d v="1899-12-30T11:47:00"/>
    <d v="2016-02-05T00:00:00"/>
    <d v="1899-12-30T12:07:00"/>
    <s v="Business"/>
    <x v="26"/>
    <x v="137"/>
    <n v="10.4"/>
    <n v="16.737177600000003"/>
    <d v="1899-12-30T00:20:00"/>
    <n v="0"/>
    <n v="20"/>
    <n v="0.33333333333333331"/>
    <n v="50.211532800000008"/>
    <s v="Meeting"/>
  </r>
  <r>
    <d v="2016-03-04T00:00:00"/>
    <d v="1899-12-30T11:46:00"/>
    <d v="2016-03-04T00:00:00"/>
    <d v="1899-12-30T12:06:00"/>
    <s v="Business"/>
    <x v="26"/>
    <x v="137"/>
    <n v="10.4"/>
    <n v="16.737177600000003"/>
    <d v="1899-12-30T00:20:00"/>
    <n v="0"/>
    <n v="20"/>
    <n v="0.33333333333333331"/>
    <n v="50.211532800000008"/>
    <s v="Meeting"/>
  </r>
  <r>
    <d v="2016-04-22T00:00:00"/>
    <d v="1899-12-30T12:08:00"/>
    <d v="2016-04-22T00:00:00"/>
    <d v="1899-12-30T12:28:00"/>
    <s v="Business"/>
    <x v="26"/>
    <x v="137"/>
    <n v="10.4"/>
    <n v="16.737177600000003"/>
    <d v="1899-12-30T00:20:00"/>
    <n v="0"/>
    <n v="20"/>
    <n v="0.33333333333333331"/>
    <n v="50.211532800000008"/>
    <s v="Meeting"/>
  </r>
  <r>
    <d v="2016-06-03T00:00:00"/>
    <d v="1899-12-30T11:29:00"/>
    <d v="2016-06-03T00:00:00"/>
    <d v="1899-12-30T11:49:00"/>
    <s v="Business"/>
    <x v="26"/>
    <x v="137"/>
    <n v="10.4"/>
    <n v="16.737177600000003"/>
    <d v="1899-12-30T00:20:00"/>
    <n v="0"/>
    <n v="20"/>
    <n v="0.33333333333333331"/>
    <n v="50.211532800000008"/>
    <s v="Meeting"/>
  </r>
  <r>
    <d v="2016-06-28T00:00:00"/>
    <d v="1899-12-30T20:13:00"/>
    <d v="2016-06-28T00:00:00"/>
    <d v="1899-12-30T20:33:00"/>
    <s v="Business"/>
    <x v="26"/>
    <x v="137"/>
    <n v="10.4"/>
    <n v="16.737177600000003"/>
    <d v="1899-12-30T00:20:00"/>
    <n v="0"/>
    <n v="20"/>
    <n v="0.33333333333333331"/>
    <n v="50.211532800000008"/>
    <s v="Meeting"/>
  </r>
  <r>
    <d v="2016-03-04T00:00:00"/>
    <d v="1899-12-30T07:47:00"/>
    <d v="2016-03-04T00:00:00"/>
    <d v="1899-12-30T08:06:00"/>
    <s v="Business"/>
    <x v="26"/>
    <x v="137"/>
    <n v="9.9"/>
    <n v="15.932505600000002"/>
    <d v="1899-12-30T00:19:00"/>
    <n v="0"/>
    <n v="19"/>
    <n v="0.31666666666666665"/>
    <n v="50.31317557894738"/>
    <s v="Meeting"/>
  </r>
  <r>
    <d v="2016-07-06T00:00:00"/>
    <d v="1899-12-30T09:06:00"/>
    <d v="2016-07-06T00:00:00"/>
    <d v="1899-12-30T09:25:00"/>
    <s v="Business"/>
    <x v="26"/>
    <x v="137"/>
    <n v="9.9"/>
    <n v="15.932505600000002"/>
    <d v="1899-12-30T00:19:00"/>
    <n v="0"/>
    <n v="19"/>
    <n v="0.31666666666666665"/>
    <n v="50.31317557894738"/>
    <s v="Meeting"/>
  </r>
  <r>
    <d v="2016-03-27T00:00:00"/>
    <d v="1899-12-30T23:04:00"/>
    <d v="2016-03-27T00:00:00"/>
    <d v="1899-12-30T23:18:00"/>
    <s v="Personal"/>
    <x v="131"/>
    <x v="30"/>
    <n v="7.3"/>
    <n v="11.7482112"/>
    <d v="1899-12-30T00:14:00"/>
    <n v="0"/>
    <n v="14"/>
    <n v="0.23333333333333334"/>
    <n v="50.349476571428568"/>
    <m/>
  </r>
  <r>
    <d v="2016-03-19T00:00:00"/>
    <d v="1899-12-30T12:50:00"/>
    <d v="2016-03-19T00:00:00"/>
    <d v="1899-12-30T13:13:00"/>
    <s v="Business"/>
    <x v="79"/>
    <x v="155"/>
    <n v="12"/>
    <n v="19.312128000000001"/>
    <d v="1899-12-30T00:23:00"/>
    <n v="0"/>
    <n v="23"/>
    <n v="0.38333333333333336"/>
    <n v="50.379464347826087"/>
    <s v="Customer Visit"/>
  </r>
  <r>
    <d v="2016-08-15T00:00:00"/>
    <d v="1899-12-30T15:20:00"/>
    <d v="2016-08-15T00:00:00"/>
    <d v="1899-12-30T15:47:00"/>
    <s v="Business"/>
    <x v="0"/>
    <x v="0"/>
    <n v="14.1"/>
    <n v="22.6917504"/>
    <d v="1899-12-30T00:27:00"/>
    <n v="0"/>
    <n v="27"/>
    <n v="0.45"/>
    <n v="50.426111999999996"/>
    <m/>
  </r>
  <r>
    <d v="2016-01-28T00:00:00"/>
    <d v="1899-12-30T16:21:00"/>
    <d v="2016-01-28T00:00:00"/>
    <d v="1899-12-30T16:51:00"/>
    <s v="Business"/>
    <x v="46"/>
    <x v="26"/>
    <n v="15.7"/>
    <n v="25.266700799999999"/>
    <d v="1899-12-30T00:30:00"/>
    <n v="0"/>
    <n v="30"/>
    <n v="0.5"/>
    <n v="50.533401599999998"/>
    <s v="Meeting"/>
  </r>
  <r>
    <d v="2016-11-17T00:00:00"/>
    <d v="1899-12-30T10:13:00"/>
    <d v="2016-11-17T00:00:00"/>
    <d v="1899-12-30T10:44:00"/>
    <s v="Business"/>
    <x v="18"/>
    <x v="55"/>
    <n v="16.3"/>
    <n v="26.232307200000005"/>
    <d v="1899-12-30T00:31:00"/>
    <n v="0"/>
    <n v="31"/>
    <n v="0.51666666666666672"/>
    <n v="50.772207483870972"/>
    <s v="Customer Visit"/>
  </r>
  <r>
    <d v="2016-08-17T00:00:00"/>
    <d v="1899-12-30T10:57:00"/>
    <d v="2016-08-17T00:00:00"/>
    <d v="1899-12-30T11:20:00"/>
    <s v="Business"/>
    <x v="0"/>
    <x v="0"/>
    <n v="12.1"/>
    <n v="19.4730624"/>
    <d v="1899-12-30T00:23:00"/>
    <n v="0"/>
    <n v="23"/>
    <n v="0.38333333333333336"/>
    <n v="50.799293217391302"/>
    <m/>
  </r>
  <r>
    <d v="2016-08-09T00:00:00"/>
    <d v="1899-12-30T16:04:00"/>
    <d v="2016-08-09T00:00:00"/>
    <d v="1899-12-30T16:37:00"/>
    <s v="Business"/>
    <x v="46"/>
    <x v="26"/>
    <n v="17.399999999999999"/>
    <n v="28.0025856"/>
    <d v="1899-12-30T00:33:00"/>
    <n v="0"/>
    <n v="33"/>
    <n v="0.55000000000000004"/>
    <n v="50.913791999999994"/>
    <m/>
  </r>
  <r>
    <d v="2016-02-12T00:00:00"/>
    <d v="1899-12-30T13:02:00"/>
    <d v="2016-02-12T00:00:00"/>
    <d v="1899-12-30T13:36:00"/>
    <s v="Business"/>
    <x v="46"/>
    <x v="26"/>
    <n v="18"/>
    <n v="28.968192000000002"/>
    <d v="1899-12-30T00:34:00"/>
    <n v="0"/>
    <n v="34"/>
    <n v="0.56666666666666665"/>
    <n v="51.120338823529416"/>
    <s v="Meeting"/>
  </r>
  <r>
    <d v="2016-04-02T00:00:00"/>
    <d v="1899-12-30T12:21:00"/>
    <d v="2016-04-02T00:00:00"/>
    <d v="1899-12-30T14:47:00"/>
    <s v="Business"/>
    <x v="31"/>
    <x v="156"/>
    <n v="77.3"/>
    <n v="124.40229120000001"/>
    <d v="1899-12-30T02:26:00"/>
    <n v="2"/>
    <n v="26"/>
    <n v="2.4333333333333331"/>
    <n v="51.124229260273978"/>
    <s v="Customer Visit"/>
  </r>
  <r>
    <d v="2016-07-30T00:00:00"/>
    <d v="1899-12-30T21:16:00"/>
    <d v="2016-07-30T00:00:00"/>
    <d v="1899-12-30T21:41:00"/>
    <s v="Business"/>
    <x v="115"/>
    <x v="26"/>
    <n v="13.3"/>
    <n v="21.404275200000004"/>
    <d v="1899-12-30T00:25:00"/>
    <n v="0"/>
    <n v="25"/>
    <n v="0.41666666666666669"/>
    <n v="51.370260480000006"/>
    <m/>
  </r>
  <r>
    <d v="2016-12-22T00:00:00"/>
    <d v="1899-12-30T18:31:00"/>
    <d v="2016-12-22T00:00:00"/>
    <d v="1899-12-30T18:37:00"/>
    <s v="Business"/>
    <x v="0"/>
    <x v="0"/>
    <n v="3.2"/>
    <n v="5.1499008000000011"/>
    <d v="1899-12-30T00:06:00"/>
    <n v="0"/>
    <n v="6"/>
    <n v="0.1"/>
    <n v="51.499008000000011"/>
    <s v="Errand/Supplies"/>
  </r>
  <r>
    <d v="2016-03-20T00:00:00"/>
    <d v="1899-12-30T07:37:00"/>
    <d v="2016-03-20T00:00:00"/>
    <d v="1899-12-30T07:48:00"/>
    <s v="Business"/>
    <x v="16"/>
    <x v="157"/>
    <n v="5.9"/>
    <n v="9.4951296000000021"/>
    <d v="1899-12-30T00:11:00"/>
    <n v="0"/>
    <n v="11"/>
    <n v="0.18333333333333332"/>
    <n v="51.791616000000012"/>
    <s v="Meeting"/>
  </r>
  <r>
    <d v="2016-08-25T00:00:00"/>
    <d v="1899-12-30T15:17:00"/>
    <d v="2016-08-25T00:00:00"/>
    <d v="1899-12-30T16:22:00"/>
    <s v="Business"/>
    <x v="0"/>
    <x v="0"/>
    <n v="35"/>
    <n v="56.327040000000004"/>
    <d v="1899-12-30T01:05:00"/>
    <n v="1"/>
    <n v="5"/>
    <n v="1.0833333333333333"/>
    <n v="51.994190769230777"/>
    <m/>
  </r>
  <r>
    <d v="2016-02-22T00:00:00"/>
    <d v="1899-12-30T21:54:00"/>
    <d v="2016-02-22T00:00:00"/>
    <d v="1899-12-30T22:09:00"/>
    <s v="Business"/>
    <x v="45"/>
    <x v="26"/>
    <n v="8.1"/>
    <n v="13.035686399999999"/>
    <d v="1899-12-30T00:15:00"/>
    <n v="0"/>
    <n v="15"/>
    <n v="0.25"/>
    <n v="52.142745599999998"/>
    <s v="Customer Visit"/>
  </r>
  <r>
    <d v="2016-02-21T00:00:00"/>
    <d v="1899-12-30T23:15:00"/>
    <d v="2016-02-21T00:00:00"/>
    <d v="1899-12-30T23:52:00"/>
    <s v="Business"/>
    <x v="0"/>
    <x v="1"/>
    <n v="20"/>
    <n v="32.186880000000002"/>
    <d v="1899-12-30T00:37:00"/>
    <n v="0"/>
    <n v="37"/>
    <n v="0.6166666666666667"/>
    <n v="52.194940540540543"/>
    <s v="Meeting"/>
  </r>
  <r>
    <d v="2016-03-04T00:00:00"/>
    <d v="1899-12-30T13:40:00"/>
    <d v="2016-03-04T00:00:00"/>
    <d v="1899-12-30T14:09:00"/>
    <s v="Business"/>
    <x v="26"/>
    <x v="104"/>
    <n v="15.7"/>
    <n v="25.266700799999999"/>
    <d v="1899-12-30T00:29:00"/>
    <n v="0"/>
    <n v="29"/>
    <n v="0.48333333333333334"/>
    <n v="52.275932689655171"/>
    <s v="Customer Visit"/>
  </r>
  <r>
    <d v="2016-10-17T00:00:00"/>
    <d v="1899-12-30T15:19:00"/>
    <d v="2016-10-17T00:00:00"/>
    <d v="1899-12-30T15:57:00"/>
    <s v="Business"/>
    <x v="26"/>
    <x v="104"/>
    <n v="20.6"/>
    <n v="33.152486400000008"/>
    <d v="1899-12-30T00:38:00"/>
    <n v="0"/>
    <n v="38"/>
    <n v="0.6333333333333333"/>
    <n v="52.34603115789475"/>
    <m/>
  </r>
  <r>
    <d v="2016-11-19T00:00:00"/>
    <d v="1899-12-30T13:51:00"/>
    <d v="2016-11-19T00:00:00"/>
    <d v="1899-12-30T14:10:00"/>
    <s v="Business"/>
    <x v="26"/>
    <x v="137"/>
    <n v="10.3"/>
    <n v="16.576243200000004"/>
    <d v="1899-12-30T00:19:00"/>
    <n v="0"/>
    <n v="19"/>
    <n v="0.31666666666666665"/>
    <n v="52.34603115789475"/>
    <s v="Meeting"/>
  </r>
  <r>
    <d v="2016-01-19T00:00:00"/>
    <d v="1899-12-30T10:55:00"/>
    <d v="2016-01-19T00:00:00"/>
    <d v="1899-12-30T11:09:00"/>
    <s v="Business"/>
    <x v="140"/>
    <x v="9"/>
    <n v="7.6"/>
    <n v="12.231014399999999"/>
    <d v="1899-12-30T00:14:00"/>
    <n v="0"/>
    <n v="14"/>
    <n v="0.23333333333333334"/>
    <n v="52.418633142857139"/>
    <s v="Temporary Site"/>
  </r>
  <r>
    <d v="2016-11-02T00:00:00"/>
    <d v="1899-12-30T17:53:00"/>
    <d v="2016-11-02T00:00:00"/>
    <d v="1899-12-30T18:00:00"/>
    <s v="Business"/>
    <x v="45"/>
    <x v="26"/>
    <n v="3.8"/>
    <n v="6.1155071999999997"/>
    <d v="1899-12-30T00:07:00"/>
    <n v="0"/>
    <n v="7"/>
    <n v="0.11666666666666667"/>
    <n v="52.418633142857139"/>
    <m/>
  </r>
  <r>
    <d v="2016-11-04T00:00:00"/>
    <d v="1899-12-30T18:14:00"/>
    <d v="2016-11-04T00:00:00"/>
    <d v="1899-12-30T18:21:00"/>
    <s v="Business"/>
    <x v="141"/>
    <x v="158"/>
    <n v="3.8"/>
    <n v="6.1155071999999997"/>
    <d v="1899-12-30T00:07:00"/>
    <n v="0"/>
    <n v="7"/>
    <n v="0.11666666666666667"/>
    <n v="52.418633142857139"/>
    <m/>
  </r>
  <r>
    <d v="2016-08-22T00:00:00"/>
    <d v="1899-12-30T15:14:00"/>
    <d v="2016-08-22T00:00:00"/>
    <d v="1899-12-30T15:49:00"/>
    <s v="Business"/>
    <x v="0"/>
    <x v="0"/>
    <n v="19"/>
    <n v="30.577536000000002"/>
    <d v="1899-12-30T00:35:00"/>
    <n v="0"/>
    <n v="35"/>
    <n v="0.58333333333333337"/>
    <n v="52.418633142857146"/>
    <m/>
  </r>
  <r>
    <d v="2016-07-08T00:00:00"/>
    <d v="1899-12-30T13:48:00"/>
    <d v="2016-07-08T00:00:00"/>
    <d v="1899-12-30T14:11:00"/>
    <s v="Business"/>
    <x v="78"/>
    <x v="101"/>
    <n v="12.5"/>
    <n v="20.116800000000001"/>
    <d v="1899-12-30T00:23:00"/>
    <n v="0"/>
    <n v="23"/>
    <n v="0.38333333333333336"/>
    <n v="52.478608695652177"/>
    <m/>
  </r>
  <r>
    <d v="2016-06-14T00:00:00"/>
    <d v="1899-12-30T12:03:00"/>
    <d v="2016-06-14T00:00:00"/>
    <d v="1899-12-30T12:21:00"/>
    <s v="Business"/>
    <x v="4"/>
    <x v="120"/>
    <n v="9.8000000000000007"/>
    <n v="15.771571200000002"/>
    <d v="1899-12-30T00:18:00"/>
    <n v="0"/>
    <n v="18"/>
    <n v="0.3"/>
    <n v="52.571904000000011"/>
    <m/>
  </r>
  <r>
    <d v="2016-10-25T00:00:00"/>
    <d v="1899-12-30T20:54:00"/>
    <d v="2016-10-25T00:00:00"/>
    <d v="1899-12-30T21:03:00"/>
    <s v="Business"/>
    <x v="65"/>
    <x v="94"/>
    <n v="4.9000000000000004"/>
    <n v="7.8857856000000011"/>
    <d v="1899-12-30T00:09:00"/>
    <n v="0"/>
    <n v="9"/>
    <n v="0.15"/>
    <n v="52.571904000000011"/>
    <m/>
  </r>
  <r>
    <d v="2016-06-19T00:00:00"/>
    <d v="1899-12-30T02:39:00"/>
    <d v="2016-06-19T00:00:00"/>
    <d v="1899-12-30T02:50:00"/>
    <s v="Business"/>
    <x v="26"/>
    <x v="104"/>
    <n v="6"/>
    <n v="9.6560640000000006"/>
    <d v="1899-12-30T00:11:00"/>
    <n v="0"/>
    <n v="11"/>
    <n v="0.18333333333333332"/>
    <n v="52.669440000000009"/>
    <m/>
  </r>
  <r>
    <d v="2016-11-11T00:00:00"/>
    <d v="1899-12-30T14:39:00"/>
    <d v="2016-11-11T00:00:00"/>
    <d v="1899-12-30T15:46:00"/>
    <s v="Business"/>
    <x v="98"/>
    <x v="5"/>
    <n v="36.6"/>
    <n v="58.90199040000001"/>
    <d v="1899-12-30T01:07:00"/>
    <n v="1"/>
    <n v="7"/>
    <n v="1.1166666666666667"/>
    <n v="52.748051104477618"/>
    <s v="Customer Visit"/>
  </r>
  <r>
    <d v="2016-05-10T00:00:00"/>
    <d v="1899-12-30T09:03:00"/>
    <d v="2016-05-10T00:00:00"/>
    <d v="1899-12-30T09:20:00"/>
    <s v="Business"/>
    <x v="86"/>
    <x v="69"/>
    <n v="9.3000000000000007"/>
    <n v="14.966899200000002"/>
    <d v="1899-12-30T00:17:00"/>
    <n v="0"/>
    <n v="17"/>
    <n v="0.28333333333333333"/>
    <n v="52.824350117647064"/>
    <s v="Customer Visit"/>
  </r>
  <r>
    <d v="2016-02-05T00:00:00"/>
    <d v="1899-12-30T13:22:00"/>
    <d v="2016-02-05T00:00:00"/>
    <d v="1899-12-30T13:41:00"/>
    <s v="Business"/>
    <x v="115"/>
    <x v="26"/>
    <n v="10.4"/>
    <n v="16.737177600000003"/>
    <d v="1899-12-30T00:19:00"/>
    <n v="0"/>
    <n v="19"/>
    <n v="0.31666666666666665"/>
    <n v="52.85424505263159"/>
    <s v="Meeting"/>
  </r>
  <r>
    <d v="2016-06-06T00:00:00"/>
    <d v="1899-12-30T21:41:00"/>
    <d v="2016-06-06T00:00:00"/>
    <d v="1899-12-30T22:00:00"/>
    <s v="Business"/>
    <x v="26"/>
    <x v="137"/>
    <n v="10.4"/>
    <n v="16.737177600000003"/>
    <d v="1899-12-30T00:19:00"/>
    <n v="0"/>
    <n v="19"/>
    <n v="0.31666666666666665"/>
    <n v="52.85424505263159"/>
    <s v="Meeting"/>
  </r>
  <r>
    <d v="2016-06-11T00:00:00"/>
    <d v="1899-12-30T21:45:00"/>
    <d v="2016-06-11T00:00:00"/>
    <d v="1899-12-30T22:04:00"/>
    <s v="Business"/>
    <x v="26"/>
    <x v="137"/>
    <n v="10.4"/>
    <n v="16.737177600000003"/>
    <d v="1899-12-30T00:19:00"/>
    <n v="0"/>
    <n v="19"/>
    <n v="0.31666666666666665"/>
    <n v="52.85424505263159"/>
    <s v="Meeting"/>
  </r>
  <r>
    <d v="2016-03-27T00:00:00"/>
    <d v="1899-12-30T01:11:00"/>
    <d v="2016-03-27T00:00:00"/>
    <d v="1899-12-30T01:23:00"/>
    <s v="Business"/>
    <x v="131"/>
    <x v="30"/>
    <n v="6.6"/>
    <n v="10.621670399999999"/>
    <d v="1899-12-30T00:12:00"/>
    <n v="0"/>
    <n v="12"/>
    <n v="0.2"/>
    <n v="53.108351999999996"/>
    <s v="Meal/Entertain"/>
  </r>
  <r>
    <d v="2016-03-21T00:00:00"/>
    <d v="1899-12-30T18:59:00"/>
    <d v="2016-03-21T00:00:00"/>
    <d v="1899-12-30T19:15:00"/>
    <s v="Business"/>
    <x v="16"/>
    <x v="51"/>
    <n v="8.8000000000000007"/>
    <n v="14.162227200000002"/>
    <d v="1899-12-30T00:16:00"/>
    <n v="0"/>
    <n v="16"/>
    <n v="0.26666666666666666"/>
    <n v="53.108352000000011"/>
    <m/>
  </r>
  <r>
    <d v="2016-07-03T00:00:00"/>
    <d v="1899-12-30T20:00:00"/>
    <d v="2016-07-03T00:00:00"/>
    <d v="1899-12-30T20:18:00"/>
    <s v="Business"/>
    <x v="26"/>
    <x v="137"/>
    <n v="9.9"/>
    <n v="15.932505600000002"/>
    <d v="1899-12-30T00:18:00"/>
    <n v="0"/>
    <n v="18"/>
    <n v="0.3"/>
    <n v="53.108352000000011"/>
    <s v="Meeting"/>
  </r>
  <r>
    <d v="2016-03-13T00:00:00"/>
    <d v="1899-12-30T20:39:00"/>
    <d v="2016-03-13T00:00:00"/>
    <d v="1899-12-30T20:58:00"/>
    <s v="Business"/>
    <x v="28"/>
    <x v="139"/>
    <n v="10.5"/>
    <n v="16.898112000000001"/>
    <d v="1899-12-30T00:19:00"/>
    <n v="0"/>
    <n v="19"/>
    <n v="0.31666666666666665"/>
    <n v="53.362458947368424"/>
    <s v="Meal/Entertain"/>
  </r>
  <r>
    <d v="2016-10-16T00:00:00"/>
    <d v="1899-12-30T12:52:00"/>
    <d v="2016-10-16T00:00:00"/>
    <d v="1899-12-30T13:11:00"/>
    <s v="Business"/>
    <x v="26"/>
    <x v="137"/>
    <n v="10.5"/>
    <n v="16.898112000000001"/>
    <d v="1899-12-30T00:19:00"/>
    <n v="0"/>
    <n v="19"/>
    <n v="0.31666666666666665"/>
    <n v="53.362458947368424"/>
    <s v="Meeting"/>
  </r>
  <r>
    <d v="2016-12-22T00:00:00"/>
    <d v="1899-12-30T15:40:00"/>
    <d v="2016-12-22T00:00:00"/>
    <d v="1899-12-30T16:38:00"/>
    <s v="Business"/>
    <x v="0"/>
    <x v="0"/>
    <n v="32.299999999999997"/>
    <n v="51.981811199999996"/>
    <d v="1899-12-30T00:58:00"/>
    <n v="0"/>
    <n v="58"/>
    <n v="0.96666666666666667"/>
    <n v="53.774287448275857"/>
    <s v="Meeting"/>
  </r>
  <r>
    <d v="2016-10-27T00:00:00"/>
    <d v="1899-12-30T20:47:00"/>
    <d v="2016-10-27T00:00:00"/>
    <d v="1899-12-30T20:54:00"/>
    <s v="Business"/>
    <x v="103"/>
    <x v="78"/>
    <n v="3.9"/>
    <n v="6.2764416000000001"/>
    <d v="1899-12-30T00:07:00"/>
    <n v="0"/>
    <n v="7"/>
    <n v="0.11666666666666667"/>
    <n v="53.798070857142854"/>
    <m/>
  </r>
  <r>
    <d v="2016-07-17T00:00:00"/>
    <d v="1899-12-30T11:23:00"/>
    <d v="2016-07-17T00:00:00"/>
    <d v="1899-12-30T11:50:00"/>
    <s v="Personal"/>
    <x v="112"/>
    <x v="146"/>
    <n v="15.1"/>
    <n v="24.3010944"/>
    <d v="1899-12-30T00:27:00"/>
    <n v="0"/>
    <n v="27"/>
    <n v="0.45"/>
    <n v="54.002431999999999"/>
    <s v="Charity "/>
  </r>
  <r>
    <d v="2016-07-15T00:00:00"/>
    <d v="1899-12-30T12:35:00"/>
    <d v="2016-07-15T00:00:00"/>
    <d v="1899-12-30T13:15:00"/>
    <s v="Personal"/>
    <x v="112"/>
    <x v="159"/>
    <n v="22.4"/>
    <n v="36.049305599999997"/>
    <d v="1899-12-30T00:40:00"/>
    <n v="0"/>
    <n v="40"/>
    <n v="0.66666666666666663"/>
    <n v="54.073958399999995"/>
    <m/>
  </r>
  <r>
    <d v="2016-07-30T00:00:00"/>
    <d v="1899-12-30T17:02:00"/>
    <d v="2016-07-30T00:00:00"/>
    <d v="1899-12-30T17:27:00"/>
    <s v="Business"/>
    <x v="26"/>
    <x v="137"/>
    <n v="14"/>
    <n v="22.530816000000002"/>
    <d v="1899-12-30T00:25:00"/>
    <n v="0"/>
    <n v="25"/>
    <n v="0.41666666666666669"/>
    <n v="54.073958400000002"/>
    <m/>
  </r>
  <r>
    <d v="2016-07-02T00:00:00"/>
    <d v="1899-12-30T20:18:00"/>
    <d v="2016-07-02T00:00:00"/>
    <d v="1899-12-30T20:36:00"/>
    <s v="Business"/>
    <x v="26"/>
    <x v="137"/>
    <n v="10.1"/>
    <n v="16.2543744"/>
    <d v="1899-12-30T00:18:00"/>
    <n v="0"/>
    <n v="18"/>
    <n v="0.3"/>
    <n v="54.181248000000004"/>
    <s v="Meeting"/>
  </r>
  <r>
    <d v="2016-08-21T00:00:00"/>
    <d v="1899-12-30T18:48:00"/>
    <d v="2016-08-21T00:00:00"/>
    <d v="1899-12-30T19:24:00"/>
    <s v="Business"/>
    <x v="24"/>
    <x v="0"/>
    <n v="20.2"/>
    <n v="32.508748799999999"/>
    <d v="1899-12-30T00:36:00"/>
    <n v="0"/>
    <n v="36"/>
    <n v="0.6"/>
    <n v="54.181248000000004"/>
    <m/>
  </r>
  <r>
    <d v="2016-07-27T00:00:00"/>
    <d v="1899-12-30T22:00:00"/>
    <d v="2016-07-27T00:00:00"/>
    <d v="1899-12-30T22:26:00"/>
    <s v="Business"/>
    <x v="46"/>
    <x v="45"/>
    <n v="14.6"/>
    <n v="23.4964224"/>
    <d v="1899-12-30T00:26:00"/>
    <n v="0"/>
    <n v="26"/>
    <n v="0.43333333333333335"/>
    <n v="54.222513230769231"/>
    <m/>
  </r>
  <r>
    <d v="2016-10-24T00:00:00"/>
    <d v="1899-12-30T14:57:00"/>
    <d v="2016-10-24T00:00:00"/>
    <d v="1899-12-30T15:26:00"/>
    <s v="Business"/>
    <x v="26"/>
    <x v="137"/>
    <n v="16.399999999999999"/>
    <n v="26.3932416"/>
    <d v="1899-12-30T00:29:00"/>
    <n v="0"/>
    <n v="29"/>
    <n v="0.48333333333333334"/>
    <n v="54.606706758620689"/>
    <m/>
  </r>
  <r>
    <d v="2016-02-16T00:00:00"/>
    <d v="1899-12-30T12:39:00"/>
    <d v="2016-02-16T00:00:00"/>
    <d v="1899-12-30T12:42:00"/>
    <s v="Business"/>
    <x v="20"/>
    <x v="36"/>
    <n v="1.7"/>
    <n v="2.7358848"/>
    <d v="1899-12-30T00:03:00"/>
    <n v="0"/>
    <n v="3"/>
    <n v="0.05"/>
    <n v="54.717695999999997"/>
    <m/>
  </r>
  <r>
    <d v="2016-05-27T00:00:00"/>
    <d v="1899-12-30T22:11:00"/>
    <d v="2016-05-27T00:00:00"/>
    <d v="1899-12-30T22:14:00"/>
    <s v="Business"/>
    <x v="142"/>
    <x v="160"/>
    <n v="1.7"/>
    <n v="2.7358848"/>
    <d v="1899-12-30T00:03:00"/>
    <n v="0"/>
    <n v="3"/>
    <n v="0.05"/>
    <n v="54.717695999999997"/>
    <s v="Errand/Supplies"/>
  </r>
  <r>
    <d v="2016-06-14T00:00:00"/>
    <d v="1899-12-30T17:15:00"/>
    <d v="2016-06-14T00:00:00"/>
    <d v="1899-12-30T17:24:00"/>
    <s v="Business"/>
    <x v="4"/>
    <x v="55"/>
    <n v="5.0999999999999996"/>
    <n v="8.2076543999999991"/>
    <d v="1899-12-30T00:09:00"/>
    <n v="0"/>
    <n v="9"/>
    <n v="0.15"/>
    <n v="54.717695999999997"/>
    <s v="Meeting"/>
  </r>
  <r>
    <d v="2016-03-19T00:00:00"/>
    <d v="1899-12-30T15:34:00"/>
    <d v="2016-03-19T00:00:00"/>
    <d v="1899-12-30T16:38:00"/>
    <s v="Business"/>
    <x v="79"/>
    <x v="68"/>
    <n v="36.5"/>
    <n v="58.741056"/>
    <d v="1899-12-30T01:04:00"/>
    <n v="1"/>
    <n v="4"/>
    <n v="1.0666666666666667"/>
    <n v="55.069740000000003"/>
    <s v="Meal/Entertain"/>
  </r>
  <r>
    <d v="2016-11-15T00:00:00"/>
    <d v="1899-12-30T14:09:00"/>
    <d v="2016-11-15T00:00:00"/>
    <d v="1899-12-30T14:26:00"/>
    <s v="Business"/>
    <x v="95"/>
    <x v="120"/>
    <n v="9.6999999999999993"/>
    <n v="15.6106368"/>
    <d v="1899-12-30T00:17:00"/>
    <n v="0"/>
    <n v="17"/>
    <n v="0.28333333333333333"/>
    <n v="55.096365176470592"/>
    <s v="Temporary Site"/>
  </r>
  <r>
    <d v="2016-07-13T00:00:00"/>
    <d v="1899-12-30T12:39:00"/>
    <d v="2016-07-13T00:00:00"/>
    <d v="1899-12-30T13:20:00"/>
    <s v="Personal"/>
    <x v="26"/>
    <x v="45"/>
    <n v="23.5"/>
    <n v="37.819584000000006"/>
    <d v="1899-12-30T00:41:00"/>
    <n v="0"/>
    <n v="41"/>
    <n v="0.68333333333333335"/>
    <n v="55.345732682926837"/>
    <m/>
  </r>
  <r>
    <d v="2016-03-30T00:00:00"/>
    <d v="1899-12-30T22:05:00"/>
    <d v="2016-03-30T00:00:00"/>
    <d v="1899-12-30T22:55:00"/>
    <s v="Business"/>
    <x v="131"/>
    <x v="30"/>
    <n v="28.8"/>
    <n v="46.349107200000006"/>
    <d v="1899-12-30T00:50:00"/>
    <n v="0"/>
    <n v="50"/>
    <n v="0.83333333333333337"/>
    <n v="55.618928640000007"/>
    <s v="Meal/Entertain"/>
  </r>
  <r>
    <d v="2016-01-15T00:00:00"/>
    <d v="1899-12-30T13:26:00"/>
    <d v="2016-01-15T00:00:00"/>
    <d v="1899-12-30T13:44:00"/>
    <s v="Business"/>
    <x v="115"/>
    <x v="26"/>
    <n v="10.4"/>
    <n v="16.737177600000003"/>
    <d v="1899-12-30T00:18:00"/>
    <n v="0"/>
    <n v="18"/>
    <n v="0.3"/>
    <n v="55.790592000000011"/>
    <s v="Meal/Entertain"/>
  </r>
  <r>
    <d v="2016-06-07T00:00:00"/>
    <d v="1899-12-30T21:42:00"/>
    <d v="2016-06-07T00:00:00"/>
    <d v="1899-12-30T22:00:00"/>
    <s v="Business"/>
    <x v="26"/>
    <x v="137"/>
    <n v="10.4"/>
    <n v="16.737177600000003"/>
    <d v="1899-12-30T00:18:00"/>
    <n v="0"/>
    <n v="18"/>
    <n v="0.3"/>
    <n v="55.790592000000011"/>
    <s v="Meeting"/>
  </r>
  <r>
    <d v="2016-06-29T00:00:00"/>
    <d v="1899-12-30T20:11:00"/>
    <d v="2016-06-29T00:00:00"/>
    <d v="1899-12-30T20:29:00"/>
    <s v="Business"/>
    <x v="26"/>
    <x v="137"/>
    <n v="10.4"/>
    <n v="16.737177600000003"/>
    <d v="1899-12-30T00:18:00"/>
    <n v="0"/>
    <n v="18"/>
    <n v="0.3"/>
    <n v="55.790592000000011"/>
    <s v="Meeting"/>
  </r>
  <r>
    <d v="2016-10-28T00:00:00"/>
    <d v="1899-12-30T11:34:00"/>
    <d v="2016-10-28T00:00:00"/>
    <d v="1899-12-30T11:52:00"/>
    <s v="Business"/>
    <x v="26"/>
    <x v="137"/>
    <n v="10.4"/>
    <n v="16.737177600000003"/>
    <d v="1899-12-30T00:18:00"/>
    <n v="0"/>
    <n v="18"/>
    <n v="0.3"/>
    <n v="55.790592000000011"/>
    <s v="Meeting"/>
  </r>
  <r>
    <d v="2016-07-01T00:00:00"/>
    <d v="1899-12-30T09:34:00"/>
    <d v="2016-07-01T00:00:00"/>
    <d v="1899-12-30T09:57:00"/>
    <s v="Business"/>
    <x v="26"/>
    <x v="104"/>
    <n v="13.3"/>
    <n v="21.404275200000004"/>
    <d v="1899-12-30T00:23:00"/>
    <n v="0"/>
    <n v="23"/>
    <n v="0.38333333333333336"/>
    <n v="55.83723965217392"/>
    <s v="Meeting"/>
  </r>
  <r>
    <d v="2016-08-23T00:00:00"/>
    <d v="1899-12-30T08:10:00"/>
    <d v="2016-08-23T00:00:00"/>
    <d v="1899-12-30T08:25:00"/>
    <s v="Business"/>
    <x v="0"/>
    <x v="123"/>
    <n v="8.6999999999999993"/>
    <n v="14.0012928"/>
    <d v="1899-12-30T00:15:00"/>
    <n v="0"/>
    <n v="15"/>
    <n v="0.25"/>
    <n v="56.005171199999999"/>
    <m/>
  </r>
  <r>
    <d v="2016-10-22T00:00:00"/>
    <d v="1899-12-30T00:54:00"/>
    <d v="2016-10-22T00:00:00"/>
    <d v="1899-12-30T01:09:00"/>
    <s v="Business"/>
    <x v="45"/>
    <x v="26"/>
    <n v="8.6999999999999993"/>
    <n v="14.0012928"/>
    <d v="1899-12-30T00:15:00"/>
    <n v="0"/>
    <n v="15"/>
    <n v="0.25"/>
    <n v="56.005171199999999"/>
    <m/>
  </r>
  <r>
    <d v="2016-09-27T00:00:00"/>
    <d v="1899-12-30T21:01:00"/>
    <d v="2016-09-28T00:00:00"/>
    <d v="1899-12-30T02:37:00"/>
    <s v="Business"/>
    <x v="0"/>
    <x v="0"/>
    <n v="195.6"/>
    <n v="314.78768639999998"/>
    <d v="1899-12-30T05:36:00"/>
    <n v="5"/>
    <n v="36"/>
    <n v="5.6"/>
    <n v="56.212086857142857"/>
    <m/>
  </r>
  <r>
    <d v="2016-03-04T00:00:00"/>
    <d v="1899-12-30T09:46:00"/>
    <d v="2016-03-04T00:00:00"/>
    <d v="1899-12-30T10:03:00"/>
    <s v="Business"/>
    <x v="115"/>
    <x v="26"/>
    <n v="9.9"/>
    <n v="15.932505600000002"/>
    <d v="1899-12-30T00:17:00"/>
    <n v="0"/>
    <n v="17"/>
    <n v="0.28333333333333333"/>
    <n v="56.232372705882362"/>
    <s v="Customer Visit"/>
  </r>
  <r>
    <d v="2016-04-29T00:00:00"/>
    <d v="1899-12-30T11:44:00"/>
    <d v="2016-04-29T00:00:00"/>
    <d v="1899-12-30T12:01:00"/>
    <s v="Business"/>
    <x v="26"/>
    <x v="137"/>
    <n v="9.9"/>
    <n v="15.932505600000002"/>
    <d v="1899-12-30T00:17:00"/>
    <n v="0"/>
    <n v="17"/>
    <n v="0.28333333333333333"/>
    <n v="56.232372705882362"/>
    <s v="Meeting"/>
  </r>
  <r>
    <d v="2016-06-30T00:00:00"/>
    <d v="1899-12-30T20:09:00"/>
    <d v="2016-06-30T00:00:00"/>
    <d v="1899-12-30T20:26:00"/>
    <s v="Business"/>
    <x v="26"/>
    <x v="137"/>
    <n v="9.9"/>
    <n v="15.932505600000002"/>
    <d v="1899-12-30T00:17:00"/>
    <n v="0"/>
    <n v="17"/>
    <n v="0.28333333333333333"/>
    <n v="56.232372705882362"/>
    <s v="Meeting"/>
  </r>
  <r>
    <d v="2016-04-08T00:00:00"/>
    <d v="1899-12-30T12:30:00"/>
    <d v="2016-04-08T00:00:00"/>
    <d v="1899-12-30T12:48:00"/>
    <s v="Business"/>
    <x v="26"/>
    <x v="137"/>
    <n v="10.5"/>
    <n v="16.898112000000001"/>
    <d v="1899-12-30T00:18:00"/>
    <n v="0"/>
    <n v="18"/>
    <n v="0.3"/>
    <n v="56.327040000000004"/>
    <s v="Meeting"/>
  </r>
  <r>
    <d v="2016-07-01T00:00:00"/>
    <d v="1899-12-30T20:06:00"/>
    <d v="2016-07-01T00:00:00"/>
    <d v="1899-12-30T20:24:00"/>
    <s v="Business"/>
    <x v="26"/>
    <x v="137"/>
    <n v="10.5"/>
    <n v="16.898112000000001"/>
    <d v="1899-12-30T00:18:00"/>
    <n v="0"/>
    <n v="18"/>
    <n v="0.3"/>
    <n v="56.327040000000004"/>
    <s v="Meeting"/>
  </r>
  <r>
    <d v="2016-01-27T00:00:00"/>
    <d v="1899-12-30T14:46:00"/>
    <d v="2016-01-27T00:00:00"/>
    <d v="1899-12-30T15:08:00"/>
    <s v="Business"/>
    <x v="46"/>
    <x v="26"/>
    <n v="12.9"/>
    <n v="20.760537600000003"/>
    <d v="1899-12-30T00:22:00"/>
    <n v="0"/>
    <n v="22"/>
    <n v="0.36666666666666664"/>
    <n v="56.619648000000012"/>
    <s v="Customer Visit"/>
  </r>
  <r>
    <d v="2016-09-19T00:00:00"/>
    <d v="1899-12-30T06:18:00"/>
    <d v="2016-09-19T00:00:00"/>
    <d v="1899-12-30T06:49:00"/>
    <s v="Business"/>
    <x v="9"/>
    <x v="0"/>
    <n v="18.2"/>
    <n v="29.290060799999999"/>
    <d v="1899-12-30T00:31:00"/>
    <n v="0"/>
    <n v="31"/>
    <n v="0.51666666666666672"/>
    <n v="56.690440258064505"/>
    <m/>
  </r>
  <r>
    <d v="2016-08-26T00:00:00"/>
    <d v="1899-12-30T20:06:00"/>
    <d v="2016-08-26T00:00:00"/>
    <d v="1899-12-30T20:16:00"/>
    <s v="Business"/>
    <x v="1"/>
    <x v="0"/>
    <n v="5.9"/>
    <n v="9.4951296000000021"/>
    <d v="1899-12-30T00:10:00"/>
    <n v="0"/>
    <n v="10"/>
    <n v="0.16666666666666666"/>
    <n v="56.970777600000012"/>
    <m/>
  </r>
  <r>
    <d v="2016-01-28T00:00:00"/>
    <d v="1899-12-30T12:28:00"/>
    <d v="2016-01-28T00:00:00"/>
    <d v="1899-12-30T13:00:00"/>
    <s v="Business"/>
    <x v="26"/>
    <x v="104"/>
    <n v="19"/>
    <n v="30.577536000000002"/>
    <d v="1899-12-30T00:32:00"/>
    <n v="0"/>
    <n v="32"/>
    <n v="0.53333333333333333"/>
    <n v="57.332880000000003"/>
    <s v="Temporary Site"/>
  </r>
  <r>
    <d v="2016-02-21T00:00:00"/>
    <d v="1899-12-30T11:39:00"/>
    <d v="2016-02-21T00:00:00"/>
    <d v="1899-12-30T11:43:00"/>
    <s v="Business"/>
    <x v="0"/>
    <x v="2"/>
    <n v="2.4"/>
    <n v="3.8624255999999999"/>
    <d v="1899-12-30T00:04:00"/>
    <n v="0"/>
    <n v="4"/>
    <n v="6.6666666666666666E-2"/>
    <n v="57.936383999999997"/>
    <s v="Errand/Supplies"/>
  </r>
  <r>
    <d v="2016-09-24T00:00:00"/>
    <d v="1899-12-30T20:29:00"/>
    <d v="2016-09-24T00:00:00"/>
    <d v="1899-12-30T20:33:00"/>
    <s v="Business"/>
    <x v="0"/>
    <x v="0"/>
    <n v="2.4"/>
    <n v="3.8624255999999999"/>
    <d v="1899-12-30T00:04:00"/>
    <n v="0"/>
    <n v="4"/>
    <n v="6.6666666666666666E-2"/>
    <n v="57.936383999999997"/>
    <m/>
  </r>
  <r>
    <d v="2016-10-30T00:00:00"/>
    <d v="1899-12-30T12:24:00"/>
    <d v="2016-10-30T00:00:00"/>
    <d v="1899-12-30T12:35:00"/>
    <s v="Business"/>
    <x v="71"/>
    <x v="161"/>
    <n v="6.6"/>
    <n v="10.621670399999999"/>
    <d v="1899-12-30T00:11:00"/>
    <n v="0"/>
    <n v="11"/>
    <n v="0.18333333333333332"/>
    <n v="57.936383999999997"/>
    <m/>
  </r>
  <r>
    <d v="2016-03-13T00:00:00"/>
    <d v="1899-12-30T21:11:00"/>
    <d v="2016-03-13T00:00:00"/>
    <d v="1899-12-30T21:23:00"/>
    <s v="Business"/>
    <x v="143"/>
    <x v="162"/>
    <n v="7.2"/>
    <n v="11.587276800000001"/>
    <d v="1899-12-30T00:12:00"/>
    <n v="0"/>
    <n v="12"/>
    <n v="0.2"/>
    <n v="57.936384000000004"/>
    <s v="Meal/Entertain"/>
  </r>
  <r>
    <d v="2016-10-29T00:00:00"/>
    <d v="1899-12-30T17:13:00"/>
    <d v="2016-10-29T00:00:00"/>
    <d v="1899-12-30T19:19:00"/>
    <s v="Business"/>
    <x v="144"/>
    <x v="163"/>
    <n v="75.7"/>
    <n v="121.82734080000002"/>
    <d v="1899-12-30T02:06:00"/>
    <n v="2"/>
    <n v="6"/>
    <n v="2.1"/>
    <n v="58.013019428571432"/>
    <m/>
  </r>
  <r>
    <d v="2016-11-20T00:00:00"/>
    <d v="1899-12-30T10:27:00"/>
    <d v="2016-11-20T00:00:00"/>
    <d v="1899-12-30T11:32:00"/>
    <s v="Business"/>
    <x v="26"/>
    <x v="26"/>
    <n v="39.200000000000003"/>
    <n v="63.086284800000008"/>
    <d v="1899-12-30T01:05:00"/>
    <n v="1"/>
    <n v="5"/>
    <n v="1.0833333333333333"/>
    <n v="58.233493661538475"/>
    <s v="Between Offices"/>
  </r>
  <r>
    <d v="2016-02-14T00:00:00"/>
    <d v="1899-12-30T17:06:00"/>
    <d v="2016-02-14T00:00:00"/>
    <d v="1899-12-30T17:29:00"/>
    <s v="Business"/>
    <x v="145"/>
    <x v="84"/>
    <n v="13.9"/>
    <n v="22.369881600000003"/>
    <d v="1899-12-30T00:23:00"/>
    <n v="0"/>
    <n v="23"/>
    <n v="0.38333333333333336"/>
    <n v="58.356212869565219"/>
    <s v="Meeting"/>
  </r>
  <r>
    <d v="2016-11-25T00:00:00"/>
    <d v="1899-12-30T11:47:00"/>
    <d v="2016-11-25T00:00:00"/>
    <d v="1899-12-30T12:04:00"/>
    <s v="Business"/>
    <x v="26"/>
    <x v="137"/>
    <n v="10.3"/>
    <n v="16.576243200000004"/>
    <d v="1899-12-30T00:17:00"/>
    <n v="0"/>
    <n v="17"/>
    <n v="0.28333333333333333"/>
    <n v="58.504387764705896"/>
    <s v="Meeting"/>
  </r>
  <r>
    <d v="2016-06-25T00:00:00"/>
    <d v="1899-12-30T10:50:00"/>
    <d v="2016-06-25T00:00:00"/>
    <d v="1899-12-30T11:18:00"/>
    <s v="Business"/>
    <x v="146"/>
    <x v="101"/>
    <n v="17"/>
    <n v="27.358848000000002"/>
    <d v="1899-12-30T00:28:00"/>
    <n v="0"/>
    <n v="28"/>
    <n v="0.46666666666666667"/>
    <n v="58.626102857142861"/>
    <s v="Meal/Entertain"/>
  </r>
  <r>
    <d v="2016-08-16T00:00:00"/>
    <d v="1899-12-30T07:58:00"/>
    <d v="2016-08-16T00:00:00"/>
    <d v="1899-12-30T08:11:00"/>
    <s v="Business"/>
    <x v="0"/>
    <x v="0"/>
    <n v="7.9"/>
    <n v="12.713817600000002"/>
    <d v="1899-12-30T00:13:00"/>
    <n v="0"/>
    <n v="13"/>
    <n v="0.21666666666666667"/>
    <n v="58.67915815384616"/>
    <m/>
  </r>
  <r>
    <d v="2016-01-14T00:00:00"/>
    <d v="1899-12-30T16:29:00"/>
    <d v="2016-01-14T00:00:00"/>
    <d v="1899-12-30T17:05:00"/>
    <s v="Business"/>
    <x v="79"/>
    <x v="76"/>
    <n v="21.9"/>
    <n v="35.2446336"/>
    <d v="1899-12-30T00:36:00"/>
    <n v="0"/>
    <n v="36"/>
    <n v="0.6"/>
    <n v="58.741056"/>
    <s v="Customer Visit"/>
  </r>
  <r>
    <d v="2016-08-11T00:00:00"/>
    <d v="1899-12-30T18:37:00"/>
    <d v="2016-08-11T00:00:00"/>
    <d v="1899-12-30T19:29:00"/>
    <s v="Business"/>
    <x v="26"/>
    <x v="164"/>
    <n v="31.7"/>
    <n v="51.016204800000004"/>
    <d v="1899-12-30T00:52:00"/>
    <n v="0"/>
    <n v="52"/>
    <n v="0.8666666666666667"/>
    <n v="58.864851692307695"/>
    <m/>
  </r>
  <r>
    <d v="2016-01-10T00:00:00"/>
    <d v="1899-12-30T12:17:00"/>
    <d v="2016-01-10T00:00:00"/>
    <d v="1899-12-30T12:44:00"/>
    <s v="Business"/>
    <x v="124"/>
    <x v="71"/>
    <n v="16.5"/>
    <n v="26.554176000000002"/>
    <d v="1899-12-30T00:27:00"/>
    <n v="0"/>
    <n v="27"/>
    <n v="0.45"/>
    <n v="59.009280000000004"/>
    <s v="Customer Visit"/>
  </r>
  <r>
    <d v="2016-04-01T00:00:00"/>
    <d v="1899-12-30T13:43:00"/>
    <d v="2016-04-01T00:00:00"/>
    <d v="1899-12-30T14:01:00"/>
    <s v="Business"/>
    <x v="31"/>
    <x v="30"/>
    <n v="11"/>
    <n v="17.702784000000001"/>
    <d v="1899-12-30T00:18:00"/>
    <n v="0"/>
    <n v="18"/>
    <n v="0.3"/>
    <n v="59.009280000000004"/>
    <s v="Meeting"/>
  </r>
  <r>
    <d v="2016-06-10T00:00:00"/>
    <d v="1899-12-30T21:47:00"/>
    <d v="2016-06-10T00:00:00"/>
    <d v="1899-12-30T22:04:00"/>
    <s v="Business"/>
    <x v="26"/>
    <x v="137"/>
    <n v="10.4"/>
    <n v="16.737177600000003"/>
    <d v="1899-12-30T00:17:00"/>
    <n v="0"/>
    <n v="17"/>
    <n v="0.28333333333333333"/>
    <n v="59.072391529411775"/>
    <s v="Meeting"/>
  </r>
  <r>
    <d v="2016-02-11T00:00:00"/>
    <d v="1899-12-30T18:24:00"/>
    <d v="2016-02-11T00:00:00"/>
    <d v="1899-12-30T18:46:00"/>
    <s v="Business"/>
    <x v="46"/>
    <x v="45"/>
    <n v="13.5"/>
    <n v="21.726144000000001"/>
    <d v="1899-12-30T00:22:00"/>
    <n v="0"/>
    <n v="22"/>
    <n v="0.36666666666666664"/>
    <n v="59.25312000000001"/>
    <s v="Temporary Site"/>
  </r>
  <r>
    <d v="2016-11-25T00:00:00"/>
    <d v="1899-12-30T13:13:00"/>
    <d v="2016-11-25T00:00:00"/>
    <d v="1899-12-30T13:31:00"/>
    <s v="Business"/>
    <x v="115"/>
    <x v="26"/>
    <n v="11.1"/>
    <n v="17.8637184"/>
    <d v="1899-12-30T00:18:00"/>
    <n v="0"/>
    <n v="18"/>
    <n v="0.3"/>
    <n v="59.545728000000004"/>
    <s v="Meeting"/>
  </r>
  <r>
    <d v="2016-02-19T00:00:00"/>
    <d v="1899-12-30T20:08:00"/>
    <d v="2016-02-19T00:00:00"/>
    <d v="1899-12-30T20:30:00"/>
    <s v="Personal"/>
    <x v="24"/>
    <x v="0"/>
    <n v="13.6"/>
    <n v="21.8870784"/>
    <d v="1899-12-30T00:22:00"/>
    <n v="0"/>
    <n v="22"/>
    <n v="0.36666666666666664"/>
    <n v="59.692032000000005"/>
    <m/>
  </r>
  <r>
    <d v="2016-06-05T00:00:00"/>
    <d v="1899-12-30T23:52:00"/>
    <d v="2016-06-06T00:00:00"/>
    <d v="1899-12-30T00:08:00"/>
    <s v="Business"/>
    <x v="115"/>
    <x v="26"/>
    <n v="9.9"/>
    <n v="15.932505600000002"/>
    <d v="1899-12-30T00:16:00"/>
    <n v="0"/>
    <n v="16"/>
    <n v="0.26666666666666666"/>
    <n v="59.746896000000007"/>
    <s v="Meeting"/>
  </r>
  <r>
    <d v="2016-10-18T00:00:00"/>
    <d v="1899-12-30T18:12:00"/>
    <d v="2016-10-18T00:00:00"/>
    <d v="1899-12-30T18:33:00"/>
    <s v="Business"/>
    <x v="95"/>
    <x v="20"/>
    <n v="13"/>
    <n v="20.921472000000001"/>
    <d v="1899-12-30T00:21:00"/>
    <n v="0"/>
    <n v="21"/>
    <n v="0.35"/>
    <n v="59.775634285714297"/>
    <m/>
  </r>
  <r>
    <d v="2016-10-30T00:00:00"/>
    <d v="1899-12-30T18:26:00"/>
    <d v="2016-10-30T00:00:00"/>
    <d v="1899-12-30T19:39:00"/>
    <s v="Business"/>
    <x v="147"/>
    <x v="26"/>
    <n v="45.2"/>
    <n v="72.742348800000016"/>
    <d v="1899-12-30T01:13:00"/>
    <n v="1"/>
    <n v="13"/>
    <n v="1.2166666666666666"/>
    <n v="59.788231890410977"/>
    <m/>
  </r>
  <r>
    <d v="2016-06-15T00:00:00"/>
    <d v="1899-12-30T01:46:00"/>
    <d v="2016-06-15T00:00:00"/>
    <d v="1899-12-30T02:06:00"/>
    <s v="Business"/>
    <x v="90"/>
    <x v="56"/>
    <n v="12.4"/>
    <n v="19.955865600000003"/>
    <d v="1899-12-30T00:20:00"/>
    <n v="0"/>
    <n v="20"/>
    <n v="0.33333333333333331"/>
    <n v="59.867596800000008"/>
    <s v="Between Offices"/>
  </r>
  <r>
    <d v="2016-12-21T00:00:00"/>
    <d v="1899-12-30T20:56:00"/>
    <d v="2016-12-21T00:00:00"/>
    <d v="1899-12-30T23:42:00"/>
    <s v="Business"/>
    <x v="9"/>
    <x v="0"/>
    <n v="103"/>
    <n v="165.76243200000002"/>
    <d v="1899-12-30T02:46:00"/>
    <n v="2"/>
    <n v="46"/>
    <n v="2.7666666666666666"/>
    <n v="59.914132048192776"/>
    <s v="Meeting"/>
  </r>
  <r>
    <d v="2016-06-16T00:00:00"/>
    <d v="1899-12-30T15:17:00"/>
    <d v="2016-06-16T00:00:00"/>
    <d v="1899-12-30T15:41:00"/>
    <s v="Business"/>
    <x v="90"/>
    <x v="56"/>
    <n v="15"/>
    <n v="24.140160000000002"/>
    <d v="1899-12-30T00:24:00"/>
    <n v="0"/>
    <n v="24"/>
    <n v="0.4"/>
    <n v="60.3504"/>
    <m/>
  </r>
  <r>
    <d v="2016-03-13T00:00:00"/>
    <d v="1899-12-30T22:19:00"/>
    <d v="2016-03-13T00:00:00"/>
    <d v="1899-12-30T22:39:00"/>
    <s v="Business"/>
    <x v="148"/>
    <x v="40"/>
    <n v="12.5"/>
    <n v="20.116800000000001"/>
    <d v="1899-12-30T00:20:00"/>
    <n v="0"/>
    <n v="20"/>
    <n v="0.33333333333333331"/>
    <n v="60.350400000000008"/>
    <m/>
  </r>
  <r>
    <d v="2016-05-04T00:00:00"/>
    <d v="1899-12-30T22:19:00"/>
    <d v="2016-05-04T00:00:00"/>
    <d v="1899-12-30T22:27:00"/>
    <s v="Business"/>
    <x v="149"/>
    <x v="165"/>
    <n v="5"/>
    <n v="8.0467200000000005"/>
    <d v="1899-12-30T00:08:00"/>
    <n v="0"/>
    <n v="8"/>
    <n v="0.13333333333333333"/>
    <n v="60.350400000000008"/>
    <s v="Meal/Entertain"/>
  </r>
  <r>
    <d v="2016-03-19T00:00:00"/>
    <d v="1899-12-30T09:10:00"/>
    <d v="2016-03-19T00:00:00"/>
    <d v="1899-12-30T09:25:00"/>
    <s v="Business"/>
    <x v="16"/>
    <x v="51"/>
    <n v="9.4"/>
    <n v="15.127833600000002"/>
    <d v="1899-12-30T00:15:00"/>
    <n v="0"/>
    <n v="15"/>
    <n v="0.25"/>
    <n v="60.51133440000001"/>
    <s v="Meal/Entertain"/>
  </r>
  <r>
    <d v="2016-03-19T00:00:00"/>
    <d v="1899-12-30T14:01:00"/>
    <d v="2016-03-19T00:00:00"/>
    <d v="1899-12-30T14:57:00"/>
    <s v="Business"/>
    <x v="150"/>
    <x v="76"/>
    <n v="35.1"/>
    <n v="56.487974400000006"/>
    <d v="1899-12-30T00:56:00"/>
    <n v="0"/>
    <n v="56"/>
    <n v="0.93333333333333335"/>
    <n v="60.52282971428572"/>
    <s v="Customer Visit"/>
  </r>
  <r>
    <d v="2016-08-12T00:00:00"/>
    <d v="1899-12-30T18:49:00"/>
    <d v="2016-08-12T00:00:00"/>
    <d v="1899-12-30T18:52:00"/>
    <s v="Business"/>
    <x v="8"/>
    <x v="8"/>
    <n v="1.9"/>
    <n v="3.0577535999999998"/>
    <d v="1899-12-30T00:03:00"/>
    <n v="0"/>
    <n v="3"/>
    <n v="0.05"/>
    <n v="61.155071999999997"/>
    <m/>
  </r>
  <r>
    <d v="2016-07-27T00:00:00"/>
    <d v="1899-12-30T21:34:00"/>
    <d v="2016-07-27T00:00:00"/>
    <d v="1899-12-30T21:57:00"/>
    <s v="Business"/>
    <x v="45"/>
    <x v="104"/>
    <n v="14.7"/>
    <n v="23.657356799999999"/>
    <d v="1899-12-30T00:23:00"/>
    <n v="0"/>
    <n v="23"/>
    <n v="0.38333333333333336"/>
    <n v="61.714843826086948"/>
    <m/>
  </r>
  <r>
    <d v="2016-01-27T00:00:00"/>
    <d v="1899-12-30T10:19:00"/>
    <d v="2016-01-27T00:00:00"/>
    <d v="1899-12-30T10:48:00"/>
    <s v="Business"/>
    <x v="26"/>
    <x v="104"/>
    <n v="18.7"/>
    <n v="30.094732799999999"/>
    <d v="1899-12-30T00:29:00"/>
    <n v="0"/>
    <n v="29"/>
    <n v="0.48333333333333334"/>
    <n v="62.264964413793102"/>
    <s v="Customer Visit"/>
  </r>
  <r>
    <d v="2016-08-22T00:00:00"/>
    <d v="1899-12-30T22:31:00"/>
    <d v="2016-08-22T00:00:00"/>
    <d v="1899-12-30T23:00:00"/>
    <s v="Business"/>
    <x v="9"/>
    <x v="0"/>
    <n v="18.7"/>
    <n v="30.094732799999999"/>
    <d v="1899-12-30T00:29:00"/>
    <n v="0"/>
    <n v="29"/>
    <n v="0.48333333333333334"/>
    <n v="62.264964413793102"/>
    <m/>
  </r>
  <r>
    <d v="2016-01-14T00:00:00"/>
    <d v="1899-12-30T21:39:00"/>
    <d v="2016-01-14T00:00:00"/>
    <d v="1899-12-30T21:45:00"/>
    <s v="Business"/>
    <x v="151"/>
    <x v="6"/>
    <n v="3.9"/>
    <n v="6.2764416000000001"/>
    <d v="1899-12-30T00:06:00"/>
    <n v="0"/>
    <n v="6"/>
    <n v="0.1"/>
    <n v="62.764415999999997"/>
    <s v="Errand/Supplies"/>
  </r>
  <r>
    <d v="2016-03-17T00:00:00"/>
    <d v="1899-12-30T21:48:00"/>
    <d v="2016-03-17T00:00:00"/>
    <d v="1899-12-30T22:04:00"/>
    <s v="Personal"/>
    <x v="51"/>
    <x v="12"/>
    <n v="10.4"/>
    <n v="16.737177600000003"/>
    <d v="1899-12-30T00:16:00"/>
    <n v="0"/>
    <n v="16"/>
    <n v="0.26666666666666666"/>
    <n v="62.764416000000011"/>
    <m/>
  </r>
  <r>
    <d v="2016-07-23T00:00:00"/>
    <d v="1899-12-30T20:17:00"/>
    <d v="2016-07-23T00:00:00"/>
    <d v="1899-12-30T20:33:00"/>
    <s v="Business"/>
    <x v="26"/>
    <x v="137"/>
    <n v="10.4"/>
    <n v="16.737177600000003"/>
    <d v="1899-12-30T00:16:00"/>
    <n v="0"/>
    <n v="16"/>
    <n v="0.26666666666666666"/>
    <n v="62.764416000000011"/>
    <s v="Meeting"/>
  </r>
  <r>
    <d v="2016-06-19T00:00:00"/>
    <d v="1899-12-30T05:51:00"/>
    <d v="2016-06-19T00:00:00"/>
    <d v="1899-12-30T06:00:00"/>
    <s v="Business"/>
    <x v="46"/>
    <x v="26"/>
    <n v="5.9"/>
    <n v="9.4951296000000021"/>
    <d v="1899-12-30T00:09:00"/>
    <n v="0"/>
    <n v="9"/>
    <n v="0.15"/>
    <n v="63.300864000000018"/>
    <m/>
  </r>
  <r>
    <d v="2016-09-19T00:00:00"/>
    <d v="1899-12-30T14:40:00"/>
    <d v="2016-09-19T00:00:00"/>
    <d v="1899-12-30T14:56:00"/>
    <s v="Business"/>
    <x v="0"/>
    <x v="2"/>
    <n v="10.5"/>
    <n v="16.898112000000001"/>
    <d v="1899-12-30T00:16:00"/>
    <n v="0"/>
    <n v="16"/>
    <n v="0.26666666666666666"/>
    <n v="63.367920000000005"/>
    <m/>
  </r>
  <r>
    <d v="2016-03-18T00:00:00"/>
    <d v="1899-12-30T21:01:00"/>
    <d v="2016-03-18T00:00:00"/>
    <d v="1899-12-30T21:15:00"/>
    <s v="Business"/>
    <x v="51"/>
    <x v="12"/>
    <n v="9.1999999999999993"/>
    <n v="14.8059648"/>
    <d v="1899-12-30T00:14:00"/>
    <n v="0"/>
    <n v="14"/>
    <n v="0.23333333333333334"/>
    <n v="63.454134857142854"/>
    <s v="Customer Visit"/>
  </r>
  <r>
    <d v="2016-08-01T00:00:00"/>
    <d v="1899-12-30T15:40:00"/>
    <d v="2016-08-01T00:00:00"/>
    <d v="1899-12-30T15:47:00"/>
    <s v="Business"/>
    <x v="85"/>
    <x v="26"/>
    <n v="4.5999999999999996"/>
    <n v="7.4029824"/>
    <d v="1899-12-30T00:07:00"/>
    <n v="0"/>
    <n v="7"/>
    <n v="0.11666666666666667"/>
    <n v="63.454134857142854"/>
    <m/>
  </r>
  <r>
    <d v="2016-05-10T00:00:00"/>
    <d v="1899-12-30T17:19:00"/>
    <d v="2016-05-10T00:00:00"/>
    <d v="1899-12-30T17:31:00"/>
    <s v="Business"/>
    <x v="98"/>
    <x v="71"/>
    <n v="7.9"/>
    <n v="12.713817600000002"/>
    <d v="1899-12-30T00:12:00"/>
    <n v="0"/>
    <n v="12"/>
    <n v="0.2"/>
    <n v="63.569088000000008"/>
    <s v="Customer Visit"/>
  </r>
  <r>
    <d v="2016-07-04T00:00:00"/>
    <d v="1899-12-30T00:32:00"/>
    <d v="2016-07-04T00:00:00"/>
    <d v="1899-12-30T00:47:00"/>
    <s v="Business"/>
    <x v="115"/>
    <x v="26"/>
    <n v="9.9"/>
    <n v="15.932505600000002"/>
    <d v="1899-12-30T00:15:00"/>
    <n v="0"/>
    <n v="15"/>
    <n v="0.25"/>
    <n v="63.73002240000001"/>
    <s v="Meeting"/>
  </r>
  <r>
    <d v="2016-06-27T00:00:00"/>
    <d v="1899-12-30T07:37:00"/>
    <d v="2016-06-27T00:00:00"/>
    <d v="1899-12-30T08:48:00"/>
    <s v="Business"/>
    <x v="78"/>
    <x v="67"/>
    <n v="46.9"/>
    <n v="75.478233599999996"/>
    <d v="1899-12-30T01:11:00"/>
    <n v="1"/>
    <n v="11"/>
    <n v="1.1833333333333333"/>
    <n v="63.784422760563373"/>
    <m/>
  </r>
  <r>
    <d v="2016-06-21T00:00:00"/>
    <d v="1899-12-30T15:39:00"/>
    <d v="2016-06-21T00:00:00"/>
    <d v="1899-12-30T16:08:00"/>
    <s v="Business"/>
    <x v="26"/>
    <x v="104"/>
    <n v="19.3"/>
    <n v="31.060339200000005"/>
    <d v="1899-12-30T00:29:00"/>
    <n v="0"/>
    <n v="29"/>
    <n v="0.48333333333333334"/>
    <n v="64.262770758620704"/>
    <m/>
  </r>
  <r>
    <d v="2016-08-24T00:00:00"/>
    <d v="1899-12-30T13:01:00"/>
    <d v="2016-08-24T00:00:00"/>
    <d v="1899-12-30T15:25:00"/>
    <s v="Business"/>
    <x v="0"/>
    <x v="0"/>
    <n v="96.2"/>
    <n v="154.81889280000001"/>
    <d v="1899-12-30T02:24:00"/>
    <n v="2"/>
    <n v="24"/>
    <n v="2.4"/>
    <n v="64.507872000000006"/>
    <m/>
  </r>
  <r>
    <d v="2016-10-23T00:00:00"/>
    <d v="1899-12-30T12:17:00"/>
    <d v="2016-10-23T00:00:00"/>
    <d v="1899-12-30T12:59:00"/>
    <s v="Business"/>
    <x v="46"/>
    <x v="26"/>
    <n v="28.2"/>
    <n v="45.3835008"/>
    <d v="1899-12-30T00:42:00"/>
    <n v="0"/>
    <n v="42"/>
    <n v="0.7"/>
    <n v="64.833572571428576"/>
    <m/>
  </r>
  <r>
    <d v="2016-06-16T00:00:00"/>
    <d v="1899-12-30T14:42:00"/>
    <d v="2016-06-16T00:00:00"/>
    <d v="1899-12-30T14:46:00"/>
    <s v="Business"/>
    <x v="56"/>
    <x v="89"/>
    <n v="2.7"/>
    <n v="4.345228800000001"/>
    <d v="1899-12-30T00:04:00"/>
    <n v="0"/>
    <n v="4"/>
    <n v="6.6666666666666666E-2"/>
    <n v="65.178432000000015"/>
    <m/>
  </r>
  <r>
    <d v="2016-10-23T00:00:00"/>
    <d v="1899-12-30T09:24:00"/>
    <d v="2016-10-23T00:00:00"/>
    <d v="1899-12-30T10:05:00"/>
    <s v="Business"/>
    <x v="26"/>
    <x v="104"/>
    <n v="28.1"/>
    <n v="45.222566400000005"/>
    <d v="1899-12-30T00:41:00"/>
    <n v="0"/>
    <n v="41"/>
    <n v="0.68333333333333335"/>
    <n v="66.179365463414641"/>
    <m/>
  </r>
  <r>
    <d v="2016-03-21T00:00:00"/>
    <d v="1899-12-30T20:18:00"/>
    <d v="2016-03-21T00:00:00"/>
    <d v="1899-12-30T20:55:00"/>
    <s v="Business"/>
    <x v="51"/>
    <x v="12"/>
    <n v="25.6"/>
    <n v="41.199206400000008"/>
    <d v="1899-12-30T00:37:00"/>
    <n v="0"/>
    <n v="37"/>
    <n v="0.6166666666666667"/>
    <n v="66.809523891891899"/>
    <s v="Meal/Entertain"/>
  </r>
  <r>
    <d v="2016-05-11T00:00:00"/>
    <d v="1899-12-30T08:35:00"/>
    <d v="2016-05-11T00:00:00"/>
    <d v="1899-12-30T09:12:00"/>
    <s v="Business"/>
    <x v="86"/>
    <x v="120"/>
    <n v="25.6"/>
    <n v="41.199206400000008"/>
    <d v="1899-12-30T00:37:00"/>
    <n v="0"/>
    <n v="37"/>
    <n v="0.6166666666666667"/>
    <n v="66.809523891891899"/>
    <s v="Meeting"/>
  </r>
  <r>
    <d v="2016-07-04T00:00:00"/>
    <d v="1899-12-30T20:00:00"/>
    <d v="2016-07-04T00:00:00"/>
    <d v="1899-12-30T20:17:00"/>
    <s v="Business"/>
    <x v="26"/>
    <x v="137"/>
    <n v="11.8"/>
    <n v="18.990259200000004"/>
    <d v="1899-12-30T00:17:00"/>
    <n v="0"/>
    <n v="17"/>
    <n v="0.28333333333333333"/>
    <n v="67.024444235294141"/>
    <s v="Meeting"/>
  </r>
  <r>
    <d v="2016-07-08T00:00:00"/>
    <d v="1899-12-30T17:11:00"/>
    <d v="2016-07-08T00:00:00"/>
    <d v="1899-12-30T17:30:00"/>
    <s v="Business"/>
    <x v="90"/>
    <x v="56"/>
    <n v="13.2"/>
    <n v="21.243340799999999"/>
    <d v="1899-12-30T00:19:00"/>
    <n v="0"/>
    <n v="19"/>
    <n v="0.31666666666666665"/>
    <n v="67.08423410526315"/>
    <m/>
  </r>
  <r>
    <d v="2016-12-22T00:00:00"/>
    <d v="1899-12-30T17:56:00"/>
    <d v="2016-12-22T00:00:00"/>
    <d v="1899-12-30T18:29:00"/>
    <s v="Business"/>
    <x v="0"/>
    <x v="0"/>
    <n v="23.2"/>
    <n v="37.3367808"/>
    <d v="1899-12-30T00:33:00"/>
    <n v="0"/>
    <n v="33"/>
    <n v="0.55000000000000004"/>
    <n v="67.885055999999992"/>
    <s v="Meeting"/>
  </r>
  <r>
    <d v="2016-08-16T00:00:00"/>
    <d v="1899-12-30T15:13:00"/>
    <d v="2016-08-16T00:00:00"/>
    <d v="1899-12-30T15:36:00"/>
    <s v="Business"/>
    <x v="0"/>
    <x v="0"/>
    <n v="16.2"/>
    <n v="26.071372799999999"/>
    <d v="1899-12-30T00:23:00"/>
    <n v="0"/>
    <n v="23"/>
    <n v="0.38333333333333336"/>
    <n v="68.012276869565213"/>
    <m/>
  </r>
  <r>
    <d v="2016-02-01T00:00:00"/>
    <d v="1899-12-30T12:10:00"/>
    <d v="2016-02-01T00:00:00"/>
    <d v="1899-12-30T12:43:00"/>
    <s v="Business"/>
    <x v="152"/>
    <x v="26"/>
    <n v="23.3"/>
    <n v="37.497715200000002"/>
    <d v="1899-12-30T00:33:00"/>
    <n v="0"/>
    <n v="33"/>
    <n v="0.55000000000000004"/>
    <n v="68.177663999999993"/>
    <s v="Customer Visit"/>
  </r>
  <r>
    <d v="2016-09-01T00:00:00"/>
    <d v="1899-12-30T17:21:00"/>
    <d v="2016-09-01T00:00:00"/>
    <d v="1899-12-30T17:36:00"/>
    <s v="Business"/>
    <x v="24"/>
    <x v="0"/>
    <n v="10.6"/>
    <n v="17.0590464"/>
    <d v="1899-12-30T00:15:00"/>
    <n v="0"/>
    <n v="15"/>
    <n v="0.25"/>
    <n v="68.236185599999999"/>
    <m/>
  </r>
  <r>
    <d v="2016-06-06T00:00:00"/>
    <d v="1899-12-30T23:34:00"/>
    <d v="2016-06-06T00:00:00"/>
    <d v="1899-12-30T23:48:00"/>
    <s v="Business"/>
    <x v="115"/>
    <x v="26"/>
    <n v="9.9"/>
    <n v="15.932505600000002"/>
    <d v="1899-12-30T00:14:00"/>
    <n v="0"/>
    <n v="14"/>
    <n v="0.23333333333333334"/>
    <n v="68.282166857142869"/>
    <s v="Meeting"/>
  </r>
  <r>
    <d v="2016-08-11T00:00:00"/>
    <d v="1899-12-30T20:59:00"/>
    <d v="2016-08-11T00:00:00"/>
    <d v="1899-12-30T21:44:00"/>
    <s v="Business"/>
    <x v="153"/>
    <x v="26"/>
    <n v="31.9"/>
    <n v="51.338073600000001"/>
    <d v="1899-12-30T00:45:00"/>
    <n v="0"/>
    <n v="45"/>
    <n v="0.75"/>
    <n v="68.450764800000002"/>
    <m/>
  </r>
  <r>
    <d v="2016-08-09T00:00:00"/>
    <d v="1899-12-30T15:15:00"/>
    <d v="2016-08-09T00:00:00"/>
    <d v="1899-12-30T15:36:00"/>
    <s v="Business"/>
    <x v="26"/>
    <x v="104"/>
    <n v="14.9"/>
    <n v="23.979225600000003"/>
    <d v="1899-12-30T00:21:00"/>
    <n v="0"/>
    <n v="21"/>
    <n v="0.35"/>
    <n v="68.512073142857162"/>
    <m/>
  </r>
  <r>
    <d v="2016-06-24T00:00:00"/>
    <d v="1899-12-30T20:44:00"/>
    <d v="2016-06-24T00:00:00"/>
    <d v="1899-12-30T21:02:00"/>
    <s v="Business"/>
    <x v="90"/>
    <x v="56"/>
    <n v="12.8"/>
    <n v="20.599603200000004"/>
    <d v="1899-12-30T00:18:00"/>
    <n v="0"/>
    <n v="18"/>
    <n v="0.3"/>
    <n v="68.665344000000019"/>
    <m/>
  </r>
  <r>
    <d v="2016-09-19T00:00:00"/>
    <d v="1899-12-30T16:23:00"/>
    <d v="2016-09-19T00:00:00"/>
    <d v="1899-12-30T16:31:00"/>
    <s v="Business"/>
    <x v="24"/>
    <x v="0"/>
    <n v="5.7"/>
    <n v="9.1732608000000013"/>
    <d v="1899-12-30T00:08:00"/>
    <n v="0"/>
    <n v="8"/>
    <n v="0.13333333333333333"/>
    <n v="68.799456000000006"/>
    <m/>
  </r>
  <r>
    <d v="2016-03-17T00:00:00"/>
    <d v="1899-12-30T15:16:00"/>
    <d v="2016-03-17T00:00:00"/>
    <d v="1899-12-30T15:58:00"/>
    <s v="Business"/>
    <x v="154"/>
    <x v="76"/>
    <n v="30.2"/>
    <n v="48.6021888"/>
    <d v="1899-12-30T00:42:00"/>
    <n v="0"/>
    <n v="42"/>
    <n v="0.7"/>
    <n v="69.43169828571429"/>
    <s v="Meeting"/>
  </r>
  <r>
    <d v="2016-11-06T00:00:00"/>
    <d v="1899-12-30T16:27:00"/>
    <d v="2016-11-06T00:00:00"/>
    <d v="1899-12-30T17:28:00"/>
    <s v="Business"/>
    <x v="155"/>
    <x v="5"/>
    <n v="43.9"/>
    <n v="70.650201600000003"/>
    <d v="1899-12-30T01:01:00"/>
    <n v="1"/>
    <n v="1"/>
    <n v="1.0166666666666666"/>
    <n v="69.492001573770494"/>
    <s v="Customer Visit"/>
  </r>
  <r>
    <d v="2016-09-12T00:00:00"/>
    <d v="1899-12-30T08:07:00"/>
    <d v="2016-09-12T00:00:00"/>
    <d v="1899-12-30T08:12:00"/>
    <s v="Business"/>
    <x v="0"/>
    <x v="0"/>
    <n v="3.6"/>
    <n v="5.7936384000000007"/>
    <d v="1899-12-30T00:05:00"/>
    <n v="0"/>
    <n v="5"/>
    <n v="8.3333333333333329E-2"/>
    <n v="69.523660800000016"/>
    <m/>
  </r>
  <r>
    <d v="2016-04-12T00:00:00"/>
    <d v="1899-12-30T12:22:00"/>
    <d v="2016-04-12T00:00:00"/>
    <d v="1899-12-30T12:44:00"/>
    <s v="Business"/>
    <x v="46"/>
    <x v="45"/>
    <n v="15.9"/>
    <n v="25.588569600000003"/>
    <d v="1899-12-30T00:22:00"/>
    <n v="0"/>
    <n v="22"/>
    <n v="0.36666666666666664"/>
    <n v="69.787008000000014"/>
    <s v="Meeting"/>
  </r>
  <r>
    <d v="2016-10-30T00:00:00"/>
    <d v="1899-12-30T07:49:00"/>
    <d v="2016-10-30T00:00:00"/>
    <d v="1899-12-30T08:30:00"/>
    <s v="Business"/>
    <x v="126"/>
    <x v="70"/>
    <n v="29.8"/>
    <n v="47.958451200000006"/>
    <d v="1899-12-30T00:41:00"/>
    <n v="0"/>
    <n v="41"/>
    <n v="0.68333333333333335"/>
    <n v="70.183099317073172"/>
    <m/>
  </r>
  <r>
    <d v="2016-11-15T00:00:00"/>
    <d v="1899-12-30T13:59:00"/>
    <d v="2016-11-15T00:00:00"/>
    <d v="1899-12-30T14:06:00"/>
    <s v="Business"/>
    <x v="18"/>
    <x v="55"/>
    <n v="5.0999999999999996"/>
    <n v="8.2076543999999991"/>
    <d v="1899-12-30T00:07:00"/>
    <n v="0"/>
    <n v="7"/>
    <n v="0.11666666666666667"/>
    <n v="70.351323428571419"/>
    <m/>
  </r>
  <r>
    <d v="2016-05-09T00:00:00"/>
    <d v="1899-12-30T19:35:00"/>
    <d v="2016-05-09T00:00:00"/>
    <d v="1899-12-30T19:59:00"/>
    <s v="Business"/>
    <x v="156"/>
    <x v="71"/>
    <n v="17.600000000000001"/>
    <n v="28.324454400000004"/>
    <d v="1899-12-30T00:24:00"/>
    <n v="0"/>
    <n v="24"/>
    <n v="0.4"/>
    <n v="70.811136000000005"/>
    <s v="Customer Visit"/>
  </r>
  <r>
    <d v="2016-01-28T00:00:00"/>
    <d v="1899-12-30T15:11:00"/>
    <d v="2016-01-28T00:00:00"/>
    <d v="1899-12-30T15:31:00"/>
    <s v="Business"/>
    <x v="135"/>
    <x v="141"/>
    <n v="14.7"/>
    <n v="23.657356799999999"/>
    <d v="1899-12-30T00:20:00"/>
    <n v="0"/>
    <n v="20"/>
    <n v="0.33333333333333331"/>
    <n v="70.972070400000007"/>
    <s v="Meeting"/>
  </r>
  <r>
    <d v="2016-11-15T00:00:00"/>
    <d v="1899-12-30T20:44:00"/>
    <d v="2016-11-15T00:00:00"/>
    <d v="1899-12-30T21:00:00"/>
    <s v="Business"/>
    <x v="114"/>
    <x v="5"/>
    <n v="11.8"/>
    <n v="18.990259200000004"/>
    <d v="1899-12-30T00:16:00"/>
    <n v="0"/>
    <n v="16"/>
    <n v="0.26666666666666666"/>
    <n v="71.21347200000001"/>
    <s v="Temporary Site"/>
  </r>
  <r>
    <d v="2016-01-20T00:00:00"/>
    <d v="1899-12-30T13:25:00"/>
    <d v="2016-01-20T00:00:00"/>
    <d v="1899-12-30T14:19:00"/>
    <s v="Business"/>
    <x v="46"/>
    <x v="26"/>
    <n v="40.200000000000003"/>
    <n v="64.695628800000009"/>
    <d v="1899-12-30T00:54:00"/>
    <n v="0"/>
    <n v="54"/>
    <n v="0.9"/>
    <n v="71.884032000000005"/>
    <s v="Customer Visit"/>
  </r>
  <r>
    <d v="2016-04-22T00:00:00"/>
    <d v="1899-12-30T10:10:00"/>
    <d v="2016-04-22T00:00:00"/>
    <d v="1899-12-30T10:40:00"/>
    <s v="Business"/>
    <x v="46"/>
    <x v="26"/>
    <n v="22.5"/>
    <n v="36.210239999999999"/>
    <d v="1899-12-30T00:30:00"/>
    <n v="0"/>
    <n v="30"/>
    <n v="0.5"/>
    <n v="72.420479999999998"/>
    <s v="Meeting"/>
  </r>
  <r>
    <d v="2016-05-04T00:00:00"/>
    <d v="1899-12-30T21:30:00"/>
    <d v="2016-05-04T00:00:00"/>
    <d v="1899-12-30T21:36:00"/>
    <s v="Business"/>
    <x v="157"/>
    <x v="166"/>
    <n v="4.5"/>
    <n v="7.2420480000000005"/>
    <d v="1899-12-30T00:06:00"/>
    <n v="0"/>
    <n v="6"/>
    <n v="0.1"/>
    <n v="72.420479999999998"/>
    <s v="Meal/Entertain"/>
  </r>
  <r>
    <d v="2016-06-27T00:00:00"/>
    <d v="1899-12-30T12:22:00"/>
    <d v="2016-06-27T00:00:00"/>
    <d v="1899-12-30T13:02:00"/>
    <s v="Business"/>
    <x v="83"/>
    <x v="101"/>
    <n v="30"/>
    <n v="48.280320000000003"/>
    <d v="1899-12-30T00:40:00"/>
    <n v="0"/>
    <n v="40"/>
    <n v="0.66666666666666663"/>
    <n v="72.420480000000012"/>
    <m/>
  </r>
  <r>
    <d v="2016-06-16T00:00:00"/>
    <d v="1899-12-30T19:39:00"/>
    <d v="2016-06-16T00:00:00"/>
    <d v="1899-12-30T19:56:00"/>
    <s v="Business"/>
    <x v="78"/>
    <x v="89"/>
    <n v="12.9"/>
    <n v="20.760537600000003"/>
    <d v="1899-12-30T00:17:00"/>
    <n v="0"/>
    <n v="17"/>
    <n v="0.28333333333333333"/>
    <n v="73.272485647058829"/>
    <m/>
  </r>
  <r>
    <d v="2016-05-09T00:00:00"/>
    <d v="1899-12-30T14:39:00"/>
    <d v="2016-05-09T00:00:00"/>
    <d v="1899-12-30T15:06:00"/>
    <s v="Business"/>
    <x v="114"/>
    <x v="100"/>
    <n v="20.5"/>
    <n v="32.991551999999999"/>
    <d v="1899-12-30T00:27:00"/>
    <n v="0"/>
    <n v="27"/>
    <n v="0.45"/>
    <n v="73.31456"/>
    <s v="Between Offices"/>
  </r>
  <r>
    <d v="2016-10-30T00:00:00"/>
    <d v="1899-12-30T12:58:00"/>
    <d v="2016-10-30T00:00:00"/>
    <d v="1899-12-30T13:18:00"/>
    <s v="Business"/>
    <x v="158"/>
    <x v="70"/>
    <n v="15.2"/>
    <n v="24.462028799999999"/>
    <d v="1899-12-30T00:20:00"/>
    <n v="0"/>
    <n v="20"/>
    <n v="0.33333333333333331"/>
    <n v="73.386086399999996"/>
    <m/>
  </r>
  <r>
    <d v="2016-05-04T00:00:00"/>
    <d v="1899-12-30T20:55:00"/>
    <d v="2016-05-04T00:00:00"/>
    <d v="1899-12-30T21:14:00"/>
    <s v="Business"/>
    <x v="159"/>
    <x v="165"/>
    <n v="14.5"/>
    <n v="23.335488000000002"/>
    <d v="1899-12-30T00:19:00"/>
    <n v="0"/>
    <n v="19"/>
    <n v="0.31666666666666665"/>
    <n v="73.691014736842121"/>
    <s v="Errand/Supplies"/>
  </r>
  <r>
    <d v="2016-05-14T00:00:00"/>
    <d v="1899-12-30T18:35:00"/>
    <d v="2016-05-14T00:00:00"/>
    <d v="1899-12-30T18:39:00"/>
    <s v="Business"/>
    <x v="26"/>
    <x v="45"/>
    <n v="3.1"/>
    <n v="4.9889664000000007"/>
    <d v="1899-12-30T00:04:00"/>
    <n v="0"/>
    <n v="4"/>
    <n v="6.6666666666666666E-2"/>
    <n v="74.834496000000016"/>
    <s v="Meal/Entertain"/>
  </r>
  <r>
    <d v="2016-05-14T00:00:00"/>
    <d v="1899-12-30T23:01:00"/>
    <d v="2016-05-14T00:00:00"/>
    <d v="1899-12-30T23:05:00"/>
    <s v="Business"/>
    <x v="45"/>
    <x v="26"/>
    <n v="3.1"/>
    <n v="4.9889664000000007"/>
    <d v="1899-12-30T00:04:00"/>
    <n v="0"/>
    <n v="4"/>
    <n v="6.6666666666666666E-2"/>
    <n v="74.834496000000016"/>
    <s v="Meal/Entertain"/>
  </r>
  <r>
    <d v="2016-05-28T00:00:00"/>
    <d v="1899-12-30T00:15:00"/>
    <d v="2016-05-28T00:00:00"/>
    <d v="1899-12-30T00:21:00"/>
    <s v="Business"/>
    <x v="142"/>
    <x v="9"/>
    <n v="4.7"/>
    <n v="7.5639168000000012"/>
    <d v="1899-12-30T00:06:00"/>
    <n v="0"/>
    <n v="6"/>
    <n v="0.1"/>
    <n v="75.639168000000012"/>
    <s v="Errand/Supplies"/>
  </r>
  <r>
    <d v="2016-08-16T00:00:00"/>
    <d v="1899-12-30T08:46:00"/>
    <d v="2016-08-16T00:00:00"/>
    <d v="1899-12-30T08:53:00"/>
    <s v="Business"/>
    <x v="0"/>
    <x v="0"/>
    <n v="5.5"/>
    <n v="8.8513920000000006"/>
    <d v="1899-12-30T00:07:00"/>
    <n v="0"/>
    <n v="7"/>
    <n v="0.11666666666666667"/>
    <n v="75.869074285714291"/>
    <m/>
  </r>
  <r>
    <d v="2016-07-10T00:00:00"/>
    <d v="1899-12-30T19:51:00"/>
    <d v="2016-07-10T00:00:00"/>
    <d v="1899-12-30T20:08:00"/>
    <s v="Business"/>
    <x v="90"/>
    <x v="56"/>
    <n v="13.4"/>
    <n v="21.565209600000003"/>
    <d v="1899-12-30T00:17:00"/>
    <n v="0"/>
    <n v="17"/>
    <n v="0.28333333333333333"/>
    <n v="76.112504470588249"/>
    <m/>
  </r>
  <r>
    <d v="2016-06-29T00:00:00"/>
    <d v="1899-12-30T11:49:00"/>
    <d v="2016-06-29T00:00:00"/>
    <d v="1899-12-30T11:51:00"/>
    <s v="Business"/>
    <x v="8"/>
    <x v="8"/>
    <n v="1.6"/>
    <n v="2.5749504000000005"/>
    <d v="1899-12-30T00:02:00"/>
    <n v="0"/>
    <n v="2"/>
    <n v="3.3333333333333333E-2"/>
    <n v="77.248512000000019"/>
    <m/>
  </r>
  <r>
    <d v="2016-12-24T00:00:00"/>
    <d v="1899-12-30T12:51:00"/>
    <d v="2016-12-24T00:00:00"/>
    <d v="1899-12-30T12:53:00"/>
    <s v="Business"/>
    <x v="1"/>
    <x v="13"/>
    <n v="1.6"/>
    <n v="2.5749504000000005"/>
    <d v="1899-12-30T00:02:00"/>
    <n v="0"/>
    <n v="2"/>
    <n v="3.3333333333333333E-2"/>
    <n v="77.248512000000019"/>
    <s v="Errand/Supplies"/>
  </r>
  <r>
    <d v="2016-03-25T00:00:00"/>
    <d v="1899-12-30T13:24:00"/>
    <d v="2016-03-25T00:00:00"/>
    <d v="1899-12-30T16:22:00"/>
    <s v="Business"/>
    <x v="26"/>
    <x v="167"/>
    <n v="144"/>
    <n v="231.74553600000002"/>
    <d v="1899-12-30T02:58:00"/>
    <n v="2"/>
    <n v="58"/>
    <n v="2.9666666666666668"/>
    <n v="78.11647280898876"/>
    <s v="Customer Visit"/>
  </r>
  <r>
    <d v="2016-02-12T00:00:00"/>
    <d v="1899-12-30T11:14:00"/>
    <d v="2016-02-12T00:00:00"/>
    <d v="1899-12-30T11:35:00"/>
    <s v="Business"/>
    <x v="45"/>
    <x v="104"/>
    <n v="17"/>
    <n v="27.358848000000002"/>
    <d v="1899-12-30T00:21:00"/>
    <n v="0"/>
    <n v="21"/>
    <n v="0.35"/>
    <n v="78.168137142857148"/>
    <s v="Customer Visit"/>
  </r>
  <r>
    <d v="2016-03-29T00:00:00"/>
    <d v="1899-12-30T23:04:00"/>
    <d v="2016-03-29T00:00:00"/>
    <d v="1899-12-30T23:21:00"/>
    <s v="Personal"/>
    <x v="131"/>
    <x v="30"/>
    <n v="13.8"/>
    <n v="22.208947200000004"/>
    <d v="1899-12-30T00:17:00"/>
    <n v="0"/>
    <n v="17"/>
    <n v="0.28333333333333333"/>
    <n v="78.384519529411776"/>
    <m/>
  </r>
  <r>
    <d v="2016-10-20T00:00:00"/>
    <d v="1899-12-30T12:19:00"/>
    <d v="2016-10-20T00:00:00"/>
    <d v="1899-12-30T13:17:00"/>
    <s v="Business"/>
    <x v="18"/>
    <x v="168"/>
    <n v="47.7"/>
    <n v="76.765708800000013"/>
    <d v="1899-12-30T00:58:00"/>
    <n v="0"/>
    <n v="58"/>
    <n v="0.96666666666666667"/>
    <n v="79.412802206896558"/>
    <m/>
  </r>
  <r>
    <d v="2016-11-14T00:00:00"/>
    <d v="1899-12-30T13:40:00"/>
    <d v="2016-11-14T00:00:00"/>
    <d v="1899-12-30T14:33:00"/>
    <s v="Business"/>
    <x v="160"/>
    <x v="5"/>
    <n v="43.6"/>
    <n v="70.16739840000001"/>
    <d v="1899-12-30T00:53:00"/>
    <n v="0"/>
    <n v="53"/>
    <n v="0.8833333333333333"/>
    <n v="79.434790641509451"/>
    <s v="Customer Visit"/>
  </r>
  <r>
    <d v="2016-06-05T00:00:00"/>
    <d v="1899-12-30T21:53:00"/>
    <d v="2016-06-05T00:00:00"/>
    <d v="1899-12-30T22:05:00"/>
    <s v="Business"/>
    <x v="26"/>
    <x v="137"/>
    <n v="9.9"/>
    <n v="15.932505600000002"/>
    <d v="1899-12-30T00:12:00"/>
    <n v="0"/>
    <n v="12"/>
    <n v="0.2"/>
    <n v="79.662528000000009"/>
    <s v="Meeti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B173" firstHeaderRow="1" firstDataRow="1" firstDataCol="1"/>
  <pivotFields count="15">
    <pivotField numFmtId="22" showAll="0"/>
    <pivotField numFmtId="166" showAll="0"/>
    <pivotField numFmtId="22" showAll="0"/>
    <pivotField numFmtId="166" showAll="0"/>
    <pivotField showAll="0"/>
    <pivotField showAll="0">
      <items count="162">
        <item x="55"/>
        <item x="158"/>
        <item x="85"/>
        <item x="146"/>
        <item x="67"/>
        <item x="17"/>
        <item x="112"/>
        <item x="18"/>
        <item x="136"/>
        <item x="137"/>
        <item x="71"/>
        <item x="127"/>
        <item x="157"/>
        <item x="26"/>
        <item x="62"/>
        <item x="6"/>
        <item x="44"/>
        <item x="152"/>
        <item x="97"/>
        <item x="96"/>
        <item x="20"/>
        <item x="39"/>
        <item x="13"/>
        <item x="63"/>
        <item x="61"/>
        <item x="106"/>
        <item x="101"/>
        <item x="69"/>
        <item x="148"/>
        <item x="12"/>
        <item x="115"/>
        <item x="151"/>
        <item x="72"/>
        <item x="133"/>
        <item x="53"/>
        <item x="91"/>
        <item x="99"/>
        <item x="59"/>
        <item x="109"/>
        <item x="129"/>
        <item x="74"/>
        <item x="4"/>
        <item x="119"/>
        <item x="108"/>
        <item x="29"/>
        <item x="120"/>
        <item x="82"/>
        <item x="118"/>
        <item x="132"/>
        <item x="68"/>
        <item x="138"/>
        <item x="104"/>
        <item x="130"/>
        <item x="144"/>
        <item x="60"/>
        <item x="50"/>
        <item x="73"/>
        <item x="110"/>
        <item x="79"/>
        <item x="47"/>
        <item x="103"/>
        <item x="125"/>
        <item x="24"/>
        <item x="58"/>
        <item x="124"/>
        <item x="5"/>
        <item x="52"/>
        <item x="23"/>
        <item x="2"/>
        <item x="3"/>
        <item x="154"/>
        <item x="90"/>
        <item x="142"/>
        <item x="31"/>
        <item x="89"/>
        <item x="1"/>
        <item x="84"/>
        <item x="140"/>
        <item x="100"/>
        <item x="7"/>
        <item x="145"/>
        <item x="93"/>
        <item x="25"/>
        <item x="83"/>
        <item x="75"/>
        <item x="159"/>
        <item x="147"/>
        <item x="15"/>
        <item x="98"/>
        <item x="123"/>
        <item x="135"/>
        <item x="56"/>
        <item x="16"/>
        <item x="36"/>
        <item x="45"/>
        <item x="160"/>
        <item x="78"/>
        <item x="86"/>
        <item x="87"/>
        <item x="40"/>
        <item x="77"/>
        <item x="143"/>
        <item x="54"/>
        <item x="105"/>
        <item x="95"/>
        <item x="19"/>
        <item x="131"/>
        <item x="70"/>
        <item x="27"/>
        <item x="88"/>
        <item x="116"/>
        <item x="57"/>
        <item x="37"/>
        <item x="81"/>
        <item x="46"/>
        <item x="9"/>
        <item x="22"/>
        <item x="139"/>
        <item x="49"/>
        <item x="43"/>
        <item x="114"/>
        <item x="141"/>
        <item x="113"/>
        <item x="155"/>
        <item x="65"/>
        <item x="64"/>
        <item x="51"/>
        <item x="128"/>
        <item x="92"/>
        <item x="11"/>
        <item x="14"/>
        <item x="80"/>
        <item x="42"/>
        <item x="41"/>
        <item x="48"/>
        <item x="66"/>
        <item x="35"/>
        <item x="150"/>
        <item x="117"/>
        <item x="32"/>
        <item x="156"/>
        <item x="111"/>
        <item x="10"/>
        <item x="28"/>
        <item x="126"/>
        <item x="76"/>
        <item x="38"/>
        <item x="149"/>
        <item x="0"/>
        <item x="94"/>
        <item x="153"/>
        <item x="122"/>
        <item x="134"/>
        <item x="107"/>
        <item x="121"/>
        <item x="30"/>
        <item x="33"/>
        <item x="34"/>
        <item x="102"/>
        <item x="21"/>
        <item x="8"/>
        <item t="default"/>
      </items>
    </pivotField>
    <pivotField axis="axisRow" showAll="0">
      <items count="170">
        <item x="49"/>
        <item x="126"/>
        <item x="161"/>
        <item x="83"/>
        <item x="44"/>
        <item x="125"/>
        <item x="124"/>
        <item x="47"/>
        <item x="113"/>
        <item x="109"/>
        <item x="148"/>
        <item x="5"/>
        <item x="146"/>
        <item x="63"/>
        <item x="70"/>
        <item x="96"/>
        <item x="152"/>
        <item x="165"/>
        <item x="26"/>
        <item x="48"/>
        <item x="129"/>
        <item x="7"/>
        <item x="75"/>
        <item x="149"/>
        <item x="73"/>
        <item x="77"/>
        <item x="36"/>
        <item x="142"/>
        <item x="41"/>
        <item x="50"/>
        <item x="102"/>
        <item x="67"/>
        <item x="162"/>
        <item x="156"/>
        <item x="28"/>
        <item x="14"/>
        <item x="137"/>
        <item x="112"/>
        <item x="58"/>
        <item x="108"/>
        <item x="81"/>
        <item x="131"/>
        <item x="159"/>
        <item x="20"/>
        <item x="128"/>
        <item x="93"/>
        <item x="37"/>
        <item x="116"/>
        <item x="42"/>
        <item x="145"/>
        <item x="68"/>
        <item x="122"/>
        <item x="62"/>
        <item x="143"/>
        <item x="134"/>
        <item x="74"/>
        <item x="46"/>
        <item x="111"/>
        <item x="130"/>
        <item x="76"/>
        <item x="21"/>
        <item x="138"/>
        <item x="144"/>
        <item x="31"/>
        <item x="2"/>
        <item x="105"/>
        <item x="52"/>
        <item x="84"/>
        <item x="6"/>
        <item x="25"/>
        <item x="38"/>
        <item x="3"/>
        <item x="4"/>
        <item x="89"/>
        <item x="64"/>
        <item x="160"/>
        <item x="119"/>
        <item x="30"/>
        <item x="13"/>
        <item x="82"/>
        <item x="154"/>
        <item x="97"/>
        <item x="167"/>
        <item x="141"/>
        <item x="19"/>
        <item x="147"/>
        <item x="85"/>
        <item x="91"/>
        <item x="107"/>
        <item x="80"/>
        <item x="33"/>
        <item x="69"/>
        <item x="117"/>
        <item x="101"/>
        <item x="12"/>
        <item x="23"/>
        <item x="18"/>
        <item x="45"/>
        <item x="56"/>
        <item x="71"/>
        <item x="86"/>
        <item x="90"/>
        <item x="123"/>
        <item x="139"/>
        <item x="79"/>
        <item x="32"/>
        <item x="127"/>
        <item x="24"/>
        <item x="55"/>
        <item x="88"/>
        <item x="100"/>
        <item x="94"/>
        <item x="22"/>
        <item x="87"/>
        <item x="115"/>
        <item x="57"/>
        <item x="34"/>
        <item x="133"/>
        <item x="65"/>
        <item x="95"/>
        <item x="99"/>
        <item x="104"/>
        <item x="1"/>
        <item x="53"/>
        <item x="54"/>
        <item x="120"/>
        <item x="168"/>
        <item x="135"/>
        <item x="158"/>
        <item x="98"/>
        <item x="51"/>
        <item x="114"/>
        <item x="43"/>
        <item x="10"/>
        <item x="16"/>
        <item x="39"/>
        <item x="27"/>
        <item x="29"/>
        <item x="15"/>
        <item x="60"/>
        <item x="136"/>
        <item x="72"/>
        <item x="155"/>
        <item x="151"/>
        <item x="61"/>
        <item x="121"/>
        <item x="106"/>
        <item x="11"/>
        <item x="40"/>
        <item x="163"/>
        <item x="92"/>
        <item x="17"/>
        <item x="150"/>
        <item x="166"/>
        <item x="0"/>
        <item x="153"/>
        <item x="110"/>
        <item x="164"/>
        <item x="103"/>
        <item x="66"/>
        <item x="157"/>
        <item x="132"/>
        <item x="118"/>
        <item x="35"/>
        <item x="59"/>
        <item x="78"/>
        <item x="8"/>
        <item x="9"/>
        <item x="140"/>
        <item t="default"/>
      </items>
    </pivotField>
    <pivotField numFmtId="2" showAll="0"/>
    <pivotField numFmtId="2" showAll="0"/>
    <pivotField numFmtId="20" showAll="0"/>
    <pivotField numFmtId="2" showAll="0"/>
    <pivotField numFmtId="2" showAll="0"/>
    <pivotField numFmtId="2" showAll="0"/>
    <pivotField numFmtId="2" showAll="0"/>
    <pivotField showAll="0"/>
  </pivotFields>
  <rowFields count="1">
    <field x="6"/>
  </rowFields>
  <rowItems count="1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9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65" firstHeaderRow="1" firstDataRow="1" firstDataCol="1"/>
  <pivotFields count="15">
    <pivotField numFmtId="22" showAll="0"/>
    <pivotField numFmtId="166" showAll="0"/>
    <pivotField numFmtId="22" showAll="0"/>
    <pivotField numFmtId="166" showAll="0"/>
    <pivotField showAll="0"/>
    <pivotField axis="axisRow" showAll="0">
      <items count="162">
        <item x="55"/>
        <item x="158"/>
        <item x="85"/>
        <item x="146"/>
        <item x="67"/>
        <item x="17"/>
        <item x="112"/>
        <item x="18"/>
        <item x="136"/>
        <item x="137"/>
        <item x="71"/>
        <item x="127"/>
        <item x="157"/>
        <item x="26"/>
        <item x="62"/>
        <item x="6"/>
        <item x="44"/>
        <item x="152"/>
        <item x="97"/>
        <item x="96"/>
        <item x="20"/>
        <item x="39"/>
        <item x="13"/>
        <item x="63"/>
        <item x="61"/>
        <item x="106"/>
        <item x="101"/>
        <item x="69"/>
        <item x="148"/>
        <item x="12"/>
        <item x="115"/>
        <item x="151"/>
        <item x="72"/>
        <item x="133"/>
        <item x="53"/>
        <item x="91"/>
        <item x="99"/>
        <item x="59"/>
        <item x="109"/>
        <item x="129"/>
        <item x="74"/>
        <item x="4"/>
        <item x="119"/>
        <item x="108"/>
        <item x="29"/>
        <item x="120"/>
        <item x="82"/>
        <item x="118"/>
        <item x="132"/>
        <item x="68"/>
        <item x="138"/>
        <item x="104"/>
        <item x="130"/>
        <item x="144"/>
        <item x="60"/>
        <item x="50"/>
        <item x="73"/>
        <item x="110"/>
        <item x="79"/>
        <item x="47"/>
        <item x="103"/>
        <item x="125"/>
        <item x="24"/>
        <item x="58"/>
        <item x="124"/>
        <item x="5"/>
        <item x="52"/>
        <item x="23"/>
        <item x="2"/>
        <item x="3"/>
        <item x="154"/>
        <item x="90"/>
        <item x="142"/>
        <item x="31"/>
        <item x="89"/>
        <item x="1"/>
        <item x="84"/>
        <item x="140"/>
        <item x="100"/>
        <item x="7"/>
        <item x="145"/>
        <item x="93"/>
        <item x="25"/>
        <item x="83"/>
        <item x="75"/>
        <item x="159"/>
        <item x="147"/>
        <item x="15"/>
        <item x="98"/>
        <item x="123"/>
        <item x="135"/>
        <item x="56"/>
        <item x="16"/>
        <item x="36"/>
        <item x="45"/>
        <item x="160"/>
        <item x="78"/>
        <item x="86"/>
        <item x="87"/>
        <item x="40"/>
        <item x="77"/>
        <item x="143"/>
        <item x="54"/>
        <item x="105"/>
        <item x="95"/>
        <item x="19"/>
        <item x="131"/>
        <item x="70"/>
        <item x="27"/>
        <item x="88"/>
        <item x="116"/>
        <item x="57"/>
        <item x="37"/>
        <item x="81"/>
        <item x="46"/>
        <item x="9"/>
        <item x="22"/>
        <item x="139"/>
        <item x="49"/>
        <item x="43"/>
        <item x="114"/>
        <item x="141"/>
        <item x="113"/>
        <item x="155"/>
        <item x="65"/>
        <item x="64"/>
        <item x="51"/>
        <item x="128"/>
        <item x="92"/>
        <item x="11"/>
        <item x="14"/>
        <item x="80"/>
        <item x="42"/>
        <item x="41"/>
        <item x="48"/>
        <item x="66"/>
        <item x="35"/>
        <item x="150"/>
        <item x="117"/>
        <item x="32"/>
        <item x="156"/>
        <item x="111"/>
        <item x="10"/>
        <item x="28"/>
        <item x="126"/>
        <item x="76"/>
        <item x="38"/>
        <item x="149"/>
        <item x="0"/>
        <item x="94"/>
        <item x="153"/>
        <item x="122"/>
        <item x="134"/>
        <item x="107"/>
        <item x="121"/>
        <item x="30"/>
        <item x="33"/>
        <item x="34"/>
        <item x="102"/>
        <item x="21"/>
        <item x="8"/>
        <item t="default"/>
      </items>
    </pivotField>
    <pivotField showAll="0">
      <items count="170">
        <item x="49"/>
        <item x="126"/>
        <item x="161"/>
        <item x="83"/>
        <item x="44"/>
        <item x="125"/>
        <item x="124"/>
        <item x="47"/>
        <item x="113"/>
        <item x="109"/>
        <item x="148"/>
        <item x="5"/>
        <item x="146"/>
        <item x="63"/>
        <item x="70"/>
        <item x="96"/>
        <item x="152"/>
        <item x="165"/>
        <item x="26"/>
        <item x="48"/>
        <item x="129"/>
        <item x="7"/>
        <item x="75"/>
        <item x="149"/>
        <item x="73"/>
        <item x="77"/>
        <item x="36"/>
        <item x="142"/>
        <item x="41"/>
        <item x="50"/>
        <item x="102"/>
        <item x="67"/>
        <item x="162"/>
        <item x="156"/>
        <item x="28"/>
        <item x="14"/>
        <item x="137"/>
        <item x="112"/>
        <item x="58"/>
        <item x="108"/>
        <item x="81"/>
        <item x="131"/>
        <item x="159"/>
        <item x="20"/>
        <item x="128"/>
        <item x="93"/>
        <item x="37"/>
        <item x="116"/>
        <item x="42"/>
        <item x="145"/>
        <item x="68"/>
        <item x="122"/>
        <item x="62"/>
        <item x="143"/>
        <item x="134"/>
        <item x="74"/>
        <item x="46"/>
        <item x="111"/>
        <item x="130"/>
        <item x="76"/>
        <item x="21"/>
        <item x="138"/>
        <item x="144"/>
        <item x="31"/>
        <item x="2"/>
        <item x="105"/>
        <item x="52"/>
        <item x="84"/>
        <item x="6"/>
        <item x="25"/>
        <item x="38"/>
        <item x="3"/>
        <item x="4"/>
        <item x="89"/>
        <item x="64"/>
        <item x="160"/>
        <item x="119"/>
        <item x="30"/>
        <item x="13"/>
        <item x="82"/>
        <item x="154"/>
        <item x="97"/>
        <item x="167"/>
        <item x="141"/>
        <item x="19"/>
        <item x="147"/>
        <item x="85"/>
        <item x="91"/>
        <item x="107"/>
        <item x="80"/>
        <item x="33"/>
        <item x="69"/>
        <item x="117"/>
        <item x="101"/>
        <item x="12"/>
        <item x="23"/>
        <item x="18"/>
        <item x="45"/>
        <item x="56"/>
        <item x="71"/>
        <item x="86"/>
        <item x="90"/>
        <item x="123"/>
        <item x="139"/>
        <item x="79"/>
        <item x="32"/>
        <item x="127"/>
        <item x="24"/>
        <item x="55"/>
        <item x="88"/>
        <item x="100"/>
        <item x="94"/>
        <item x="22"/>
        <item x="87"/>
        <item x="115"/>
        <item x="57"/>
        <item x="34"/>
        <item x="133"/>
        <item x="65"/>
        <item x="95"/>
        <item x="99"/>
        <item x="104"/>
        <item x="1"/>
        <item x="53"/>
        <item x="54"/>
        <item x="120"/>
        <item x="168"/>
        <item x="135"/>
        <item x="158"/>
        <item x="98"/>
        <item x="51"/>
        <item x="114"/>
        <item x="43"/>
        <item x="10"/>
        <item x="16"/>
        <item x="39"/>
        <item x="27"/>
        <item x="29"/>
        <item x="15"/>
        <item x="60"/>
        <item x="136"/>
        <item x="72"/>
        <item x="155"/>
        <item x="151"/>
        <item x="61"/>
        <item x="121"/>
        <item x="106"/>
        <item x="11"/>
        <item x="40"/>
        <item x="163"/>
        <item x="92"/>
        <item x="17"/>
        <item x="150"/>
        <item x="166"/>
        <item x="0"/>
        <item x="153"/>
        <item x="110"/>
        <item x="164"/>
        <item x="103"/>
        <item x="66"/>
        <item x="157"/>
        <item x="132"/>
        <item x="118"/>
        <item x="35"/>
        <item x="59"/>
        <item x="78"/>
        <item x="8"/>
        <item x="9"/>
        <item x="140"/>
        <item t="default"/>
      </items>
    </pivotField>
    <pivotField numFmtId="2" showAll="0"/>
    <pivotField numFmtId="2" showAll="0"/>
    <pivotField numFmtId="20" showAll="0"/>
    <pivotField numFmtId="2" showAll="0"/>
    <pivotField numFmtId="2" showAll="0"/>
    <pivotField numFmtId="2" showAll="0"/>
    <pivotField numFmtId="2" showAll="0"/>
    <pivotField showAll="0"/>
  </pivotFields>
  <rowFields count="1">
    <field x="5"/>
  </rowFields>
  <rowItems count="1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7"/>
  <sheetViews>
    <sheetView topLeftCell="A1136" workbookViewId="0">
      <selection activeCell="B1148" sqref="B1148"/>
    </sheetView>
  </sheetViews>
  <sheetFormatPr defaultRowHeight="15" x14ac:dyDescent="0.25"/>
  <cols>
    <col min="1" max="2" width="15.85546875" bestFit="1" customWidth="1"/>
    <col min="3" max="3" width="11.28515625" bestFit="1" customWidth="1"/>
    <col min="4" max="4" width="25.140625" bestFit="1" customWidth="1"/>
    <col min="5" max="5" width="24.85546875" bestFit="1" customWidth="1"/>
    <col min="6" max="6" width="8" bestFit="1" customWidth="1"/>
    <col min="7" max="7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25">
      <c r="A3" s="1">
        <v>42371.059027777781</v>
      </c>
      <c r="B3" s="1">
        <v>42371.067361111112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25">
      <c r="A4" s="1">
        <v>42371.850694444445</v>
      </c>
      <c r="B4" s="1">
        <v>42371.859722222223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25">
      <c r="A5" s="1">
        <v>42374.729861111111</v>
      </c>
      <c r="B5" s="1">
        <v>42374.739583333336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25">
      <c r="A6" s="1">
        <v>42375.612500000003</v>
      </c>
      <c r="B6" s="1">
        <v>42375.65902777778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25">
      <c r="A7" s="1">
        <v>42375.71875</v>
      </c>
      <c r="B7" s="1">
        <v>42375.72152777778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25">
      <c r="A8" s="1">
        <v>42375.729166666664</v>
      </c>
      <c r="B8" s="1">
        <v>42375.732638888891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25">
      <c r="A9" s="1">
        <v>42376.560416666667</v>
      </c>
      <c r="B9" s="1">
        <v>42376.564583333333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25">
      <c r="A10" s="1">
        <v>42379.336805555555</v>
      </c>
      <c r="B10" s="1">
        <v>42379.350694444445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25">
      <c r="A11" s="1">
        <v>42379.511805555558</v>
      </c>
      <c r="B11" s="1">
        <v>42379.530555555553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25">
      <c r="A12" s="1">
        <v>42379.630555555559</v>
      </c>
      <c r="B12" s="1">
        <v>42379.660416666666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25">
      <c r="A13" s="1">
        <v>42379.762499999997</v>
      </c>
      <c r="B13" s="1">
        <v>42379.786805555559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25">
      <c r="A14" s="1">
        <v>42379.8</v>
      </c>
      <c r="B14" s="1">
        <v>42379.813888888886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25">
      <c r="A15" s="1">
        <v>42380.371527777781</v>
      </c>
      <c r="B15" s="1">
        <v>42380.38958333333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25">
      <c r="A16" s="1">
        <v>42380.49722222222</v>
      </c>
      <c r="B16" s="1">
        <v>42380.502083333333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25">
      <c r="A17" s="1">
        <v>42380.563888888886</v>
      </c>
      <c r="B17" s="1">
        <v>42380.573611111111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25">
      <c r="A18" s="1">
        <v>42380.604166666664</v>
      </c>
      <c r="B18" s="1">
        <v>42380.613194444442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25">
      <c r="A19" s="1">
        <v>42381.522916666669</v>
      </c>
      <c r="B19" s="1">
        <v>42381.53402777778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25">
      <c r="A20" s="1">
        <v>42381.536805555559</v>
      </c>
      <c r="B20" s="1">
        <v>42381.54791666667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25">
      <c r="A21" s="1">
        <v>42381.612500000003</v>
      </c>
      <c r="B21" s="1">
        <v>42381.62222222222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25">
      <c r="A22" s="1">
        <v>42381.634027777778</v>
      </c>
      <c r="B22" s="1">
        <v>42381.644444444442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25">
      <c r="A23" s="1">
        <v>42381.654166666667</v>
      </c>
      <c r="B23" s="1">
        <v>42381.662499999999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25">
      <c r="A24" s="1">
        <v>42381.668055555558</v>
      </c>
      <c r="B24" s="1">
        <v>42381.708333333336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25">
      <c r="A25" s="1">
        <v>42382.57916666667</v>
      </c>
      <c r="B25" s="1">
        <v>42382.588194444441</v>
      </c>
      <c r="C25" t="s">
        <v>7</v>
      </c>
      <c r="D25" t="s">
        <v>31</v>
      </c>
      <c r="E25" t="s">
        <v>32</v>
      </c>
      <c r="F25">
        <v>11.2</v>
      </c>
      <c r="G25" t="s">
        <v>11</v>
      </c>
    </row>
    <row r="26" spans="1:7" x14ac:dyDescent="0.25">
      <c r="A26" s="1">
        <v>42382.625</v>
      </c>
      <c r="B26" s="1">
        <v>42382.644444444442</v>
      </c>
      <c r="C26" t="s">
        <v>7</v>
      </c>
      <c r="D26" t="s">
        <v>32</v>
      </c>
      <c r="E26" t="s">
        <v>31</v>
      </c>
      <c r="F26">
        <v>11.8</v>
      </c>
      <c r="G26" t="s">
        <v>11</v>
      </c>
    </row>
    <row r="27" spans="1:7" x14ac:dyDescent="0.25">
      <c r="A27" s="1">
        <v>42383.686805555553</v>
      </c>
      <c r="B27" s="1">
        <v>42383.711805555555</v>
      </c>
      <c r="C27" t="s">
        <v>7</v>
      </c>
      <c r="D27" t="s">
        <v>33</v>
      </c>
      <c r="E27" t="s">
        <v>33</v>
      </c>
      <c r="F27">
        <v>21.9</v>
      </c>
      <c r="G27" t="s">
        <v>13</v>
      </c>
    </row>
    <row r="28" spans="1:7" x14ac:dyDescent="0.25">
      <c r="A28" s="1">
        <v>42383.902083333334</v>
      </c>
      <c r="B28" s="1">
        <v>42383.90625</v>
      </c>
      <c r="C28" t="s">
        <v>7</v>
      </c>
      <c r="D28" t="s">
        <v>34</v>
      </c>
      <c r="E28" t="s">
        <v>35</v>
      </c>
      <c r="F28">
        <v>3.9</v>
      </c>
      <c r="G28" t="s">
        <v>10</v>
      </c>
    </row>
    <row r="29" spans="1:7" x14ac:dyDescent="0.25">
      <c r="A29" s="1">
        <v>42384.02847222222</v>
      </c>
      <c r="B29" s="1">
        <v>42384.042361111111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25">
      <c r="A30" s="1">
        <v>42384.488194444442</v>
      </c>
      <c r="B30" s="1">
        <v>42384.502083333333</v>
      </c>
      <c r="C30" t="s">
        <v>7</v>
      </c>
      <c r="D30" t="s">
        <v>15</v>
      </c>
      <c r="E30" t="s">
        <v>36</v>
      </c>
      <c r="F30">
        <v>10.4</v>
      </c>
      <c r="G30" t="s">
        <v>9</v>
      </c>
    </row>
    <row r="31" spans="1:7" x14ac:dyDescent="0.25">
      <c r="A31" s="1">
        <v>42384.55972222222</v>
      </c>
      <c r="B31" s="1">
        <v>42384.572222222225</v>
      </c>
      <c r="C31" t="s">
        <v>7</v>
      </c>
      <c r="D31" t="s">
        <v>36</v>
      </c>
      <c r="E31" t="s">
        <v>15</v>
      </c>
      <c r="F31">
        <v>10.4</v>
      </c>
      <c r="G31" t="s">
        <v>9</v>
      </c>
    </row>
    <row r="32" spans="1:7" x14ac:dyDescent="0.25">
      <c r="A32" s="1">
        <v>42387.621527777781</v>
      </c>
      <c r="B32" s="1">
        <v>42387.629166666666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25">
      <c r="A33" s="1">
        <v>42387.675694444442</v>
      </c>
      <c r="B33" s="1">
        <v>42387.683333333334</v>
      </c>
      <c r="C33" t="s">
        <v>7</v>
      </c>
      <c r="D33" t="s">
        <v>37</v>
      </c>
      <c r="E33" t="s">
        <v>38</v>
      </c>
      <c r="F33">
        <v>4.7</v>
      </c>
      <c r="G33" t="s">
        <v>9</v>
      </c>
    </row>
    <row r="34" spans="1:7" x14ac:dyDescent="0.25">
      <c r="A34" s="1">
        <v>42388.381249999999</v>
      </c>
      <c r="B34" s="1">
        <v>42388.390972222223</v>
      </c>
      <c r="C34" t="s">
        <v>7</v>
      </c>
      <c r="D34" t="s">
        <v>38</v>
      </c>
      <c r="E34" t="s">
        <v>39</v>
      </c>
      <c r="F34">
        <v>7.2</v>
      </c>
    </row>
    <row r="35" spans="1:7" x14ac:dyDescent="0.25">
      <c r="A35" s="1">
        <v>42388.454861111109</v>
      </c>
      <c r="B35" s="1">
        <v>42388.464583333334</v>
      </c>
      <c r="C35" t="s">
        <v>7</v>
      </c>
      <c r="D35" t="s">
        <v>39</v>
      </c>
      <c r="E35" t="s">
        <v>38</v>
      </c>
      <c r="F35">
        <v>7.6</v>
      </c>
      <c r="G35" t="s">
        <v>24</v>
      </c>
    </row>
    <row r="36" spans="1:7" x14ac:dyDescent="0.25">
      <c r="A36" s="1">
        <v>42389.441666666666</v>
      </c>
      <c r="B36" s="1">
        <v>42389.46597222222</v>
      </c>
      <c r="C36" t="s">
        <v>7</v>
      </c>
      <c r="D36" t="s">
        <v>15</v>
      </c>
      <c r="E36" t="s">
        <v>40</v>
      </c>
      <c r="F36">
        <v>17.100000000000001</v>
      </c>
      <c r="G36" t="s">
        <v>11</v>
      </c>
    </row>
    <row r="37" spans="1:7" x14ac:dyDescent="0.25">
      <c r="A37" s="1">
        <v>42389.491666666669</v>
      </c>
      <c r="B37" s="1">
        <v>42389.513194444444</v>
      </c>
      <c r="C37" t="s">
        <v>7</v>
      </c>
      <c r="D37" t="s">
        <v>41</v>
      </c>
      <c r="E37" t="s">
        <v>42</v>
      </c>
      <c r="F37">
        <v>15.1</v>
      </c>
      <c r="G37" t="s">
        <v>11</v>
      </c>
    </row>
    <row r="38" spans="1:7" x14ac:dyDescent="0.25">
      <c r="A38" s="1">
        <v>42389.559027777781</v>
      </c>
      <c r="B38" s="1">
        <v>42389.59652777778</v>
      </c>
      <c r="C38" t="s">
        <v>7</v>
      </c>
      <c r="D38" t="s">
        <v>40</v>
      </c>
      <c r="E38" t="s">
        <v>15</v>
      </c>
      <c r="F38">
        <v>40.200000000000003</v>
      </c>
      <c r="G38" t="s">
        <v>13</v>
      </c>
    </row>
    <row r="39" spans="1:7" x14ac:dyDescent="0.25">
      <c r="A39" s="1">
        <v>42390.600694444445</v>
      </c>
      <c r="B39" s="1">
        <v>42390.603472222225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25">
      <c r="A40" s="1">
        <v>42390.613194444442</v>
      </c>
      <c r="B40" s="1">
        <v>42390.618750000001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25">
      <c r="A41" s="1">
        <v>42390.667361111111</v>
      </c>
      <c r="B41" s="1">
        <v>42390.67083333333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25">
      <c r="A42" s="1">
        <v>42395.445138888892</v>
      </c>
      <c r="B42" s="1">
        <v>42395.451388888891</v>
      </c>
      <c r="C42" t="s">
        <v>7</v>
      </c>
      <c r="D42" t="s">
        <v>38</v>
      </c>
      <c r="E42" t="s">
        <v>43</v>
      </c>
      <c r="F42">
        <v>2</v>
      </c>
      <c r="G42" t="s">
        <v>9</v>
      </c>
    </row>
    <row r="43" spans="1:7" x14ac:dyDescent="0.25">
      <c r="A43" s="1">
        <v>42395.522916666669</v>
      </c>
      <c r="B43" s="1">
        <v>42395.52847222222</v>
      </c>
      <c r="C43" t="s">
        <v>7</v>
      </c>
      <c r="D43" t="s">
        <v>43</v>
      </c>
      <c r="E43" t="s">
        <v>38</v>
      </c>
      <c r="F43">
        <v>2.2999999999999998</v>
      </c>
      <c r="G43" t="s">
        <v>10</v>
      </c>
    </row>
    <row r="44" spans="1:7" x14ac:dyDescent="0.25">
      <c r="A44" s="1">
        <v>42395.683333333334</v>
      </c>
      <c r="B44" s="1">
        <v>42395.688888888886</v>
      </c>
      <c r="C44" t="s">
        <v>7</v>
      </c>
      <c r="D44" t="s">
        <v>38</v>
      </c>
      <c r="E44" t="s">
        <v>44</v>
      </c>
      <c r="F44">
        <v>1.9</v>
      </c>
      <c r="G44" t="s">
        <v>10</v>
      </c>
    </row>
    <row r="45" spans="1:7" x14ac:dyDescent="0.25">
      <c r="A45" s="1">
        <v>42395.720138888886</v>
      </c>
      <c r="B45" s="1">
        <v>42395.723611111112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25">
      <c r="A46" s="1">
        <v>42395.727083333331</v>
      </c>
      <c r="B46" s="1">
        <v>42395.728472222225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25">
      <c r="A47" s="1">
        <v>42396.39166666667</v>
      </c>
      <c r="B47" s="1">
        <v>42396.396527777775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25">
      <c r="A48" s="1">
        <v>42396.429861111108</v>
      </c>
      <c r="B48" s="1">
        <v>42396.45</v>
      </c>
      <c r="C48" t="s">
        <v>7</v>
      </c>
      <c r="D48" t="s">
        <v>15</v>
      </c>
      <c r="E48" t="s">
        <v>40</v>
      </c>
      <c r="F48">
        <v>18.7</v>
      </c>
      <c r="G48" t="s">
        <v>13</v>
      </c>
    </row>
    <row r="49" spans="1:7" x14ac:dyDescent="0.25">
      <c r="A49" s="1">
        <v>42396.523611111108</v>
      </c>
      <c r="B49" s="1">
        <v>42396.530555555553</v>
      </c>
      <c r="C49" t="s">
        <v>7</v>
      </c>
      <c r="D49" t="s">
        <v>45</v>
      </c>
      <c r="E49" t="s">
        <v>46</v>
      </c>
      <c r="F49">
        <v>3.4</v>
      </c>
      <c r="G49" t="s">
        <v>13</v>
      </c>
    </row>
    <row r="50" spans="1:7" x14ac:dyDescent="0.25">
      <c r="A50" s="1">
        <v>42396.586805555555</v>
      </c>
      <c r="B50" s="1">
        <v>42396.592361111114</v>
      </c>
      <c r="C50" t="s">
        <v>7</v>
      </c>
      <c r="D50" t="s">
        <v>40</v>
      </c>
      <c r="E50" t="s">
        <v>40</v>
      </c>
      <c r="F50">
        <v>2.7</v>
      </c>
      <c r="G50" t="s">
        <v>13</v>
      </c>
    </row>
    <row r="51" spans="1:7" x14ac:dyDescent="0.25">
      <c r="A51" s="1">
        <v>42396.615277777775</v>
      </c>
      <c r="B51" s="1">
        <v>42396.630555555559</v>
      </c>
      <c r="C51" t="s">
        <v>7</v>
      </c>
      <c r="D51" t="s">
        <v>40</v>
      </c>
      <c r="E51" t="s">
        <v>15</v>
      </c>
      <c r="F51">
        <v>12.9</v>
      </c>
      <c r="G51" t="s">
        <v>13</v>
      </c>
    </row>
    <row r="52" spans="1:7" x14ac:dyDescent="0.25">
      <c r="A52" s="1">
        <v>42397.519444444442</v>
      </c>
      <c r="B52" s="1">
        <v>42397.541666666664</v>
      </c>
      <c r="C52" t="s">
        <v>7</v>
      </c>
      <c r="D52" t="s">
        <v>15</v>
      </c>
      <c r="E52" t="s">
        <v>40</v>
      </c>
      <c r="F52">
        <v>19</v>
      </c>
      <c r="G52" t="s">
        <v>24</v>
      </c>
    </row>
    <row r="53" spans="1:7" x14ac:dyDescent="0.25">
      <c r="A53" s="1">
        <v>42397.632638888892</v>
      </c>
      <c r="B53" s="1">
        <v>42397.646527777775</v>
      </c>
      <c r="C53" t="s">
        <v>7</v>
      </c>
      <c r="D53" t="s">
        <v>46</v>
      </c>
      <c r="E53" t="s">
        <v>47</v>
      </c>
      <c r="F53">
        <v>14.7</v>
      </c>
      <c r="G53" t="s">
        <v>11</v>
      </c>
    </row>
    <row r="54" spans="1:7" x14ac:dyDescent="0.25">
      <c r="A54" s="1">
        <v>42397.681250000001</v>
      </c>
      <c r="B54" s="1">
        <v>42397.70208333333</v>
      </c>
      <c r="C54" t="s">
        <v>7</v>
      </c>
      <c r="D54" t="s">
        <v>40</v>
      </c>
      <c r="E54" t="s">
        <v>15</v>
      </c>
      <c r="F54">
        <v>15.7</v>
      </c>
      <c r="G54" t="s">
        <v>11</v>
      </c>
    </row>
    <row r="55" spans="1:7" x14ac:dyDescent="0.25">
      <c r="A55" s="1">
        <v>42398.396527777775</v>
      </c>
      <c r="B55" s="1">
        <v>42398.40625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25">
      <c r="A56" s="1">
        <v>42398.455555555556</v>
      </c>
      <c r="B56" s="1">
        <v>42398.463194444441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25">
      <c r="A57" s="1">
        <v>42398.488194444442</v>
      </c>
      <c r="B57" s="1">
        <v>42398.502083333333</v>
      </c>
      <c r="C57" t="s">
        <v>7</v>
      </c>
      <c r="D57" t="s">
        <v>15</v>
      </c>
      <c r="E57" t="s">
        <v>36</v>
      </c>
      <c r="F57">
        <v>10.4</v>
      </c>
      <c r="G57" t="s">
        <v>11</v>
      </c>
    </row>
    <row r="58" spans="1:7" x14ac:dyDescent="0.25">
      <c r="A58" s="1">
        <v>42398.558333333334</v>
      </c>
      <c r="B58" s="1">
        <v>42398.574305555558</v>
      </c>
      <c r="C58" t="s">
        <v>7</v>
      </c>
      <c r="D58" t="s">
        <v>36</v>
      </c>
      <c r="E58" t="s">
        <v>15</v>
      </c>
      <c r="F58">
        <v>10.1</v>
      </c>
      <c r="G58" t="s">
        <v>11</v>
      </c>
    </row>
    <row r="59" spans="1:7" x14ac:dyDescent="0.25">
      <c r="A59" s="1">
        <v>42398.771527777775</v>
      </c>
      <c r="B59" s="1">
        <v>42398.786111111112</v>
      </c>
      <c r="C59" t="s">
        <v>7</v>
      </c>
      <c r="D59" t="s">
        <v>15</v>
      </c>
      <c r="E59" t="s">
        <v>48</v>
      </c>
      <c r="F59">
        <v>5.8</v>
      </c>
      <c r="G59" t="s">
        <v>10</v>
      </c>
    </row>
    <row r="60" spans="1:7" x14ac:dyDescent="0.25">
      <c r="A60" s="1">
        <v>42398.88958333333</v>
      </c>
      <c r="B60" s="1">
        <v>42398.902777777781</v>
      </c>
      <c r="C60" t="s">
        <v>7</v>
      </c>
      <c r="D60" t="s">
        <v>48</v>
      </c>
      <c r="E60" t="s">
        <v>15</v>
      </c>
      <c r="F60">
        <v>5.5</v>
      </c>
      <c r="G60" t="s">
        <v>9</v>
      </c>
    </row>
    <row r="61" spans="1:7" x14ac:dyDescent="0.25">
      <c r="A61" s="1">
        <v>42399.681250000001</v>
      </c>
      <c r="B61" s="1">
        <v>42399.689583333333</v>
      </c>
      <c r="C61" t="s">
        <v>7</v>
      </c>
      <c r="D61" t="s">
        <v>15</v>
      </c>
      <c r="E61" t="s">
        <v>48</v>
      </c>
      <c r="F61">
        <v>5.7</v>
      </c>
      <c r="G61" t="s">
        <v>10</v>
      </c>
    </row>
    <row r="62" spans="1:7" x14ac:dyDescent="0.25">
      <c r="A62" s="1">
        <v>42399.756249999999</v>
      </c>
      <c r="B62" s="1">
        <v>42399.76666666667</v>
      </c>
      <c r="C62" t="s">
        <v>7</v>
      </c>
      <c r="D62" t="s">
        <v>48</v>
      </c>
      <c r="E62" t="s">
        <v>15</v>
      </c>
      <c r="F62">
        <v>5.7</v>
      </c>
      <c r="G62" t="s">
        <v>13</v>
      </c>
    </row>
    <row r="63" spans="1:7" x14ac:dyDescent="0.25">
      <c r="A63" s="1">
        <v>42401.440972222219</v>
      </c>
      <c r="B63" s="1">
        <v>42401.46875</v>
      </c>
      <c r="C63" t="s">
        <v>7</v>
      </c>
      <c r="D63" t="s">
        <v>15</v>
      </c>
      <c r="E63" t="s">
        <v>49</v>
      </c>
      <c r="F63">
        <v>19.399999999999999</v>
      </c>
      <c r="G63" t="s">
        <v>13</v>
      </c>
    </row>
    <row r="64" spans="1:7" x14ac:dyDescent="0.25">
      <c r="A64" s="1">
        <v>42401.506944444445</v>
      </c>
      <c r="B64" s="1">
        <v>42401.529861111114</v>
      </c>
      <c r="C64" t="s">
        <v>7</v>
      </c>
      <c r="D64" t="s">
        <v>49</v>
      </c>
      <c r="E64" t="s">
        <v>15</v>
      </c>
      <c r="F64">
        <v>23.3</v>
      </c>
      <c r="G64" t="s">
        <v>13</v>
      </c>
    </row>
    <row r="65" spans="1:7" x14ac:dyDescent="0.25">
      <c r="A65" s="1">
        <v>42401.538888888892</v>
      </c>
      <c r="B65" s="1">
        <v>42401.546527777777</v>
      </c>
      <c r="C65" t="s">
        <v>7</v>
      </c>
      <c r="D65" t="s">
        <v>50</v>
      </c>
      <c r="E65" t="s">
        <v>38</v>
      </c>
      <c r="F65">
        <v>3.9</v>
      </c>
      <c r="G65" t="s">
        <v>9</v>
      </c>
    </row>
    <row r="66" spans="1:7" x14ac:dyDescent="0.25">
      <c r="A66" s="1">
        <v>42402.544444444444</v>
      </c>
      <c r="B66" s="1">
        <v>42402.557638888888</v>
      </c>
      <c r="C66" t="s">
        <v>7</v>
      </c>
      <c r="D66" t="s">
        <v>38</v>
      </c>
      <c r="E66" t="s">
        <v>51</v>
      </c>
      <c r="F66">
        <v>8.3000000000000007</v>
      </c>
      <c r="G66" t="s">
        <v>11</v>
      </c>
    </row>
    <row r="67" spans="1:7" x14ac:dyDescent="0.25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25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25">
      <c r="A69" s="1">
        <v>42404.361111111109</v>
      </c>
      <c r="B69" s="1">
        <v>42404.375694444447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25">
      <c r="A70" s="1">
        <v>42404.400694444441</v>
      </c>
      <c r="B70" s="1">
        <v>42404.42291666667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25">
      <c r="A71" s="1">
        <v>42404.43472222222</v>
      </c>
      <c r="B71" s="1">
        <v>42404.438888888886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25">
      <c r="A72" s="1">
        <v>42404.665972222225</v>
      </c>
      <c r="B72" s="1">
        <v>42404.668749999997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25">
      <c r="A73" s="1">
        <v>42404.690972222219</v>
      </c>
      <c r="B73" s="1">
        <v>42404.693749999999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25">
      <c r="A74" s="1">
        <v>42404.75277777778</v>
      </c>
      <c r="B74" s="1">
        <v>42404.771527777775</v>
      </c>
      <c r="C74" t="s">
        <v>7</v>
      </c>
      <c r="D74" t="s">
        <v>38</v>
      </c>
      <c r="E74" t="s">
        <v>52</v>
      </c>
      <c r="F74">
        <v>9</v>
      </c>
      <c r="G74" t="s">
        <v>11</v>
      </c>
    </row>
    <row r="75" spans="1:7" x14ac:dyDescent="0.25">
      <c r="A75" s="1">
        <v>42404.85833333333</v>
      </c>
      <c r="B75" s="1">
        <v>42404.871527777781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25">
      <c r="A76" s="1">
        <v>42405.490972222222</v>
      </c>
      <c r="B76" s="1">
        <v>42405.504861111112</v>
      </c>
      <c r="C76" t="s">
        <v>7</v>
      </c>
      <c r="D76" t="s">
        <v>15</v>
      </c>
      <c r="E76" t="s">
        <v>36</v>
      </c>
      <c r="F76">
        <v>10.4</v>
      </c>
      <c r="G76" t="s">
        <v>11</v>
      </c>
    </row>
    <row r="77" spans="1:7" x14ac:dyDescent="0.25">
      <c r="A77" s="1">
        <v>42405.556944444441</v>
      </c>
      <c r="B77" s="1">
        <v>42405.570138888892</v>
      </c>
      <c r="C77" t="s">
        <v>7</v>
      </c>
      <c r="D77" t="s">
        <v>36</v>
      </c>
      <c r="E77" t="s">
        <v>15</v>
      </c>
      <c r="F77">
        <v>10.4</v>
      </c>
      <c r="G77" t="s">
        <v>11</v>
      </c>
    </row>
    <row r="78" spans="1:7" x14ac:dyDescent="0.25">
      <c r="A78" s="1">
        <v>42406.680555555555</v>
      </c>
      <c r="B78" s="1">
        <v>42406.703472222223</v>
      </c>
      <c r="C78" t="s">
        <v>7</v>
      </c>
      <c r="D78" t="s">
        <v>15</v>
      </c>
      <c r="E78" t="s">
        <v>40</v>
      </c>
      <c r="F78">
        <v>11.4</v>
      </c>
      <c r="G78" t="s">
        <v>53</v>
      </c>
    </row>
    <row r="79" spans="1:7" x14ac:dyDescent="0.25">
      <c r="A79" s="1">
        <v>42406.789583333331</v>
      </c>
      <c r="B79" s="1">
        <v>42406.806250000001</v>
      </c>
      <c r="C79" t="s">
        <v>7</v>
      </c>
      <c r="D79" t="s">
        <v>40</v>
      </c>
      <c r="E79" t="s">
        <v>15</v>
      </c>
      <c r="F79">
        <v>9</v>
      </c>
      <c r="G79" t="s">
        <v>10</v>
      </c>
    </row>
    <row r="80" spans="1:7" x14ac:dyDescent="0.25">
      <c r="A80" s="1">
        <v>42406.811111111114</v>
      </c>
      <c r="B80" s="1">
        <v>42406.817361111112</v>
      </c>
      <c r="C80" t="s">
        <v>7</v>
      </c>
      <c r="D80" t="s">
        <v>54</v>
      </c>
      <c r="E80" t="s">
        <v>38</v>
      </c>
      <c r="F80">
        <v>3.2</v>
      </c>
      <c r="G80" t="s">
        <v>9</v>
      </c>
    </row>
    <row r="81" spans="1:7" x14ac:dyDescent="0.25">
      <c r="A81" s="1">
        <v>42407.700694444444</v>
      </c>
      <c r="B81" s="1">
        <v>42407.709027777775</v>
      </c>
      <c r="C81" t="s">
        <v>7</v>
      </c>
      <c r="D81" t="s">
        <v>15</v>
      </c>
      <c r="E81" t="s">
        <v>48</v>
      </c>
      <c r="F81">
        <v>5.6</v>
      </c>
      <c r="G81" t="s">
        <v>10</v>
      </c>
    </row>
    <row r="82" spans="1:7" x14ac:dyDescent="0.25">
      <c r="A82" s="1">
        <v>42407.752083333333</v>
      </c>
      <c r="B82" s="1">
        <v>42407.761805555558</v>
      </c>
      <c r="C82" t="s">
        <v>7</v>
      </c>
      <c r="D82" t="s">
        <v>48</v>
      </c>
      <c r="E82" t="s">
        <v>15</v>
      </c>
      <c r="F82">
        <v>5.7</v>
      </c>
      <c r="G82" t="s">
        <v>13</v>
      </c>
    </row>
    <row r="83" spans="1:7" x14ac:dyDescent="0.25">
      <c r="A83" s="1">
        <v>42407.777083333334</v>
      </c>
      <c r="B83" s="1">
        <v>42407.786805555559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25">
      <c r="A84" s="1">
        <v>42407.848611111112</v>
      </c>
      <c r="B84" s="1">
        <v>42407.861111111109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25">
      <c r="A85" s="1">
        <v>42408.539583333331</v>
      </c>
      <c r="B85" s="1">
        <v>42408.547222222223</v>
      </c>
      <c r="C85" t="s">
        <v>7</v>
      </c>
      <c r="D85" t="s">
        <v>38</v>
      </c>
      <c r="E85" t="s">
        <v>54</v>
      </c>
      <c r="F85">
        <v>4.3</v>
      </c>
      <c r="G85" t="s">
        <v>9</v>
      </c>
    </row>
    <row r="86" spans="1:7" x14ac:dyDescent="0.25">
      <c r="A86" s="1">
        <v>42408.583333333336</v>
      </c>
      <c r="B86" s="1">
        <v>42408.590277777781</v>
      </c>
      <c r="C86" t="s">
        <v>7</v>
      </c>
      <c r="D86" t="s">
        <v>54</v>
      </c>
      <c r="E86" t="s">
        <v>38</v>
      </c>
      <c r="F86">
        <v>2.7</v>
      </c>
      <c r="G86" t="s">
        <v>9</v>
      </c>
    </row>
    <row r="87" spans="1:7" x14ac:dyDescent="0.25">
      <c r="A87" s="1">
        <v>42409.45416666667</v>
      </c>
      <c r="B87" s="1">
        <v>42409.463194444441</v>
      </c>
      <c r="C87" t="s">
        <v>55</v>
      </c>
      <c r="D87" t="s">
        <v>38</v>
      </c>
      <c r="E87" t="s">
        <v>50</v>
      </c>
      <c r="F87">
        <v>5.3</v>
      </c>
    </row>
    <row r="88" spans="1:7" x14ac:dyDescent="0.25">
      <c r="A88" s="1">
        <v>42409.488194444442</v>
      </c>
      <c r="B88" s="1">
        <v>42409.493055555555</v>
      </c>
      <c r="C88" t="s">
        <v>55</v>
      </c>
      <c r="D88" t="s">
        <v>50</v>
      </c>
      <c r="E88" t="s">
        <v>56</v>
      </c>
      <c r="F88">
        <v>3</v>
      </c>
    </row>
    <row r="89" spans="1:7" x14ac:dyDescent="0.25">
      <c r="A89" s="1">
        <v>42409.566666666666</v>
      </c>
      <c r="B89" s="1">
        <v>42409.577777777777</v>
      </c>
      <c r="C89" t="s">
        <v>55</v>
      </c>
      <c r="D89" t="s">
        <v>56</v>
      </c>
      <c r="E89" t="s">
        <v>57</v>
      </c>
      <c r="F89">
        <v>5.0999999999999996</v>
      </c>
    </row>
    <row r="90" spans="1:7" x14ac:dyDescent="0.25">
      <c r="A90" s="1">
        <v>42409.581944444442</v>
      </c>
      <c r="B90" s="1">
        <v>42409.584722222222</v>
      </c>
      <c r="C90" t="s">
        <v>55</v>
      </c>
      <c r="D90" t="s">
        <v>57</v>
      </c>
      <c r="E90" t="s">
        <v>38</v>
      </c>
      <c r="F90">
        <v>1.5</v>
      </c>
    </row>
    <row r="91" spans="1:7" x14ac:dyDescent="0.25">
      <c r="A91" s="1">
        <v>42409.788194444445</v>
      </c>
      <c r="B91" s="1">
        <v>42409.799305555556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25">
      <c r="A92" s="1">
        <v>42409.85</v>
      </c>
      <c r="B92" s="1">
        <v>42409.861111111109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25">
      <c r="A93" s="1">
        <v>42411.686111111114</v>
      </c>
      <c r="B93" s="1">
        <v>42411.715277777781</v>
      </c>
      <c r="C93" t="s">
        <v>7</v>
      </c>
      <c r="D93" t="s">
        <v>15</v>
      </c>
      <c r="E93" t="s">
        <v>40</v>
      </c>
      <c r="F93">
        <v>17.3</v>
      </c>
      <c r="G93" t="s">
        <v>9</v>
      </c>
    </row>
    <row r="94" spans="1:7" x14ac:dyDescent="0.25">
      <c r="A94" s="1">
        <v>42411.742361111108</v>
      </c>
      <c r="B94" s="1">
        <v>42411.756944444445</v>
      </c>
      <c r="C94" t="s">
        <v>7</v>
      </c>
      <c r="D94" t="s">
        <v>58</v>
      </c>
      <c r="E94" t="s">
        <v>59</v>
      </c>
      <c r="F94">
        <v>5.7</v>
      </c>
      <c r="G94" t="s">
        <v>9</v>
      </c>
    </row>
    <row r="95" spans="1:7" x14ac:dyDescent="0.25">
      <c r="A95" s="1">
        <v>42411.76666666667</v>
      </c>
      <c r="B95" s="1">
        <v>42411.781944444447</v>
      </c>
      <c r="C95" t="s">
        <v>7</v>
      </c>
      <c r="D95" t="s">
        <v>40</v>
      </c>
      <c r="E95" t="s">
        <v>16</v>
      </c>
      <c r="F95">
        <v>13.5</v>
      </c>
      <c r="G95" t="s">
        <v>24</v>
      </c>
    </row>
    <row r="96" spans="1:7" x14ac:dyDescent="0.25">
      <c r="A96" s="1">
        <v>42411.85833333333</v>
      </c>
      <c r="B96" s="1">
        <v>42411.868750000001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25">
      <c r="A97" s="1">
        <v>42412.347916666666</v>
      </c>
      <c r="B97" s="1">
        <v>42412.362500000003</v>
      </c>
      <c r="C97" t="s">
        <v>7</v>
      </c>
      <c r="D97" t="s">
        <v>15</v>
      </c>
      <c r="E97" t="s">
        <v>36</v>
      </c>
      <c r="F97">
        <v>8.5</v>
      </c>
      <c r="G97" t="s">
        <v>24</v>
      </c>
    </row>
    <row r="98" spans="1:7" x14ac:dyDescent="0.25">
      <c r="A98" s="1">
        <v>42412.447916666664</v>
      </c>
      <c r="B98" s="1">
        <v>42412.452777777777</v>
      </c>
      <c r="C98" t="s">
        <v>7</v>
      </c>
      <c r="D98" t="s">
        <v>36</v>
      </c>
      <c r="E98" t="s">
        <v>16</v>
      </c>
      <c r="F98">
        <v>2.6</v>
      </c>
      <c r="G98" t="s">
        <v>24</v>
      </c>
    </row>
    <row r="99" spans="1:7" x14ac:dyDescent="0.25">
      <c r="A99" s="1">
        <v>42412.468055555553</v>
      </c>
      <c r="B99" s="1">
        <v>42412.482638888891</v>
      </c>
      <c r="C99" t="s">
        <v>7</v>
      </c>
      <c r="D99" t="s">
        <v>16</v>
      </c>
      <c r="E99" t="s">
        <v>40</v>
      </c>
      <c r="F99">
        <v>17</v>
      </c>
      <c r="G99" t="s">
        <v>13</v>
      </c>
    </row>
    <row r="100" spans="1:7" x14ac:dyDescent="0.25">
      <c r="A100" s="1">
        <v>42412.543055555558</v>
      </c>
      <c r="B100" s="1">
        <v>42412.566666666666</v>
      </c>
      <c r="C100" t="s">
        <v>7</v>
      </c>
      <c r="D100" t="s">
        <v>40</v>
      </c>
      <c r="E100" t="s">
        <v>15</v>
      </c>
      <c r="F100">
        <v>18</v>
      </c>
      <c r="G100" t="s">
        <v>11</v>
      </c>
    </row>
    <row r="101" spans="1:7" x14ac:dyDescent="0.25">
      <c r="A101" s="1">
        <v>42412.617361111108</v>
      </c>
      <c r="B101" s="1">
        <v>42412.629166666666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25">
      <c r="A102" s="1">
        <v>42412.647916666669</v>
      </c>
      <c r="B102" s="1">
        <v>42412.67083333333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25">
      <c r="A103" s="1">
        <v>42413.597916666666</v>
      </c>
      <c r="B103" s="1">
        <v>42413.611805555556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25">
      <c r="A104" s="1">
        <v>42413.989583333336</v>
      </c>
      <c r="B104" s="1">
        <v>42414.000694444447</v>
      </c>
      <c r="C104" t="s">
        <v>55</v>
      </c>
      <c r="D104" t="s">
        <v>60</v>
      </c>
      <c r="E104" t="s">
        <v>61</v>
      </c>
      <c r="F104">
        <v>2.7</v>
      </c>
    </row>
    <row r="105" spans="1:7" x14ac:dyDescent="0.25">
      <c r="A105" s="1">
        <v>42414.034722222219</v>
      </c>
      <c r="B105" s="1">
        <v>42414.041666666664</v>
      </c>
      <c r="C105" t="s">
        <v>55</v>
      </c>
      <c r="D105" t="s">
        <v>61</v>
      </c>
      <c r="E105" t="s">
        <v>60</v>
      </c>
      <c r="F105">
        <v>1.8</v>
      </c>
    </row>
    <row r="106" spans="1:7" x14ac:dyDescent="0.25">
      <c r="A106" s="1">
        <v>42414.588194444441</v>
      </c>
      <c r="B106" s="1">
        <v>42414.611111111109</v>
      </c>
      <c r="C106" t="s">
        <v>7</v>
      </c>
      <c r="D106" t="s">
        <v>60</v>
      </c>
      <c r="E106" t="s">
        <v>18</v>
      </c>
      <c r="F106">
        <v>8.1</v>
      </c>
      <c r="G106" t="s">
        <v>11</v>
      </c>
    </row>
    <row r="107" spans="1:7" x14ac:dyDescent="0.25">
      <c r="A107" s="1">
        <v>42414.615277777775</v>
      </c>
      <c r="B107" s="1">
        <v>42414.627083333333</v>
      </c>
      <c r="C107" t="s">
        <v>7</v>
      </c>
      <c r="D107" t="s">
        <v>21</v>
      </c>
      <c r="E107" t="s">
        <v>62</v>
      </c>
      <c r="F107">
        <v>2</v>
      </c>
      <c r="G107" t="s">
        <v>11</v>
      </c>
    </row>
    <row r="108" spans="1:7" x14ac:dyDescent="0.25">
      <c r="A108" s="1">
        <v>42414.690972222219</v>
      </c>
      <c r="B108" s="1">
        <v>42414.709722222222</v>
      </c>
      <c r="C108" t="s">
        <v>7</v>
      </c>
      <c r="D108" t="s">
        <v>18</v>
      </c>
      <c r="E108" t="s">
        <v>63</v>
      </c>
      <c r="F108">
        <v>13</v>
      </c>
      <c r="G108" t="s">
        <v>11</v>
      </c>
    </row>
    <row r="109" spans="1:7" x14ac:dyDescent="0.25">
      <c r="A109" s="1">
        <v>42414.712500000001</v>
      </c>
      <c r="B109" s="1">
        <v>42414.728472222225</v>
      </c>
      <c r="C109" t="s">
        <v>7</v>
      </c>
      <c r="D109" t="s">
        <v>63</v>
      </c>
      <c r="E109" t="s">
        <v>17</v>
      </c>
      <c r="F109">
        <v>13.9</v>
      </c>
      <c r="G109" t="s">
        <v>11</v>
      </c>
    </row>
    <row r="110" spans="1:7" x14ac:dyDescent="0.25">
      <c r="A110" s="1">
        <v>42416.13958333333</v>
      </c>
      <c r="B110" s="1">
        <v>42416.175694444442</v>
      </c>
      <c r="C110" t="s">
        <v>7</v>
      </c>
      <c r="D110" t="s">
        <v>64</v>
      </c>
      <c r="E110" t="s">
        <v>65</v>
      </c>
      <c r="F110">
        <v>43.7</v>
      </c>
      <c r="G110" t="s">
        <v>13</v>
      </c>
    </row>
    <row r="111" spans="1:7" x14ac:dyDescent="0.25">
      <c r="A111" s="1">
        <v>42416.353472222225</v>
      </c>
      <c r="B111" s="1">
        <v>42416.398611111108</v>
      </c>
      <c r="C111" t="s">
        <v>7</v>
      </c>
      <c r="D111" t="s">
        <v>65</v>
      </c>
      <c r="E111" t="s">
        <v>66</v>
      </c>
      <c r="F111">
        <v>14.1</v>
      </c>
    </row>
    <row r="112" spans="1:7" x14ac:dyDescent="0.25">
      <c r="A112" s="1">
        <v>42416.438194444447</v>
      </c>
      <c r="B112" s="1">
        <v>42416.445138888892</v>
      </c>
      <c r="C112" t="s">
        <v>7</v>
      </c>
      <c r="D112" t="s">
        <v>66</v>
      </c>
      <c r="E112" t="s">
        <v>66</v>
      </c>
      <c r="F112">
        <v>2.6</v>
      </c>
    </row>
    <row r="113" spans="1:7" x14ac:dyDescent="0.25">
      <c r="A113" s="1">
        <v>42416.480555555558</v>
      </c>
      <c r="B113" s="1">
        <v>42416.501388888886</v>
      </c>
      <c r="C113" t="s">
        <v>7</v>
      </c>
      <c r="D113" t="s">
        <v>66</v>
      </c>
      <c r="E113" t="s">
        <v>66</v>
      </c>
      <c r="F113">
        <v>4.5</v>
      </c>
    </row>
    <row r="114" spans="1:7" x14ac:dyDescent="0.25">
      <c r="A114" s="1">
        <v>42416.527083333334</v>
      </c>
      <c r="B114" s="1">
        <v>42416.529166666667</v>
      </c>
      <c r="C114" t="s">
        <v>7</v>
      </c>
      <c r="D114" t="s">
        <v>66</v>
      </c>
      <c r="E114" t="s">
        <v>66</v>
      </c>
      <c r="F114">
        <v>1.7</v>
      </c>
    </row>
    <row r="115" spans="1:7" x14ac:dyDescent="0.25">
      <c r="A115" s="1">
        <v>42416.571527777778</v>
      </c>
      <c r="B115" s="1">
        <v>42416.579861111109</v>
      </c>
      <c r="C115" t="s">
        <v>7</v>
      </c>
      <c r="D115" t="s">
        <v>66</v>
      </c>
      <c r="E115" t="s">
        <v>66</v>
      </c>
      <c r="F115">
        <v>1.8</v>
      </c>
      <c r="G115" t="s">
        <v>24</v>
      </c>
    </row>
    <row r="116" spans="1:7" x14ac:dyDescent="0.25">
      <c r="A116" s="1">
        <v>42416.69027777778</v>
      </c>
      <c r="B116" s="1">
        <v>42416.715277777781</v>
      </c>
      <c r="C116" t="s">
        <v>7</v>
      </c>
      <c r="D116" t="s">
        <v>66</v>
      </c>
      <c r="E116" t="s">
        <v>66</v>
      </c>
      <c r="F116">
        <v>6</v>
      </c>
    </row>
    <row r="117" spans="1:7" x14ac:dyDescent="0.25">
      <c r="A117" s="1">
        <v>42416.720138888886</v>
      </c>
      <c r="B117" s="1">
        <v>42416.726388888892</v>
      </c>
      <c r="C117" t="s">
        <v>7</v>
      </c>
      <c r="D117" t="s">
        <v>66</v>
      </c>
      <c r="E117" t="s">
        <v>67</v>
      </c>
      <c r="F117">
        <v>1.1000000000000001</v>
      </c>
      <c r="G117" t="s">
        <v>9</v>
      </c>
    </row>
    <row r="118" spans="1:7" x14ac:dyDescent="0.25">
      <c r="A118" s="1">
        <v>42416.736111111109</v>
      </c>
      <c r="B118" s="1">
        <v>42416.738888888889</v>
      </c>
      <c r="C118" t="s">
        <v>7</v>
      </c>
      <c r="D118" t="s">
        <v>67</v>
      </c>
      <c r="E118" t="s">
        <v>65</v>
      </c>
      <c r="F118">
        <v>3.6</v>
      </c>
      <c r="G118" t="s">
        <v>10</v>
      </c>
    </row>
    <row r="119" spans="1:7" x14ac:dyDescent="0.25">
      <c r="A119" s="1">
        <v>42417.554166666669</v>
      </c>
      <c r="B119" s="1">
        <v>42417.586111111108</v>
      </c>
      <c r="C119" t="s">
        <v>7</v>
      </c>
      <c r="D119" t="s">
        <v>65</v>
      </c>
      <c r="E119" t="s">
        <v>66</v>
      </c>
      <c r="F119">
        <v>14.7</v>
      </c>
      <c r="G119" t="s">
        <v>24</v>
      </c>
    </row>
    <row r="120" spans="1:7" x14ac:dyDescent="0.25">
      <c r="A120" s="1">
        <v>42417.636805555558</v>
      </c>
      <c r="B120" s="1">
        <v>42417.640277777777</v>
      </c>
      <c r="C120" t="s">
        <v>7</v>
      </c>
      <c r="D120" t="s">
        <v>66</v>
      </c>
      <c r="E120" t="s">
        <v>66</v>
      </c>
      <c r="F120">
        <v>1.7</v>
      </c>
      <c r="G120" t="s">
        <v>9</v>
      </c>
    </row>
    <row r="121" spans="1:7" x14ac:dyDescent="0.25">
      <c r="A121" s="1">
        <v>42417.647916666669</v>
      </c>
      <c r="B121" s="1">
        <v>42417.678472222222</v>
      </c>
      <c r="C121" t="s">
        <v>7</v>
      </c>
      <c r="D121" t="s">
        <v>66</v>
      </c>
      <c r="E121" t="s">
        <v>64</v>
      </c>
      <c r="F121">
        <v>21.4</v>
      </c>
      <c r="G121" t="s">
        <v>24</v>
      </c>
    </row>
    <row r="122" spans="1:7" x14ac:dyDescent="0.25">
      <c r="A122" s="1">
        <v>42417.693055555559</v>
      </c>
      <c r="B122" s="1">
        <v>42417.696527777778</v>
      </c>
      <c r="C122" t="s">
        <v>7</v>
      </c>
      <c r="D122" t="s">
        <v>64</v>
      </c>
      <c r="E122" t="s">
        <v>64</v>
      </c>
      <c r="F122">
        <v>0.5</v>
      </c>
      <c r="G122" t="s">
        <v>10</v>
      </c>
    </row>
    <row r="123" spans="1:7" x14ac:dyDescent="0.25">
      <c r="A123" s="1">
        <v>42418.34652777778</v>
      </c>
      <c r="B123" s="1">
        <v>42418.352083333331</v>
      </c>
      <c r="C123" t="s">
        <v>7</v>
      </c>
      <c r="D123" t="s">
        <v>65</v>
      </c>
      <c r="E123" t="s">
        <v>65</v>
      </c>
      <c r="F123">
        <v>23.5</v>
      </c>
      <c r="G123" t="s">
        <v>24</v>
      </c>
    </row>
    <row r="124" spans="1:7" x14ac:dyDescent="0.25">
      <c r="A124" s="1">
        <v>42418.585416666669</v>
      </c>
      <c r="B124" s="1">
        <v>42418.614583333336</v>
      </c>
      <c r="C124" t="s">
        <v>7</v>
      </c>
      <c r="D124" t="s">
        <v>65</v>
      </c>
      <c r="E124" t="s">
        <v>68</v>
      </c>
      <c r="F124">
        <v>12.7</v>
      </c>
      <c r="G124" t="s">
        <v>24</v>
      </c>
    </row>
    <row r="125" spans="1:7" x14ac:dyDescent="0.25">
      <c r="A125" s="1">
        <v>42418.636111111111</v>
      </c>
      <c r="B125" s="1">
        <v>42418.646527777775</v>
      </c>
      <c r="C125" t="s">
        <v>7</v>
      </c>
      <c r="D125" t="s">
        <v>68</v>
      </c>
      <c r="E125" t="s">
        <v>65</v>
      </c>
      <c r="F125">
        <v>6</v>
      </c>
      <c r="G125" t="s">
        <v>24</v>
      </c>
    </row>
    <row r="126" spans="1:7" x14ac:dyDescent="0.25">
      <c r="A126" s="1">
        <v>42418.780555555553</v>
      </c>
      <c r="B126" s="1">
        <v>42418.790277777778</v>
      </c>
      <c r="C126" t="s">
        <v>7</v>
      </c>
      <c r="D126" t="s">
        <v>65</v>
      </c>
      <c r="E126" t="s">
        <v>68</v>
      </c>
      <c r="F126">
        <v>5.2</v>
      </c>
      <c r="G126" t="s">
        <v>13</v>
      </c>
    </row>
    <row r="127" spans="1:7" x14ac:dyDescent="0.25">
      <c r="A127" s="1">
        <v>42418.810416666667</v>
      </c>
      <c r="B127" s="1">
        <v>42418.838888888888</v>
      </c>
      <c r="C127" t="s">
        <v>7</v>
      </c>
      <c r="D127" t="s">
        <v>68</v>
      </c>
      <c r="E127" t="s">
        <v>65</v>
      </c>
      <c r="F127">
        <v>10</v>
      </c>
      <c r="G127" t="s">
        <v>11</v>
      </c>
    </row>
    <row r="128" spans="1:7" x14ac:dyDescent="0.25">
      <c r="A128" s="1">
        <v>42419.376388888886</v>
      </c>
      <c r="B128" s="1">
        <v>42419.384722222225</v>
      </c>
      <c r="C128" t="s">
        <v>7</v>
      </c>
      <c r="D128" t="s">
        <v>65</v>
      </c>
      <c r="E128" t="s">
        <v>65</v>
      </c>
      <c r="F128">
        <v>18.3</v>
      </c>
      <c r="G128" t="s">
        <v>11</v>
      </c>
    </row>
    <row r="129" spans="1:7" x14ac:dyDescent="0.25">
      <c r="A129" s="1">
        <v>42419.38958333333</v>
      </c>
      <c r="B129" s="1">
        <v>42419.410416666666</v>
      </c>
      <c r="C129" t="s">
        <v>7</v>
      </c>
      <c r="D129" t="s">
        <v>65</v>
      </c>
      <c r="E129" t="s">
        <v>65</v>
      </c>
      <c r="F129">
        <v>11.2</v>
      </c>
      <c r="G129" t="s">
        <v>11</v>
      </c>
    </row>
    <row r="130" spans="1:7" x14ac:dyDescent="0.25">
      <c r="A130" s="1">
        <v>42419.431250000001</v>
      </c>
      <c r="B130" s="1">
        <v>42419.45</v>
      </c>
      <c r="C130" t="s">
        <v>7</v>
      </c>
      <c r="D130" t="s">
        <v>65</v>
      </c>
      <c r="E130" t="s">
        <v>68</v>
      </c>
      <c r="F130">
        <v>7.6</v>
      </c>
      <c r="G130" t="s">
        <v>11</v>
      </c>
    </row>
    <row r="131" spans="1:7" x14ac:dyDescent="0.25">
      <c r="A131" s="1">
        <v>42419.472222222219</v>
      </c>
      <c r="B131" s="1">
        <v>42419.476388888892</v>
      </c>
      <c r="C131" t="s">
        <v>55</v>
      </c>
      <c r="D131" t="s">
        <v>68</v>
      </c>
      <c r="E131" t="s">
        <v>68</v>
      </c>
      <c r="F131">
        <v>1.5</v>
      </c>
    </row>
    <row r="132" spans="1:7" x14ac:dyDescent="0.25">
      <c r="A132" s="1">
        <v>42419.489583333336</v>
      </c>
      <c r="B132" s="1">
        <v>42419.493055555555</v>
      </c>
      <c r="C132" t="s">
        <v>55</v>
      </c>
      <c r="D132" t="s">
        <v>68</v>
      </c>
      <c r="E132" t="s">
        <v>68</v>
      </c>
      <c r="F132">
        <v>1</v>
      </c>
    </row>
    <row r="133" spans="1:7" x14ac:dyDescent="0.25">
      <c r="A133" s="1">
        <v>42419.506249999999</v>
      </c>
      <c r="B133" s="1">
        <v>42419.518750000003</v>
      </c>
      <c r="C133" t="s">
        <v>7</v>
      </c>
      <c r="D133" t="s">
        <v>68</v>
      </c>
      <c r="E133" t="s">
        <v>65</v>
      </c>
      <c r="F133">
        <v>7.3</v>
      </c>
      <c r="G133" t="s">
        <v>24</v>
      </c>
    </row>
    <row r="134" spans="1:7" x14ac:dyDescent="0.25">
      <c r="A134" s="1">
        <v>42419.68472222222</v>
      </c>
      <c r="B134" s="1">
        <v>42419.697916666664</v>
      </c>
      <c r="C134" t="s">
        <v>7</v>
      </c>
      <c r="D134" t="s">
        <v>65</v>
      </c>
      <c r="E134" t="s">
        <v>68</v>
      </c>
      <c r="F134">
        <v>3.5</v>
      </c>
    </row>
    <row r="135" spans="1:7" x14ac:dyDescent="0.25">
      <c r="A135" s="1">
        <v>42419.714583333334</v>
      </c>
      <c r="B135" s="1">
        <v>42419.722222222219</v>
      </c>
      <c r="C135" t="s">
        <v>7</v>
      </c>
      <c r="D135" t="s">
        <v>68</v>
      </c>
      <c r="E135" t="s">
        <v>68</v>
      </c>
      <c r="F135">
        <v>4.2</v>
      </c>
    </row>
    <row r="136" spans="1:7" x14ac:dyDescent="0.25">
      <c r="A136" s="1">
        <v>42419.838888888888</v>
      </c>
      <c r="B136" s="1">
        <v>42419.854166666664</v>
      </c>
      <c r="C136" t="s">
        <v>55</v>
      </c>
      <c r="D136" t="s">
        <v>68</v>
      </c>
      <c r="E136" t="s">
        <v>65</v>
      </c>
      <c r="F136">
        <v>13.6</v>
      </c>
    </row>
    <row r="137" spans="1:7" x14ac:dyDescent="0.25">
      <c r="A137" s="1">
        <v>42419.856944444444</v>
      </c>
      <c r="B137" s="1">
        <v>42419.868750000001</v>
      </c>
      <c r="C137" t="s">
        <v>55</v>
      </c>
      <c r="D137" t="s">
        <v>65</v>
      </c>
      <c r="E137" t="s">
        <v>65</v>
      </c>
      <c r="F137">
        <v>2.5</v>
      </c>
    </row>
    <row r="138" spans="1:7" x14ac:dyDescent="0.25">
      <c r="A138" s="1">
        <v>42420.332638888889</v>
      </c>
      <c r="B138" s="1">
        <v>42420.355555555558</v>
      </c>
      <c r="C138" t="s">
        <v>55</v>
      </c>
      <c r="D138" t="s">
        <v>65</v>
      </c>
      <c r="E138" t="s">
        <v>68</v>
      </c>
      <c r="F138">
        <v>14.4</v>
      </c>
    </row>
    <row r="139" spans="1:7" x14ac:dyDescent="0.25">
      <c r="A139" s="1">
        <v>42420.45</v>
      </c>
      <c r="B139" s="1">
        <v>42420.455555555556</v>
      </c>
      <c r="C139" t="s">
        <v>55</v>
      </c>
      <c r="D139" t="s">
        <v>68</v>
      </c>
      <c r="E139" t="s">
        <v>68</v>
      </c>
      <c r="F139">
        <v>3</v>
      </c>
    </row>
    <row r="140" spans="1:7" x14ac:dyDescent="0.25">
      <c r="A140" s="1">
        <v>42420.489583333336</v>
      </c>
      <c r="B140" s="1">
        <v>42420.495138888888</v>
      </c>
      <c r="C140" t="s">
        <v>55</v>
      </c>
      <c r="D140" t="s">
        <v>68</v>
      </c>
      <c r="E140" t="s">
        <v>68</v>
      </c>
      <c r="F140">
        <v>1.5</v>
      </c>
    </row>
    <row r="141" spans="1:7" x14ac:dyDescent="0.25">
      <c r="A141" s="1">
        <v>42420.52847222222</v>
      </c>
      <c r="B141" s="1">
        <v>42420.553472222222</v>
      </c>
      <c r="C141" t="s">
        <v>7</v>
      </c>
      <c r="D141" t="s">
        <v>68</v>
      </c>
      <c r="E141" t="s">
        <v>69</v>
      </c>
      <c r="F141">
        <v>18.399999999999999</v>
      </c>
    </row>
    <row r="142" spans="1:7" x14ac:dyDescent="0.25">
      <c r="A142" s="1">
        <v>42420.618055555555</v>
      </c>
      <c r="B142" s="1">
        <v>42420.662499999999</v>
      </c>
      <c r="C142" t="s">
        <v>7</v>
      </c>
      <c r="D142" t="s">
        <v>69</v>
      </c>
      <c r="E142" t="s">
        <v>69</v>
      </c>
      <c r="F142">
        <v>23.1</v>
      </c>
      <c r="G142" t="s">
        <v>11</v>
      </c>
    </row>
    <row r="143" spans="1:7" x14ac:dyDescent="0.25">
      <c r="A143" s="1">
        <v>42420.707638888889</v>
      </c>
      <c r="B143" s="1">
        <v>42420.745833333334</v>
      </c>
      <c r="C143" t="s">
        <v>55</v>
      </c>
      <c r="D143" t="s">
        <v>69</v>
      </c>
      <c r="E143" t="s">
        <v>65</v>
      </c>
      <c r="F143">
        <v>16.5</v>
      </c>
    </row>
    <row r="144" spans="1:7" x14ac:dyDescent="0.25">
      <c r="A144" s="1">
        <v>42420.75</v>
      </c>
      <c r="B144" s="1">
        <v>42420.752083333333</v>
      </c>
      <c r="C144" t="s">
        <v>7</v>
      </c>
      <c r="D144" t="s">
        <v>65</v>
      </c>
      <c r="E144" t="s">
        <v>65</v>
      </c>
      <c r="F144">
        <v>3.2</v>
      </c>
      <c r="G144" t="s">
        <v>10</v>
      </c>
    </row>
    <row r="145" spans="1:7" x14ac:dyDescent="0.25">
      <c r="A145" s="1">
        <v>42420.811111111114</v>
      </c>
      <c r="B145" s="1">
        <v>42420.825694444444</v>
      </c>
      <c r="C145" t="s">
        <v>7</v>
      </c>
      <c r="D145" t="s">
        <v>65</v>
      </c>
      <c r="E145" t="s">
        <v>65</v>
      </c>
      <c r="F145">
        <v>7.7</v>
      </c>
      <c r="G145" t="s">
        <v>10</v>
      </c>
    </row>
    <row r="146" spans="1:7" x14ac:dyDescent="0.25">
      <c r="A146" s="1">
        <v>42421.379861111112</v>
      </c>
      <c r="B146" s="1">
        <v>42421.406944444447</v>
      </c>
      <c r="C146" t="s">
        <v>7</v>
      </c>
      <c r="D146" t="s">
        <v>65</v>
      </c>
      <c r="E146" t="s">
        <v>68</v>
      </c>
      <c r="F146">
        <v>14.5</v>
      </c>
    </row>
    <row r="147" spans="1:7" x14ac:dyDescent="0.25">
      <c r="A147" s="1">
        <v>42421.48541666667</v>
      </c>
      <c r="B147" s="1">
        <v>42421.488194444442</v>
      </c>
      <c r="C147" t="s">
        <v>7</v>
      </c>
      <c r="D147" t="s">
        <v>65</v>
      </c>
      <c r="E147" t="s">
        <v>68</v>
      </c>
      <c r="F147">
        <v>2.4</v>
      </c>
      <c r="G147" t="s">
        <v>10</v>
      </c>
    </row>
    <row r="148" spans="1:7" x14ac:dyDescent="0.25">
      <c r="A148" s="1">
        <v>42421.490972222222</v>
      </c>
      <c r="B148" s="1">
        <v>42421.500694444447</v>
      </c>
      <c r="C148" t="s">
        <v>7</v>
      </c>
      <c r="D148" t="s">
        <v>68</v>
      </c>
      <c r="E148" t="s">
        <v>68</v>
      </c>
      <c r="F148">
        <v>4.5999999999999996</v>
      </c>
      <c r="G148" t="s">
        <v>10</v>
      </c>
    </row>
    <row r="149" spans="1:7" x14ac:dyDescent="0.25">
      <c r="A149" s="1">
        <v>42421.509027777778</v>
      </c>
      <c r="B149" s="1">
        <v>42421.524305555555</v>
      </c>
      <c r="C149" t="s">
        <v>7</v>
      </c>
      <c r="D149" t="s">
        <v>68</v>
      </c>
      <c r="E149" t="s">
        <v>65</v>
      </c>
      <c r="F149">
        <v>8.8000000000000007</v>
      </c>
      <c r="G149" t="s">
        <v>9</v>
      </c>
    </row>
    <row r="150" spans="1:7" x14ac:dyDescent="0.25">
      <c r="A150" s="1">
        <v>42421.535416666666</v>
      </c>
      <c r="B150" s="1">
        <v>42421.55</v>
      </c>
      <c r="C150" t="s">
        <v>7</v>
      </c>
      <c r="D150" t="s">
        <v>65</v>
      </c>
      <c r="E150" t="s">
        <v>65</v>
      </c>
      <c r="F150">
        <v>8.3000000000000007</v>
      </c>
      <c r="G150" t="s">
        <v>24</v>
      </c>
    </row>
    <row r="151" spans="1:7" x14ac:dyDescent="0.25">
      <c r="A151" s="1">
        <v>42421.564583333333</v>
      </c>
      <c r="B151" s="1">
        <v>42421.604166666664</v>
      </c>
      <c r="C151" t="s">
        <v>7</v>
      </c>
      <c r="D151" t="s">
        <v>65</v>
      </c>
      <c r="E151" t="s">
        <v>65</v>
      </c>
      <c r="F151">
        <v>22.7</v>
      </c>
      <c r="G151" t="s">
        <v>24</v>
      </c>
    </row>
    <row r="152" spans="1:7" x14ac:dyDescent="0.25">
      <c r="A152" s="1">
        <v>42421.60833333333</v>
      </c>
      <c r="B152" s="1">
        <v>42421.627083333333</v>
      </c>
      <c r="C152" t="s">
        <v>7</v>
      </c>
      <c r="D152" t="s">
        <v>65</v>
      </c>
      <c r="E152" t="s">
        <v>68</v>
      </c>
      <c r="F152">
        <v>13</v>
      </c>
      <c r="G152" t="s">
        <v>24</v>
      </c>
    </row>
    <row r="153" spans="1:7" x14ac:dyDescent="0.25">
      <c r="A153" s="1">
        <v>42421.634722222225</v>
      </c>
      <c r="B153" s="1">
        <v>42421.646527777775</v>
      </c>
      <c r="C153" t="s">
        <v>7</v>
      </c>
      <c r="D153" t="s">
        <v>68</v>
      </c>
      <c r="E153" t="s">
        <v>70</v>
      </c>
      <c r="F153">
        <v>8.1</v>
      </c>
      <c r="G153" t="s">
        <v>24</v>
      </c>
    </row>
    <row r="154" spans="1:7" x14ac:dyDescent="0.25">
      <c r="A154" s="1">
        <v>42421.65</v>
      </c>
      <c r="B154" s="1">
        <v>42421.65347222222</v>
      </c>
      <c r="C154" t="s">
        <v>7</v>
      </c>
      <c r="D154" t="s">
        <v>70</v>
      </c>
      <c r="E154" t="s">
        <v>65</v>
      </c>
      <c r="F154">
        <v>2.2000000000000002</v>
      </c>
      <c r="G154" t="s">
        <v>9</v>
      </c>
    </row>
    <row r="155" spans="1:7" x14ac:dyDescent="0.25">
      <c r="A155" s="1">
        <v>42421.669444444444</v>
      </c>
      <c r="B155" s="1">
        <v>42421.688888888886</v>
      </c>
      <c r="C155" t="s">
        <v>7</v>
      </c>
      <c r="D155" t="s">
        <v>65</v>
      </c>
      <c r="E155" t="s">
        <v>65</v>
      </c>
      <c r="F155">
        <v>9.6999999999999993</v>
      </c>
    </row>
    <row r="156" spans="1:7" x14ac:dyDescent="0.25">
      <c r="A156" s="1">
        <v>42421.96875</v>
      </c>
      <c r="B156" s="1">
        <v>42421.994444444441</v>
      </c>
      <c r="C156" t="s">
        <v>7</v>
      </c>
      <c r="D156" t="s">
        <v>65</v>
      </c>
      <c r="E156" t="s">
        <v>69</v>
      </c>
      <c r="F156">
        <v>20</v>
      </c>
      <c r="G156" t="s">
        <v>11</v>
      </c>
    </row>
    <row r="157" spans="1:7" x14ac:dyDescent="0.25">
      <c r="A157" s="1">
        <v>42422.912499999999</v>
      </c>
      <c r="B157" s="1">
        <v>42422.92291666667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25">
      <c r="A158" s="1">
        <v>42424.604166666664</v>
      </c>
      <c r="B158" s="1">
        <v>42424.607638888891</v>
      </c>
      <c r="C158" t="s">
        <v>7</v>
      </c>
      <c r="D158" t="s">
        <v>38</v>
      </c>
      <c r="E158" t="s">
        <v>57</v>
      </c>
      <c r="F158">
        <v>1.5</v>
      </c>
    </row>
    <row r="159" spans="1:7" x14ac:dyDescent="0.25">
      <c r="A159" s="1">
        <v>42424.638194444444</v>
      </c>
      <c r="B159" s="1">
        <v>42424.642361111109</v>
      </c>
      <c r="C159" t="s">
        <v>7</v>
      </c>
      <c r="D159" t="s">
        <v>57</v>
      </c>
      <c r="E159" t="s">
        <v>38</v>
      </c>
      <c r="F159">
        <v>1.7</v>
      </c>
      <c r="G159" t="s">
        <v>10</v>
      </c>
    </row>
    <row r="160" spans="1:7" x14ac:dyDescent="0.25">
      <c r="A160" s="1">
        <v>42425.685416666667</v>
      </c>
      <c r="B160" s="1">
        <v>42425.690972222219</v>
      </c>
      <c r="C160" t="s">
        <v>7</v>
      </c>
      <c r="D160" t="s">
        <v>38</v>
      </c>
      <c r="E160" t="s">
        <v>71</v>
      </c>
      <c r="F160">
        <v>3.1</v>
      </c>
      <c r="G160" t="s">
        <v>10</v>
      </c>
    </row>
    <row r="161" spans="1:7" x14ac:dyDescent="0.25">
      <c r="A161" s="1">
        <v>42425.699305555558</v>
      </c>
      <c r="B161" s="1">
        <v>42425.709722222222</v>
      </c>
      <c r="C161" t="s">
        <v>7</v>
      </c>
      <c r="D161" t="s">
        <v>71</v>
      </c>
      <c r="E161" t="s">
        <v>38</v>
      </c>
      <c r="F161">
        <v>3.2</v>
      </c>
      <c r="G161" t="s">
        <v>10</v>
      </c>
    </row>
    <row r="162" spans="1:7" x14ac:dyDescent="0.25">
      <c r="A162" s="1">
        <v>42425.719444444447</v>
      </c>
      <c r="B162" s="1">
        <v>42425.73333333333</v>
      </c>
      <c r="C162" t="s">
        <v>7</v>
      </c>
      <c r="D162" t="s">
        <v>38</v>
      </c>
      <c r="E162" t="s">
        <v>56</v>
      </c>
      <c r="F162">
        <v>6</v>
      </c>
      <c r="G162" t="s">
        <v>9</v>
      </c>
    </row>
    <row r="163" spans="1:7" x14ac:dyDescent="0.25">
      <c r="A163" s="1">
        <v>42425.765277777777</v>
      </c>
      <c r="B163" s="1">
        <v>42425.777083333334</v>
      </c>
      <c r="C163" t="s">
        <v>7</v>
      </c>
      <c r="D163" t="s">
        <v>56</v>
      </c>
      <c r="E163" t="s">
        <v>38</v>
      </c>
      <c r="F163">
        <v>5.8</v>
      </c>
      <c r="G163" t="s">
        <v>9</v>
      </c>
    </row>
    <row r="164" spans="1:7" x14ac:dyDescent="0.25">
      <c r="A164" s="1">
        <v>42426.379166666666</v>
      </c>
      <c r="B164" s="1">
        <v>42426.395138888889</v>
      </c>
      <c r="C164" t="s">
        <v>7</v>
      </c>
      <c r="D164" t="s">
        <v>38</v>
      </c>
      <c r="E164" t="s">
        <v>44</v>
      </c>
      <c r="F164">
        <v>6.3</v>
      </c>
    </row>
    <row r="165" spans="1:7" x14ac:dyDescent="0.25">
      <c r="A165" s="1">
        <v>42426.461805555555</v>
      </c>
      <c r="B165" s="1">
        <v>42426.46597222222</v>
      </c>
      <c r="C165" t="s">
        <v>55</v>
      </c>
      <c r="D165" t="s">
        <v>44</v>
      </c>
      <c r="E165" t="s">
        <v>38</v>
      </c>
      <c r="F165">
        <v>1.7</v>
      </c>
    </row>
    <row r="166" spans="1:7" x14ac:dyDescent="0.25">
      <c r="A166" s="1">
        <v>42426.482638888891</v>
      </c>
      <c r="B166" s="1">
        <v>42426.499305555553</v>
      </c>
      <c r="C166" t="s">
        <v>7</v>
      </c>
      <c r="D166" t="s">
        <v>15</v>
      </c>
      <c r="E166" t="s">
        <v>36</v>
      </c>
      <c r="F166">
        <v>10.6</v>
      </c>
      <c r="G166" t="s">
        <v>11</v>
      </c>
    </row>
    <row r="167" spans="1:7" x14ac:dyDescent="0.25">
      <c r="A167" s="1">
        <v>42426.542361111111</v>
      </c>
      <c r="B167" s="1">
        <v>42426.558333333334</v>
      </c>
      <c r="C167" t="s">
        <v>7</v>
      </c>
      <c r="D167" t="s">
        <v>36</v>
      </c>
      <c r="E167" t="s">
        <v>15</v>
      </c>
      <c r="F167">
        <v>9.9</v>
      </c>
      <c r="G167" t="s">
        <v>11</v>
      </c>
    </row>
    <row r="168" spans="1:7" x14ac:dyDescent="0.25">
      <c r="A168" s="1">
        <v>42426.609722222223</v>
      </c>
      <c r="B168" s="1">
        <v>42426.615277777775</v>
      </c>
      <c r="C168" t="s">
        <v>55</v>
      </c>
      <c r="D168" t="s">
        <v>38</v>
      </c>
      <c r="E168" t="s">
        <v>44</v>
      </c>
      <c r="F168">
        <v>1.9</v>
      </c>
    </row>
    <row r="169" spans="1:7" x14ac:dyDescent="0.25">
      <c r="A169" s="1">
        <v>42426.625</v>
      </c>
      <c r="B169" s="1">
        <v>42426.637499999997</v>
      </c>
      <c r="C169" t="s">
        <v>55</v>
      </c>
      <c r="D169" t="s">
        <v>44</v>
      </c>
      <c r="E169" t="s">
        <v>43</v>
      </c>
      <c r="F169">
        <v>4.2</v>
      </c>
    </row>
    <row r="170" spans="1:7" x14ac:dyDescent="0.25">
      <c r="A170" s="1">
        <v>42426.709027777775</v>
      </c>
      <c r="B170" s="1">
        <v>42426.716666666667</v>
      </c>
      <c r="C170" t="s">
        <v>55</v>
      </c>
      <c r="D170" t="s">
        <v>43</v>
      </c>
      <c r="E170" t="s">
        <v>38</v>
      </c>
      <c r="F170">
        <v>2</v>
      </c>
    </row>
    <row r="171" spans="1:7" x14ac:dyDescent="0.25">
      <c r="A171" s="1">
        <v>42428.223611111112</v>
      </c>
      <c r="B171" s="1">
        <v>42428.234722222223</v>
      </c>
      <c r="C171" t="s">
        <v>7</v>
      </c>
      <c r="D171" t="s">
        <v>38</v>
      </c>
      <c r="E171" t="s">
        <v>72</v>
      </c>
      <c r="F171">
        <v>7.7</v>
      </c>
      <c r="G171" t="s">
        <v>11</v>
      </c>
    </row>
    <row r="172" spans="1:7" x14ac:dyDescent="0.25">
      <c r="A172" s="1">
        <v>42428.393055555556</v>
      </c>
      <c r="B172" s="1">
        <v>42428.404166666667</v>
      </c>
      <c r="C172" t="s">
        <v>7</v>
      </c>
      <c r="D172" t="s">
        <v>72</v>
      </c>
      <c r="E172" t="s">
        <v>38</v>
      </c>
      <c r="F172">
        <v>6.8</v>
      </c>
      <c r="G172" t="s">
        <v>11</v>
      </c>
    </row>
    <row r="173" spans="1:7" x14ac:dyDescent="0.25">
      <c r="A173" s="1">
        <v>42429.463194444441</v>
      </c>
      <c r="B173" s="1">
        <v>42429.468055555553</v>
      </c>
      <c r="C173" t="s">
        <v>55</v>
      </c>
      <c r="D173" t="s">
        <v>38</v>
      </c>
      <c r="E173" t="s">
        <v>44</v>
      </c>
      <c r="F173">
        <v>2.1</v>
      </c>
    </row>
    <row r="174" spans="1:7" x14ac:dyDescent="0.25">
      <c r="A174" s="1">
        <v>42429.479166666664</v>
      </c>
      <c r="B174" s="1">
        <v>42429.486111111109</v>
      </c>
      <c r="C174" t="s">
        <v>7</v>
      </c>
      <c r="D174" t="s">
        <v>15</v>
      </c>
      <c r="E174" t="s">
        <v>48</v>
      </c>
      <c r="F174">
        <v>3.8</v>
      </c>
      <c r="G174" t="s">
        <v>11</v>
      </c>
    </row>
    <row r="175" spans="1:7" x14ac:dyDescent="0.25">
      <c r="A175" s="1">
        <v>42429.525000000001</v>
      </c>
      <c r="B175" s="1">
        <v>42429.533333333333</v>
      </c>
      <c r="C175" t="s">
        <v>7</v>
      </c>
      <c r="D175" t="s">
        <v>48</v>
      </c>
      <c r="E175" t="s">
        <v>15</v>
      </c>
      <c r="F175">
        <v>5.6</v>
      </c>
      <c r="G175" t="s">
        <v>11</v>
      </c>
    </row>
    <row r="176" spans="1:7" x14ac:dyDescent="0.25">
      <c r="A176" s="1">
        <v>42429.621527777781</v>
      </c>
      <c r="B176" s="1">
        <v>42429.627083333333</v>
      </c>
      <c r="C176" t="s">
        <v>7</v>
      </c>
      <c r="D176" t="s">
        <v>38</v>
      </c>
      <c r="E176" t="s">
        <v>43</v>
      </c>
      <c r="F176">
        <v>2.6</v>
      </c>
    </row>
    <row r="177" spans="1:7" x14ac:dyDescent="0.25">
      <c r="A177" s="1">
        <v>42429.694444444445</v>
      </c>
      <c r="B177" s="1">
        <v>42429.708333333336</v>
      </c>
      <c r="C177" t="s">
        <v>7</v>
      </c>
      <c r="D177" t="s">
        <v>43</v>
      </c>
      <c r="E177" t="s">
        <v>38</v>
      </c>
      <c r="F177">
        <v>6.6</v>
      </c>
      <c r="G177" t="s">
        <v>13</v>
      </c>
    </row>
    <row r="178" spans="1:7" x14ac:dyDescent="0.25">
      <c r="A178" s="1">
        <v>42430.782638888886</v>
      </c>
      <c r="B178" s="1">
        <v>42430.798611111109</v>
      </c>
      <c r="C178" t="s">
        <v>7</v>
      </c>
      <c r="D178" t="s">
        <v>38</v>
      </c>
      <c r="E178" t="s">
        <v>73</v>
      </c>
      <c r="F178">
        <v>8</v>
      </c>
      <c r="G178" t="s">
        <v>9</v>
      </c>
    </row>
    <row r="179" spans="1:7" x14ac:dyDescent="0.25">
      <c r="A179" s="1">
        <v>42430.893750000003</v>
      </c>
      <c r="B179" s="1">
        <v>42430.90625</v>
      </c>
      <c r="C179" t="s">
        <v>7</v>
      </c>
      <c r="D179" t="s">
        <v>73</v>
      </c>
      <c r="E179" t="s">
        <v>38</v>
      </c>
      <c r="F179">
        <v>8</v>
      </c>
      <c r="G179" t="s">
        <v>11</v>
      </c>
    </row>
    <row r="180" spans="1:7" x14ac:dyDescent="0.25">
      <c r="A180" s="1">
        <v>42432.40625</v>
      </c>
      <c r="B180" s="1">
        <v>42432.411111111112</v>
      </c>
      <c r="C180" t="s">
        <v>55</v>
      </c>
      <c r="D180" t="s">
        <v>38</v>
      </c>
      <c r="E180" t="s">
        <v>44</v>
      </c>
      <c r="F180">
        <v>2.2000000000000002</v>
      </c>
    </row>
    <row r="181" spans="1:7" x14ac:dyDescent="0.25">
      <c r="A181" s="1">
        <v>42432.461111111108</v>
      </c>
      <c r="B181" s="1">
        <v>42432.465277777781</v>
      </c>
      <c r="C181" t="s">
        <v>7</v>
      </c>
      <c r="D181" t="s">
        <v>44</v>
      </c>
      <c r="E181" t="s">
        <v>38</v>
      </c>
      <c r="F181">
        <v>2.2999999999999998</v>
      </c>
      <c r="G181" t="s">
        <v>10</v>
      </c>
    </row>
    <row r="182" spans="1:7" x14ac:dyDescent="0.25">
      <c r="A182" s="1">
        <v>42432.613888888889</v>
      </c>
      <c r="B182" s="1">
        <v>42432.623611111114</v>
      </c>
      <c r="C182" t="s">
        <v>7</v>
      </c>
      <c r="D182" t="s">
        <v>38</v>
      </c>
      <c r="E182" t="s">
        <v>50</v>
      </c>
      <c r="F182">
        <v>5.2</v>
      </c>
      <c r="G182" t="s">
        <v>9</v>
      </c>
    </row>
    <row r="183" spans="1:7" x14ac:dyDescent="0.25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40</v>
      </c>
      <c r="F183">
        <v>7.6</v>
      </c>
      <c r="G183" t="s">
        <v>13</v>
      </c>
    </row>
    <row r="184" spans="1:7" x14ac:dyDescent="0.25">
      <c r="A184" s="1">
        <v>42432.668055555558</v>
      </c>
      <c r="B184" s="1">
        <v>42432.695833333331</v>
      </c>
      <c r="C184" t="s">
        <v>7</v>
      </c>
      <c r="D184" t="s">
        <v>40</v>
      </c>
      <c r="E184" t="s">
        <v>15</v>
      </c>
      <c r="F184">
        <v>17.3</v>
      </c>
      <c r="G184" t="s">
        <v>11</v>
      </c>
    </row>
    <row r="185" spans="1:7" x14ac:dyDescent="0.25">
      <c r="A185" s="1">
        <v>42433.324305555558</v>
      </c>
      <c r="B185" s="1">
        <v>42433.337500000001</v>
      </c>
      <c r="C185" t="s">
        <v>7</v>
      </c>
      <c r="D185" t="s">
        <v>15</v>
      </c>
      <c r="E185" t="s">
        <v>36</v>
      </c>
      <c r="F185">
        <v>9.9</v>
      </c>
      <c r="G185" t="s">
        <v>11</v>
      </c>
    </row>
    <row r="186" spans="1:7" x14ac:dyDescent="0.25">
      <c r="A186" s="1">
        <v>42433.406944444447</v>
      </c>
      <c r="B186" s="1">
        <v>42433.418749999997</v>
      </c>
      <c r="C186" t="s">
        <v>7</v>
      </c>
      <c r="D186" t="s">
        <v>36</v>
      </c>
      <c r="E186" t="s">
        <v>15</v>
      </c>
      <c r="F186">
        <v>9.9</v>
      </c>
      <c r="G186" t="s">
        <v>13</v>
      </c>
    </row>
    <row r="187" spans="1:7" x14ac:dyDescent="0.25">
      <c r="A187" s="1">
        <v>42433.490277777775</v>
      </c>
      <c r="B187" s="1">
        <v>42433.504166666666</v>
      </c>
      <c r="C187" t="s">
        <v>7</v>
      </c>
      <c r="D187" t="s">
        <v>15</v>
      </c>
      <c r="E187" t="s">
        <v>36</v>
      </c>
      <c r="F187">
        <v>10.4</v>
      </c>
      <c r="G187" t="s">
        <v>11</v>
      </c>
    </row>
    <row r="188" spans="1:7" x14ac:dyDescent="0.25">
      <c r="A188" s="1">
        <v>42433.543749999997</v>
      </c>
      <c r="B188" s="1">
        <v>42433.559027777781</v>
      </c>
      <c r="C188" t="s">
        <v>7</v>
      </c>
      <c r="D188" t="s">
        <v>36</v>
      </c>
      <c r="E188" t="s">
        <v>15</v>
      </c>
      <c r="F188">
        <v>10.9</v>
      </c>
      <c r="G188" t="s">
        <v>11</v>
      </c>
    </row>
    <row r="189" spans="1:7" x14ac:dyDescent="0.25">
      <c r="A189" s="1">
        <v>42433.569444444445</v>
      </c>
      <c r="B189" s="1">
        <v>42433.589583333334</v>
      </c>
      <c r="C189" t="s">
        <v>7</v>
      </c>
      <c r="D189" t="s">
        <v>15</v>
      </c>
      <c r="E189" t="s">
        <v>40</v>
      </c>
      <c r="F189">
        <v>15.7</v>
      </c>
      <c r="G189" t="s">
        <v>13</v>
      </c>
    </row>
    <row r="190" spans="1:7" x14ac:dyDescent="0.25">
      <c r="A190" s="1">
        <v>42433.663888888892</v>
      </c>
      <c r="B190" s="1">
        <v>42433.672222222223</v>
      </c>
      <c r="C190" t="s">
        <v>7</v>
      </c>
      <c r="D190" t="s">
        <v>40</v>
      </c>
      <c r="E190" t="s">
        <v>40</v>
      </c>
      <c r="F190">
        <v>4.9000000000000004</v>
      </c>
      <c r="G190" t="s">
        <v>9</v>
      </c>
    </row>
    <row r="191" spans="1:7" x14ac:dyDescent="0.25">
      <c r="A191" s="1">
        <v>42433.677777777775</v>
      </c>
      <c r="B191" s="1">
        <v>42433.681944444441</v>
      </c>
      <c r="C191" t="s">
        <v>7</v>
      </c>
      <c r="D191" t="s">
        <v>41</v>
      </c>
      <c r="E191" t="s">
        <v>74</v>
      </c>
      <c r="F191">
        <v>0.8</v>
      </c>
      <c r="G191" t="s">
        <v>10</v>
      </c>
    </row>
    <row r="192" spans="1:7" x14ac:dyDescent="0.25">
      <c r="A192" s="1">
        <v>42433.696527777778</v>
      </c>
      <c r="B192" s="1">
        <v>42433.716666666667</v>
      </c>
      <c r="C192" t="s">
        <v>7</v>
      </c>
      <c r="D192" t="s">
        <v>40</v>
      </c>
      <c r="E192" t="s">
        <v>15</v>
      </c>
      <c r="F192">
        <v>13.5</v>
      </c>
      <c r="G192" t="s">
        <v>11</v>
      </c>
    </row>
    <row r="193" spans="1:7" x14ac:dyDescent="0.25">
      <c r="A193" s="1">
        <v>42433.793055555558</v>
      </c>
      <c r="B193" s="1">
        <v>42433.797222222223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25">
      <c r="A194" s="1">
        <v>42433.802777777775</v>
      </c>
      <c r="B194" s="1">
        <v>42433.809027777781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25">
      <c r="A195" s="1">
        <v>42434.488888888889</v>
      </c>
      <c r="B195" s="1">
        <v>42434.499305555553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25">
      <c r="A196" s="1">
        <v>42434.539583333331</v>
      </c>
      <c r="B196" s="1">
        <v>42434.55</v>
      </c>
      <c r="C196" t="s">
        <v>55</v>
      </c>
      <c r="D196" t="s">
        <v>75</v>
      </c>
      <c r="E196" t="s">
        <v>75</v>
      </c>
      <c r="F196">
        <v>4.2</v>
      </c>
    </row>
    <row r="197" spans="1:7" x14ac:dyDescent="0.25">
      <c r="A197" s="1">
        <v>42434.588888888888</v>
      </c>
      <c r="B197" s="1">
        <v>42434.595833333333</v>
      </c>
      <c r="C197" t="s">
        <v>55</v>
      </c>
      <c r="D197" t="s">
        <v>16</v>
      </c>
      <c r="E197" t="s">
        <v>15</v>
      </c>
      <c r="F197">
        <v>3.5</v>
      </c>
    </row>
    <row r="198" spans="1:7" x14ac:dyDescent="0.25">
      <c r="A198" s="1">
        <v>42434.61041666667</v>
      </c>
      <c r="B198" s="1">
        <v>42434.625694444447</v>
      </c>
      <c r="C198" t="s">
        <v>7</v>
      </c>
      <c r="D198" t="s">
        <v>38</v>
      </c>
      <c r="E198" t="s">
        <v>73</v>
      </c>
      <c r="F198">
        <v>7.8</v>
      </c>
      <c r="G198" t="s">
        <v>9</v>
      </c>
    </row>
    <row r="199" spans="1:7" x14ac:dyDescent="0.25">
      <c r="A199" s="1">
        <v>42434.702777777777</v>
      </c>
      <c r="B199" s="1">
        <v>42434.717361111114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25">
      <c r="A200" s="1">
        <v>42434.724305555559</v>
      </c>
      <c r="B200" s="1">
        <v>42434.731944444444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25">
      <c r="A201" s="1">
        <v>42436.381944444445</v>
      </c>
      <c r="B201" s="1">
        <v>42436.388888888891</v>
      </c>
      <c r="C201" t="s">
        <v>7</v>
      </c>
      <c r="D201" t="s">
        <v>38</v>
      </c>
      <c r="E201" t="s">
        <v>54</v>
      </c>
      <c r="F201">
        <v>2.8</v>
      </c>
      <c r="G201" t="s">
        <v>10</v>
      </c>
    </row>
    <row r="202" spans="1:7" x14ac:dyDescent="0.25">
      <c r="A202" s="1">
        <v>42436.390972222223</v>
      </c>
      <c r="B202" s="1">
        <v>42436.407638888886</v>
      </c>
      <c r="C202" t="s">
        <v>7</v>
      </c>
      <c r="D202" t="s">
        <v>15</v>
      </c>
      <c r="E202" t="s">
        <v>40</v>
      </c>
      <c r="F202">
        <v>12.4</v>
      </c>
      <c r="G202" t="s">
        <v>13</v>
      </c>
    </row>
    <row r="203" spans="1:7" x14ac:dyDescent="0.25">
      <c r="A203" s="1">
        <v>42436.506944444445</v>
      </c>
      <c r="B203" s="1">
        <v>42436.518055555556</v>
      </c>
      <c r="C203" t="s">
        <v>7</v>
      </c>
      <c r="D203" t="s">
        <v>41</v>
      </c>
      <c r="E203" t="s">
        <v>46</v>
      </c>
      <c r="F203">
        <v>5.9</v>
      </c>
      <c r="G203" t="s">
        <v>13</v>
      </c>
    </row>
    <row r="204" spans="1:7" x14ac:dyDescent="0.25">
      <c r="A204" s="1">
        <v>42436.581250000003</v>
      </c>
      <c r="B204" s="1">
        <v>42436.595833333333</v>
      </c>
      <c r="C204" t="s">
        <v>7</v>
      </c>
      <c r="D204" t="s">
        <v>46</v>
      </c>
      <c r="E204" t="s">
        <v>47</v>
      </c>
      <c r="F204">
        <v>9.4</v>
      </c>
      <c r="G204" t="s">
        <v>11</v>
      </c>
    </row>
    <row r="205" spans="1:7" x14ac:dyDescent="0.25">
      <c r="A205" s="1">
        <v>42436.638194444444</v>
      </c>
      <c r="B205" s="1">
        <v>42436.65625</v>
      </c>
      <c r="C205" t="s">
        <v>7</v>
      </c>
      <c r="D205" t="s">
        <v>40</v>
      </c>
      <c r="E205" t="s">
        <v>15</v>
      </c>
      <c r="F205">
        <v>11.9</v>
      </c>
      <c r="G205" t="s">
        <v>53</v>
      </c>
    </row>
    <row r="206" spans="1:7" x14ac:dyDescent="0.25">
      <c r="A206" s="1">
        <v>42437.609722222223</v>
      </c>
      <c r="B206" s="1">
        <v>42437.621527777781</v>
      </c>
      <c r="C206" t="s">
        <v>7</v>
      </c>
      <c r="D206" t="s">
        <v>38</v>
      </c>
      <c r="E206" t="s">
        <v>72</v>
      </c>
      <c r="F206">
        <v>7.2</v>
      </c>
      <c r="G206" t="s">
        <v>53</v>
      </c>
    </row>
    <row r="207" spans="1:7" x14ac:dyDescent="0.25">
      <c r="A207" s="1">
        <v>42437.649305555555</v>
      </c>
      <c r="B207" s="1">
        <v>42437.666666666664</v>
      </c>
      <c r="C207" t="s">
        <v>7</v>
      </c>
      <c r="D207" t="s">
        <v>72</v>
      </c>
      <c r="E207" t="s">
        <v>38</v>
      </c>
      <c r="F207">
        <v>7.6</v>
      </c>
      <c r="G207" t="s">
        <v>9</v>
      </c>
    </row>
    <row r="208" spans="1:7" x14ac:dyDescent="0.25">
      <c r="A208" s="1">
        <v>42437.675694444442</v>
      </c>
      <c r="B208" s="1">
        <v>42437.684027777781</v>
      </c>
      <c r="C208" t="s">
        <v>55</v>
      </c>
      <c r="D208" t="s">
        <v>38</v>
      </c>
      <c r="E208" t="s">
        <v>38</v>
      </c>
      <c r="F208">
        <v>1.6</v>
      </c>
    </row>
    <row r="209" spans="1:7" x14ac:dyDescent="0.25">
      <c r="A209" s="1">
        <v>42439.15</v>
      </c>
      <c r="B209" s="1">
        <v>42439.161805555559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25">
      <c r="A210" s="1">
        <v>42439.422222222223</v>
      </c>
      <c r="B210" s="1">
        <v>42439.442361111112</v>
      </c>
      <c r="C210" t="s">
        <v>7</v>
      </c>
      <c r="D210" t="s">
        <v>76</v>
      </c>
      <c r="E210" t="s">
        <v>77</v>
      </c>
      <c r="F210">
        <v>12.8</v>
      </c>
      <c r="G210" t="s">
        <v>11</v>
      </c>
    </row>
    <row r="211" spans="1:7" x14ac:dyDescent="0.25">
      <c r="A211" s="1">
        <v>42439.61041666667</v>
      </c>
      <c r="B211" s="1">
        <v>42439.621527777781</v>
      </c>
      <c r="C211" t="s">
        <v>7</v>
      </c>
      <c r="D211" t="s">
        <v>77</v>
      </c>
      <c r="E211" t="s">
        <v>78</v>
      </c>
      <c r="F211">
        <v>2.2999999999999998</v>
      </c>
    </row>
    <row r="212" spans="1:7" x14ac:dyDescent="0.25">
      <c r="A212" s="1">
        <v>42439.679166666669</v>
      </c>
      <c r="B212" s="1">
        <v>42439.686111111114</v>
      </c>
      <c r="C212" t="s">
        <v>7</v>
      </c>
      <c r="D212" t="s">
        <v>78</v>
      </c>
      <c r="E212" t="s">
        <v>79</v>
      </c>
      <c r="F212">
        <v>1.6</v>
      </c>
    </row>
    <row r="213" spans="1:7" x14ac:dyDescent="0.25">
      <c r="A213" s="1">
        <v>42440.407638888886</v>
      </c>
      <c r="B213" s="1">
        <v>42440.415972222225</v>
      </c>
      <c r="C213" t="s">
        <v>7</v>
      </c>
      <c r="D213" t="s">
        <v>80</v>
      </c>
      <c r="E213" t="s">
        <v>81</v>
      </c>
      <c r="F213">
        <v>2</v>
      </c>
      <c r="G213" t="s">
        <v>9</v>
      </c>
    </row>
    <row r="214" spans="1:7" x14ac:dyDescent="0.25">
      <c r="A214" s="1">
        <v>42440.436805555553</v>
      </c>
      <c r="B214" s="1">
        <v>42440.441666666666</v>
      </c>
      <c r="C214" t="s">
        <v>7</v>
      </c>
      <c r="D214" t="s">
        <v>81</v>
      </c>
      <c r="E214" t="s">
        <v>31</v>
      </c>
      <c r="F214">
        <v>0.8</v>
      </c>
    </row>
    <row r="215" spans="1:7" x14ac:dyDescent="0.25">
      <c r="A215" s="1">
        <v>42440.497916666667</v>
      </c>
      <c r="B215" s="1">
        <v>42440.50277777778</v>
      </c>
      <c r="C215" t="s">
        <v>7</v>
      </c>
      <c r="D215" t="s">
        <v>31</v>
      </c>
      <c r="E215" t="s">
        <v>82</v>
      </c>
      <c r="F215">
        <v>1.2</v>
      </c>
    </row>
    <row r="216" spans="1:7" x14ac:dyDescent="0.25">
      <c r="A216" s="1">
        <v>42440.571527777778</v>
      </c>
      <c r="B216" s="1">
        <v>42440.57708333333</v>
      </c>
      <c r="C216" t="s">
        <v>7</v>
      </c>
      <c r="D216" t="s">
        <v>82</v>
      </c>
      <c r="E216" t="s">
        <v>31</v>
      </c>
      <c r="F216">
        <v>1</v>
      </c>
    </row>
    <row r="217" spans="1:7" x14ac:dyDescent="0.25">
      <c r="A217" s="1">
        <v>42440.806250000001</v>
      </c>
      <c r="B217" s="1">
        <v>42440.815972222219</v>
      </c>
      <c r="C217" t="s">
        <v>7</v>
      </c>
      <c r="D217" t="s">
        <v>78</v>
      </c>
      <c r="E217" t="s">
        <v>80</v>
      </c>
      <c r="F217">
        <v>2.1</v>
      </c>
    </row>
    <row r="218" spans="1:7" x14ac:dyDescent="0.25">
      <c r="A218" s="1">
        <v>42441.384027777778</v>
      </c>
      <c r="B218" s="1">
        <v>42441.390277777777</v>
      </c>
      <c r="C218" t="s">
        <v>7</v>
      </c>
      <c r="D218" t="s">
        <v>80</v>
      </c>
      <c r="E218" t="s">
        <v>78</v>
      </c>
      <c r="F218">
        <v>2.2000000000000002</v>
      </c>
    </row>
    <row r="219" spans="1:7" x14ac:dyDescent="0.25">
      <c r="A219" s="1">
        <v>42441.768750000003</v>
      </c>
      <c r="B219" s="1">
        <v>42441.775694444441</v>
      </c>
      <c r="C219" t="s">
        <v>55</v>
      </c>
      <c r="D219" t="s">
        <v>78</v>
      </c>
      <c r="E219" t="s">
        <v>80</v>
      </c>
      <c r="F219">
        <v>1.9</v>
      </c>
    </row>
    <row r="220" spans="1:7" x14ac:dyDescent="0.25">
      <c r="A220" s="1">
        <v>42442.379861111112</v>
      </c>
      <c r="B220" s="1">
        <v>42442.400694444441</v>
      </c>
      <c r="C220" t="s">
        <v>7</v>
      </c>
      <c r="D220" t="s">
        <v>80</v>
      </c>
      <c r="E220" t="s">
        <v>83</v>
      </c>
      <c r="F220">
        <v>5.7</v>
      </c>
      <c r="G220" t="s">
        <v>9</v>
      </c>
    </row>
    <row r="221" spans="1:7" x14ac:dyDescent="0.25">
      <c r="A221" s="1">
        <v>42442.765972222223</v>
      </c>
      <c r="B221" s="1">
        <v>42442.779861111114</v>
      </c>
      <c r="C221" t="s">
        <v>7</v>
      </c>
      <c r="D221" t="s">
        <v>78</v>
      </c>
      <c r="E221" t="s">
        <v>84</v>
      </c>
      <c r="F221">
        <v>8.4</v>
      </c>
      <c r="G221" t="s">
        <v>9</v>
      </c>
    </row>
    <row r="222" spans="1:7" x14ac:dyDescent="0.25">
      <c r="A222" s="1">
        <v>42442.838194444441</v>
      </c>
      <c r="B222" s="1">
        <v>42442.852777777778</v>
      </c>
      <c r="C222" t="s">
        <v>7</v>
      </c>
      <c r="D222" t="s">
        <v>85</v>
      </c>
      <c r="E222" t="s">
        <v>80</v>
      </c>
      <c r="F222">
        <v>6.2</v>
      </c>
      <c r="G222" t="s">
        <v>9</v>
      </c>
    </row>
    <row r="223" spans="1:7" x14ac:dyDescent="0.25">
      <c r="A223" s="1">
        <v>42442.86041666667</v>
      </c>
      <c r="B223" s="1">
        <v>42442.873611111114</v>
      </c>
      <c r="C223" t="s">
        <v>7</v>
      </c>
      <c r="D223" t="s">
        <v>80</v>
      </c>
      <c r="E223" t="s">
        <v>84</v>
      </c>
      <c r="F223">
        <v>10.5</v>
      </c>
      <c r="G223" t="s">
        <v>9</v>
      </c>
    </row>
    <row r="224" spans="1:7" x14ac:dyDescent="0.25">
      <c r="A224" s="1">
        <v>42442.882638888892</v>
      </c>
      <c r="B224" s="1">
        <v>42442.890972222223</v>
      </c>
      <c r="C224" t="s">
        <v>7</v>
      </c>
      <c r="D224" t="s">
        <v>84</v>
      </c>
      <c r="E224" t="s">
        <v>86</v>
      </c>
      <c r="F224">
        <v>7.2</v>
      </c>
      <c r="G224" t="s">
        <v>9</v>
      </c>
    </row>
    <row r="225" spans="1:7" x14ac:dyDescent="0.25">
      <c r="A225" s="1">
        <v>42442.929861111108</v>
      </c>
      <c r="B225" s="1">
        <v>42442.943749999999</v>
      </c>
      <c r="C225" t="s">
        <v>7</v>
      </c>
      <c r="D225" t="s">
        <v>86</v>
      </c>
      <c r="E225" t="s">
        <v>80</v>
      </c>
      <c r="F225">
        <v>12.5</v>
      </c>
    </row>
    <row r="226" spans="1:7" x14ac:dyDescent="0.25">
      <c r="A226" s="1">
        <v>42443.356944444444</v>
      </c>
      <c r="B226" s="1">
        <v>42443.367361111108</v>
      </c>
      <c r="C226" t="s">
        <v>7</v>
      </c>
      <c r="D226" t="s">
        <v>80</v>
      </c>
      <c r="E226" t="s">
        <v>78</v>
      </c>
      <c r="F226">
        <v>2</v>
      </c>
      <c r="G226" t="s">
        <v>10</v>
      </c>
    </row>
    <row r="227" spans="1:7" x14ac:dyDescent="0.25">
      <c r="A227" s="1">
        <v>42443.777083333334</v>
      </c>
      <c r="B227" s="1">
        <v>42443.788194444445</v>
      </c>
      <c r="C227" t="s">
        <v>7</v>
      </c>
      <c r="D227" t="s">
        <v>78</v>
      </c>
      <c r="E227" t="s">
        <v>80</v>
      </c>
      <c r="F227">
        <v>2.7</v>
      </c>
    </row>
    <row r="228" spans="1:7" x14ac:dyDescent="0.25">
      <c r="A228" s="1">
        <v>42444.364583333336</v>
      </c>
      <c r="B228" s="1">
        <v>42444.372916666667</v>
      </c>
      <c r="C228" t="s">
        <v>7</v>
      </c>
      <c r="D228" t="s">
        <v>80</v>
      </c>
      <c r="E228" t="s">
        <v>83</v>
      </c>
      <c r="F228">
        <v>2</v>
      </c>
      <c r="G228" t="s">
        <v>9</v>
      </c>
    </row>
    <row r="229" spans="1:7" x14ac:dyDescent="0.25">
      <c r="A229" s="1">
        <v>42444.866666666669</v>
      </c>
      <c r="B229" s="1">
        <v>42444.875694444447</v>
      </c>
      <c r="C229" t="s">
        <v>7</v>
      </c>
      <c r="D229" t="s">
        <v>31</v>
      </c>
      <c r="E229" t="s">
        <v>80</v>
      </c>
      <c r="F229">
        <v>2.8</v>
      </c>
      <c r="G229" t="s">
        <v>9</v>
      </c>
    </row>
    <row r="230" spans="1:7" x14ac:dyDescent="0.25">
      <c r="A230" s="1">
        <v>42445.481944444444</v>
      </c>
      <c r="B230" s="1">
        <v>42445.489583333336</v>
      </c>
      <c r="C230" t="s">
        <v>7</v>
      </c>
      <c r="D230" t="s">
        <v>80</v>
      </c>
      <c r="E230" t="s">
        <v>81</v>
      </c>
      <c r="F230">
        <v>1.7</v>
      </c>
      <c r="G230" t="s">
        <v>9</v>
      </c>
    </row>
    <row r="231" spans="1:7" x14ac:dyDescent="0.25">
      <c r="A231" s="1">
        <v>42445.613888888889</v>
      </c>
      <c r="B231" s="1">
        <v>42445.621527777781</v>
      </c>
      <c r="C231" t="s">
        <v>7</v>
      </c>
      <c r="D231" t="s">
        <v>83</v>
      </c>
      <c r="E231" t="s">
        <v>77</v>
      </c>
      <c r="F231">
        <v>2</v>
      </c>
    </row>
    <row r="232" spans="1:7" x14ac:dyDescent="0.25">
      <c r="A232" s="1">
        <v>42445.779861111114</v>
      </c>
      <c r="B232" s="1">
        <v>42445.788888888892</v>
      </c>
      <c r="C232" t="s">
        <v>7</v>
      </c>
      <c r="D232" t="s">
        <v>77</v>
      </c>
      <c r="E232" t="s">
        <v>81</v>
      </c>
      <c r="F232">
        <v>2.1</v>
      </c>
      <c r="G232" t="s">
        <v>9</v>
      </c>
    </row>
    <row r="233" spans="1:7" x14ac:dyDescent="0.25">
      <c r="A233" s="1">
        <v>42446.022916666669</v>
      </c>
      <c r="B233" s="1">
        <v>42446.030555555553</v>
      </c>
      <c r="C233" t="s">
        <v>55</v>
      </c>
      <c r="D233" t="s">
        <v>31</v>
      </c>
      <c r="E233" t="s">
        <v>80</v>
      </c>
      <c r="F233">
        <v>1.7</v>
      </c>
    </row>
    <row r="234" spans="1:7" x14ac:dyDescent="0.25">
      <c r="A234" s="1">
        <v>42446.536111111112</v>
      </c>
      <c r="B234" s="1">
        <v>42446.632638888892</v>
      </c>
      <c r="C234" t="s">
        <v>7</v>
      </c>
      <c r="D234" t="s">
        <v>87</v>
      </c>
      <c r="E234" t="s">
        <v>88</v>
      </c>
      <c r="F234">
        <v>136</v>
      </c>
      <c r="G234" t="s">
        <v>13</v>
      </c>
    </row>
    <row r="235" spans="1:7" x14ac:dyDescent="0.25">
      <c r="A235" s="1">
        <v>42446.636111111111</v>
      </c>
      <c r="B235" s="1">
        <v>42446.665277777778</v>
      </c>
      <c r="C235" t="s">
        <v>7</v>
      </c>
      <c r="D235" t="s">
        <v>88</v>
      </c>
      <c r="E235" t="s">
        <v>33</v>
      </c>
      <c r="F235">
        <v>30.2</v>
      </c>
      <c r="G235" t="s">
        <v>11</v>
      </c>
    </row>
    <row r="236" spans="1:7" x14ac:dyDescent="0.25">
      <c r="A236" s="1">
        <v>42446.722222222219</v>
      </c>
      <c r="B236" s="1">
        <v>42446.751388888886</v>
      </c>
      <c r="C236" t="s">
        <v>7</v>
      </c>
      <c r="D236" t="s">
        <v>21</v>
      </c>
      <c r="E236" t="s">
        <v>89</v>
      </c>
      <c r="F236">
        <v>15.5</v>
      </c>
      <c r="G236" t="s">
        <v>9</v>
      </c>
    </row>
    <row r="237" spans="1:7" x14ac:dyDescent="0.25">
      <c r="A237" s="1">
        <v>42446.782638888886</v>
      </c>
      <c r="B237" s="1">
        <v>42446.79791666667</v>
      </c>
      <c r="C237" t="s">
        <v>55</v>
      </c>
      <c r="D237" t="s">
        <v>33</v>
      </c>
      <c r="E237" t="s">
        <v>33</v>
      </c>
      <c r="F237">
        <v>4.9000000000000004</v>
      </c>
    </row>
    <row r="238" spans="1:7" x14ac:dyDescent="0.25">
      <c r="A238" s="1">
        <v>42446.872916666667</v>
      </c>
      <c r="B238" s="1">
        <v>42446.894444444442</v>
      </c>
      <c r="C238" t="s">
        <v>55</v>
      </c>
      <c r="D238" t="s">
        <v>33</v>
      </c>
      <c r="E238" t="s">
        <v>33</v>
      </c>
      <c r="F238">
        <v>12.6</v>
      </c>
    </row>
    <row r="239" spans="1:7" x14ac:dyDescent="0.25">
      <c r="A239" s="1">
        <v>42446.908333333333</v>
      </c>
      <c r="B239" s="1">
        <v>42446.919444444444</v>
      </c>
      <c r="C239" t="s">
        <v>55</v>
      </c>
      <c r="D239" t="s">
        <v>90</v>
      </c>
      <c r="E239" t="s">
        <v>21</v>
      </c>
      <c r="F239">
        <v>10.4</v>
      </c>
    </row>
    <row r="240" spans="1:7" x14ac:dyDescent="0.25">
      <c r="A240" s="1">
        <v>42447.302083333336</v>
      </c>
      <c r="B240" s="1">
        <v>42447.306250000001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25">
      <c r="A241" s="1">
        <v>42447.357638888891</v>
      </c>
      <c r="B241" s="1">
        <v>42447.363194444442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25">
      <c r="A242" s="1">
        <v>42447.76666666667</v>
      </c>
      <c r="B242" s="1">
        <v>42447.797222222223</v>
      </c>
      <c r="C242" t="s">
        <v>7</v>
      </c>
      <c r="D242" t="s">
        <v>21</v>
      </c>
      <c r="E242" t="s">
        <v>90</v>
      </c>
      <c r="F242">
        <v>13.2</v>
      </c>
      <c r="G242" t="s">
        <v>11</v>
      </c>
    </row>
    <row r="243" spans="1:7" x14ac:dyDescent="0.25">
      <c r="A243" s="1">
        <v>42447.807638888888</v>
      </c>
      <c r="B243" s="1">
        <v>42447.811805555553</v>
      </c>
      <c r="C243" t="s">
        <v>7</v>
      </c>
      <c r="D243" t="s">
        <v>90</v>
      </c>
      <c r="E243" t="s">
        <v>90</v>
      </c>
      <c r="F243">
        <v>1</v>
      </c>
      <c r="G243" t="s">
        <v>10</v>
      </c>
    </row>
    <row r="244" spans="1:7" x14ac:dyDescent="0.25">
      <c r="A244" s="1">
        <v>42447.875694444447</v>
      </c>
      <c r="B244" s="1">
        <v>42447.885416666664</v>
      </c>
      <c r="C244" t="s">
        <v>7</v>
      </c>
      <c r="D244" t="s">
        <v>90</v>
      </c>
      <c r="E244" t="s">
        <v>21</v>
      </c>
      <c r="F244">
        <v>9.1999999999999993</v>
      </c>
      <c r="G244" t="s">
        <v>13</v>
      </c>
    </row>
    <row r="245" spans="1:7" x14ac:dyDescent="0.25">
      <c r="A245" s="1">
        <v>42448.381944444445</v>
      </c>
      <c r="B245" s="1">
        <v>42448.392361111109</v>
      </c>
      <c r="C245" t="s">
        <v>7</v>
      </c>
      <c r="D245" t="s">
        <v>21</v>
      </c>
      <c r="E245" t="s">
        <v>90</v>
      </c>
      <c r="F245">
        <v>9.4</v>
      </c>
      <c r="G245" t="s">
        <v>9</v>
      </c>
    </row>
    <row r="246" spans="1:7" x14ac:dyDescent="0.25">
      <c r="A246" s="1">
        <v>42448.534722222219</v>
      </c>
      <c r="B246" s="1">
        <v>42448.550694444442</v>
      </c>
      <c r="C246" t="s">
        <v>7</v>
      </c>
      <c r="D246" t="s">
        <v>33</v>
      </c>
      <c r="E246" t="s">
        <v>91</v>
      </c>
      <c r="F246">
        <v>12</v>
      </c>
      <c r="G246" t="s">
        <v>13</v>
      </c>
    </row>
    <row r="247" spans="1:7" x14ac:dyDescent="0.25">
      <c r="A247" s="1">
        <v>42448.584027777775</v>
      </c>
      <c r="B247" s="1">
        <v>42448.622916666667</v>
      </c>
      <c r="C247" t="s">
        <v>7</v>
      </c>
      <c r="D247" t="s">
        <v>91</v>
      </c>
      <c r="E247" t="s">
        <v>33</v>
      </c>
      <c r="F247">
        <v>35.1</v>
      </c>
      <c r="G247" t="s">
        <v>13</v>
      </c>
    </row>
    <row r="248" spans="1:7" x14ac:dyDescent="0.25">
      <c r="A248" s="1">
        <v>42448.648611111108</v>
      </c>
      <c r="B248" s="1">
        <v>42448.693055555559</v>
      </c>
      <c r="C248" t="s">
        <v>7</v>
      </c>
      <c r="D248" t="s">
        <v>33</v>
      </c>
      <c r="E248" t="s">
        <v>92</v>
      </c>
      <c r="F248">
        <v>36.5</v>
      </c>
      <c r="G248" t="s">
        <v>9</v>
      </c>
    </row>
    <row r="249" spans="1:7" x14ac:dyDescent="0.25">
      <c r="A249" s="1">
        <v>42448.720138888886</v>
      </c>
      <c r="B249" s="1">
        <v>42448.730555555558</v>
      </c>
      <c r="C249" t="s">
        <v>7</v>
      </c>
      <c r="D249" t="s">
        <v>92</v>
      </c>
      <c r="E249" t="s">
        <v>93</v>
      </c>
      <c r="F249">
        <v>3.1</v>
      </c>
      <c r="G249" t="s">
        <v>9</v>
      </c>
    </row>
    <row r="250" spans="1:7" x14ac:dyDescent="0.25">
      <c r="A250" s="1">
        <v>42448.734027777777</v>
      </c>
      <c r="B250" s="1">
        <v>42448.740972222222</v>
      </c>
      <c r="C250" t="s">
        <v>7</v>
      </c>
      <c r="D250" t="s">
        <v>93</v>
      </c>
      <c r="E250" t="s">
        <v>93</v>
      </c>
      <c r="F250">
        <v>2.1</v>
      </c>
      <c r="G250" t="s">
        <v>10</v>
      </c>
    </row>
    <row r="251" spans="1:7" x14ac:dyDescent="0.25">
      <c r="A251" s="1">
        <v>42448.744444444441</v>
      </c>
      <c r="B251" s="1">
        <v>42448.75</v>
      </c>
      <c r="C251" t="s">
        <v>7</v>
      </c>
      <c r="D251" t="s">
        <v>93</v>
      </c>
      <c r="E251" t="s">
        <v>93</v>
      </c>
      <c r="F251">
        <v>1.2</v>
      </c>
    </row>
    <row r="252" spans="1:7" x14ac:dyDescent="0.25">
      <c r="A252" s="1">
        <v>42448.786805555559</v>
      </c>
      <c r="B252" s="1">
        <v>42448.811805555553</v>
      </c>
      <c r="C252" t="s">
        <v>7</v>
      </c>
      <c r="D252" t="s">
        <v>93</v>
      </c>
      <c r="E252" t="s">
        <v>92</v>
      </c>
      <c r="F252">
        <v>7.5</v>
      </c>
      <c r="G252" t="s">
        <v>11</v>
      </c>
    </row>
    <row r="253" spans="1:7" x14ac:dyDescent="0.25">
      <c r="A253" s="1">
        <v>42448.814583333333</v>
      </c>
      <c r="B253" s="1">
        <v>42448.86041666667</v>
      </c>
      <c r="C253" t="s">
        <v>7</v>
      </c>
      <c r="D253" t="s">
        <v>92</v>
      </c>
      <c r="E253" t="s">
        <v>33</v>
      </c>
      <c r="F253">
        <v>57</v>
      </c>
      <c r="G253" t="s">
        <v>13</v>
      </c>
    </row>
    <row r="254" spans="1:7" x14ac:dyDescent="0.25">
      <c r="A254" s="1">
        <v>42449.317361111112</v>
      </c>
      <c r="B254" s="1">
        <v>42449.324999999997</v>
      </c>
      <c r="C254" t="s">
        <v>7</v>
      </c>
      <c r="D254" t="s">
        <v>21</v>
      </c>
      <c r="E254" t="s">
        <v>94</v>
      </c>
      <c r="F254">
        <v>5.9</v>
      </c>
      <c r="G254" t="s">
        <v>11</v>
      </c>
    </row>
    <row r="255" spans="1:7" x14ac:dyDescent="0.25">
      <c r="A255" s="1">
        <v>42449.487500000003</v>
      </c>
      <c r="B255" s="1">
        <v>42449.49722222222</v>
      </c>
      <c r="C255" t="s">
        <v>7</v>
      </c>
      <c r="D255" t="s">
        <v>94</v>
      </c>
      <c r="E255" t="s">
        <v>21</v>
      </c>
      <c r="F255">
        <v>6.2</v>
      </c>
      <c r="G255" t="s">
        <v>11</v>
      </c>
    </row>
    <row r="256" spans="1:7" x14ac:dyDescent="0.25">
      <c r="A256" s="1">
        <v>42449.713888888888</v>
      </c>
      <c r="B256" s="1">
        <v>42449.731944444444</v>
      </c>
      <c r="C256" t="s">
        <v>7</v>
      </c>
      <c r="D256" t="s">
        <v>21</v>
      </c>
      <c r="E256" t="s">
        <v>90</v>
      </c>
      <c r="F256">
        <v>10.4</v>
      </c>
    </row>
    <row r="257" spans="1:7" x14ac:dyDescent="0.25">
      <c r="A257" s="1">
        <v>42449.773611111108</v>
      </c>
      <c r="B257" s="1">
        <v>42449.777777777781</v>
      </c>
      <c r="C257" t="s">
        <v>55</v>
      </c>
      <c r="D257" t="s">
        <v>90</v>
      </c>
      <c r="E257" t="s">
        <v>95</v>
      </c>
      <c r="F257">
        <v>1.2</v>
      </c>
    </row>
    <row r="258" spans="1:7" x14ac:dyDescent="0.25">
      <c r="A258" s="1">
        <v>42449.78125</v>
      </c>
      <c r="B258" s="1">
        <v>42449.79583333333</v>
      </c>
      <c r="C258" t="s">
        <v>7</v>
      </c>
      <c r="D258" t="s">
        <v>95</v>
      </c>
      <c r="E258" t="s">
        <v>21</v>
      </c>
      <c r="F258">
        <v>9.6</v>
      </c>
      <c r="G258" t="s">
        <v>13</v>
      </c>
    </row>
    <row r="259" spans="1:7" x14ac:dyDescent="0.25">
      <c r="A259" s="1">
        <v>42450.431250000001</v>
      </c>
      <c r="B259" s="1">
        <v>42450.43472222222</v>
      </c>
      <c r="C259" t="s">
        <v>55</v>
      </c>
      <c r="D259" t="s">
        <v>21</v>
      </c>
      <c r="E259" t="s">
        <v>31</v>
      </c>
      <c r="F259">
        <v>1</v>
      </c>
    </row>
    <row r="260" spans="1:7" x14ac:dyDescent="0.25">
      <c r="A260" s="1">
        <v>42450.670138888891</v>
      </c>
      <c r="B260" s="1">
        <v>42450.675694444442</v>
      </c>
      <c r="C260" t="s">
        <v>7</v>
      </c>
      <c r="D260" t="s">
        <v>31</v>
      </c>
      <c r="E260" t="s">
        <v>21</v>
      </c>
      <c r="F260">
        <v>0.9</v>
      </c>
      <c r="G260" t="s">
        <v>9</v>
      </c>
    </row>
    <row r="261" spans="1:7" x14ac:dyDescent="0.25">
      <c r="A261" s="1">
        <v>42450.790972222225</v>
      </c>
      <c r="B261" s="1">
        <v>42450.802083333336</v>
      </c>
      <c r="C261" t="s">
        <v>7</v>
      </c>
      <c r="D261" t="s">
        <v>21</v>
      </c>
      <c r="E261" t="s">
        <v>90</v>
      </c>
      <c r="F261">
        <v>8.8000000000000007</v>
      </c>
    </row>
    <row r="262" spans="1:7" x14ac:dyDescent="0.25">
      <c r="A262" s="1">
        <v>42450.845833333333</v>
      </c>
      <c r="B262" s="1">
        <v>42450.871527777781</v>
      </c>
      <c r="C262" t="s">
        <v>7</v>
      </c>
      <c r="D262" t="s">
        <v>90</v>
      </c>
      <c r="E262" t="s">
        <v>21</v>
      </c>
      <c r="F262">
        <v>25.6</v>
      </c>
      <c r="G262" t="s">
        <v>9</v>
      </c>
    </row>
    <row r="263" spans="1:7" x14ac:dyDescent="0.25">
      <c r="A263" s="1">
        <v>42451.261805555558</v>
      </c>
      <c r="B263" s="1">
        <v>42451.279861111114</v>
      </c>
      <c r="C263" t="s">
        <v>7</v>
      </c>
      <c r="D263" t="s">
        <v>21</v>
      </c>
      <c r="E263" t="s">
        <v>96</v>
      </c>
      <c r="F263">
        <v>23</v>
      </c>
      <c r="G263" t="s">
        <v>9</v>
      </c>
    </row>
    <row r="264" spans="1:7" x14ac:dyDescent="0.25">
      <c r="A264" s="1">
        <v>42451.504166666666</v>
      </c>
      <c r="B264" s="1">
        <v>42451.51666666667</v>
      </c>
      <c r="C264" t="s">
        <v>55</v>
      </c>
      <c r="D264" t="s">
        <v>16</v>
      </c>
      <c r="E264" t="s">
        <v>15</v>
      </c>
      <c r="F264">
        <v>8.1</v>
      </c>
    </row>
    <row r="265" spans="1:7" x14ac:dyDescent="0.25">
      <c r="A265" s="1">
        <v>42451.8</v>
      </c>
      <c r="B265" s="1">
        <v>42451.809027777781</v>
      </c>
      <c r="C265" t="s">
        <v>55</v>
      </c>
      <c r="D265" t="s">
        <v>38</v>
      </c>
      <c r="E265" t="s">
        <v>38</v>
      </c>
      <c r="F265">
        <v>1.4</v>
      </c>
    </row>
    <row r="266" spans="1:7" x14ac:dyDescent="0.25">
      <c r="A266" s="1">
        <v>42452.609027777777</v>
      </c>
      <c r="B266" s="1">
        <v>42452.612500000003</v>
      </c>
      <c r="C266" t="s">
        <v>55</v>
      </c>
      <c r="D266" t="s">
        <v>38</v>
      </c>
      <c r="E266" t="s">
        <v>57</v>
      </c>
      <c r="F266">
        <v>1.7</v>
      </c>
    </row>
    <row r="267" spans="1:7" x14ac:dyDescent="0.25">
      <c r="A267" s="1">
        <v>42452.620138888888</v>
      </c>
      <c r="B267" s="1">
        <v>42452.624305555553</v>
      </c>
      <c r="C267" t="s">
        <v>55</v>
      </c>
      <c r="D267" t="s">
        <v>57</v>
      </c>
      <c r="E267" t="s">
        <v>38</v>
      </c>
      <c r="F267">
        <v>1.6</v>
      </c>
    </row>
    <row r="268" spans="1:7" x14ac:dyDescent="0.25">
      <c r="A268" s="1">
        <v>42453.824305555558</v>
      </c>
      <c r="B268" s="1">
        <v>42453.82916666667</v>
      </c>
      <c r="C268" t="s">
        <v>55</v>
      </c>
      <c r="D268" t="s">
        <v>38</v>
      </c>
      <c r="E268" t="s">
        <v>44</v>
      </c>
      <c r="F268">
        <v>2</v>
      </c>
    </row>
    <row r="269" spans="1:7" x14ac:dyDescent="0.25">
      <c r="A269" s="1">
        <v>42453.856944444444</v>
      </c>
      <c r="B269" s="1">
        <v>42453.861111111109</v>
      </c>
      <c r="C269" t="s">
        <v>7</v>
      </c>
      <c r="D269" t="s">
        <v>44</v>
      </c>
      <c r="E269" t="s">
        <v>38</v>
      </c>
      <c r="F269">
        <v>2.2000000000000002</v>
      </c>
    </row>
    <row r="270" spans="1:7" x14ac:dyDescent="0.25">
      <c r="A270" s="1">
        <v>42454.558333333334</v>
      </c>
      <c r="B270" s="1">
        <v>42454.681944444441</v>
      </c>
      <c r="C270" t="s">
        <v>7</v>
      </c>
      <c r="D270" t="s">
        <v>15</v>
      </c>
      <c r="E270" t="s">
        <v>97</v>
      </c>
      <c r="F270">
        <v>144</v>
      </c>
      <c r="G270" t="s">
        <v>13</v>
      </c>
    </row>
    <row r="271" spans="1:7" x14ac:dyDescent="0.25">
      <c r="A271" s="1">
        <v>42454.702777777777</v>
      </c>
      <c r="B271" s="1">
        <v>42454.931944444441</v>
      </c>
      <c r="C271" t="s">
        <v>7</v>
      </c>
      <c r="D271" t="s">
        <v>97</v>
      </c>
      <c r="E271" t="s">
        <v>98</v>
      </c>
      <c r="F271">
        <v>310.3</v>
      </c>
      <c r="G271" t="s">
        <v>13</v>
      </c>
    </row>
    <row r="272" spans="1:7" x14ac:dyDescent="0.25">
      <c r="A272" s="1">
        <v>42454.95416666667</v>
      </c>
      <c r="B272" s="1">
        <v>42455.068749999999</v>
      </c>
      <c r="C272" t="s">
        <v>7</v>
      </c>
      <c r="D272" t="s">
        <v>98</v>
      </c>
      <c r="E272" t="s">
        <v>99</v>
      </c>
      <c r="F272">
        <v>201</v>
      </c>
      <c r="G272" t="s">
        <v>11</v>
      </c>
    </row>
    <row r="273" spans="1:7" x14ac:dyDescent="0.25">
      <c r="A273" s="1">
        <v>42455.586805555555</v>
      </c>
      <c r="B273" s="1">
        <v>42455.603472222225</v>
      </c>
      <c r="C273" t="s">
        <v>55</v>
      </c>
      <c r="D273" t="s">
        <v>100</v>
      </c>
      <c r="E273" t="s">
        <v>101</v>
      </c>
      <c r="F273">
        <v>6.7</v>
      </c>
    </row>
    <row r="274" spans="1:7" x14ac:dyDescent="0.25">
      <c r="A274" s="1">
        <v>42455.638194444444</v>
      </c>
      <c r="B274" s="1">
        <v>42455.65902777778</v>
      </c>
      <c r="C274" t="s">
        <v>55</v>
      </c>
      <c r="D274" t="s">
        <v>99</v>
      </c>
      <c r="E274" t="s">
        <v>102</v>
      </c>
      <c r="F274">
        <v>8.8000000000000007</v>
      </c>
    </row>
    <row r="275" spans="1:7" x14ac:dyDescent="0.25">
      <c r="A275" s="1">
        <v>42455.68472222222</v>
      </c>
      <c r="B275" s="1">
        <v>42455.6875</v>
      </c>
      <c r="C275" t="s">
        <v>55</v>
      </c>
      <c r="D275" t="s">
        <v>103</v>
      </c>
      <c r="E275" t="s">
        <v>103</v>
      </c>
      <c r="F275">
        <v>1.2</v>
      </c>
    </row>
    <row r="276" spans="1:7" x14ac:dyDescent="0.25">
      <c r="A276" s="1">
        <v>42456.021527777775</v>
      </c>
      <c r="B276" s="1">
        <v>42456.027777777781</v>
      </c>
      <c r="C276" t="s">
        <v>7</v>
      </c>
      <c r="D276" t="s">
        <v>103</v>
      </c>
      <c r="E276" t="s">
        <v>103</v>
      </c>
      <c r="F276">
        <v>2.1</v>
      </c>
      <c r="G276" t="s">
        <v>10</v>
      </c>
    </row>
    <row r="277" spans="1:7" x14ac:dyDescent="0.25">
      <c r="A277" s="1">
        <v>42456.049305555556</v>
      </c>
      <c r="B277" s="1">
        <v>42456.057638888888</v>
      </c>
      <c r="C277" t="s">
        <v>7</v>
      </c>
      <c r="D277" t="s">
        <v>102</v>
      </c>
      <c r="E277" t="s">
        <v>99</v>
      </c>
      <c r="F277">
        <v>6.6</v>
      </c>
      <c r="G277" t="s">
        <v>9</v>
      </c>
    </row>
    <row r="278" spans="1:7" x14ac:dyDescent="0.25">
      <c r="A278" s="1">
        <v>42456.646527777775</v>
      </c>
      <c r="B278" s="1">
        <v>42456.663888888892</v>
      </c>
      <c r="C278" t="s">
        <v>7</v>
      </c>
      <c r="D278" t="s">
        <v>99</v>
      </c>
      <c r="E278" t="s">
        <v>102</v>
      </c>
      <c r="F278">
        <v>6.1</v>
      </c>
      <c r="G278" t="s">
        <v>13</v>
      </c>
    </row>
    <row r="279" spans="1:7" x14ac:dyDescent="0.25">
      <c r="A279" s="1">
        <v>42456.893055555556</v>
      </c>
      <c r="B279" s="1">
        <v>42456.90347222222</v>
      </c>
      <c r="C279" t="s">
        <v>55</v>
      </c>
      <c r="D279" t="s">
        <v>102</v>
      </c>
      <c r="E279" t="s">
        <v>102</v>
      </c>
      <c r="F279">
        <v>6.9</v>
      </c>
    </row>
    <row r="280" spans="1:7" x14ac:dyDescent="0.25">
      <c r="A280" s="1">
        <v>42456.961111111108</v>
      </c>
      <c r="B280" s="1">
        <v>42456.970833333333</v>
      </c>
      <c r="C280" t="s">
        <v>55</v>
      </c>
      <c r="D280" t="s">
        <v>102</v>
      </c>
      <c r="E280" t="s">
        <v>99</v>
      </c>
      <c r="F280">
        <v>7.3</v>
      </c>
    </row>
    <row r="281" spans="1:7" x14ac:dyDescent="0.25">
      <c r="A281" s="1">
        <v>42457.520138888889</v>
      </c>
      <c r="B281" s="1">
        <v>42457.529166666667</v>
      </c>
      <c r="C281" t="s">
        <v>55</v>
      </c>
      <c r="D281" t="s">
        <v>99</v>
      </c>
      <c r="E281" t="s">
        <v>102</v>
      </c>
      <c r="F281">
        <v>3.6</v>
      </c>
    </row>
    <row r="282" spans="1:7" x14ac:dyDescent="0.25">
      <c r="A282" s="1">
        <v>42457.8125</v>
      </c>
      <c r="B282" s="1">
        <v>42457.849305555559</v>
      </c>
      <c r="C282" t="s">
        <v>55</v>
      </c>
      <c r="D282" t="s">
        <v>100</v>
      </c>
      <c r="E282" t="s">
        <v>104</v>
      </c>
      <c r="F282">
        <v>27.2</v>
      </c>
    </row>
    <row r="283" spans="1:7" x14ac:dyDescent="0.25">
      <c r="A283" s="1">
        <v>42457.954861111109</v>
      </c>
      <c r="B283" s="1">
        <v>42457.976388888892</v>
      </c>
      <c r="C283" t="s">
        <v>55</v>
      </c>
      <c r="D283" t="s">
        <v>102</v>
      </c>
      <c r="E283" t="s">
        <v>99</v>
      </c>
      <c r="F283">
        <v>25.7</v>
      </c>
    </row>
    <row r="284" spans="1:7" x14ac:dyDescent="0.25">
      <c r="A284" s="1">
        <v>42458.643750000003</v>
      </c>
      <c r="B284" s="1">
        <v>42458.674305555556</v>
      </c>
      <c r="C284" t="s">
        <v>55</v>
      </c>
      <c r="D284" t="s">
        <v>99</v>
      </c>
      <c r="E284" t="s">
        <v>102</v>
      </c>
      <c r="F284">
        <v>13.6</v>
      </c>
    </row>
    <row r="285" spans="1:7" x14ac:dyDescent="0.25">
      <c r="A285" s="1">
        <v>42458.763888888891</v>
      </c>
      <c r="B285" s="1">
        <v>42458.777083333334</v>
      </c>
      <c r="C285" t="s">
        <v>55</v>
      </c>
      <c r="D285" t="s">
        <v>105</v>
      </c>
      <c r="E285" t="s">
        <v>106</v>
      </c>
      <c r="F285">
        <v>6.2</v>
      </c>
    </row>
    <row r="286" spans="1:7" x14ac:dyDescent="0.25">
      <c r="A286" s="1">
        <v>42458.853472222225</v>
      </c>
      <c r="B286" s="1">
        <v>42458.863888888889</v>
      </c>
      <c r="C286" t="s">
        <v>55</v>
      </c>
      <c r="D286" t="s">
        <v>106</v>
      </c>
      <c r="E286" t="s">
        <v>105</v>
      </c>
      <c r="F286">
        <v>6</v>
      </c>
    </row>
    <row r="287" spans="1:7" x14ac:dyDescent="0.25">
      <c r="A287" s="1">
        <v>42458.961111111108</v>
      </c>
      <c r="B287" s="1">
        <v>42458.972916666666</v>
      </c>
      <c r="C287" t="s">
        <v>55</v>
      </c>
      <c r="D287" t="s">
        <v>102</v>
      </c>
      <c r="E287" t="s">
        <v>99</v>
      </c>
      <c r="F287">
        <v>13.8</v>
      </c>
    </row>
    <row r="288" spans="1:7" x14ac:dyDescent="0.25">
      <c r="A288" s="1">
        <v>42459.920138888891</v>
      </c>
      <c r="B288" s="1">
        <v>42459.954861111109</v>
      </c>
      <c r="C288" t="s">
        <v>7</v>
      </c>
      <c r="D288" t="s">
        <v>102</v>
      </c>
      <c r="E288" t="s">
        <v>99</v>
      </c>
      <c r="F288">
        <v>28.8</v>
      </c>
      <c r="G288" t="s">
        <v>9</v>
      </c>
    </row>
    <row r="289" spans="1:7" x14ac:dyDescent="0.25">
      <c r="A289" s="1">
        <v>42460.532638888886</v>
      </c>
      <c r="B289" s="1">
        <v>42460.556944444441</v>
      </c>
      <c r="C289" t="s">
        <v>7</v>
      </c>
      <c r="D289" t="s">
        <v>99</v>
      </c>
      <c r="E289" t="s">
        <v>102</v>
      </c>
      <c r="F289">
        <v>16.100000000000001</v>
      </c>
      <c r="G289" t="s">
        <v>24</v>
      </c>
    </row>
    <row r="290" spans="1:7" x14ac:dyDescent="0.25">
      <c r="A290" s="1">
        <v>42460.609027777777</v>
      </c>
      <c r="B290" s="1">
        <v>42460.631249999999</v>
      </c>
      <c r="C290" t="s">
        <v>7</v>
      </c>
      <c r="D290" t="s">
        <v>102</v>
      </c>
      <c r="E290" t="s">
        <v>99</v>
      </c>
      <c r="F290">
        <v>16.399999999999999</v>
      </c>
      <c r="G290" t="s">
        <v>9</v>
      </c>
    </row>
    <row r="291" spans="1:7" x14ac:dyDescent="0.25">
      <c r="A291" s="1">
        <v>42461.571527777778</v>
      </c>
      <c r="B291" s="1">
        <v>42461.584027777775</v>
      </c>
      <c r="C291" t="s">
        <v>7</v>
      </c>
      <c r="D291" t="s">
        <v>99</v>
      </c>
      <c r="E291" t="s">
        <v>99</v>
      </c>
      <c r="F291">
        <v>11</v>
      </c>
      <c r="G291" t="s">
        <v>11</v>
      </c>
    </row>
    <row r="292" spans="1:7" x14ac:dyDescent="0.25">
      <c r="A292" s="1">
        <v>42461.60833333333</v>
      </c>
      <c r="B292" s="1">
        <v>42461.64166666667</v>
      </c>
      <c r="C292" t="s">
        <v>7</v>
      </c>
      <c r="D292" t="s">
        <v>99</v>
      </c>
      <c r="E292" t="s">
        <v>102</v>
      </c>
      <c r="F292">
        <v>15.5</v>
      </c>
      <c r="G292" t="s">
        <v>13</v>
      </c>
    </row>
    <row r="293" spans="1:7" x14ac:dyDescent="0.25">
      <c r="A293" s="1">
        <v>42461.667361111111</v>
      </c>
      <c r="B293" s="1">
        <v>42461.700694444444</v>
      </c>
      <c r="C293" t="s">
        <v>7</v>
      </c>
      <c r="D293" t="s">
        <v>102</v>
      </c>
      <c r="E293" t="s">
        <v>99</v>
      </c>
      <c r="F293">
        <v>20.3</v>
      </c>
      <c r="G293" t="s">
        <v>11</v>
      </c>
    </row>
    <row r="294" spans="1:7" x14ac:dyDescent="0.25">
      <c r="A294" s="1">
        <v>42461.702777777777</v>
      </c>
      <c r="B294" s="1">
        <v>42461.706250000003</v>
      </c>
      <c r="C294" t="s">
        <v>55</v>
      </c>
      <c r="D294" t="s">
        <v>99</v>
      </c>
      <c r="E294" t="s">
        <v>99</v>
      </c>
      <c r="F294">
        <v>0.7</v>
      </c>
    </row>
    <row r="295" spans="1:7" x14ac:dyDescent="0.25">
      <c r="A295" s="1">
        <v>42462.366666666669</v>
      </c>
      <c r="B295" s="1">
        <v>42462.37777777778</v>
      </c>
      <c r="C295" t="s">
        <v>55</v>
      </c>
      <c r="D295" t="s">
        <v>99</v>
      </c>
      <c r="E295" t="s">
        <v>99</v>
      </c>
      <c r="F295">
        <v>5.5</v>
      </c>
    </row>
    <row r="296" spans="1:7" x14ac:dyDescent="0.25">
      <c r="A296" s="1">
        <v>42462.459027777775</v>
      </c>
      <c r="B296" s="1">
        <v>42462.469444444447</v>
      </c>
      <c r="C296" t="s">
        <v>55</v>
      </c>
      <c r="D296" t="s">
        <v>99</v>
      </c>
      <c r="E296" t="s">
        <v>99</v>
      </c>
      <c r="F296">
        <v>5.0999999999999996</v>
      </c>
    </row>
    <row r="297" spans="1:7" x14ac:dyDescent="0.25">
      <c r="A297" s="1">
        <v>42462.51458333333</v>
      </c>
      <c r="B297" s="1">
        <v>42462.615972222222</v>
      </c>
      <c r="C297" t="s">
        <v>7</v>
      </c>
      <c r="D297" t="s">
        <v>99</v>
      </c>
      <c r="E297" t="s">
        <v>107</v>
      </c>
      <c r="F297">
        <v>77.3</v>
      </c>
      <c r="G297" t="s">
        <v>13</v>
      </c>
    </row>
    <row r="298" spans="1:7" x14ac:dyDescent="0.25">
      <c r="A298" s="1">
        <v>42462.706250000003</v>
      </c>
      <c r="B298" s="1">
        <v>42462.756249999999</v>
      </c>
      <c r="C298" t="s">
        <v>7</v>
      </c>
      <c r="D298" t="s">
        <v>107</v>
      </c>
      <c r="E298" t="s">
        <v>98</v>
      </c>
      <c r="F298">
        <v>80.5</v>
      </c>
      <c r="G298" t="s">
        <v>13</v>
      </c>
    </row>
    <row r="299" spans="1:7" x14ac:dyDescent="0.25">
      <c r="A299" s="1">
        <v>42462.818055555559</v>
      </c>
      <c r="B299" s="1">
        <v>42462.941666666666</v>
      </c>
      <c r="C299" t="s">
        <v>7</v>
      </c>
      <c r="D299" t="s">
        <v>98</v>
      </c>
      <c r="E299" t="s">
        <v>108</v>
      </c>
      <c r="F299">
        <v>174.2</v>
      </c>
      <c r="G299" t="s">
        <v>13</v>
      </c>
    </row>
    <row r="300" spans="1:7" x14ac:dyDescent="0.25">
      <c r="A300" s="1">
        <v>42462.96597222222</v>
      </c>
      <c r="B300" s="1">
        <v>42463.06527777778</v>
      </c>
      <c r="C300" t="s">
        <v>7</v>
      </c>
      <c r="D300" t="s">
        <v>108</v>
      </c>
      <c r="E300" t="s">
        <v>109</v>
      </c>
      <c r="F300">
        <v>144</v>
      </c>
      <c r="G300" t="s">
        <v>11</v>
      </c>
    </row>
    <row r="301" spans="1:7" x14ac:dyDescent="0.25">
      <c r="A301" s="1">
        <v>42463.083333333336</v>
      </c>
      <c r="B301" s="1">
        <v>42463.177777777775</v>
      </c>
      <c r="C301" t="s">
        <v>7</v>
      </c>
      <c r="D301" t="s">
        <v>109</v>
      </c>
      <c r="E301" t="s">
        <v>15</v>
      </c>
      <c r="F301">
        <v>159.30000000000001</v>
      </c>
      <c r="G301" t="s">
        <v>11</v>
      </c>
    </row>
    <row r="302" spans="1:7" x14ac:dyDescent="0.25">
      <c r="A302" s="1">
        <v>42465.902083333334</v>
      </c>
      <c r="B302" s="1">
        <v>42465.913194444445</v>
      </c>
      <c r="C302" t="s">
        <v>7</v>
      </c>
      <c r="D302" t="s">
        <v>38</v>
      </c>
      <c r="E302" t="s">
        <v>73</v>
      </c>
      <c r="F302">
        <v>7.9</v>
      </c>
      <c r="G302" t="s">
        <v>9</v>
      </c>
    </row>
    <row r="303" spans="1:7" x14ac:dyDescent="0.25">
      <c r="A303" s="1">
        <v>42466.013194444444</v>
      </c>
      <c r="B303" s="1">
        <v>42466.027083333334</v>
      </c>
      <c r="C303" t="s">
        <v>7</v>
      </c>
      <c r="D303" t="s">
        <v>73</v>
      </c>
      <c r="E303" t="s">
        <v>38</v>
      </c>
      <c r="F303">
        <v>8</v>
      </c>
      <c r="G303" t="s">
        <v>9</v>
      </c>
    </row>
    <row r="304" spans="1:7" x14ac:dyDescent="0.25">
      <c r="A304" s="1">
        <v>42467.763888888891</v>
      </c>
      <c r="B304" s="1">
        <v>42467.777083333334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25">
      <c r="A305" s="1">
        <v>42467.822916666664</v>
      </c>
      <c r="B305" s="1">
        <v>42467.833333333336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25">
      <c r="A306" s="1">
        <v>42468.520833333336</v>
      </c>
      <c r="B306" s="1">
        <v>42468.533333333333</v>
      </c>
      <c r="C306" t="s">
        <v>7</v>
      </c>
      <c r="D306" t="s">
        <v>15</v>
      </c>
      <c r="E306" t="s">
        <v>36</v>
      </c>
      <c r="F306">
        <v>10.5</v>
      </c>
      <c r="G306" t="s">
        <v>11</v>
      </c>
    </row>
    <row r="307" spans="1:7" x14ac:dyDescent="0.25">
      <c r="A307" s="1">
        <v>42468.56527777778</v>
      </c>
      <c r="B307" s="1">
        <v>42468.57708333333</v>
      </c>
      <c r="C307" t="s">
        <v>7</v>
      </c>
      <c r="D307" t="s">
        <v>36</v>
      </c>
      <c r="E307" t="s">
        <v>15</v>
      </c>
      <c r="F307">
        <v>8.6999999999999993</v>
      </c>
      <c r="G307" t="s">
        <v>9</v>
      </c>
    </row>
    <row r="308" spans="1:7" x14ac:dyDescent="0.25">
      <c r="A308" s="1">
        <v>42468.579861111109</v>
      </c>
      <c r="B308" s="1">
        <v>42468.585416666669</v>
      </c>
      <c r="C308" t="s">
        <v>7</v>
      </c>
      <c r="D308" t="s">
        <v>44</v>
      </c>
      <c r="E308" t="s">
        <v>38</v>
      </c>
      <c r="F308">
        <v>1.8</v>
      </c>
      <c r="G308" t="s">
        <v>10</v>
      </c>
    </row>
    <row r="309" spans="1:7" x14ac:dyDescent="0.25">
      <c r="A309" s="1">
        <v>42468.613194444442</v>
      </c>
      <c r="B309" s="1">
        <v>42468.638888888891</v>
      </c>
      <c r="C309" t="s">
        <v>7</v>
      </c>
      <c r="D309" t="s">
        <v>15</v>
      </c>
      <c r="E309" t="s">
        <v>40</v>
      </c>
      <c r="F309">
        <v>19.100000000000001</v>
      </c>
      <c r="G309" t="s">
        <v>11</v>
      </c>
    </row>
    <row r="310" spans="1:7" x14ac:dyDescent="0.25">
      <c r="A310" s="1">
        <v>42468.670138888891</v>
      </c>
      <c r="B310" s="1">
        <v>42468.699305555558</v>
      </c>
      <c r="C310" t="s">
        <v>7</v>
      </c>
      <c r="D310" t="s">
        <v>40</v>
      </c>
      <c r="E310" t="s">
        <v>15</v>
      </c>
      <c r="F310">
        <v>18.600000000000001</v>
      </c>
      <c r="G310" t="s">
        <v>11</v>
      </c>
    </row>
    <row r="311" spans="1:7" x14ac:dyDescent="0.25">
      <c r="A311" s="1">
        <v>42472.385416666664</v>
      </c>
      <c r="B311" s="1">
        <v>42472.393055555556</v>
      </c>
      <c r="C311" t="s">
        <v>7</v>
      </c>
      <c r="D311" t="s">
        <v>38</v>
      </c>
      <c r="E311" t="s">
        <v>54</v>
      </c>
      <c r="F311">
        <v>2.8</v>
      </c>
      <c r="G311" t="s">
        <v>10</v>
      </c>
    </row>
    <row r="312" spans="1:7" x14ac:dyDescent="0.25">
      <c r="A312" s="1">
        <v>42472.398611111108</v>
      </c>
      <c r="B312" s="1">
        <v>42472.411805555559</v>
      </c>
      <c r="C312" t="s">
        <v>7</v>
      </c>
      <c r="D312" t="s">
        <v>15</v>
      </c>
      <c r="E312" t="s">
        <v>40</v>
      </c>
      <c r="F312">
        <v>8.9</v>
      </c>
      <c r="G312" t="s">
        <v>11</v>
      </c>
    </row>
    <row r="313" spans="1:7" x14ac:dyDescent="0.25">
      <c r="A313" s="1">
        <v>42472.456944444442</v>
      </c>
      <c r="B313" s="1">
        <v>42472.470833333333</v>
      </c>
      <c r="C313" t="s">
        <v>7</v>
      </c>
      <c r="D313" t="s">
        <v>110</v>
      </c>
      <c r="E313" t="s">
        <v>111</v>
      </c>
      <c r="F313">
        <v>7.5</v>
      </c>
      <c r="G313" t="s">
        <v>13</v>
      </c>
    </row>
    <row r="314" spans="1:7" x14ac:dyDescent="0.25">
      <c r="A314" s="1">
        <v>42472.515277777777</v>
      </c>
      <c r="B314" s="1">
        <v>42472.530555555553</v>
      </c>
      <c r="C314" t="s">
        <v>7</v>
      </c>
      <c r="D314" t="s">
        <v>40</v>
      </c>
      <c r="E314" t="s">
        <v>16</v>
      </c>
      <c r="F314">
        <v>15.9</v>
      </c>
      <c r="G314" t="s">
        <v>11</v>
      </c>
    </row>
    <row r="315" spans="1:7" x14ac:dyDescent="0.25">
      <c r="A315" s="1">
        <v>42472.570833333331</v>
      </c>
      <c r="B315" s="1">
        <v>42472.584027777775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25">
      <c r="A316" s="1">
        <v>42474.311805555553</v>
      </c>
      <c r="B316" s="1">
        <v>42474.339583333334</v>
      </c>
      <c r="C316" t="s">
        <v>7</v>
      </c>
      <c r="D316" t="s">
        <v>15</v>
      </c>
      <c r="E316" t="s">
        <v>112</v>
      </c>
      <c r="F316">
        <v>15.3</v>
      </c>
      <c r="G316" t="s">
        <v>24</v>
      </c>
    </row>
    <row r="317" spans="1:7" x14ac:dyDescent="0.25">
      <c r="A317" s="1">
        <v>42474.666666666664</v>
      </c>
      <c r="B317" s="1">
        <v>42474.696527777778</v>
      </c>
      <c r="C317" t="s">
        <v>7</v>
      </c>
      <c r="D317" t="s">
        <v>112</v>
      </c>
      <c r="E317" t="s">
        <v>15</v>
      </c>
      <c r="F317">
        <v>13.7</v>
      </c>
      <c r="G317" t="s">
        <v>24</v>
      </c>
    </row>
    <row r="318" spans="1:7" x14ac:dyDescent="0.25">
      <c r="A318" s="1">
        <v>42475.48333333333</v>
      </c>
      <c r="B318" s="1">
        <v>42475.504861111112</v>
      </c>
      <c r="C318" t="s">
        <v>7</v>
      </c>
      <c r="D318" t="s">
        <v>15</v>
      </c>
      <c r="E318" t="s">
        <v>40</v>
      </c>
      <c r="F318">
        <v>11.9</v>
      </c>
      <c r="G318" t="s">
        <v>24</v>
      </c>
    </row>
    <row r="319" spans="1:7" x14ac:dyDescent="0.25">
      <c r="A319" s="1">
        <v>42475.520138888889</v>
      </c>
      <c r="B319" s="1">
        <v>42475.522222222222</v>
      </c>
      <c r="C319" t="s">
        <v>7</v>
      </c>
      <c r="D319" t="s">
        <v>46</v>
      </c>
      <c r="E319" t="s">
        <v>113</v>
      </c>
      <c r="F319">
        <v>1.4</v>
      </c>
      <c r="G319" t="s">
        <v>10</v>
      </c>
    </row>
    <row r="320" spans="1:7" x14ac:dyDescent="0.25">
      <c r="A320" s="1">
        <v>42475.604861111111</v>
      </c>
      <c r="B320" s="1">
        <v>42475.625694444447</v>
      </c>
      <c r="C320" t="s">
        <v>7</v>
      </c>
      <c r="D320" t="s">
        <v>40</v>
      </c>
      <c r="E320" t="s">
        <v>15</v>
      </c>
      <c r="F320">
        <v>15.2</v>
      </c>
      <c r="G320" t="s">
        <v>11</v>
      </c>
    </row>
    <row r="321" spans="1:7" x14ac:dyDescent="0.25">
      <c r="A321" s="1">
        <v>42476.540972222225</v>
      </c>
      <c r="B321" s="1">
        <v>42476.553472222222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25">
      <c r="A322" s="1">
        <v>42476.631944444445</v>
      </c>
      <c r="B322" s="1">
        <v>42476.643055555556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25">
      <c r="A323" s="1">
        <v>42479.738888888889</v>
      </c>
      <c r="B323" s="1">
        <v>42479.755555555559</v>
      </c>
      <c r="C323" t="s">
        <v>7</v>
      </c>
      <c r="D323" t="s">
        <v>38</v>
      </c>
      <c r="E323" t="s">
        <v>73</v>
      </c>
      <c r="F323">
        <v>8.1999999999999993</v>
      </c>
      <c r="G323" t="s">
        <v>9</v>
      </c>
    </row>
    <row r="324" spans="1:7" x14ac:dyDescent="0.25">
      <c r="A324" s="1">
        <v>42479.831250000003</v>
      </c>
      <c r="B324" s="1">
        <v>42479.84652777778</v>
      </c>
      <c r="C324" t="s">
        <v>7</v>
      </c>
      <c r="D324" t="s">
        <v>73</v>
      </c>
      <c r="E324" t="s">
        <v>38</v>
      </c>
      <c r="F324">
        <v>8</v>
      </c>
      <c r="G324" t="s">
        <v>9</v>
      </c>
    </row>
    <row r="325" spans="1:7" x14ac:dyDescent="0.25">
      <c r="A325" s="1">
        <v>42482.350694444445</v>
      </c>
      <c r="B325" s="1">
        <v>42482.37777777778</v>
      </c>
      <c r="C325" t="s">
        <v>7</v>
      </c>
      <c r="D325" t="s">
        <v>15</v>
      </c>
      <c r="E325" t="s">
        <v>40</v>
      </c>
      <c r="F325">
        <v>13.6</v>
      </c>
      <c r="G325" t="s">
        <v>11</v>
      </c>
    </row>
    <row r="326" spans="1:7" x14ac:dyDescent="0.25">
      <c r="A326" s="1">
        <v>42482.423611111109</v>
      </c>
      <c r="B326" s="1">
        <v>42482.444444444445</v>
      </c>
      <c r="C326" t="s">
        <v>7</v>
      </c>
      <c r="D326" t="s">
        <v>40</v>
      </c>
      <c r="E326" t="s">
        <v>15</v>
      </c>
      <c r="F326">
        <v>22.5</v>
      </c>
      <c r="G326" t="s">
        <v>11</v>
      </c>
    </row>
    <row r="327" spans="1:7" x14ac:dyDescent="0.25">
      <c r="A327" s="1">
        <v>42482.505555555559</v>
      </c>
      <c r="B327" s="1">
        <v>42482.519444444442</v>
      </c>
      <c r="C327" t="s">
        <v>7</v>
      </c>
      <c r="D327" t="s">
        <v>15</v>
      </c>
      <c r="E327" t="s">
        <v>36</v>
      </c>
      <c r="F327">
        <v>10.4</v>
      </c>
      <c r="G327" t="s">
        <v>11</v>
      </c>
    </row>
    <row r="328" spans="1:7" x14ac:dyDescent="0.25">
      <c r="A328" s="1">
        <v>42482.543055555558</v>
      </c>
      <c r="B328" s="1">
        <v>42482.55972222222</v>
      </c>
      <c r="C328" t="s">
        <v>7</v>
      </c>
      <c r="D328" t="s">
        <v>36</v>
      </c>
      <c r="E328" t="s">
        <v>15</v>
      </c>
      <c r="F328">
        <v>10</v>
      </c>
      <c r="G328" t="s">
        <v>11</v>
      </c>
    </row>
    <row r="329" spans="1:7" x14ac:dyDescent="0.25">
      <c r="A329" s="1">
        <v>42483.710416666669</v>
      </c>
      <c r="B329" s="1">
        <v>42483.719444444447</v>
      </c>
      <c r="C329" t="s">
        <v>7</v>
      </c>
      <c r="D329" t="s">
        <v>38</v>
      </c>
      <c r="E329" t="s">
        <v>56</v>
      </c>
      <c r="F329">
        <v>6</v>
      </c>
      <c r="G329" t="s">
        <v>9</v>
      </c>
    </row>
    <row r="330" spans="1:7" x14ac:dyDescent="0.25">
      <c r="A330" s="1">
        <v>42483.78402777778</v>
      </c>
      <c r="B330" s="1">
        <v>42483.795138888891</v>
      </c>
      <c r="C330" t="s">
        <v>7</v>
      </c>
      <c r="D330" t="s">
        <v>56</v>
      </c>
      <c r="E330" t="s">
        <v>38</v>
      </c>
      <c r="F330">
        <v>6.5</v>
      </c>
      <c r="G330" t="s">
        <v>9</v>
      </c>
    </row>
    <row r="331" spans="1:7" x14ac:dyDescent="0.25">
      <c r="A331" s="1">
        <v>42484.796527777777</v>
      </c>
      <c r="B331" s="1">
        <v>42484.802777777775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25">
      <c r="A332" s="1">
        <v>42484.823611111111</v>
      </c>
      <c r="B332" s="1">
        <v>42484.827777777777</v>
      </c>
      <c r="C332" t="s">
        <v>7</v>
      </c>
      <c r="D332" t="s">
        <v>114</v>
      </c>
      <c r="E332" t="s">
        <v>114</v>
      </c>
      <c r="F332">
        <v>1.9</v>
      </c>
      <c r="G332" t="s">
        <v>10</v>
      </c>
    </row>
    <row r="333" spans="1:7" x14ac:dyDescent="0.25">
      <c r="A333" s="1">
        <v>42484.90347222222</v>
      </c>
      <c r="B333" s="1">
        <v>42484.909722222219</v>
      </c>
      <c r="C333" t="s">
        <v>7</v>
      </c>
      <c r="D333" t="s">
        <v>16</v>
      </c>
      <c r="E333" t="s">
        <v>15</v>
      </c>
      <c r="F333">
        <v>4.2</v>
      </c>
      <c r="G333" t="s">
        <v>53</v>
      </c>
    </row>
    <row r="334" spans="1:7" x14ac:dyDescent="0.25">
      <c r="A334" s="1">
        <v>42487.5625</v>
      </c>
      <c r="B334" s="1">
        <v>42487.569444444445</v>
      </c>
      <c r="C334" t="s">
        <v>7</v>
      </c>
      <c r="D334" t="s">
        <v>38</v>
      </c>
      <c r="E334" t="s">
        <v>115</v>
      </c>
      <c r="F334">
        <v>4.9000000000000004</v>
      </c>
      <c r="G334" t="s">
        <v>53</v>
      </c>
    </row>
    <row r="335" spans="1:7" x14ac:dyDescent="0.25">
      <c r="A335" s="1">
        <v>42487.592361111114</v>
      </c>
      <c r="B335" s="1">
        <v>42487.600694444445</v>
      </c>
      <c r="C335" t="s">
        <v>7</v>
      </c>
      <c r="D335" t="s">
        <v>115</v>
      </c>
      <c r="E335" t="s">
        <v>38</v>
      </c>
      <c r="F335">
        <v>4.8</v>
      </c>
      <c r="G335" t="s">
        <v>53</v>
      </c>
    </row>
    <row r="336" spans="1:7" x14ac:dyDescent="0.25">
      <c r="A336" s="1">
        <v>42488.506249999999</v>
      </c>
      <c r="B336" s="1">
        <v>42488.523611111108</v>
      </c>
      <c r="C336" t="s">
        <v>7</v>
      </c>
      <c r="D336" t="s">
        <v>15</v>
      </c>
      <c r="E336" t="s">
        <v>40</v>
      </c>
      <c r="F336">
        <v>12.4</v>
      </c>
      <c r="G336" t="s">
        <v>13</v>
      </c>
    </row>
    <row r="337" spans="1:7" x14ac:dyDescent="0.25">
      <c r="A337" s="1">
        <v>42488.5625</v>
      </c>
      <c r="B337" s="1">
        <v>42488.575694444444</v>
      </c>
      <c r="C337" t="s">
        <v>7</v>
      </c>
      <c r="D337" t="s">
        <v>40</v>
      </c>
      <c r="E337" t="s">
        <v>15</v>
      </c>
      <c r="F337">
        <v>32.799999999999997</v>
      </c>
      <c r="G337" t="s">
        <v>13</v>
      </c>
    </row>
    <row r="338" spans="1:7" x14ac:dyDescent="0.25">
      <c r="A338" s="1">
        <v>42488.923611111109</v>
      </c>
      <c r="B338" s="1">
        <v>42488.936111111114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25">
      <c r="A339" s="1">
        <v>42489.488888888889</v>
      </c>
      <c r="B339" s="1">
        <v>42489.500694444447</v>
      </c>
      <c r="C339" t="s">
        <v>7</v>
      </c>
      <c r="D339" t="s">
        <v>15</v>
      </c>
      <c r="E339" t="s">
        <v>36</v>
      </c>
      <c r="F339">
        <v>9.9</v>
      </c>
      <c r="G339" t="s">
        <v>11</v>
      </c>
    </row>
    <row r="340" spans="1:7" x14ac:dyDescent="0.25">
      <c r="A340" s="1">
        <v>42489.550694444442</v>
      </c>
      <c r="B340" s="1">
        <v>42489.56527777778</v>
      </c>
      <c r="C340" t="s">
        <v>7</v>
      </c>
      <c r="D340" t="s">
        <v>36</v>
      </c>
      <c r="E340" t="s">
        <v>15</v>
      </c>
      <c r="F340">
        <v>10</v>
      </c>
      <c r="G340" t="s">
        <v>11</v>
      </c>
    </row>
    <row r="341" spans="1:7" x14ac:dyDescent="0.25">
      <c r="A341" s="1">
        <v>42489.781944444447</v>
      </c>
      <c r="B341" s="1">
        <v>42489.804166666669</v>
      </c>
      <c r="C341" t="s">
        <v>7</v>
      </c>
      <c r="D341" t="s">
        <v>15</v>
      </c>
      <c r="E341" t="s">
        <v>36</v>
      </c>
      <c r="F341">
        <v>14.2</v>
      </c>
      <c r="G341" t="s">
        <v>13</v>
      </c>
    </row>
    <row r="342" spans="1:7" x14ac:dyDescent="0.25">
      <c r="A342" s="1">
        <v>42489.947222222225</v>
      </c>
      <c r="B342" s="1">
        <v>42489.97152777778</v>
      </c>
      <c r="C342" t="s">
        <v>7</v>
      </c>
      <c r="D342" t="s">
        <v>36</v>
      </c>
      <c r="E342" t="s">
        <v>15</v>
      </c>
      <c r="F342">
        <v>18.2</v>
      </c>
      <c r="G342" t="s">
        <v>11</v>
      </c>
    </row>
    <row r="343" spans="1:7" x14ac:dyDescent="0.25">
      <c r="A343" s="1">
        <v>42490.779166666667</v>
      </c>
      <c r="B343" s="1">
        <v>42490.789583333331</v>
      </c>
      <c r="C343" t="s">
        <v>7</v>
      </c>
      <c r="D343" t="s">
        <v>38</v>
      </c>
      <c r="E343" t="s">
        <v>72</v>
      </c>
      <c r="F343">
        <v>7.7</v>
      </c>
      <c r="G343" t="s">
        <v>9</v>
      </c>
    </row>
    <row r="344" spans="1:7" x14ac:dyDescent="0.25">
      <c r="A344" s="1">
        <v>42490.927777777775</v>
      </c>
      <c r="B344" s="1">
        <v>42490.94027777778</v>
      </c>
      <c r="C344" t="s">
        <v>7</v>
      </c>
      <c r="D344" t="s">
        <v>72</v>
      </c>
      <c r="E344" t="s">
        <v>38</v>
      </c>
      <c r="F344">
        <v>6.8</v>
      </c>
    </row>
    <row r="345" spans="1:7" x14ac:dyDescent="0.25">
      <c r="A345" s="1">
        <v>42491.572916666664</v>
      </c>
      <c r="B345" s="1">
        <v>42491.578472222223</v>
      </c>
      <c r="C345" t="s">
        <v>7</v>
      </c>
      <c r="D345" t="s">
        <v>38</v>
      </c>
      <c r="E345" t="s">
        <v>44</v>
      </c>
      <c r="F345">
        <v>2.1</v>
      </c>
      <c r="G345" t="s">
        <v>9</v>
      </c>
    </row>
    <row r="346" spans="1:7" x14ac:dyDescent="0.25">
      <c r="A346" s="1">
        <v>42491.601388888892</v>
      </c>
      <c r="B346" s="1">
        <v>42491.604861111111</v>
      </c>
      <c r="C346" t="s">
        <v>7</v>
      </c>
      <c r="D346" t="s">
        <v>44</v>
      </c>
      <c r="E346" t="s">
        <v>38</v>
      </c>
      <c r="F346">
        <v>2.2999999999999998</v>
      </c>
    </row>
    <row r="347" spans="1:7" x14ac:dyDescent="0.25">
      <c r="A347" s="1">
        <v>42491.731249999997</v>
      </c>
      <c r="B347" s="1">
        <v>42491.739583333336</v>
      </c>
      <c r="C347" t="s">
        <v>7</v>
      </c>
      <c r="D347" t="s">
        <v>38</v>
      </c>
      <c r="E347" t="s">
        <v>56</v>
      </c>
      <c r="F347">
        <v>6.2</v>
      </c>
      <c r="G347" t="s">
        <v>53</v>
      </c>
    </row>
    <row r="348" spans="1:7" x14ac:dyDescent="0.25">
      <c r="A348" s="1">
        <v>42491.745833333334</v>
      </c>
      <c r="B348" s="1">
        <v>42491.756944444445</v>
      </c>
      <c r="C348" t="s">
        <v>7</v>
      </c>
      <c r="D348" t="s">
        <v>56</v>
      </c>
      <c r="E348" t="s">
        <v>116</v>
      </c>
      <c r="F348">
        <v>7.5</v>
      </c>
      <c r="G348" t="s">
        <v>11</v>
      </c>
    </row>
    <row r="349" spans="1:7" x14ac:dyDescent="0.25">
      <c r="A349" s="1">
        <v>42491.943055555559</v>
      </c>
      <c r="B349" s="1">
        <v>42491.950694444444</v>
      </c>
      <c r="C349" t="s">
        <v>7</v>
      </c>
      <c r="D349" t="s">
        <v>116</v>
      </c>
      <c r="E349" t="s">
        <v>38</v>
      </c>
      <c r="F349">
        <v>3.1</v>
      </c>
      <c r="G349" t="s">
        <v>10</v>
      </c>
    </row>
    <row r="350" spans="1:7" x14ac:dyDescent="0.25">
      <c r="A350" s="1">
        <v>42492.593055555553</v>
      </c>
      <c r="B350" s="1">
        <v>42492.597916666666</v>
      </c>
      <c r="C350" t="s">
        <v>7</v>
      </c>
      <c r="D350" t="s">
        <v>38</v>
      </c>
      <c r="E350" t="s">
        <v>44</v>
      </c>
      <c r="F350">
        <v>2.2000000000000002</v>
      </c>
      <c r="G350" t="s">
        <v>10</v>
      </c>
    </row>
    <row r="351" spans="1:7" x14ac:dyDescent="0.25">
      <c r="A351" s="1">
        <v>42492.650694444441</v>
      </c>
      <c r="B351" s="1">
        <v>42492.658333333333</v>
      </c>
      <c r="C351" t="s">
        <v>7</v>
      </c>
      <c r="D351" t="s">
        <v>44</v>
      </c>
      <c r="E351" t="s">
        <v>38</v>
      </c>
      <c r="F351">
        <v>3.9</v>
      </c>
      <c r="G351" t="s">
        <v>9</v>
      </c>
    </row>
    <row r="352" spans="1:7" x14ac:dyDescent="0.25">
      <c r="A352" s="1">
        <v>42493.930555555555</v>
      </c>
      <c r="B352" s="1">
        <v>42493.936111111114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25">
      <c r="A353" s="1">
        <v>42494.636111111111</v>
      </c>
      <c r="B353" s="1">
        <v>42494.650694444441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25">
      <c r="A354" s="1">
        <v>42494.871527777781</v>
      </c>
      <c r="B354" s="1">
        <v>42494.884722222225</v>
      </c>
      <c r="C354" t="s">
        <v>7</v>
      </c>
      <c r="D354" t="s">
        <v>117</v>
      </c>
      <c r="E354" t="s">
        <v>118</v>
      </c>
      <c r="F354">
        <v>14.5</v>
      </c>
      <c r="G354" t="s">
        <v>10</v>
      </c>
    </row>
    <row r="355" spans="1:7" x14ac:dyDescent="0.25">
      <c r="A355" s="1">
        <v>42494.895833333336</v>
      </c>
      <c r="B355" s="1">
        <v>42494.9</v>
      </c>
      <c r="C355" t="s">
        <v>7</v>
      </c>
      <c r="D355" t="s">
        <v>118</v>
      </c>
      <c r="E355" t="s">
        <v>119</v>
      </c>
      <c r="F355">
        <v>4.5</v>
      </c>
      <c r="G355" t="s">
        <v>9</v>
      </c>
    </row>
    <row r="356" spans="1:7" x14ac:dyDescent="0.25">
      <c r="A356" s="1">
        <v>42494.929861111108</v>
      </c>
      <c r="B356" s="1">
        <v>42494.935416666667</v>
      </c>
      <c r="C356" t="s">
        <v>7</v>
      </c>
      <c r="D356" t="s">
        <v>119</v>
      </c>
      <c r="E356" t="s">
        <v>118</v>
      </c>
      <c r="F356">
        <v>5</v>
      </c>
      <c r="G356" t="s">
        <v>9</v>
      </c>
    </row>
    <row r="357" spans="1:7" x14ac:dyDescent="0.25">
      <c r="A357" s="1">
        <v>42495.89166666667</v>
      </c>
      <c r="B357" s="1">
        <v>42495.9</v>
      </c>
      <c r="C357" t="s">
        <v>7</v>
      </c>
      <c r="D357" t="s">
        <v>120</v>
      </c>
      <c r="E357" t="s">
        <v>121</v>
      </c>
      <c r="F357">
        <v>14.2</v>
      </c>
      <c r="G357" t="s">
        <v>9</v>
      </c>
    </row>
    <row r="358" spans="1:7" x14ac:dyDescent="0.25">
      <c r="A358" s="1">
        <v>42495.94027777778</v>
      </c>
      <c r="B358" s="1">
        <v>42495.944444444445</v>
      </c>
      <c r="C358" t="s">
        <v>7</v>
      </c>
      <c r="D358" t="s">
        <v>121</v>
      </c>
      <c r="E358" t="s">
        <v>122</v>
      </c>
      <c r="F358">
        <v>2.9</v>
      </c>
      <c r="G358" t="s">
        <v>10</v>
      </c>
    </row>
    <row r="359" spans="1:7" x14ac:dyDescent="0.25">
      <c r="A359" s="1">
        <v>42495.996527777781</v>
      </c>
      <c r="B359" s="1">
        <v>42496.005555555559</v>
      </c>
      <c r="C359" t="s">
        <v>7</v>
      </c>
      <c r="D359" t="s">
        <v>122</v>
      </c>
      <c r="E359" t="s">
        <v>120</v>
      </c>
      <c r="F359">
        <v>12.9</v>
      </c>
      <c r="G359" t="s">
        <v>11</v>
      </c>
    </row>
    <row r="360" spans="1:7" x14ac:dyDescent="0.25">
      <c r="A360" s="1">
        <v>42496.240972222222</v>
      </c>
      <c r="B360" s="1">
        <v>42496.251388888886</v>
      </c>
      <c r="C360" t="s">
        <v>7</v>
      </c>
      <c r="D360" t="s">
        <v>118</v>
      </c>
      <c r="E360" t="s">
        <v>117</v>
      </c>
      <c r="F360">
        <v>14.4</v>
      </c>
      <c r="G360" t="s">
        <v>11</v>
      </c>
    </row>
    <row r="361" spans="1:7" x14ac:dyDescent="0.25">
      <c r="A361" s="1">
        <v>42496.697916666664</v>
      </c>
      <c r="B361" s="1">
        <v>42496.707638888889</v>
      </c>
      <c r="C361" t="s">
        <v>7</v>
      </c>
      <c r="D361" t="s">
        <v>49</v>
      </c>
      <c r="E361" t="s">
        <v>16</v>
      </c>
      <c r="F361">
        <v>17</v>
      </c>
      <c r="G361" t="s">
        <v>11</v>
      </c>
    </row>
    <row r="362" spans="1:7" x14ac:dyDescent="0.25">
      <c r="A362" s="1">
        <v>42496.720833333333</v>
      </c>
      <c r="B362" s="1">
        <v>42496.738888888889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25">
      <c r="A363" s="1">
        <v>42499.255555555559</v>
      </c>
      <c r="B363" s="1">
        <v>42499.267361111109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25">
      <c r="A364" s="1">
        <v>42499.61041666667</v>
      </c>
      <c r="B364" s="1">
        <v>42499.629166666666</v>
      </c>
      <c r="C364" t="s">
        <v>7</v>
      </c>
      <c r="D364" t="s">
        <v>123</v>
      </c>
      <c r="E364" t="s">
        <v>124</v>
      </c>
      <c r="F364">
        <v>20.5</v>
      </c>
      <c r="G364" t="s">
        <v>53</v>
      </c>
    </row>
    <row r="365" spans="1:7" x14ac:dyDescent="0.25">
      <c r="A365" s="1">
        <v>42499.748611111114</v>
      </c>
      <c r="B365" s="1">
        <v>42499.768055555556</v>
      </c>
      <c r="C365" t="s">
        <v>7</v>
      </c>
      <c r="D365" t="s">
        <v>124</v>
      </c>
      <c r="E365" t="s">
        <v>125</v>
      </c>
      <c r="F365">
        <v>9.8000000000000007</v>
      </c>
      <c r="G365" t="s">
        <v>13</v>
      </c>
    </row>
    <row r="366" spans="1:7" x14ac:dyDescent="0.25">
      <c r="A366" s="1">
        <v>42499.815972222219</v>
      </c>
      <c r="B366" s="1">
        <v>42499.832638888889</v>
      </c>
      <c r="C366" t="s">
        <v>7</v>
      </c>
      <c r="D366" t="s">
        <v>125</v>
      </c>
      <c r="E366" t="s">
        <v>126</v>
      </c>
      <c r="F366">
        <v>17.600000000000001</v>
      </c>
      <c r="G366" t="s">
        <v>13</v>
      </c>
    </row>
    <row r="367" spans="1:7" x14ac:dyDescent="0.25">
      <c r="A367" s="1">
        <v>42500.377083333333</v>
      </c>
      <c r="B367" s="1">
        <v>42500.388888888891</v>
      </c>
      <c r="C367" t="s">
        <v>7</v>
      </c>
      <c r="D367" t="s">
        <v>126</v>
      </c>
      <c r="E367" t="s">
        <v>127</v>
      </c>
      <c r="F367">
        <v>9.3000000000000007</v>
      </c>
      <c r="G367" t="s">
        <v>13</v>
      </c>
    </row>
    <row r="368" spans="1:7" x14ac:dyDescent="0.25">
      <c r="A368" s="1">
        <v>42500.72152777778</v>
      </c>
      <c r="B368" s="1">
        <v>42500.729861111111</v>
      </c>
      <c r="C368" t="s">
        <v>7</v>
      </c>
      <c r="D368" t="s">
        <v>127</v>
      </c>
      <c r="E368" t="s">
        <v>126</v>
      </c>
      <c r="F368">
        <v>7.9</v>
      </c>
      <c r="G368" t="s">
        <v>13</v>
      </c>
    </row>
    <row r="369" spans="1:7" x14ac:dyDescent="0.25">
      <c r="A369" s="1">
        <v>42501.357638888891</v>
      </c>
      <c r="B369" s="1">
        <v>42501.383333333331</v>
      </c>
      <c r="C369" t="s">
        <v>7</v>
      </c>
      <c r="D369" t="s">
        <v>126</v>
      </c>
      <c r="E369" t="s">
        <v>123</v>
      </c>
      <c r="F369">
        <v>25.6</v>
      </c>
      <c r="G369" t="s">
        <v>11</v>
      </c>
    </row>
    <row r="370" spans="1:7" x14ac:dyDescent="0.25">
      <c r="A370" s="1">
        <v>42501.907638888886</v>
      </c>
      <c r="B370" s="1">
        <v>42501.919444444444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25">
      <c r="A371" s="1">
        <v>42504.774305555555</v>
      </c>
      <c r="B371" s="1">
        <v>42504.777083333334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25">
      <c r="A372" s="1">
        <v>42504.959027777775</v>
      </c>
      <c r="B372" s="1">
        <v>42504.961805555555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25">
      <c r="A373" s="1">
        <v>42507.552083333336</v>
      </c>
      <c r="B373" s="1">
        <v>42507.557638888888</v>
      </c>
      <c r="C373" t="s">
        <v>7</v>
      </c>
      <c r="D373" t="s">
        <v>38</v>
      </c>
      <c r="E373" t="s">
        <v>57</v>
      </c>
      <c r="F373">
        <v>2.8</v>
      </c>
      <c r="G373" t="s">
        <v>10</v>
      </c>
    </row>
    <row r="374" spans="1:7" x14ac:dyDescent="0.25">
      <c r="A374" s="1">
        <v>42507.580555555556</v>
      </c>
      <c r="B374" s="1">
        <v>42507.588888888888</v>
      </c>
      <c r="C374" t="s">
        <v>7</v>
      </c>
      <c r="D374" t="s">
        <v>57</v>
      </c>
      <c r="E374" t="s">
        <v>44</v>
      </c>
      <c r="F374">
        <v>2.7</v>
      </c>
      <c r="G374" t="s">
        <v>10</v>
      </c>
    </row>
    <row r="375" spans="1:7" x14ac:dyDescent="0.25">
      <c r="A375" s="1">
        <v>42507.606944444444</v>
      </c>
      <c r="B375" s="1">
        <v>42507.611111111109</v>
      </c>
      <c r="C375" t="s">
        <v>7</v>
      </c>
      <c r="D375" t="s">
        <v>44</v>
      </c>
      <c r="E375" t="s">
        <v>38</v>
      </c>
      <c r="F375">
        <v>1.9</v>
      </c>
      <c r="G375" t="s">
        <v>10</v>
      </c>
    </row>
    <row r="376" spans="1:7" x14ac:dyDescent="0.25">
      <c r="A376" s="1">
        <v>42508.382638888892</v>
      </c>
      <c r="B376" s="1">
        <v>42508.40347222222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25">
      <c r="A377" s="1">
        <v>42508.541666666664</v>
      </c>
      <c r="B377" s="1">
        <v>42508.543055555558</v>
      </c>
      <c r="C377" t="s">
        <v>7</v>
      </c>
      <c r="D377" t="s">
        <v>16</v>
      </c>
      <c r="E377" t="s">
        <v>40</v>
      </c>
      <c r="F377">
        <v>7.6</v>
      </c>
      <c r="G377" t="s">
        <v>13</v>
      </c>
    </row>
    <row r="378" spans="1:7" x14ac:dyDescent="0.25">
      <c r="A378" s="1">
        <v>42509.609027777777</v>
      </c>
      <c r="B378" s="1">
        <v>42509.625694444447</v>
      </c>
      <c r="C378" t="s">
        <v>7</v>
      </c>
      <c r="D378" t="s">
        <v>128</v>
      </c>
      <c r="E378" t="s">
        <v>129</v>
      </c>
      <c r="F378">
        <v>2.9</v>
      </c>
      <c r="G378" t="s">
        <v>9</v>
      </c>
    </row>
    <row r="379" spans="1:7" x14ac:dyDescent="0.25">
      <c r="A379" s="1">
        <v>42510.455555555556</v>
      </c>
      <c r="B379" s="1">
        <v>42510.463194444441</v>
      </c>
      <c r="C379" t="s">
        <v>7</v>
      </c>
      <c r="D379" t="s">
        <v>128</v>
      </c>
      <c r="E379" t="s">
        <v>130</v>
      </c>
      <c r="F379">
        <v>11.2</v>
      </c>
      <c r="G379" t="s">
        <v>11</v>
      </c>
    </row>
    <row r="380" spans="1:7" x14ac:dyDescent="0.25">
      <c r="A380" s="1">
        <v>42510.654861111114</v>
      </c>
      <c r="B380" s="1">
        <v>42510.675000000003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25">
      <c r="A381" s="1">
        <v>42512.652083333334</v>
      </c>
      <c r="B381" s="1">
        <v>42512.656944444447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25">
      <c r="A382" s="1">
        <v>42512.781944444447</v>
      </c>
      <c r="B382" s="1">
        <v>42512.786805555559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25">
      <c r="A383" s="1">
        <v>42513.84652777778</v>
      </c>
      <c r="B383" s="1">
        <v>42513.852083333331</v>
      </c>
      <c r="C383" t="s">
        <v>7</v>
      </c>
      <c r="D383" t="s">
        <v>38</v>
      </c>
      <c r="E383" t="s">
        <v>131</v>
      </c>
      <c r="F383">
        <v>3.6</v>
      </c>
      <c r="G383" t="s">
        <v>9</v>
      </c>
    </row>
    <row r="384" spans="1:7" x14ac:dyDescent="0.25">
      <c r="A384" s="1">
        <v>42513.881249999999</v>
      </c>
      <c r="B384" s="1">
        <v>42513.88958333333</v>
      </c>
      <c r="C384" t="s">
        <v>7</v>
      </c>
      <c r="D384" t="s">
        <v>131</v>
      </c>
      <c r="E384" t="s">
        <v>38</v>
      </c>
      <c r="F384">
        <v>3.6</v>
      </c>
      <c r="G384" t="s">
        <v>10</v>
      </c>
    </row>
    <row r="385" spans="1:7" x14ac:dyDescent="0.25">
      <c r="A385" s="1">
        <v>42517.851388888892</v>
      </c>
      <c r="B385" s="1">
        <v>42517.854166666664</v>
      </c>
      <c r="C385" t="s">
        <v>7</v>
      </c>
      <c r="D385" t="s">
        <v>38</v>
      </c>
      <c r="E385" t="s">
        <v>132</v>
      </c>
      <c r="F385">
        <v>4.5</v>
      </c>
      <c r="G385" t="s">
        <v>10</v>
      </c>
    </row>
    <row r="386" spans="1:7" x14ac:dyDescent="0.25">
      <c r="A386" s="1">
        <v>42517.865972222222</v>
      </c>
      <c r="B386" s="1">
        <v>42517.870138888888</v>
      </c>
      <c r="C386" t="s">
        <v>7</v>
      </c>
      <c r="D386" t="s">
        <v>131</v>
      </c>
      <c r="E386" t="s">
        <v>133</v>
      </c>
      <c r="F386">
        <v>1.2</v>
      </c>
    </row>
    <row r="387" spans="1:7" x14ac:dyDescent="0.25">
      <c r="A387" s="1">
        <v>42517.924305555556</v>
      </c>
      <c r="B387" s="1">
        <v>42517.926388888889</v>
      </c>
      <c r="C387" t="s">
        <v>7</v>
      </c>
      <c r="D387" t="s">
        <v>133</v>
      </c>
      <c r="E387" t="s">
        <v>132</v>
      </c>
      <c r="F387">
        <v>1.7</v>
      </c>
      <c r="G387" t="s">
        <v>10</v>
      </c>
    </row>
    <row r="388" spans="1:7" x14ac:dyDescent="0.25">
      <c r="A388" s="1">
        <v>42518.010416666664</v>
      </c>
      <c r="B388" s="1">
        <v>42518.01458333333</v>
      </c>
      <c r="C388" t="s">
        <v>7</v>
      </c>
      <c r="D388" t="s">
        <v>133</v>
      </c>
      <c r="E388" t="s">
        <v>38</v>
      </c>
      <c r="F388">
        <v>4.7</v>
      </c>
      <c r="G388" t="s">
        <v>10</v>
      </c>
    </row>
    <row r="389" spans="1:7" x14ac:dyDescent="0.25">
      <c r="A389" s="1">
        <v>42518.536111111112</v>
      </c>
      <c r="B389" s="1">
        <v>42518.54583333333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25">
      <c r="A390" s="1">
        <v>42518.607638888891</v>
      </c>
      <c r="B390" s="1">
        <v>42518.62777777778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25">
      <c r="A391" s="1">
        <v>42521.57916666667</v>
      </c>
      <c r="B391" s="1">
        <v>42521.611805555556</v>
      </c>
      <c r="C391" t="s">
        <v>7</v>
      </c>
      <c r="D391" t="s">
        <v>15</v>
      </c>
      <c r="E391" t="s">
        <v>40</v>
      </c>
      <c r="F391">
        <v>14.9</v>
      </c>
      <c r="G391" t="s">
        <v>11</v>
      </c>
    </row>
    <row r="392" spans="1:7" x14ac:dyDescent="0.25">
      <c r="A392" s="1">
        <v>42521.668055555558</v>
      </c>
      <c r="B392" s="1">
        <v>42521.693749999999</v>
      </c>
      <c r="C392" t="s">
        <v>7</v>
      </c>
      <c r="D392" t="s">
        <v>40</v>
      </c>
      <c r="E392" t="s">
        <v>15</v>
      </c>
      <c r="F392">
        <v>14</v>
      </c>
      <c r="G392" t="s">
        <v>11</v>
      </c>
    </row>
    <row r="393" spans="1:7" x14ac:dyDescent="0.25">
      <c r="A393" s="1">
        <v>42521.743055555555</v>
      </c>
      <c r="B393" s="1">
        <v>42521.749305555553</v>
      </c>
      <c r="C393" t="s">
        <v>7</v>
      </c>
      <c r="D393" t="s">
        <v>44</v>
      </c>
      <c r="E393" t="s">
        <v>38</v>
      </c>
      <c r="F393">
        <v>1.8</v>
      </c>
    </row>
    <row r="394" spans="1:7" x14ac:dyDescent="0.25">
      <c r="A394" s="1">
        <v>42522.429861111108</v>
      </c>
      <c r="B394" s="1">
        <v>42522.449305555558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25">
      <c r="A395" s="1">
        <v>42522.548611111109</v>
      </c>
      <c r="B395" s="1">
        <v>42522.568749999999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25">
      <c r="A396" s="1">
        <v>42524.478472222225</v>
      </c>
      <c r="B396" s="1">
        <v>42524.492361111108</v>
      </c>
      <c r="C396" t="s">
        <v>7</v>
      </c>
      <c r="D396" t="s">
        <v>15</v>
      </c>
      <c r="E396" t="s">
        <v>36</v>
      </c>
      <c r="F396">
        <v>10.4</v>
      </c>
      <c r="G396" t="s">
        <v>11</v>
      </c>
    </row>
    <row r="397" spans="1:7" x14ac:dyDescent="0.25">
      <c r="A397" s="1">
        <v>42524.547222222223</v>
      </c>
      <c r="B397" s="1">
        <v>42524.568055555559</v>
      </c>
      <c r="C397" t="s">
        <v>7</v>
      </c>
      <c r="D397" t="s">
        <v>36</v>
      </c>
      <c r="E397" t="s">
        <v>15</v>
      </c>
      <c r="F397">
        <v>9.9</v>
      </c>
      <c r="G397" t="s">
        <v>11</v>
      </c>
    </row>
    <row r="398" spans="1:7" x14ac:dyDescent="0.25">
      <c r="A398" s="1">
        <v>42524.646527777775</v>
      </c>
      <c r="B398" s="1">
        <v>42524.662499999999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25">
      <c r="A399" s="1">
        <v>42524.759722222225</v>
      </c>
      <c r="B399" s="1">
        <v>42524.770138888889</v>
      </c>
      <c r="C399" t="s">
        <v>7</v>
      </c>
      <c r="D399" t="s">
        <v>134</v>
      </c>
      <c r="E399" t="s">
        <v>114</v>
      </c>
      <c r="F399">
        <v>3.3</v>
      </c>
      <c r="G399" t="s">
        <v>10</v>
      </c>
    </row>
    <row r="400" spans="1:7" x14ac:dyDescent="0.25">
      <c r="A400" s="1">
        <v>42524.77847222222</v>
      </c>
      <c r="B400" s="1">
        <v>42524.786805555559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25">
      <c r="A401" s="1">
        <v>42524.816666666666</v>
      </c>
      <c r="B401" s="1">
        <v>42524.820833333331</v>
      </c>
      <c r="C401" t="s">
        <v>7</v>
      </c>
      <c r="D401" t="s">
        <v>135</v>
      </c>
      <c r="E401" t="s">
        <v>75</v>
      </c>
      <c r="F401">
        <v>1.7</v>
      </c>
      <c r="G401" t="s">
        <v>10</v>
      </c>
    </row>
    <row r="402" spans="1:7" x14ac:dyDescent="0.25">
      <c r="A402" s="1">
        <v>42524.949305555558</v>
      </c>
      <c r="B402" s="1">
        <v>42524.962500000001</v>
      </c>
      <c r="C402" t="s">
        <v>7</v>
      </c>
      <c r="D402" t="s">
        <v>16</v>
      </c>
      <c r="E402" t="s">
        <v>15</v>
      </c>
      <c r="F402">
        <v>4</v>
      </c>
      <c r="G402" t="s">
        <v>53</v>
      </c>
    </row>
    <row r="403" spans="1:7" x14ac:dyDescent="0.25">
      <c r="A403" s="1">
        <v>42526.585416666669</v>
      </c>
      <c r="B403" s="1">
        <v>42526.606249999997</v>
      </c>
      <c r="C403" t="s">
        <v>7</v>
      </c>
      <c r="D403" t="s">
        <v>38</v>
      </c>
      <c r="E403" t="s">
        <v>131</v>
      </c>
      <c r="F403">
        <v>7.8</v>
      </c>
      <c r="G403" t="s">
        <v>13</v>
      </c>
    </row>
    <row r="404" spans="1:7" x14ac:dyDescent="0.25">
      <c r="A404" s="1">
        <v>42526.629166666666</v>
      </c>
      <c r="B404" s="1">
        <v>42526.640277777777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25">
      <c r="A405" s="1">
        <v>42526.664583333331</v>
      </c>
      <c r="B405" s="1">
        <v>42526.672222222223</v>
      </c>
      <c r="C405" t="s">
        <v>7</v>
      </c>
      <c r="D405" t="s">
        <v>75</v>
      </c>
      <c r="E405" t="s">
        <v>75</v>
      </c>
      <c r="F405">
        <v>3.8</v>
      </c>
      <c r="G405" t="s">
        <v>9</v>
      </c>
    </row>
    <row r="406" spans="1:7" x14ac:dyDescent="0.25">
      <c r="A406" s="1">
        <v>42526.753472222219</v>
      </c>
      <c r="B406" s="1">
        <v>42526.759722222225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25">
      <c r="A407" s="1">
        <v>42526.911805555559</v>
      </c>
      <c r="B407" s="1">
        <v>42526.920138888891</v>
      </c>
      <c r="C407" t="s">
        <v>7</v>
      </c>
      <c r="D407" t="s">
        <v>15</v>
      </c>
      <c r="E407" t="s">
        <v>36</v>
      </c>
      <c r="F407">
        <v>9.9</v>
      </c>
      <c r="G407" t="s">
        <v>11</v>
      </c>
    </row>
    <row r="408" spans="1:7" x14ac:dyDescent="0.25">
      <c r="A408" s="1">
        <v>42526.994444444441</v>
      </c>
      <c r="B408" s="1">
        <v>42527.005555555559</v>
      </c>
      <c r="C408" t="s">
        <v>7</v>
      </c>
      <c r="D408" t="s">
        <v>36</v>
      </c>
      <c r="E408" t="s">
        <v>15</v>
      </c>
      <c r="F408">
        <v>9.9</v>
      </c>
      <c r="G408" t="s">
        <v>11</v>
      </c>
    </row>
    <row r="409" spans="1:7" x14ac:dyDescent="0.25">
      <c r="A409" s="1">
        <v>42527.65</v>
      </c>
      <c r="B409" s="1">
        <v>42527.65625</v>
      </c>
      <c r="C409" t="s">
        <v>7</v>
      </c>
      <c r="D409" t="s">
        <v>38</v>
      </c>
      <c r="E409" t="s">
        <v>43</v>
      </c>
      <c r="F409">
        <v>3</v>
      </c>
      <c r="G409" t="s">
        <v>10</v>
      </c>
    </row>
    <row r="410" spans="1:7" x14ac:dyDescent="0.25">
      <c r="A410" s="1">
        <v>42527.677777777775</v>
      </c>
      <c r="B410" s="1">
        <v>42527.683333333334</v>
      </c>
      <c r="C410" t="s">
        <v>7</v>
      </c>
      <c r="D410" t="s">
        <v>43</v>
      </c>
      <c r="E410" t="s">
        <v>38</v>
      </c>
      <c r="F410">
        <v>2.4</v>
      </c>
      <c r="G410" t="s">
        <v>10</v>
      </c>
    </row>
    <row r="411" spans="1:7" x14ac:dyDescent="0.25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48</v>
      </c>
      <c r="F411">
        <v>5.7</v>
      </c>
      <c r="G411" t="s">
        <v>9</v>
      </c>
    </row>
    <row r="412" spans="1:7" x14ac:dyDescent="0.25">
      <c r="A412" s="1">
        <v>42527.880555555559</v>
      </c>
      <c r="B412" s="1">
        <v>42527.900694444441</v>
      </c>
      <c r="C412" t="s">
        <v>7</v>
      </c>
      <c r="D412" t="s">
        <v>48</v>
      </c>
      <c r="E412" t="s">
        <v>15</v>
      </c>
      <c r="F412">
        <v>7.2</v>
      </c>
      <c r="G412" t="s">
        <v>9</v>
      </c>
    </row>
    <row r="413" spans="1:7" x14ac:dyDescent="0.25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36</v>
      </c>
      <c r="F413">
        <v>10.4</v>
      </c>
      <c r="G413" t="s">
        <v>11</v>
      </c>
    </row>
    <row r="414" spans="1:7" x14ac:dyDescent="0.25">
      <c r="A414" s="1">
        <v>42527.981944444444</v>
      </c>
      <c r="B414" s="1">
        <v>42527.991666666669</v>
      </c>
      <c r="C414" t="s">
        <v>7</v>
      </c>
      <c r="D414" t="s">
        <v>36</v>
      </c>
      <c r="E414" t="s">
        <v>15</v>
      </c>
      <c r="F414">
        <v>9.9</v>
      </c>
      <c r="G414" t="s">
        <v>11</v>
      </c>
    </row>
    <row r="415" spans="1:7" x14ac:dyDescent="0.25">
      <c r="A415" s="1">
        <v>42528.904166666667</v>
      </c>
      <c r="B415" s="1">
        <v>42528.916666666664</v>
      </c>
      <c r="C415" t="s">
        <v>7</v>
      </c>
      <c r="D415" t="s">
        <v>15</v>
      </c>
      <c r="E415" t="s">
        <v>36</v>
      </c>
      <c r="F415">
        <v>10.4</v>
      </c>
      <c r="G415" t="s">
        <v>11</v>
      </c>
    </row>
    <row r="416" spans="1:7" x14ac:dyDescent="0.25">
      <c r="A416" s="1">
        <v>42528.986805555556</v>
      </c>
      <c r="B416" s="1">
        <v>42529.00277777778</v>
      </c>
      <c r="C416" t="s">
        <v>7</v>
      </c>
      <c r="D416" t="s">
        <v>36</v>
      </c>
      <c r="E416" t="s">
        <v>15</v>
      </c>
      <c r="F416">
        <v>9.9</v>
      </c>
      <c r="G416" t="s">
        <v>11</v>
      </c>
    </row>
    <row r="417" spans="1:7" x14ac:dyDescent="0.25">
      <c r="A417" s="1">
        <v>42529.349305555559</v>
      </c>
      <c r="B417" s="1">
        <v>42529.370138888888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25">
      <c r="A418" s="1">
        <v>42529.50277777778</v>
      </c>
      <c r="B418" s="1">
        <v>42529.542361111111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25">
      <c r="A419" s="1">
        <v>42529.55</v>
      </c>
      <c r="B419" s="1">
        <v>42529.561805555553</v>
      </c>
      <c r="C419" t="s">
        <v>7</v>
      </c>
      <c r="D419" t="s">
        <v>136</v>
      </c>
      <c r="E419" t="s">
        <v>137</v>
      </c>
      <c r="F419">
        <v>3.3</v>
      </c>
      <c r="G419" t="s">
        <v>9</v>
      </c>
    </row>
    <row r="420" spans="1:7" x14ac:dyDescent="0.25">
      <c r="A420" s="1">
        <v>42529.604861111111</v>
      </c>
      <c r="B420" s="1">
        <v>42529.609027777777</v>
      </c>
      <c r="C420" t="s">
        <v>7</v>
      </c>
      <c r="D420" t="s">
        <v>138</v>
      </c>
      <c r="E420" t="s">
        <v>139</v>
      </c>
      <c r="F420">
        <v>0.7</v>
      </c>
      <c r="G420" t="s">
        <v>10</v>
      </c>
    </row>
    <row r="421" spans="1:7" x14ac:dyDescent="0.25">
      <c r="A421" s="1">
        <v>42529.704861111109</v>
      </c>
      <c r="B421" s="1">
        <v>42529.71597222222</v>
      </c>
      <c r="C421" t="s">
        <v>7</v>
      </c>
      <c r="D421" t="s">
        <v>140</v>
      </c>
      <c r="E421" t="s">
        <v>141</v>
      </c>
      <c r="F421">
        <v>2.5</v>
      </c>
      <c r="G421" t="s">
        <v>9</v>
      </c>
    </row>
    <row r="422" spans="1:7" x14ac:dyDescent="0.25">
      <c r="A422" s="1">
        <v>42529.719444444447</v>
      </c>
      <c r="B422" s="1">
        <v>42529.720833333333</v>
      </c>
      <c r="C422" t="s">
        <v>7</v>
      </c>
      <c r="D422" t="s">
        <v>141</v>
      </c>
      <c r="E422" t="s">
        <v>142</v>
      </c>
      <c r="F422">
        <v>0.5</v>
      </c>
      <c r="G422" t="s">
        <v>10</v>
      </c>
    </row>
    <row r="423" spans="1:7" x14ac:dyDescent="0.25">
      <c r="A423" s="1">
        <v>42529.749305555553</v>
      </c>
      <c r="B423" s="1">
        <v>42529.753472222219</v>
      </c>
      <c r="C423" t="s">
        <v>7</v>
      </c>
      <c r="D423" t="s">
        <v>142</v>
      </c>
      <c r="E423" t="s">
        <v>143</v>
      </c>
      <c r="F423">
        <v>0.9</v>
      </c>
      <c r="G423" t="s">
        <v>10</v>
      </c>
    </row>
    <row r="424" spans="1:7" x14ac:dyDescent="0.25">
      <c r="A424" s="1">
        <v>42529.84097222222</v>
      </c>
      <c r="B424" s="1">
        <v>42529.850694444445</v>
      </c>
      <c r="C424" t="s">
        <v>7</v>
      </c>
      <c r="D424" t="s">
        <v>143</v>
      </c>
      <c r="E424" t="s">
        <v>144</v>
      </c>
      <c r="F424">
        <v>4.8</v>
      </c>
      <c r="G424" t="s">
        <v>10</v>
      </c>
    </row>
    <row r="425" spans="1:7" x14ac:dyDescent="0.25">
      <c r="A425" s="1">
        <v>42531.638194444444</v>
      </c>
      <c r="B425" s="1">
        <v>42531.686111111114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25">
      <c r="A426" s="1">
        <v>42531.907638888886</v>
      </c>
      <c r="B426" s="1">
        <v>42531.919444444444</v>
      </c>
      <c r="C426" t="s">
        <v>7</v>
      </c>
      <c r="D426" t="s">
        <v>15</v>
      </c>
      <c r="E426" t="s">
        <v>36</v>
      </c>
      <c r="F426">
        <v>10.4</v>
      </c>
      <c r="G426" t="s">
        <v>11</v>
      </c>
    </row>
    <row r="427" spans="1:7" x14ac:dyDescent="0.25">
      <c r="A427" s="1">
        <v>42531.995138888888</v>
      </c>
      <c r="B427" s="1">
        <v>42532.000694444447</v>
      </c>
      <c r="C427" t="s">
        <v>7</v>
      </c>
      <c r="D427" t="s">
        <v>36</v>
      </c>
      <c r="E427" t="s">
        <v>15</v>
      </c>
      <c r="F427">
        <v>9.9</v>
      </c>
      <c r="G427" t="s">
        <v>11</v>
      </c>
    </row>
    <row r="428" spans="1:7" x14ac:dyDescent="0.25">
      <c r="A428" s="1">
        <v>42532.713888888888</v>
      </c>
      <c r="B428" s="1">
        <v>42532.719444444447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25">
      <c r="A429" s="1">
        <v>42532.731944444444</v>
      </c>
      <c r="B429" s="1">
        <v>42532.73541666667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25">
      <c r="A430" s="1">
        <v>42532.743055555555</v>
      </c>
      <c r="B430" s="1">
        <v>42532.74722222222</v>
      </c>
      <c r="C430" t="s">
        <v>7</v>
      </c>
      <c r="D430" t="s">
        <v>44</v>
      </c>
      <c r="E430" t="s">
        <v>38</v>
      </c>
      <c r="F430">
        <v>1.7</v>
      </c>
    </row>
    <row r="431" spans="1:7" x14ac:dyDescent="0.25">
      <c r="A431" s="1">
        <v>42532.90625</v>
      </c>
      <c r="B431" s="1">
        <v>42532.919444444444</v>
      </c>
      <c r="C431" t="s">
        <v>7</v>
      </c>
      <c r="D431" t="s">
        <v>15</v>
      </c>
      <c r="E431" t="s">
        <v>36</v>
      </c>
      <c r="F431">
        <v>10.4</v>
      </c>
      <c r="G431" t="s">
        <v>11</v>
      </c>
    </row>
    <row r="432" spans="1:7" x14ac:dyDescent="0.25">
      <c r="A432" s="1">
        <v>42532.98541666667</v>
      </c>
      <c r="B432" s="1">
        <v>42533.003472222219</v>
      </c>
      <c r="C432" t="s">
        <v>7</v>
      </c>
      <c r="D432" t="s">
        <v>36</v>
      </c>
      <c r="E432" t="s">
        <v>15</v>
      </c>
      <c r="F432">
        <v>9.9</v>
      </c>
      <c r="G432" t="s">
        <v>11</v>
      </c>
    </row>
    <row r="433" spans="1:7" x14ac:dyDescent="0.25">
      <c r="A433" s="1">
        <v>42533.828472222223</v>
      </c>
      <c r="B433" s="1">
        <v>42533.830555555556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25">
      <c r="A434" s="1">
        <v>42533.836805555555</v>
      </c>
      <c r="B434" s="1">
        <v>42533.844444444447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25">
      <c r="A435" s="1">
        <v>42533.915277777778</v>
      </c>
      <c r="B435" s="1">
        <v>42533.929861111108</v>
      </c>
      <c r="C435" t="s">
        <v>7</v>
      </c>
      <c r="D435" t="s">
        <v>116</v>
      </c>
      <c r="E435" t="s">
        <v>38</v>
      </c>
      <c r="F435">
        <v>2.8</v>
      </c>
      <c r="G435" t="s">
        <v>10</v>
      </c>
    </row>
    <row r="436" spans="1:7" x14ac:dyDescent="0.25">
      <c r="A436" s="1">
        <v>42534.224305555559</v>
      </c>
      <c r="B436" s="1">
        <v>42534.237500000003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25">
      <c r="A437" s="1">
        <v>42534.595138888886</v>
      </c>
      <c r="B437" s="1">
        <v>42534.615277777775</v>
      </c>
      <c r="C437" t="s">
        <v>7</v>
      </c>
      <c r="D437" t="s">
        <v>145</v>
      </c>
      <c r="E437" t="s">
        <v>146</v>
      </c>
      <c r="F437">
        <v>13.2</v>
      </c>
      <c r="G437" t="s">
        <v>11</v>
      </c>
    </row>
    <row r="438" spans="1:7" x14ac:dyDescent="0.25">
      <c r="A438" s="1">
        <v>42534.755555555559</v>
      </c>
      <c r="B438" s="1">
        <v>42534.782638888886</v>
      </c>
      <c r="C438" t="s">
        <v>7</v>
      </c>
      <c r="D438" t="s">
        <v>146</v>
      </c>
      <c r="E438" t="s">
        <v>147</v>
      </c>
      <c r="F438">
        <v>3.9</v>
      </c>
      <c r="G438" t="s">
        <v>9</v>
      </c>
    </row>
    <row r="439" spans="1:7" x14ac:dyDescent="0.25">
      <c r="A439" s="1">
        <v>42534.787499999999</v>
      </c>
      <c r="B439" s="1">
        <v>42534.807638888888</v>
      </c>
      <c r="C439" t="s">
        <v>7</v>
      </c>
      <c r="D439" t="s">
        <v>147</v>
      </c>
      <c r="E439" t="s">
        <v>145</v>
      </c>
      <c r="F439">
        <v>5.0999999999999996</v>
      </c>
      <c r="G439" t="s">
        <v>9</v>
      </c>
    </row>
    <row r="440" spans="1:7" x14ac:dyDescent="0.25">
      <c r="A440" s="1">
        <v>42534.833333333336</v>
      </c>
      <c r="B440" s="1">
        <v>42534.836805555555</v>
      </c>
      <c r="C440" t="s">
        <v>7</v>
      </c>
      <c r="D440" t="s">
        <v>145</v>
      </c>
      <c r="E440" t="s">
        <v>65</v>
      </c>
      <c r="F440">
        <v>5.2</v>
      </c>
      <c r="G440" t="s">
        <v>13</v>
      </c>
    </row>
    <row r="441" spans="1:7" x14ac:dyDescent="0.25">
      <c r="A441" s="1">
        <v>42535.502083333333</v>
      </c>
      <c r="B441" s="1">
        <v>42535.51458333333</v>
      </c>
      <c r="C441" t="s">
        <v>7</v>
      </c>
      <c r="D441" t="s">
        <v>146</v>
      </c>
      <c r="E441" t="s">
        <v>123</v>
      </c>
      <c r="F441">
        <v>9.8000000000000007</v>
      </c>
    </row>
    <row r="442" spans="1:7" x14ac:dyDescent="0.25">
      <c r="A442" s="1">
        <v>42535.67291666667</v>
      </c>
      <c r="B442" s="1">
        <v>42535.693749999999</v>
      </c>
      <c r="C442" t="s">
        <v>7</v>
      </c>
      <c r="D442" t="s">
        <v>123</v>
      </c>
      <c r="E442" t="s">
        <v>146</v>
      </c>
      <c r="F442">
        <v>11.6</v>
      </c>
      <c r="G442" t="s">
        <v>11</v>
      </c>
    </row>
    <row r="443" spans="1:7" x14ac:dyDescent="0.25">
      <c r="A443" s="1">
        <v>42535.71875</v>
      </c>
      <c r="B443" s="1">
        <v>42535.724999999999</v>
      </c>
      <c r="C443" t="s">
        <v>7</v>
      </c>
      <c r="D443" t="s">
        <v>146</v>
      </c>
      <c r="E443" t="s">
        <v>145</v>
      </c>
      <c r="F443">
        <v>5.0999999999999996</v>
      </c>
      <c r="G443" t="s">
        <v>11</v>
      </c>
    </row>
    <row r="444" spans="1:7" x14ac:dyDescent="0.25">
      <c r="A444" s="1">
        <v>42535.727083333331</v>
      </c>
      <c r="B444" s="1">
        <v>42535.747916666667</v>
      </c>
      <c r="C444" t="s">
        <v>7</v>
      </c>
      <c r="D444" t="s">
        <v>31</v>
      </c>
      <c r="E444" t="s">
        <v>148</v>
      </c>
      <c r="F444">
        <v>9.3000000000000007</v>
      </c>
      <c r="G444" t="s">
        <v>10</v>
      </c>
    </row>
    <row r="445" spans="1:7" x14ac:dyDescent="0.25">
      <c r="A445" s="1">
        <v>42536.073611111111</v>
      </c>
      <c r="B445" s="1">
        <v>42536.087500000001</v>
      </c>
      <c r="C445" t="s">
        <v>7</v>
      </c>
      <c r="D445" t="s">
        <v>149</v>
      </c>
      <c r="E445" t="s">
        <v>150</v>
      </c>
      <c r="F445">
        <v>12.4</v>
      </c>
      <c r="G445" t="s">
        <v>53</v>
      </c>
    </row>
    <row r="446" spans="1:7" x14ac:dyDescent="0.25">
      <c r="A446" s="1">
        <v>42536.643055555556</v>
      </c>
      <c r="B446" s="1">
        <v>42536.648611111108</v>
      </c>
      <c r="C446" t="s">
        <v>7</v>
      </c>
      <c r="D446" t="s">
        <v>151</v>
      </c>
      <c r="E446" t="s">
        <v>152</v>
      </c>
      <c r="F446">
        <v>1.9</v>
      </c>
      <c r="G446" t="s">
        <v>53</v>
      </c>
    </row>
    <row r="447" spans="1:7" x14ac:dyDescent="0.25">
      <c r="A447" s="1">
        <v>42536.692361111112</v>
      </c>
      <c r="B447" s="1">
        <v>42536.709722222222</v>
      </c>
      <c r="C447" t="s">
        <v>7</v>
      </c>
      <c r="D447" t="s">
        <v>152</v>
      </c>
      <c r="E447" t="s">
        <v>153</v>
      </c>
      <c r="F447">
        <v>6.4</v>
      </c>
      <c r="G447" t="s">
        <v>13</v>
      </c>
    </row>
    <row r="448" spans="1:7" x14ac:dyDescent="0.25">
      <c r="A448" s="1">
        <v>42536.728472222225</v>
      </c>
      <c r="B448" s="1">
        <v>42536.742361111108</v>
      </c>
      <c r="C448" t="s">
        <v>55</v>
      </c>
      <c r="D448" t="s">
        <v>153</v>
      </c>
      <c r="E448" t="s">
        <v>154</v>
      </c>
      <c r="F448">
        <v>5.5</v>
      </c>
    </row>
    <row r="449" spans="1:7" x14ac:dyDescent="0.25">
      <c r="A449" s="1">
        <v>42536.827777777777</v>
      </c>
      <c r="B449" s="1">
        <v>42536.831944444442</v>
      </c>
      <c r="C449" t="s">
        <v>7</v>
      </c>
      <c r="D449" t="s">
        <v>154</v>
      </c>
      <c r="E449" t="s">
        <v>155</v>
      </c>
      <c r="F449">
        <v>1.5</v>
      </c>
      <c r="G449" t="s">
        <v>9</v>
      </c>
    </row>
    <row r="450" spans="1:7" x14ac:dyDescent="0.25">
      <c r="A450" s="1">
        <v>42537.566666666666</v>
      </c>
      <c r="B450" s="1">
        <v>42537.604166666664</v>
      </c>
      <c r="C450" t="s">
        <v>7</v>
      </c>
      <c r="D450" t="s">
        <v>150</v>
      </c>
      <c r="E450" t="s">
        <v>156</v>
      </c>
      <c r="F450">
        <v>14.5</v>
      </c>
    </row>
    <row r="451" spans="1:7" x14ac:dyDescent="0.25">
      <c r="A451" s="1">
        <v>42537.612500000003</v>
      </c>
      <c r="B451" s="1">
        <v>42537.615277777775</v>
      </c>
      <c r="C451" t="s">
        <v>7</v>
      </c>
      <c r="D451" t="s">
        <v>156</v>
      </c>
      <c r="E451" t="s">
        <v>149</v>
      </c>
      <c r="F451">
        <v>2.7</v>
      </c>
    </row>
    <row r="452" spans="1:7" x14ac:dyDescent="0.25">
      <c r="A452" s="1">
        <v>42537.636805555558</v>
      </c>
      <c r="B452" s="1">
        <v>42537.65347222222</v>
      </c>
      <c r="C452" t="s">
        <v>7</v>
      </c>
      <c r="D452" t="s">
        <v>149</v>
      </c>
      <c r="E452" t="s">
        <v>150</v>
      </c>
      <c r="F452">
        <v>15</v>
      </c>
    </row>
    <row r="453" spans="1:7" x14ac:dyDescent="0.25">
      <c r="A453" s="1">
        <v>42537.818749999999</v>
      </c>
      <c r="B453" s="1">
        <v>42537.830555555556</v>
      </c>
      <c r="C453" t="s">
        <v>7</v>
      </c>
      <c r="D453" t="s">
        <v>150</v>
      </c>
      <c r="E453" t="s">
        <v>149</v>
      </c>
      <c r="F453">
        <v>12.9</v>
      </c>
    </row>
    <row r="454" spans="1:7" x14ac:dyDescent="0.25">
      <c r="A454" s="1">
        <v>42537.904861111114</v>
      </c>
      <c r="B454" s="1">
        <v>42537.913888888892</v>
      </c>
      <c r="C454" t="s">
        <v>7</v>
      </c>
      <c r="D454" t="s">
        <v>149</v>
      </c>
      <c r="E454" t="s">
        <v>150</v>
      </c>
      <c r="F454">
        <v>13.6</v>
      </c>
    </row>
    <row r="455" spans="1:7" x14ac:dyDescent="0.25">
      <c r="A455" s="1">
        <v>42538.674305555556</v>
      </c>
      <c r="B455" s="1">
        <v>42538.697222222225</v>
      </c>
      <c r="C455" t="s">
        <v>7</v>
      </c>
      <c r="D455" t="s">
        <v>150</v>
      </c>
      <c r="E455" t="s">
        <v>149</v>
      </c>
      <c r="F455">
        <v>12.2</v>
      </c>
    </row>
    <row r="456" spans="1:7" x14ac:dyDescent="0.25">
      <c r="A456" s="1">
        <v>42539.020138888889</v>
      </c>
      <c r="B456" s="1">
        <v>42539.035416666666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25">
      <c r="A457" s="1">
        <v>42540.11041666667</v>
      </c>
      <c r="B457" s="1">
        <v>42540.118055555555</v>
      </c>
      <c r="C457" t="s">
        <v>7</v>
      </c>
      <c r="D457" t="s">
        <v>15</v>
      </c>
      <c r="E457" t="s">
        <v>40</v>
      </c>
      <c r="F457">
        <v>6</v>
      </c>
    </row>
    <row r="458" spans="1:7" x14ac:dyDescent="0.25">
      <c r="A458" s="1">
        <v>42540.243750000001</v>
      </c>
      <c r="B458" s="1">
        <v>42540.25</v>
      </c>
      <c r="C458" t="s">
        <v>7</v>
      </c>
      <c r="D458" t="s">
        <v>40</v>
      </c>
      <c r="E458" t="s">
        <v>15</v>
      </c>
      <c r="F458">
        <v>5.9</v>
      </c>
    </row>
    <row r="459" spans="1:7" x14ac:dyDescent="0.25">
      <c r="A459" s="1">
        <v>42542.652083333334</v>
      </c>
      <c r="B459" s="1">
        <v>42542.672222222223</v>
      </c>
      <c r="C459" t="s">
        <v>7</v>
      </c>
      <c r="D459" t="s">
        <v>15</v>
      </c>
      <c r="E459" t="s">
        <v>40</v>
      </c>
      <c r="F459">
        <v>19.3</v>
      </c>
    </row>
    <row r="460" spans="1:7" x14ac:dyDescent="0.25">
      <c r="A460" s="1">
        <v>42542.71597222222</v>
      </c>
      <c r="B460" s="1">
        <v>42542.751388888886</v>
      </c>
      <c r="C460" t="s">
        <v>7</v>
      </c>
      <c r="D460" t="s">
        <v>40</v>
      </c>
      <c r="E460" t="s">
        <v>15</v>
      </c>
      <c r="F460">
        <v>16.600000000000001</v>
      </c>
      <c r="G460" t="s">
        <v>9</v>
      </c>
    </row>
    <row r="461" spans="1:7" x14ac:dyDescent="0.25">
      <c r="A461" s="1">
        <v>42545.445138888892</v>
      </c>
      <c r="B461" s="1">
        <v>42545.456250000003</v>
      </c>
      <c r="C461" t="s">
        <v>7</v>
      </c>
      <c r="D461" t="s">
        <v>38</v>
      </c>
      <c r="E461" t="s">
        <v>72</v>
      </c>
      <c r="F461">
        <v>7.1</v>
      </c>
      <c r="G461" t="s">
        <v>9</v>
      </c>
    </row>
    <row r="462" spans="1:7" x14ac:dyDescent="0.25">
      <c r="A462" s="1">
        <v>42545.495833333334</v>
      </c>
      <c r="B462" s="1">
        <v>42545.500694444447</v>
      </c>
      <c r="C462" t="s">
        <v>7</v>
      </c>
      <c r="D462" t="s">
        <v>72</v>
      </c>
      <c r="E462" t="s">
        <v>52</v>
      </c>
      <c r="F462">
        <v>2.1</v>
      </c>
      <c r="G462" t="s">
        <v>9</v>
      </c>
    </row>
    <row r="463" spans="1:7" x14ac:dyDescent="0.25">
      <c r="A463" s="1">
        <v>42545.513194444444</v>
      </c>
      <c r="B463" s="1">
        <v>42545.525694444441</v>
      </c>
      <c r="C463" t="s">
        <v>7</v>
      </c>
      <c r="D463" t="s">
        <v>15</v>
      </c>
      <c r="E463" t="s">
        <v>40</v>
      </c>
      <c r="F463">
        <v>8.6</v>
      </c>
      <c r="G463" t="s">
        <v>10</v>
      </c>
    </row>
    <row r="464" spans="1:7" x14ac:dyDescent="0.25">
      <c r="A464" s="1">
        <v>42545.534722222219</v>
      </c>
      <c r="B464" s="1">
        <v>42545.55</v>
      </c>
      <c r="C464" t="s">
        <v>7</v>
      </c>
      <c r="D464" t="s">
        <v>40</v>
      </c>
      <c r="E464" t="s">
        <v>16</v>
      </c>
      <c r="F464">
        <v>9</v>
      </c>
      <c r="G464" t="s">
        <v>10</v>
      </c>
    </row>
    <row r="465" spans="1:7" x14ac:dyDescent="0.25">
      <c r="A465" s="1">
        <v>42545.554166666669</v>
      </c>
      <c r="B465" s="1">
        <v>42545.560416666667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25">
      <c r="A466" s="1">
        <v>42545.584027777775</v>
      </c>
      <c r="B466" s="1">
        <v>42545.597222222219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25">
      <c r="A467" s="1">
        <v>42545.863888888889</v>
      </c>
      <c r="B467" s="1">
        <v>42545.876388888886</v>
      </c>
      <c r="C467" t="s">
        <v>7</v>
      </c>
      <c r="D467" t="s">
        <v>149</v>
      </c>
      <c r="E467" t="s">
        <v>150</v>
      </c>
      <c r="F467">
        <v>12.8</v>
      </c>
    </row>
    <row r="468" spans="1:7" x14ac:dyDescent="0.25">
      <c r="A468" s="1">
        <v>42546.377083333333</v>
      </c>
      <c r="B468" s="1">
        <v>42546.383333333331</v>
      </c>
      <c r="C468" t="s">
        <v>7</v>
      </c>
      <c r="D468" t="s">
        <v>151</v>
      </c>
      <c r="E468" t="s">
        <v>157</v>
      </c>
      <c r="F468">
        <v>4.5</v>
      </c>
    </row>
    <row r="469" spans="1:7" x14ac:dyDescent="0.25">
      <c r="A469" s="1">
        <v>42546.385416666664</v>
      </c>
      <c r="B469" s="1">
        <v>42546.422222222223</v>
      </c>
      <c r="C469" t="s">
        <v>7</v>
      </c>
      <c r="D469" t="s">
        <v>150</v>
      </c>
      <c r="E469" t="s">
        <v>158</v>
      </c>
      <c r="F469">
        <v>11.8</v>
      </c>
      <c r="G469" t="s">
        <v>53</v>
      </c>
    </row>
    <row r="470" spans="1:7" x14ac:dyDescent="0.25">
      <c r="A470" s="1">
        <v>42546.429166666669</v>
      </c>
      <c r="B470" s="1">
        <v>42546.434027777781</v>
      </c>
      <c r="C470" t="s">
        <v>7</v>
      </c>
      <c r="D470" t="s">
        <v>158</v>
      </c>
      <c r="E470" t="s">
        <v>159</v>
      </c>
      <c r="F470">
        <v>1.1000000000000001</v>
      </c>
      <c r="G470" t="s">
        <v>10</v>
      </c>
    </row>
    <row r="471" spans="1:7" x14ac:dyDescent="0.25">
      <c r="A471" s="1">
        <v>42546.451388888891</v>
      </c>
      <c r="B471" s="1">
        <v>42546.470833333333</v>
      </c>
      <c r="C471" t="s">
        <v>7</v>
      </c>
      <c r="D471" t="s">
        <v>159</v>
      </c>
      <c r="E471" t="s">
        <v>156</v>
      </c>
      <c r="F471">
        <v>17</v>
      </c>
      <c r="G471" t="s">
        <v>9</v>
      </c>
    </row>
    <row r="472" spans="1:7" x14ac:dyDescent="0.25">
      <c r="A472" s="1">
        <v>42546.475694444445</v>
      </c>
      <c r="B472" s="1">
        <v>42546.481944444444</v>
      </c>
      <c r="C472" t="s">
        <v>7</v>
      </c>
      <c r="D472" t="s">
        <v>160</v>
      </c>
      <c r="E472" t="s">
        <v>160</v>
      </c>
      <c r="F472">
        <v>1.7</v>
      </c>
      <c r="G472" t="s">
        <v>11</v>
      </c>
    </row>
    <row r="473" spans="1:7" x14ac:dyDescent="0.25">
      <c r="A473" s="1">
        <v>42546.495138888888</v>
      </c>
      <c r="B473" s="1">
        <v>42546.556250000001</v>
      </c>
      <c r="C473" t="s">
        <v>7</v>
      </c>
      <c r="D473" t="s">
        <v>156</v>
      </c>
      <c r="E473" t="s">
        <v>150</v>
      </c>
      <c r="F473">
        <v>15.5</v>
      </c>
      <c r="G473" t="s">
        <v>11</v>
      </c>
    </row>
    <row r="474" spans="1:7" x14ac:dyDescent="0.25">
      <c r="A474" s="1">
        <v>42546.824305555558</v>
      </c>
      <c r="B474" s="1">
        <v>42546.831944444442</v>
      </c>
      <c r="C474" t="s">
        <v>7</v>
      </c>
      <c r="D474" t="s">
        <v>154</v>
      </c>
      <c r="E474" t="s">
        <v>161</v>
      </c>
      <c r="F474">
        <v>1.6</v>
      </c>
    </row>
    <row r="475" spans="1:7" x14ac:dyDescent="0.25">
      <c r="A475" s="1">
        <v>42546.97152777778</v>
      </c>
      <c r="B475" s="1">
        <v>42546.976388888892</v>
      </c>
      <c r="C475" t="s">
        <v>7</v>
      </c>
      <c r="D475" t="s">
        <v>161</v>
      </c>
      <c r="E475" t="s">
        <v>154</v>
      </c>
      <c r="F475">
        <v>1.5</v>
      </c>
    </row>
    <row r="476" spans="1:7" x14ac:dyDescent="0.25">
      <c r="A476" s="1">
        <v>42547.738194444442</v>
      </c>
      <c r="B476" s="1">
        <v>42547.762499999997</v>
      </c>
      <c r="C476" t="s">
        <v>7</v>
      </c>
      <c r="D476" t="s">
        <v>150</v>
      </c>
      <c r="E476" t="s">
        <v>149</v>
      </c>
      <c r="F476">
        <v>12.6</v>
      </c>
      <c r="G476" t="s">
        <v>11</v>
      </c>
    </row>
    <row r="477" spans="1:7" x14ac:dyDescent="0.25">
      <c r="A477" s="1">
        <v>42547.78125</v>
      </c>
      <c r="B477" s="1">
        <v>42547.8</v>
      </c>
      <c r="C477" t="s">
        <v>7</v>
      </c>
      <c r="D477" t="s">
        <v>160</v>
      </c>
      <c r="E477" t="s">
        <v>160</v>
      </c>
      <c r="F477">
        <v>4.8</v>
      </c>
    </row>
    <row r="478" spans="1:7" x14ac:dyDescent="0.25">
      <c r="A478" s="1">
        <v>42547.820138888892</v>
      </c>
      <c r="B478" s="1">
        <v>42547.826388888891</v>
      </c>
      <c r="C478" t="s">
        <v>7</v>
      </c>
      <c r="D478" t="s">
        <v>149</v>
      </c>
      <c r="E478" t="s">
        <v>149</v>
      </c>
      <c r="F478">
        <v>2.2000000000000002</v>
      </c>
    </row>
    <row r="479" spans="1:7" x14ac:dyDescent="0.25">
      <c r="A479" s="1">
        <v>42547.884722222225</v>
      </c>
      <c r="B479" s="1">
        <v>42547.904166666667</v>
      </c>
      <c r="C479" t="s">
        <v>7</v>
      </c>
      <c r="D479" t="s">
        <v>149</v>
      </c>
      <c r="E479" t="s">
        <v>150</v>
      </c>
      <c r="F479">
        <v>13</v>
      </c>
    </row>
    <row r="480" spans="1:7" x14ac:dyDescent="0.25">
      <c r="A480" s="1">
        <v>42548.317361111112</v>
      </c>
      <c r="B480" s="1">
        <v>42548.366666666669</v>
      </c>
      <c r="C480" t="s">
        <v>7</v>
      </c>
      <c r="D480" t="s">
        <v>150</v>
      </c>
      <c r="E480" t="s">
        <v>162</v>
      </c>
      <c r="F480">
        <v>46.9</v>
      </c>
    </row>
    <row r="481" spans="1:7" x14ac:dyDescent="0.25">
      <c r="A481" s="1">
        <v>42548.368750000001</v>
      </c>
      <c r="B481" s="1">
        <v>42548.375</v>
      </c>
      <c r="C481" t="s">
        <v>7</v>
      </c>
      <c r="D481" t="s">
        <v>162</v>
      </c>
      <c r="E481" t="s">
        <v>162</v>
      </c>
      <c r="F481">
        <v>2.5</v>
      </c>
    </row>
    <row r="482" spans="1:7" x14ac:dyDescent="0.25">
      <c r="A482" s="1">
        <v>42548.378472222219</v>
      </c>
      <c r="B482" s="1">
        <v>42548.397916666669</v>
      </c>
      <c r="C482" t="s">
        <v>7</v>
      </c>
      <c r="D482" t="s">
        <v>162</v>
      </c>
      <c r="E482" t="s">
        <v>162</v>
      </c>
      <c r="F482">
        <v>8.6</v>
      </c>
    </row>
    <row r="483" spans="1:7" x14ac:dyDescent="0.25">
      <c r="A483" s="1">
        <v>42548.404861111114</v>
      </c>
      <c r="B483" s="1">
        <v>42548.422222222223</v>
      </c>
      <c r="C483" t="s">
        <v>7</v>
      </c>
      <c r="D483" t="s">
        <v>162</v>
      </c>
      <c r="E483" t="s">
        <v>162</v>
      </c>
      <c r="F483">
        <v>5.2</v>
      </c>
    </row>
    <row r="484" spans="1:7" x14ac:dyDescent="0.25">
      <c r="A484" s="1">
        <v>42548.431944444441</v>
      </c>
      <c r="B484" s="1">
        <v>42548.443749999999</v>
      </c>
      <c r="C484" t="s">
        <v>7</v>
      </c>
      <c r="D484" t="s">
        <v>162</v>
      </c>
      <c r="E484" t="s">
        <v>162</v>
      </c>
      <c r="F484">
        <v>7.6</v>
      </c>
    </row>
    <row r="485" spans="1:7" x14ac:dyDescent="0.25">
      <c r="A485" s="1">
        <v>42548.45208333333</v>
      </c>
      <c r="B485" s="1">
        <v>42548.456944444442</v>
      </c>
      <c r="C485" t="s">
        <v>7</v>
      </c>
      <c r="D485" t="s">
        <v>162</v>
      </c>
      <c r="E485" t="s">
        <v>162</v>
      </c>
      <c r="F485">
        <v>1.8</v>
      </c>
    </row>
    <row r="486" spans="1:7" x14ac:dyDescent="0.25">
      <c r="A486" s="1">
        <v>42548.462500000001</v>
      </c>
      <c r="B486" s="1">
        <v>42548.474999999999</v>
      </c>
      <c r="C486" t="s">
        <v>7</v>
      </c>
      <c r="D486" t="s">
        <v>162</v>
      </c>
      <c r="E486" t="s">
        <v>163</v>
      </c>
      <c r="F486">
        <v>4.7</v>
      </c>
    </row>
    <row r="487" spans="1:7" x14ac:dyDescent="0.25">
      <c r="A487" s="1">
        <v>42548.479166666664</v>
      </c>
      <c r="B487" s="1">
        <v>42548.487500000003</v>
      </c>
      <c r="C487" t="s">
        <v>7</v>
      </c>
      <c r="D487" t="s">
        <v>163</v>
      </c>
      <c r="E487" t="s">
        <v>163</v>
      </c>
      <c r="F487">
        <v>2.8</v>
      </c>
    </row>
    <row r="488" spans="1:7" x14ac:dyDescent="0.25">
      <c r="A488" s="1">
        <v>42548.515277777777</v>
      </c>
      <c r="B488" s="1">
        <v>42548.543055555558</v>
      </c>
      <c r="C488" t="s">
        <v>7</v>
      </c>
      <c r="D488" t="s">
        <v>163</v>
      </c>
      <c r="E488" t="s">
        <v>156</v>
      </c>
      <c r="F488">
        <v>30</v>
      </c>
    </row>
    <row r="489" spans="1:7" x14ac:dyDescent="0.25">
      <c r="A489" s="1">
        <v>42548.580555555556</v>
      </c>
      <c r="B489" s="1">
        <v>42548.586805555555</v>
      </c>
      <c r="C489" t="s">
        <v>7</v>
      </c>
      <c r="D489" t="s">
        <v>156</v>
      </c>
      <c r="E489" t="s">
        <v>149</v>
      </c>
      <c r="F489">
        <v>4.4000000000000004</v>
      </c>
    </row>
    <row r="490" spans="1:7" x14ac:dyDescent="0.25">
      <c r="A490" s="1">
        <v>42548.881249999999</v>
      </c>
      <c r="B490" s="1">
        <v>42548.888194444444</v>
      </c>
      <c r="C490" t="s">
        <v>7</v>
      </c>
      <c r="D490" t="s">
        <v>35</v>
      </c>
      <c r="E490" t="s">
        <v>35</v>
      </c>
      <c r="F490">
        <v>1</v>
      </c>
    </row>
    <row r="491" spans="1:7" x14ac:dyDescent="0.25">
      <c r="A491" s="1">
        <v>42549.033333333333</v>
      </c>
      <c r="B491" s="1">
        <v>42549.045138888891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25">
      <c r="A492" s="1">
        <v>42549.842361111114</v>
      </c>
      <c r="B492" s="1">
        <v>42549.856249999997</v>
      </c>
      <c r="C492" t="s">
        <v>7</v>
      </c>
      <c r="D492" t="s">
        <v>15</v>
      </c>
      <c r="E492" t="s">
        <v>36</v>
      </c>
      <c r="F492">
        <v>10.4</v>
      </c>
      <c r="G492" t="s">
        <v>11</v>
      </c>
    </row>
    <row r="493" spans="1:7" x14ac:dyDescent="0.25">
      <c r="A493" s="1">
        <v>42549.981944444444</v>
      </c>
      <c r="B493" s="1">
        <v>42549.999305555553</v>
      </c>
      <c r="C493" t="s">
        <v>7</v>
      </c>
      <c r="D493" t="s">
        <v>36</v>
      </c>
      <c r="E493" t="s">
        <v>15</v>
      </c>
      <c r="F493">
        <v>9.9</v>
      </c>
      <c r="G493" t="s">
        <v>11</v>
      </c>
    </row>
    <row r="494" spans="1:7" x14ac:dyDescent="0.25">
      <c r="A494" s="1">
        <v>42549.981944444444</v>
      </c>
      <c r="B494" s="1">
        <v>42549.999305555553</v>
      </c>
      <c r="C494" t="s">
        <v>7</v>
      </c>
      <c r="D494" t="s">
        <v>36</v>
      </c>
      <c r="E494" t="s">
        <v>15</v>
      </c>
      <c r="F494">
        <v>9.9</v>
      </c>
      <c r="G494" t="s">
        <v>11</v>
      </c>
    </row>
    <row r="495" spans="1:7" x14ac:dyDescent="0.25">
      <c r="A495" s="1">
        <v>42550.37222222222</v>
      </c>
      <c r="B495" s="1">
        <v>42550.39166666667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25">
      <c r="A496" s="1">
        <v>42550.431944444441</v>
      </c>
      <c r="B496" s="1">
        <v>42550.443055555559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25">
      <c r="A497" s="1">
        <v>42550.492361111108</v>
      </c>
      <c r="B497" s="1">
        <v>42550.493750000001</v>
      </c>
      <c r="C497" t="s">
        <v>7</v>
      </c>
      <c r="D497" t="s">
        <v>38</v>
      </c>
      <c r="E497" t="s">
        <v>44</v>
      </c>
      <c r="F497">
        <v>1.6</v>
      </c>
    </row>
    <row r="498" spans="1:7" x14ac:dyDescent="0.25">
      <c r="A498" s="1">
        <v>42550.507638888892</v>
      </c>
      <c r="B498" s="1">
        <v>42550.511111111111</v>
      </c>
      <c r="C498" t="s">
        <v>7</v>
      </c>
      <c r="D498" t="s">
        <v>44</v>
      </c>
      <c r="E498" t="s">
        <v>38</v>
      </c>
      <c r="F498">
        <v>1.8</v>
      </c>
    </row>
    <row r="499" spans="1:7" x14ac:dyDescent="0.25">
      <c r="A499" s="1">
        <v>42550.84097222222</v>
      </c>
      <c r="B499" s="1">
        <v>42550.853472222225</v>
      </c>
      <c r="C499" t="s">
        <v>7</v>
      </c>
      <c r="D499" t="s">
        <v>15</v>
      </c>
      <c r="E499" t="s">
        <v>36</v>
      </c>
      <c r="F499">
        <v>10.4</v>
      </c>
      <c r="G499" t="s">
        <v>11</v>
      </c>
    </row>
    <row r="500" spans="1:7" x14ac:dyDescent="0.25">
      <c r="A500" s="1">
        <v>42550.984722222223</v>
      </c>
      <c r="B500" s="1">
        <v>42551</v>
      </c>
      <c r="C500" t="s">
        <v>7</v>
      </c>
      <c r="D500" t="s">
        <v>36</v>
      </c>
      <c r="E500" t="s">
        <v>15</v>
      </c>
      <c r="F500">
        <v>9.9</v>
      </c>
      <c r="G500" t="s">
        <v>11</v>
      </c>
    </row>
    <row r="501" spans="1:7" x14ac:dyDescent="0.25">
      <c r="A501" s="1">
        <v>42551.839583333334</v>
      </c>
      <c r="B501" s="1">
        <v>42551.851388888892</v>
      </c>
      <c r="C501" t="s">
        <v>7</v>
      </c>
      <c r="D501" t="s">
        <v>15</v>
      </c>
      <c r="E501" t="s">
        <v>36</v>
      </c>
      <c r="F501">
        <v>9.9</v>
      </c>
      <c r="G501" t="s">
        <v>11</v>
      </c>
    </row>
    <row r="502" spans="1:7" x14ac:dyDescent="0.25">
      <c r="A502" s="1">
        <v>42552</v>
      </c>
      <c r="B502" s="1">
        <v>42552.017361111109</v>
      </c>
      <c r="C502" t="s">
        <v>7</v>
      </c>
      <c r="D502" t="s">
        <v>36</v>
      </c>
      <c r="E502" t="s">
        <v>15</v>
      </c>
      <c r="F502">
        <v>9.9</v>
      </c>
      <c r="G502" t="s">
        <v>11</v>
      </c>
    </row>
    <row r="503" spans="1:7" x14ac:dyDescent="0.25">
      <c r="A503" s="1">
        <v>42552.398611111108</v>
      </c>
      <c r="B503" s="1">
        <v>42552.414583333331</v>
      </c>
      <c r="C503" t="s">
        <v>7</v>
      </c>
      <c r="D503" t="s">
        <v>15</v>
      </c>
      <c r="E503" t="s">
        <v>40</v>
      </c>
      <c r="F503">
        <v>13.3</v>
      </c>
      <c r="G503" t="s">
        <v>11</v>
      </c>
    </row>
    <row r="504" spans="1:7" x14ac:dyDescent="0.25">
      <c r="A504" s="1">
        <v>42552.525000000001</v>
      </c>
      <c r="B504" s="1">
        <v>42552.541666666664</v>
      </c>
      <c r="C504" t="s">
        <v>7</v>
      </c>
      <c r="D504" t="s">
        <v>40</v>
      </c>
      <c r="E504" t="s">
        <v>15</v>
      </c>
      <c r="F504">
        <v>11.3</v>
      </c>
      <c r="G504" t="s">
        <v>11</v>
      </c>
    </row>
    <row r="505" spans="1:7" x14ac:dyDescent="0.25">
      <c r="A505" s="1">
        <v>42552.837500000001</v>
      </c>
      <c r="B505" s="1">
        <v>42552.85</v>
      </c>
      <c r="C505" t="s">
        <v>7</v>
      </c>
      <c r="D505" t="s">
        <v>15</v>
      </c>
      <c r="E505" t="s">
        <v>36</v>
      </c>
      <c r="F505">
        <v>10.5</v>
      </c>
      <c r="G505" t="s">
        <v>11</v>
      </c>
    </row>
    <row r="506" spans="1:7" x14ac:dyDescent="0.25">
      <c r="A506" s="1">
        <v>42552.991666666669</v>
      </c>
      <c r="B506" s="1">
        <v>42553.006249999999</v>
      </c>
      <c r="C506" t="s">
        <v>7</v>
      </c>
      <c r="D506" t="s">
        <v>36</v>
      </c>
      <c r="E506" t="s">
        <v>15</v>
      </c>
      <c r="F506">
        <v>9.9</v>
      </c>
      <c r="G506" t="s">
        <v>11</v>
      </c>
    </row>
    <row r="507" spans="1:7" x14ac:dyDescent="0.25">
      <c r="A507" s="1">
        <v>42553.845833333333</v>
      </c>
      <c r="B507" s="1">
        <v>42553.85833333333</v>
      </c>
      <c r="C507" t="s">
        <v>7</v>
      </c>
      <c r="D507" t="s">
        <v>15</v>
      </c>
      <c r="E507" t="s">
        <v>36</v>
      </c>
      <c r="F507">
        <v>10.1</v>
      </c>
      <c r="G507" t="s">
        <v>11</v>
      </c>
    </row>
    <row r="508" spans="1:7" x14ac:dyDescent="0.25">
      <c r="A508" s="1">
        <v>42553.991666666669</v>
      </c>
      <c r="B508" s="1">
        <v>42554.008333333331</v>
      </c>
      <c r="C508" t="s">
        <v>7</v>
      </c>
      <c r="D508" t="s">
        <v>36</v>
      </c>
      <c r="E508" t="s">
        <v>15</v>
      </c>
      <c r="F508">
        <v>9.9</v>
      </c>
      <c r="G508" t="s">
        <v>11</v>
      </c>
    </row>
    <row r="509" spans="1:7" x14ac:dyDescent="0.25">
      <c r="A509" s="1">
        <v>42554.019444444442</v>
      </c>
      <c r="B509" s="1">
        <v>42554.026388888888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25">
      <c r="A510" s="1">
        <v>42554.126388888886</v>
      </c>
      <c r="B510" s="1">
        <v>42554.130555555559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25">
      <c r="A511" s="1">
        <v>42554.833333333336</v>
      </c>
      <c r="B511" s="1">
        <v>42554.845833333333</v>
      </c>
      <c r="C511" t="s">
        <v>7</v>
      </c>
      <c r="D511" t="s">
        <v>15</v>
      </c>
      <c r="E511" t="s">
        <v>36</v>
      </c>
      <c r="F511">
        <v>9.9</v>
      </c>
      <c r="G511" t="s">
        <v>11</v>
      </c>
    </row>
    <row r="512" spans="1:7" x14ac:dyDescent="0.25">
      <c r="A512" s="1">
        <v>42555.022222222222</v>
      </c>
      <c r="B512" s="1">
        <v>42555.032638888886</v>
      </c>
      <c r="C512" t="s">
        <v>7</v>
      </c>
      <c r="D512" t="s">
        <v>36</v>
      </c>
      <c r="E512" t="s">
        <v>15</v>
      </c>
      <c r="F512">
        <v>9.9</v>
      </c>
      <c r="G512" t="s">
        <v>11</v>
      </c>
    </row>
    <row r="513" spans="1:7" x14ac:dyDescent="0.25">
      <c r="A513" s="1">
        <v>42555.729861111111</v>
      </c>
      <c r="B513" s="1">
        <v>42555.742361111108</v>
      </c>
      <c r="C513" t="s">
        <v>7</v>
      </c>
      <c r="D513" t="s">
        <v>38</v>
      </c>
      <c r="E513" t="s">
        <v>164</v>
      </c>
      <c r="F513">
        <v>8.8000000000000007</v>
      </c>
      <c r="G513" t="s">
        <v>11</v>
      </c>
    </row>
    <row r="514" spans="1:7" x14ac:dyDescent="0.25">
      <c r="A514" s="1">
        <v>42555.765972222223</v>
      </c>
      <c r="B514" s="1">
        <v>42555.78402777778</v>
      </c>
      <c r="C514" t="s">
        <v>7</v>
      </c>
      <c r="D514" t="s">
        <v>164</v>
      </c>
      <c r="E514" t="s">
        <v>38</v>
      </c>
      <c r="F514">
        <v>8.6999999999999993</v>
      </c>
      <c r="G514" t="s">
        <v>24</v>
      </c>
    </row>
    <row r="515" spans="1:7" x14ac:dyDescent="0.25">
      <c r="A515" s="1">
        <v>42555.833333333336</v>
      </c>
      <c r="B515" s="1">
        <v>42555.845138888886</v>
      </c>
      <c r="C515" t="s">
        <v>7</v>
      </c>
      <c r="D515" t="s">
        <v>15</v>
      </c>
      <c r="E515" t="s">
        <v>36</v>
      </c>
      <c r="F515">
        <v>11.8</v>
      </c>
      <c r="G515" t="s">
        <v>11</v>
      </c>
    </row>
    <row r="516" spans="1:7" x14ac:dyDescent="0.25">
      <c r="A516" s="1">
        <v>42556</v>
      </c>
      <c r="B516" s="1">
        <v>42556.003472222219</v>
      </c>
      <c r="C516" t="s">
        <v>7</v>
      </c>
      <c r="D516" t="s">
        <v>165</v>
      </c>
      <c r="E516" t="s">
        <v>165</v>
      </c>
      <c r="F516">
        <v>1.2</v>
      </c>
      <c r="G516" t="s">
        <v>10</v>
      </c>
    </row>
    <row r="517" spans="1:7" x14ac:dyDescent="0.25">
      <c r="A517" s="1">
        <v>42556.005555555559</v>
      </c>
      <c r="B517" s="1">
        <v>42556.019444444442</v>
      </c>
      <c r="C517" t="s">
        <v>7</v>
      </c>
      <c r="D517" t="s">
        <v>36</v>
      </c>
      <c r="E517" t="s">
        <v>15</v>
      </c>
      <c r="F517">
        <v>9.9</v>
      </c>
      <c r="G517" t="s">
        <v>11</v>
      </c>
    </row>
    <row r="518" spans="1:7" x14ac:dyDescent="0.25">
      <c r="A518" s="1">
        <v>42556.7</v>
      </c>
      <c r="B518" s="1">
        <v>42556.702777777777</v>
      </c>
      <c r="C518" t="s">
        <v>7</v>
      </c>
      <c r="D518" t="s">
        <v>38</v>
      </c>
      <c r="E518" t="s">
        <v>38</v>
      </c>
      <c r="F518">
        <v>0.6</v>
      </c>
      <c r="G518" t="s">
        <v>10</v>
      </c>
    </row>
    <row r="519" spans="1:7" x14ac:dyDescent="0.25">
      <c r="A519" s="1">
        <v>42556.837500000001</v>
      </c>
      <c r="B519" s="1">
        <v>42556.851388888892</v>
      </c>
      <c r="C519" t="s">
        <v>7</v>
      </c>
      <c r="D519" t="s">
        <v>15</v>
      </c>
      <c r="E519" t="s">
        <v>36</v>
      </c>
      <c r="F519">
        <v>9.9</v>
      </c>
    </row>
    <row r="520" spans="1:7" x14ac:dyDescent="0.25">
      <c r="A520" s="1">
        <v>42556.945138888892</v>
      </c>
      <c r="B520" s="1">
        <v>42556.959722222222</v>
      </c>
      <c r="C520" t="s">
        <v>7</v>
      </c>
      <c r="D520" t="s">
        <v>36</v>
      </c>
      <c r="E520" t="s">
        <v>16</v>
      </c>
      <c r="F520">
        <v>8.6</v>
      </c>
    </row>
    <row r="521" spans="1:7" x14ac:dyDescent="0.25">
      <c r="A521" s="1">
        <v>42557.022916666669</v>
      </c>
      <c r="B521" s="1">
        <v>42557.036805555559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25">
      <c r="A522" s="1">
        <v>42557.379166666666</v>
      </c>
      <c r="B522" s="1">
        <v>42557.392361111109</v>
      </c>
      <c r="C522" t="s">
        <v>7</v>
      </c>
      <c r="D522" t="s">
        <v>15</v>
      </c>
      <c r="E522" t="s">
        <v>36</v>
      </c>
      <c r="F522">
        <v>9.9</v>
      </c>
      <c r="G522" t="s">
        <v>11</v>
      </c>
    </row>
    <row r="523" spans="1:7" x14ac:dyDescent="0.25">
      <c r="A523" s="1">
        <v>42557.533333333333</v>
      </c>
      <c r="B523" s="1">
        <v>42557.547222222223</v>
      </c>
      <c r="C523" t="s">
        <v>7</v>
      </c>
      <c r="D523" t="s">
        <v>36</v>
      </c>
      <c r="E523" t="s">
        <v>15</v>
      </c>
      <c r="F523">
        <v>9.9</v>
      </c>
    </row>
    <row r="524" spans="1:7" x14ac:dyDescent="0.25">
      <c r="A524" s="1">
        <v>42557.836111111108</v>
      </c>
      <c r="B524" s="1">
        <v>42557.843055555553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25">
      <c r="A525" s="1">
        <v>42557.990277777775</v>
      </c>
      <c r="B525" s="1">
        <v>42557.999305555553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25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25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25">
      <c r="A528" s="1">
        <v>42558.540972222225</v>
      </c>
      <c r="B528" s="1">
        <v>42558.565972222219</v>
      </c>
      <c r="C528" t="s">
        <v>7</v>
      </c>
      <c r="D528" t="s">
        <v>149</v>
      </c>
      <c r="E528" t="s">
        <v>150</v>
      </c>
      <c r="F528">
        <v>12.8</v>
      </c>
    </row>
    <row r="529" spans="1:6" x14ac:dyDescent="0.25">
      <c r="A529" s="1">
        <v>42559.409722222219</v>
      </c>
      <c r="B529" s="1">
        <v>42559.425694444442</v>
      </c>
      <c r="C529" t="s">
        <v>7</v>
      </c>
      <c r="D529" t="s">
        <v>151</v>
      </c>
      <c r="E529" t="s">
        <v>166</v>
      </c>
      <c r="F529">
        <v>7.7</v>
      </c>
    </row>
    <row r="530" spans="1:6" x14ac:dyDescent="0.25">
      <c r="A530" s="1">
        <v>42559.45208333333</v>
      </c>
      <c r="B530" s="1">
        <v>42559.466666666667</v>
      </c>
      <c r="C530" t="s">
        <v>7</v>
      </c>
      <c r="D530" t="s">
        <v>166</v>
      </c>
      <c r="E530" t="s">
        <v>151</v>
      </c>
      <c r="F530">
        <v>7</v>
      </c>
    </row>
    <row r="531" spans="1:6" x14ac:dyDescent="0.25">
      <c r="A531" s="1">
        <v>42559.574999999997</v>
      </c>
      <c r="B531" s="1">
        <v>42559.59097222222</v>
      </c>
      <c r="C531" t="s">
        <v>7</v>
      </c>
      <c r="D531" t="s">
        <v>150</v>
      </c>
      <c r="E531" t="s">
        <v>156</v>
      </c>
      <c r="F531">
        <v>12.5</v>
      </c>
    </row>
    <row r="532" spans="1:6" x14ac:dyDescent="0.25">
      <c r="A532" s="1">
        <v>42559.71597222222</v>
      </c>
      <c r="B532" s="1">
        <v>42559.729166666664</v>
      </c>
      <c r="C532" t="s">
        <v>7</v>
      </c>
      <c r="D532" t="s">
        <v>149</v>
      </c>
      <c r="E532" t="s">
        <v>150</v>
      </c>
      <c r="F532">
        <v>13.2</v>
      </c>
    </row>
    <row r="533" spans="1:6" x14ac:dyDescent="0.25">
      <c r="A533" s="1">
        <v>42560.377083333333</v>
      </c>
      <c r="B533" s="1">
        <v>42560.406944444447</v>
      </c>
      <c r="C533" t="s">
        <v>7</v>
      </c>
      <c r="D533" t="s">
        <v>150</v>
      </c>
      <c r="E533" t="s">
        <v>149</v>
      </c>
      <c r="F533">
        <v>13</v>
      </c>
    </row>
    <row r="534" spans="1:6" x14ac:dyDescent="0.25">
      <c r="A534" s="1">
        <v>42560.411111111112</v>
      </c>
      <c r="B534" s="1">
        <v>42560.42083333333</v>
      </c>
      <c r="C534" t="s">
        <v>7</v>
      </c>
      <c r="D534" t="s">
        <v>149</v>
      </c>
      <c r="E534" t="s">
        <v>156</v>
      </c>
      <c r="F534">
        <v>4.9000000000000004</v>
      </c>
    </row>
    <row r="535" spans="1:6" x14ac:dyDescent="0.25">
      <c r="A535" s="1">
        <v>42560.427083333336</v>
      </c>
      <c r="B535" s="1">
        <v>42560.439583333333</v>
      </c>
      <c r="C535" t="s">
        <v>7</v>
      </c>
      <c r="D535" t="s">
        <v>156</v>
      </c>
      <c r="E535" t="s">
        <v>150</v>
      </c>
      <c r="F535">
        <v>8.5</v>
      </c>
    </row>
    <row r="536" spans="1:6" x14ac:dyDescent="0.25">
      <c r="A536" s="1">
        <v>42561.590277777781</v>
      </c>
      <c r="B536" s="1">
        <v>42561.595138888886</v>
      </c>
      <c r="C536" t="s">
        <v>7</v>
      </c>
      <c r="D536" t="s">
        <v>151</v>
      </c>
      <c r="E536" t="s">
        <v>167</v>
      </c>
      <c r="F536">
        <v>1.3</v>
      </c>
    </row>
    <row r="537" spans="1:6" x14ac:dyDescent="0.25">
      <c r="A537" s="1">
        <v>42561.669444444444</v>
      </c>
      <c r="B537" s="1">
        <v>42561.677083333336</v>
      </c>
      <c r="C537" t="s">
        <v>7</v>
      </c>
      <c r="D537" t="s">
        <v>167</v>
      </c>
      <c r="E537" t="s">
        <v>151</v>
      </c>
      <c r="F537">
        <v>1.8</v>
      </c>
    </row>
    <row r="538" spans="1:6" x14ac:dyDescent="0.25">
      <c r="A538" s="1">
        <v>42561.753472222219</v>
      </c>
      <c r="B538" s="1">
        <v>42561.76458333333</v>
      </c>
      <c r="C538" t="s">
        <v>7</v>
      </c>
      <c r="D538" t="s">
        <v>150</v>
      </c>
      <c r="E538" t="s">
        <v>149</v>
      </c>
      <c r="F538">
        <v>13.6</v>
      </c>
    </row>
    <row r="539" spans="1:6" x14ac:dyDescent="0.25">
      <c r="A539" s="1">
        <v>42561.82708333333</v>
      </c>
      <c r="B539" s="1">
        <v>42561.838888888888</v>
      </c>
      <c r="C539" t="s">
        <v>7</v>
      </c>
      <c r="D539" t="s">
        <v>149</v>
      </c>
      <c r="E539" t="s">
        <v>150</v>
      </c>
      <c r="F539">
        <v>13.4</v>
      </c>
    </row>
    <row r="540" spans="1:6" x14ac:dyDescent="0.25">
      <c r="A540" s="1">
        <v>42563.673611111109</v>
      </c>
      <c r="B540" s="1">
        <v>42563.697916666664</v>
      </c>
      <c r="C540" t="s">
        <v>7</v>
      </c>
      <c r="D540" t="s">
        <v>150</v>
      </c>
      <c r="E540" t="s">
        <v>149</v>
      </c>
      <c r="F540">
        <v>12.3</v>
      </c>
    </row>
    <row r="541" spans="1:6" x14ac:dyDescent="0.25">
      <c r="A541" s="1">
        <v>42563.806250000001</v>
      </c>
      <c r="B541" s="1">
        <v>42563.80972222222</v>
      </c>
      <c r="C541" t="s">
        <v>55</v>
      </c>
      <c r="D541" t="s">
        <v>149</v>
      </c>
      <c r="E541" t="s">
        <v>149</v>
      </c>
      <c r="F541">
        <v>1.4</v>
      </c>
    </row>
    <row r="542" spans="1:6" x14ac:dyDescent="0.25">
      <c r="A542" s="1">
        <v>42563.990972222222</v>
      </c>
      <c r="B542" s="1">
        <v>42564.007638888892</v>
      </c>
      <c r="C542" t="s">
        <v>55</v>
      </c>
      <c r="D542" t="s">
        <v>16</v>
      </c>
      <c r="E542" t="s">
        <v>15</v>
      </c>
      <c r="F542">
        <v>8.6999999999999993</v>
      </c>
    </row>
    <row r="543" spans="1:6" x14ac:dyDescent="0.25">
      <c r="A543" s="1">
        <v>42564.527083333334</v>
      </c>
      <c r="B543" s="1">
        <v>42564.555555555555</v>
      </c>
      <c r="C543" t="s">
        <v>55</v>
      </c>
      <c r="D543" t="s">
        <v>15</v>
      </c>
      <c r="E543" t="s">
        <v>16</v>
      </c>
      <c r="F543">
        <v>23.5</v>
      </c>
    </row>
    <row r="544" spans="1:6" x14ac:dyDescent="0.25">
      <c r="A544" s="1">
        <v>42564.559027777781</v>
      </c>
      <c r="B544" s="1">
        <v>42564.568749999999</v>
      </c>
      <c r="C544" t="s">
        <v>55</v>
      </c>
      <c r="D544" t="s">
        <v>16</v>
      </c>
      <c r="E544" t="s">
        <v>16</v>
      </c>
      <c r="F544">
        <v>2.2000000000000002</v>
      </c>
    </row>
    <row r="545" spans="1:7" x14ac:dyDescent="0.25">
      <c r="A545" s="1">
        <v>42564.570833333331</v>
      </c>
      <c r="B545" s="1">
        <v>42564.57916666667</v>
      </c>
      <c r="C545" t="s">
        <v>55</v>
      </c>
      <c r="D545" t="s">
        <v>16</v>
      </c>
      <c r="E545" t="s">
        <v>15</v>
      </c>
      <c r="F545">
        <v>4.4000000000000004</v>
      </c>
    </row>
    <row r="546" spans="1:7" x14ac:dyDescent="0.25">
      <c r="A546" s="1">
        <v>42565.660416666666</v>
      </c>
      <c r="B546" s="1">
        <v>42565.665972222225</v>
      </c>
      <c r="C546" t="s">
        <v>55</v>
      </c>
      <c r="D546" t="s">
        <v>15</v>
      </c>
      <c r="E546" t="s">
        <v>16</v>
      </c>
      <c r="F546">
        <v>3.3</v>
      </c>
    </row>
    <row r="547" spans="1:7" x14ac:dyDescent="0.25">
      <c r="A547" s="1">
        <v>42565.668749999997</v>
      </c>
      <c r="B547" s="1">
        <v>42565.69027777778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25">
      <c r="A548" s="1">
        <v>42565.693749999999</v>
      </c>
      <c r="B548" s="1">
        <v>42565.836805555555</v>
      </c>
      <c r="C548" t="s">
        <v>7</v>
      </c>
      <c r="D548" t="s">
        <v>16</v>
      </c>
      <c r="E548" t="s">
        <v>168</v>
      </c>
      <c r="F548">
        <v>195.3</v>
      </c>
    </row>
    <row r="549" spans="1:7" x14ac:dyDescent="0.25">
      <c r="A549" s="1">
        <v>42566.480555555558</v>
      </c>
      <c r="B549" s="1">
        <v>42566.495138888888</v>
      </c>
      <c r="C549" t="s">
        <v>55</v>
      </c>
      <c r="D549" t="s">
        <v>168</v>
      </c>
      <c r="E549" t="s">
        <v>168</v>
      </c>
      <c r="F549">
        <v>8.3000000000000007</v>
      </c>
    </row>
    <row r="550" spans="1:7" x14ac:dyDescent="0.25">
      <c r="A550" s="1">
        <v>42566.506249999999</v>
      </c>
      <c r="B550" s="1">
        <v>42566.513194444444</v>
      </c>
      <c r="C550" t="s">
        <v>55</v>
      </c>
      <c r="D550" t="s">
        <v>168</v>
      </c>
      <c r="E550" t="s">
        <v>168</v>
      </c>
      <c r="F550">
        <v>3.2</v>
      </c>
    </row>
    <row r="551" spans="1:7" x14ac:dyDescent="0.25">
      <c r="A551" s="1">
        <v>42566.524305555555</v>
      </c>
      <c r="B551" s="1">
        <v>42566.552083333336</v>
      </c>
      <c r="C551" t="s">
        <v>55</v>
      </c>
      <c r="D551" t="s">
        <v>168</v>
      </c>
      <c r="E551" t="s">
        <v>169</v>
      </c>
      <c r="F551">
        <v>22.4</v>
      </c>
    </row>
    <row r="552" spans="1:7" x14ac:dyDescent="0.25">
      <c r="A552" s="1">
        <v>42566.627083333333</v>
      </c>
      <c r="B552" s="1">
        <v>42566.647916666669</v>
      </c>
      <c r="C552" t="s">
        <v>55</v>
      </c>
      <c r="D552" t="s">
        <v>169</v>
      </c>
      <c r="E552" t="s">
        <v>168</v>
      </c>
      <c r="F552">
        <v>12.2</v>
      </c>
    </row>
    <row r="553" spans="1:7" x14ac:dyDescent="0.25">
      <c r="A553" s="1">
        <v>42566.652777777781</v>
      </c>
      <c r="B553" s="1">
        <v>42566.661111111112</v>
      </c>
      <c r="C553" t="s">
        <v>55</v>
      </c>
      <c r="D553" t="s">
        <v>168</v>
      </c>
      <c r="E553" t="s">
        <v>168</v>
      </c>
      <c r="F553">
        <v>4.5</v>
      </c>
    </row>
    <row r="554" spans="1:7" x14ac:dyDescent="0.25">
      <c r="A554" s="1">
        <v>42567.551388888889</v>
      </c>
      <c r="B554" s="1">
        <v>42567.590277777781</v>
      </c>
      <c r="C554" t="s">
        <v>55</v>
      </c>
      <c r="D554" t="s">
        <v>168</v>
      </c>
      <c r="E554" t="s">
        <v>170</v>
      </c>
      <c r="F554">
        <v>28.1</v>
      </c>
    </row>
    <row r="555" spans="1:7" x14ac:dyDescent="0.25">
      <c r="A555" s="1">
        <v>42567.593055555553</v>
      </c>
      <c r="B555" s="1">
        <v>42567.604166666664</v>
      </c>
      <c r="C555" t="s">
        <v>55</v>
      </c>
      <c r="D555" t="s">
        <v>170</v>
      </c>
      <c r="E555" t="s">
        <v>170</v>
      </c>
      <c r="F555">
        <v>3.8</v>
      </c>
    </row>
    <row r="556" spans="1:7" x14ac:dyDescent="0.25">
      <c r="A556" s="1">
        <v>42567.645138888889</v>
      </c>
      <c r="B556" s="1">
        <v>42567.706250000003</v>
      </c>
      <c r="C556" t="s">
        <v>55</v>
      </c>
      <c r="D556" t="s">
        <v>170</v>
      </c>
      <c r="E556" t="s">
        <v>171</v>
      </c>
      <c r="F556">
        <v>41.9</v>
      </c>
    </row>
    <row r="557" spans="1:7" x14ac:dyDescent="0.25">
      <c r="A557" s="1">
        <v>42567.820833333331</v>
      </c>
      <c r="B557" s="1">
        <v>42567.857638888891</v>
      </c>
      <c r="C557" t="s">
        <v>55</v>
      </c>
      <c r="D557" t="s">
        <v>171</v>
      </c>
      <c r="E557" t="s">
        <v>168</v>
      </c>
      <c r="F557">
        <v>23.8</v>
      </c>
    </row>
    <row r="558" spans="1:7" x14ac:dyDescent="0.25">
      <c r="A558" s="1">
        <v>42567.90625</v>
      </c>
      <c r="B558" s="1">
        <v>42567.929166666669</v>
      </c>
      <c r="C558" t="s">
        <v>55</v>
      </c>
      <c r="D558" t="s">
        <v>168</v>
      </c>
      <c r="E558" t="s">
        <v>168</v>
      </c>
      <c r="F558">
        <v>13</v>
      </c>
    </row>
    <row r="559" spans="1:7" x14ac:dyDescent="0.25">
      <c r="A559" s="1">
        <v>42567.951388888891</v>
      </c>
      <c r="B559" s="1">
        <v>42567.960416666669</v>
      </c>
      <c r="C559" t="s">
        <v>7</v>
      </c>
      <c r="D559" t="s">
        <v>168</v>
      </c>
      <c r="E559" t="s">
        <v>168</v>
      </c>
      <c r="F559">
        <v>4.4000000000000004</v>
      </c>
      <c r="G559" t="s">
        <v>10</v>
      </c>
    </row>
    <row r="560" spans="1:7" x14ac:dyDescent="0.25">
      <c r="A560" s="1">
        <v>42568.474305555559</v>
      </c>
      <c r="B560" s="1">
        <v>42568.493055555555</v>
      </c>
      <c r="C560" t="s">
        <v>55</v>
      </c>
      <c r="D560" t="s">
        <v>168</v>
      </c>
      <c r="E560" t="s">
        <v>171</v>
      </c>
      <c r="F560">
        <v>15.1</v>
      </c>
      <c r="G560" t="s">
        <v>172</v>
      </c>
    </row>
    <row r="561" spans="1:7" x14ac:dyDescent="0.25">
      <c r="A561" s="1">
        <v>42568.513888888891</v>
      </c>
      <c r="B561" s="1">
        <v>42568.642361111109</v>
      </c>
      <c r="C561" t="s">
        <v>55</v>
      </c>
      <c r="D561" t="s">
        <v>171</v>
      </c>
      <c r="E561" t="s">
        <v>15</v>
      </c>
      <c r="F561">
        <v>180.2</v>
      </c>
      <c r="G561" t="s">
        <v>173</v>
      </c>
    </row>
    <row r="562" spans="1:7" x14ac:dyDescent="0.25">
      <c r="A562" s="1">
        <v>42569.442361111112</v>
      </c>
      <c r="B562" s="1">
        <v>42569.450694444444</v>
      </c>
      <c r="C562" t="s">
        <v>55</v>
      </c>
      <c r="D562" t="s">
        <v>15</v>
      </c>
      <c r="E562" t="s">
        <v>16</v>
      </c>
      <c r="F562">
        <v>4.0999999999999996</v>
      </c>
      <c r="G562" t="s">
        <v>174</v>
      </c>
    </row>
    <row r="563" spans="1:7" x14ac:dyDescent="0.25">
      <c r="A563" s="1">
        <v>42569.45416666667</v>
      </c>
      <c r="B563" s="1">
        <v>42569.46875</v>
      </c>
      <c r="C563" t="s">
        <v>55</v>
      </c>
      <c r="D563" t="s">
        <v>16</v>
      </c>
      <c r="E563" t="s">
        <v>15</v>
      </c>
      <c r="F563">
        <v>6.1</v>
      </c>
      <c r="G563" t="s">
        <v>174</v>
      </c>
    </row>
    <row r="564" spans="1:7" x14ac:dyDescent="0.25">
      <c r="A564" s="1">
        <v>42569.475694444445</v>
      </c>
      <c r="B564" s="1">
        <v>42569.48333333333</v>
      </c>
      <c r="C564" t="s">
        <v>55</v>
      </c>
      <c r="D564" t="s">
        <v>50</v>
      </c>
      <c r="E564" t="s">
        <v>57</v>
      </c>
      <c r="F564">
        <v>3.3</v>
      </c>
      <c r="G564" t="s">
        <v>174</v>
      </c>
    </row>
    <row r="565" spans="1:7" x14ac:dyDescent="0.25">
      <c r="A565" s="1">
        <v>42569.486111111109</v>
      </c>
      <c r="B565" s="1">
        <v>42569.49722222222</v>
      </c>
      <c r="C565" t="s">
        <v>55</v>
      </c>
      <c r="D565" t="s">
        <v>57</v>
      </c>
      <c r="E565" t="s">
        <v>38</v>
      </c>
      <c r="F565">
        <v>4.7</v>
      </c>
      <c r="G565" t="s">
        <v>174</v>
      </c>
    </row>
    <row r="566" spans="1:7" x14ac:dyDescent="0.25">
      <c r="A566" s="1">
        <v>42569.716666666667</v>
      </c>
      <c r="B566" s="1">
        <v>42569.731249999997</v>
      </c>
      <c r="C566" t="s">
        <v>7</v>
      </c>
      <c r="D566" t="s">
        <v>15</v>
      </c>
      <c r="E566" t="s">
        <v>48</v>
      </c>
      <c r="F566">
        <v>7.2</v>
      </c>
      <c r="G566" t="s">
        <v>11</v>
      </c>
    </row>
    <row r="567" spans="1:7" x14ac:dyDescent="0.25">
      <c r="A567" s="1">
        <v>42569.772222222222</v>
      </c>
      <c r="B567" s="1">
        <v>42569.782638888886</v>
      </c>
      <c r="C567" t="s">
        <v>7</v>
      </c>
      <c r="D567" t="s">
        <v>48</v>
      </c>
      <c r="E567" t="s">
        <v>15</v>
      </c>
      <c r="F567">
        <v>5.5</v>
      </c>
      <c r="G567" t="s">
        <v>9</v>
      </c>
    </row>
    <row r="568" spans="1:7" x14ac:dyDescent="0.25">
      <c r="A568" s="1">
        <v>42569.796527777777</v>
      </c>
      <c r="B568" s="1">
        <v>42569.801388888889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25">
      <c r="A569" s="1">
        <v>42569.852777777778</v>
      </c>
      <c r="B569" s="1">
        <v>42569.855555555558</v>
      </c>
      <c r="C569" t="s">
        <v>7</v>
      </c>
      <c r="D569" t="s">
        <v>43</v>
      </c>
      <c r="E569" t="s">
        <v>75</v>
      </c>
      <c r="F569">
        <v>0.9</v>
      </c>
      <c r="G569" t="s">
        <v>10</v>
      </c>
    </row>
    <row r="570" spans="1:7" x14ac:dyDescent="0.25">
      <c r="A570" s="1">
        <v>42569.882638888892</v>
      </c>
      <c r="B570" s="1">
        <v>42569.888194444444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25">
      <c r="A571" s="1">
        <v>42570.440972222219</v>
      </c>
      <c r="B571" s="1">
        <v>42570.45208333333</v>
      </c>
      <c r="C571" t="s">
        <v>7</v>
      </c>
      <c r="D571" t="s">
        <v>38</v>
      </c>
      <c r="E571" t="s">
        <v>175</v>
      </c>
      <c r="F571">
        <v>6.4</v>
      </c>
      <c r="G571" t="s">
        <v>13</v>
      </c>
    </row>
    <row r="572" spans="1:7" x14ac:dyDescent="0.25">
      <c r="A572" s="1">
        <v>42570.455555555556</v>
      </c>
      <c r="B572" s="1">
        <v>42570.46597222222</v>
      </c>
      <c r="C572" t="s">
        <v>7</v>
      </c>
      <c r="D572" t="s">
        <v>175</v>
      </c>
      <c r="E572" t="s">
        <v>176</v>
      </c>
      <c r="F572">
        <v>3</v>
      </c>
      <c r="G572" t="s">
        <v>11</v>
      </c>
    </row>
    <row r="573" spans="1:7" x14ac:dyDescent="0.25">
      <c r="A573" s="1">
        <v>42570.479166666664</v>
      </c>
      <c r="B573" s="1">
        <v>42570.5</v>
      </c>
      <c r="C573" t="s">
        <v>7</v>
      </c>
      <c r="D573" t="s">
        <v>176</v>
      </c>
      <c r="E573" t="s">
        <v>38</v>
      </c>
      <c r="F573">
        <v>8.6999999999999993</v>
      </c>
      <c r="G573" t="s">
        <v>9</v>
      </c>
    </row>
    <row r="574" spans="1:7" x14ac:dyDescent="0.25">
      <c r="A574" s="1">
        <v>42570.718055555553</v>
      </c>
      <c r="B574" s="1">
        <v>42570.724999999999</v>
      </c>
      <c r="C574" t="s">
        <v>7</v>
      </c>
      <c r="D574" t="s">
        <v>38</v>
      </c>
      <c r="E574" t="s">
        <v>114</v>
      </c>
      <c r="F574">
        <v>3.9</v>
      </c>
      <c r="G574" t="s">
        <v>10</v>
      </c>
    </row>
    <row r="575" spans="1:7" x14ac:dyDescent="0.25">
      <c r="A575" s="1">
        <v>42570.743055555555</v>
      </c>
      <c r="B575" s="1">
        <v>42570.755555555559</v>
      </c>
      <c r="C575" t="s">
        <v>55</v>
      </c>
      <c r="D575" t="s">
        <v>114</v>
      </c>
      <c r="E575" t="s">
        <v>38</v>
      </c>
      <c r="F575">
        <v>4.8</v>
      </c>
    </row>
    <row r="576" spans="1:7" x14ac:dyDescent="0.25">
      <c r="A576" s="1">
        <v>42571.716666666667</v>
      </c>
      <c r="B576" s="1">
        <v>42571.724999999999</v>
      </c>
      <c r="C576" t="s">
        <v>55</v>
      </c>
      <c r="D576" t="s">
        <v>38</v>
      </c>
      <c r="E576" t="s">
        <v>54</v>
      </c>
      <c r="F576">
        <v>2.8</v>
      </c>
    </row>
    <row r="577" spans="1:7" x14ac:dyDescent="0.25">
      <c r="A577" s="1">
        <v>42571.743055555555</v>
      </c>
      <c r="B577" s="1">
        <v>42571.747916666667</v>
      </c>
      <c r="C577" t="s">
        <v>55</v>
      </c>
      <c r="D577" t="s">
        <v>54</v>
      </c>
      <c r="E577" t="s">
        <v>57</v>
      </c>
      <c r="F577">
        <v>1.4</v>
      </c>
    </row>
    <row r="578" spans="1:7" x14ac:dyDescent="0.25">
      <c r="A578" s="1">
        <v>42571.761111111111</v>
      </c>
      <c r="B578" s="1">
        <v>42571.763888888891</v>
      </c>
      <c r="C578" t="s">
        <v>55</v>
      </c>
      <c r="D578" t="s">
        <v>57</v>
      </c>
      <c r="E578" t="s">
        <v>38</v>
      </c>
      <c r="F578">
        <v>1.4</v>
      </c>
    </row>
    <row r="579" spans="1:7" x14ac:dyDescent="0.25">
      <c r="A579" s="1">
        <v>42572.720138888886</v>
      </c>
      <c r="B579" s="1">
        <v>42572.724305555559</v>
      </c>
      <c r="C579" t="s">
        <v>7</v>
      </c>
      <c r="D579" t="s">
        <v>38</v>
      </c>
      <c r="E579" t="s">
        <v>54</v>
      </c>
      <c r="F579">
        <v>2.7</v>
      </c>
    </row>
    <row r="580" spans="1:7" x14ac:dyDescent="0.25">
      <c r="A580" s="1">
        <v>42572.737500000003</v>
      </c>
      <c r="B580" s="1">
        <v>42572.743750000001</v>
      </c>
      <c r="C580" t="s">
        <v>7</v>
      </c>
      <c r="D580" t="s">
        <v>54</v>
      </c>
      <c r="E580" t="s">
        <v>115</v>
      </c>
      <c r="F580">
        <v>2.2999999999999998</v>
      </c>
    </row>
    <row r="581" spans="1:7" x14ac:dyDescent="0.25">
      <c r="A581" s="1">
        <v>42572.768750000003</v>
      </c>
      <c r="B581" s="1">
        <v>42572.779166666667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25">
      <c r="A582" s="1">
        <v>42572.8125</v>
      </c>
      <c r="B582" s="1">
        <v>42572.818749999999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25">
      <c r="A583" s="1">
        <v>42573.445833333331</v>
      </c>
      <c r="B583" s="1">
        <v>42573.453472222223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25">
      <c r="A584" s="1">
        <v>42573.46597222222</v>
      </c>
      <c r="B584" s="1">
        <v>42573.475694444445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25">
      <c r="A585" s="1">
        <v>42573.484027777777</v>
      </c>
      <c r="B585" s="1">
        <v>42573.5</v>
      </c>
      <c r="C585" t="s">
        <v>7</v>
      </c>
      <c r="D585" t="s">
        <v>43</v>
      </c>
      <c r="E585" t="s">
        <v>176</v>
      </c>
      <c r="F585">
        <v>9.1</v>
      </c>
    </row>
    <row r="586" spans="1:7" x14ac:dyDescent="0.25">
      <c r="A586" s="1">
        <v>42573.509722222225</v>
      </c>
      <c r="B586" s="1">
        <v>42573.521527777775</v>
      </c>
      <c r="C586" t="s">
        <v>7</v>
      </c>
      <c r="D586" t="s">
        <v>15</v>
      </c>
      <c r="E586" t="s">
        <v>36</v>
      </c>
      <c r="F586">
        <v>8</v>
      </c>
    </row>
    <row r="587" spans="1:7" x14ac:dyDescent="0.25">
      <c r="A587" s="1">
        <v>42573.556250000001</v>
      </c>
      <c r="B587" s="1">
        <v>42573.570833333331</v>
      </c>
      <c r="C587" t="s">
        <v>7</v>
      </c>
      <c r="D587" t="s">
        <v>36</v>
      </c>
      <c r="E587" t="s">
        <v>15</v>
      </c>
      <c r="F587">
        <v>9.9</v>
      </c>
      <c r="G587" t="s">
        <v>11</v>
      </c>
    </row>
    <row r="588" spans="1:7" x14ac:dyDescent="0.25">
      <c r="A588" s="1">
        <v>42573.602083333331</v>
      </c>
      <c r="B588" s="1">
        <v>42573.613194444442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25">
      <c r="A589" s="1">
        <v>42573.65902777778</v>
      </c>
      <c r="B589" s="1">
        <v>42573.681944444441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25">
      <c r="A590" s="1">
        <v>42573.772916666669</v>
      </c>
      <c r="B590" s="1">
        <v>42573.785416666666</v>
      </c>
      <c r="C590" t="s">
        <v>7</v>
      </c>
      <c r="D590" t="s">
        <v>73</v>
      </c>
      <c r="E590" t="s">
        <v>38</v>
      </c>
      <c r="F590">
        <v>8</v>
      </c>
    </row>
    <row r="591" spans="1:7" x14ac:dyDescent="0.25">
      <c r="A591" s="1">
        <v>42574.602083333331</v>
      </c>
      <c r="B591" s="1">
        <v>42574.613888888889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25">
      <c r="A592" s="1">
        <v>42574.616666666669</v>
      </c>
      <c r="B592" s="1">
        <v>42574.633333333331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25">
      <c r="A593" s="1">
        <v>42574.635416666664</v>
      </c>
      <c r="B593" s="1">
        <v>42574.643750000003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25">
      <c r="A594" s="1">
        <v>42574.659722222219</v>
      </c>
      <c r="B594" s="1">
        <v>42574.673611111109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25">
      <c r="A595" s="1">
        <v>42574.845138888886</v>
      </c>
      <c r="B595" s="1">
        <v>42574.856249999997</v>
      </c>
      <c r="C595" t="s">
        <v>7</v>
      </c>
      <c r="D595" t="s">
        <v>15</v>
      </c>
      <c r="E595" t="s">
        <v>36</v>
      </c>
      <c r="F595">
        <v>10.4</v>
      </c>
      <c r="G595" t="s">
        <v>11</v>
      </c>
    </row>
    <row r="596" spans="1:7" x14ac:dyDescent="0.25">
      <c r="A596" s="1">
        <v>42574.970833333333</v>
      </c>
      <c r="B596" s="1">
        <v>42574.988194444442</v>
      </c>
      <c r="C596" t="s">
        <v>7</v>
      </c>
      <c r="D596" t="s">
        <v>36</v>
      </c>
      <c r="E596" t="s">
        <v>15</v>
      </c>
      <c r="F596">
        <v>9.9</v>
      </c>
      <c r="G596" t="s">
        <v>11</v>
      </c>
    </row>
    <row r="597" spans="1:7" x14ac:dyDescent="0.25">
      <c r="A597" s="1">
        <v>42576.440972222219</v>
      </c>
      <c r="B597" s="1">
        <v>42576.445138888892</v>
      </c>
      <c r="C597" t="s">
        <v>7</v>
      </c>
      <c r="D597" t="s">
        <v>38</v>
      </c>
      <c r="E597" t="s">
        <v>116</v>
      </c>
      <c r="F597">
        <v>1.5</v>
      </c>
    </row>
    <row r="598" spans="1:7" x14ac:dyDescent="0.25">
      <c r="A598" s="1">
        <v>42576.449305555558</v>
      </c>
      <c r="B598" s="1">
        <v>42576.456944444442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25">
      <c r="A599" s="1">
        <v>42576.461111111108</v>
      </c>
      <c r="B599" s="1">
        <v>42576.481249999997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25">
      <c r="A600" s="1">
        <v>42576.484027777777</v>
      </c>
      <c r="B600" s="1">
        <v>42576.488888888889</v>
      </c>
      <c r="C600" t="s">
        <v>7</v>
      </c>
      <c r="D600" t="s">
        <v>116</v>
      </c>
      <c r="E600" t="s">
        <v>38</v>
      </c>
      <c r="F600">
        <v>1.7</v>
      </c>
    </row>
    <row r="601" spans="1:7" x14ac:dyDescent="0.25">
      <c r="A601" s="1">
        <v>42577.654861111114</v>
      </c>
      <c r="B601" s="1">
        <v>42577.65902777778</v>
      </c>
      <c r="C601" t="s">
        <v>7</v>
      </c>
      <c r="D601" t="s">
        <v>38</v>
      </c>
      <c r="E601" t="s">
        <v>44</v>
      </c>
      <c r="F601">
        <v>2.2000000000000002</v>
      </c>
    </row>
    <row r="602" spans="1:7" x14ac:dyDescent="0.25">
      <c r="A602" s="1">
        <v>42577.718055555553</v>
      </c>
      <c r="B602" s="1">
        <v>42577.724999999999</v>
      </c>
      <c r="C602" t="s">
        <v>7</v>
      </c>
      <c r="D602" t="s">
        <v>44</v>
      </c>
      <c r="E602" t="s">
        <v>38</v>
      </c>
      <c r="F602">
        <v>2.1</v>
      </c>
    </row>
    <row r="603" spans="1:7" x14ac:dyDescent="0.25">
      <c r="A603" s="1">
        <v>42577.869444444441</v>
      </c>
      <c r="B603" s="1">
        <v>42577.875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25">
      <c r="A604" s="1">
        <v>42577.938194444447</v>
      </c>
      <c r="B604" s="1">
        <v>42577.943749999999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25">
      <c r="A605" s="1">
        <v>42578.797222222223</v>
      </c>
      <c r="B605" s="1">
        <v>42578.805555555555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25">
      <c r="A606" s="1">
        <v>42578.898611111108</v>
      </c>
      <c r="B606" s="1">
        <v>42578.914583333331</v>
      </c>
      <c r="C606" t="s">
        <v>7</v>
      </c>
      <c r="D606" t="s">
        <v>16</v>
      </c>
      <c r="E606" t="s">
        <v>40</v>
      </c>
      <c r="F606">
        <v>14.7</v>
      </c>
    </row>
    <row r="607" spans="1:7" x14ac:dyDescent="0.25">
      <c r="A607" s="1">
        <v>42578.916666666664</v>
      </c>
      <c r="B607" s="1">
        <v>42578.93472222222</v>
      </c>
      <c r="C607" t="s">
        <v>7</v>
      </c>
      <c r="D607" t="s">
        <v>40</v>
      </c>
      <c r="E607" t="s">
        <v>16</v>
      </c>
      <c r="F607">
        <v>14.6</v>
      </c>
    </row>
    <row r="608" spans="1:7" x14ac:dyDescent="0.25">
      <c r="A608" s="1">
        <v>42579.00277777778</v>
      </c>
      <c r="B608" s="1">
        <v>42579.006249999999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25">
      <c r="A609" s="1">
        <v>42580.65625</v>
      </c>
      <c r="B609" s="1">
        <v>42580.657638888886</v>
      </c>
      <c r="C609" t="s">
        <v>7</v>
      </c>
      <c r="D609" t="s">
        <v>38</v>
      </c>
      <c r="E609" t="s">
        <v>44</v>
      </c>
      <c r="F609">
        <v>2.2000000000000002</v>
      </c>
    </row>
    <row r="610" spans="1:7" x14ac:dyDescent="0.25">
      <c r="A610" s="1">
        <v>42580.727083333331</v>
      </c>
      <c r="B610" s="1">
        <v>42580.739583333336</v>
      </c>
      <c r="C610" t="s">
        <v>7</v>
      </c>
      <c r="D610" t="s">
        <v>44</v>
      </c>
      <c r="E610" t="s">
        <v>38</v>
      </c>
      <c r="F610">
        <v>2.2000000000000002</v>
      </c>
      <c r="G610" t="s">
        <v>9</v>
      </c>
    </row>
    <row r="611" spans="1:7" x14ac:dyDescent="0.25">
      <c r="A611" s="1">
        <v>42581.709722222222</v>
      </c>
      <c r="B611" s="1">
        <v>42581.727083333331</v>
      </c>
      <c r="C611" t="s">
        <v>7</v>
      </c>
      <c r="D611" t="s">
        <v>15</v>
      </c>
      <c r="E611" t="s">
        <v>36</v>
      </c>
      <c r="F611">
        <v>14</v>
      </c>
    </row>
    <row r="612" spans="1:7" x14ac:dyDescent="0.25">
      <c r="A612" s="1">
        <v>42581.886111111111</v>
      </c>
      <c r="B612" s="1">
        <v>42581.90347222222</v>
      </c>
      <c r="C612" t="s">
        <v>7</v>
      </c>
      <c r="D612" t="s">
        <v>36</v>
      </c>
      <c r="E612" t="s">
        <v>15</v>
      </c>
      <c r="F612">
        <v>13.3</v>
      </c>
    </row>
    <row r="613" spans="1:7" x14ac:dyDescent="0.25">
      <c r="A613" s="1">
        <v>42582.729166666664</v>
      </c>
      <c r="B613" s="1">
        <v>42582.734027777777</v>
      </c>
      <c r="C613" t="s">
        <v>7</v>
      </c>
      <c r="D613" t="s">
        <v>44</v>
      </c>
      <c r="E613" t="s">
        <v>38</v>
      </c>
      <c r="F613">
        <v>1.8</v>
      </c>
    </row>
    <row r="614" spans="1:7" x14ac:dyDescent="0.25">
      <c r="A614" s="1">
        <v>42583.532638888886</v>
      </c>
      <c r="B614" s="1">
        <v>42583.544444444444</v>
      </c>
      <c r="C614" t="s">
        <v>7</v>
      </c>
      <c r="D614" t="s">
        <v>38</v>
      </c>
      <c r="E614" t="s">
        <v>177</v>
      </c>
      <c r="F614">
        <v>6.2</v>
      </c>
    </row>
    <row r="615" spans="1:7" x14ac:dyDescent="0.25">
      <c r="A615" s="1">
        <v>42583.547222222223</v>
      </c>
      <c r="B615" s="1">
        <v>42583.554861111108</v>
      </c>
      <c r="C615" t="s">
        <v>7</v>
      </c>
      <c r="D615" t="s">
        <v>177</v>
      </c>
      <c r="E615" t="s">
        <v>176</v>
      </c>
      <c r="F615">
        <v>1.3</v>
      </c>
    </row>
    <row r="616" spans="1:7" x14ac:dyDescent="0.25">
      <c r="A616" s="1">
        <v>42583.561111111114</v>
      </c>
      <c r="B616" s="1">
        <v>42583.573611111111</v>
      </c>
      <c r="C616" t="s">
        <v>7</v>
      </c>
      <c r="D616" t="s">
        <v>176</v>
      </c>
      <c r="E616" t="s">
        <v>44</v>
      </c>
      <c r="F616">
        <v>1.9</v>
      </c>
    </row>
    <row r="617" spans="1:7" x14ac:dyDescent="0.25">
      <c r="A617" s="1">
        <v>42583.577777777777</v>
      </c>
      <c r="B617" s="1">
        <v>42583.593055555553</v>
      </c>
      <c r="C617" t="s">
        <v>7</v>
      </c>
      <c r="D617" t="s">
        <v>15</v>
      </c>
      <c r="E617" t="s">
        <v>48</v>
      </c>
      <c r="F617">
        <v>6.9</v>
      </c>
    </row>
    <row r="618" spans="1:7" x14ac:dyDescent="0.25">
      <c r="A618" s="1">
        <v>42583.652777777781</v>
      </c>
      <c r="B618" s="1">
        <v>42583.657638888886</v>
      </c>
      <c r="C618" t="s">
        <v>7</v>
      </c>
      <c r="D618" t="s">
        <v>48</v>
      </c>
      <c r="E618" t="s">
        <v>15</v>
      </c>
      <c r="F618">
        <v>4.5999999999999996</v>
      </c>
    </row>
    <row r="619" spans="1:7" x14ac:dyDescent="0.25">
      <c r="A619" s="1">
        <v>42583.679166666669</v>
      </c>
      <c r="B619" s="1">
        <v>42583.684027777781</v>
      </c>
      <c r="C619" t="s">
        <v>7</v>
      </c>
      <c r="D619" t="s">
        <v>38</v>
      </c>
      <c r="E619" t="s">
        <v>54</v>
      </c>
      <c r="F619">
        <v>2.8</v>
      </c>
    </row>
    <row r="620" spans="1:7" x14ac:dyDescent="0.25">
      <c r="A620" s="1">
        <v>42583.686805555553</v>
      </c>
      <c r="B620" s="1">
        <v>42583.707638888889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25">
      <c r="A621" s="1">
        <v>42583.724305555559</v>
      </c>
      <c r="B621" s="1">
        <v>42583.746527777781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25">
      <c r="A622" s="1">
        <v>42584.34097222222</v>
      </c>
      <c r="B622" s="1">
        <v>42584.355555555558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25">
      <c r="A623" s="1">
        <v>42584.493750000001</v>
      </c>
      <c r="B623" s="1">
        <v>42584.510416666664</v>
      </c>
      <c r="C623" t="s">
        <v>7</v>
      </c>
      <c r="D623" t="s">
        <v>178</v>
      </c>
      <c r="E623" t="s">
        <v>179</v>
      </c>
      <c r="F623">
        <v>4.9000000000000004</v>
      </c>
    </row>
    <row r="624" spans="1:7" x14ac:dyDescent="0.25">
      <c r="A624" s="1">
        <v>42584.802083333336</v>
      </c>
      <c r="B624" s="1">
        <v>42584.807638888888</v>
      </c>
      <c r="C624" t="s">
        <v>7</v>
      </c>
      <c r="D624" t="s">
        <v>180</v>
      </c>
      <c r="E624" t="s">
        <v>181</v>
      </c>
      <c r="F624">
        <v>1</v>
      </c>
    </row>
    <row r="625" spans="1:7" x14ac:dyDescent="0.25">
      <c r="A625" s="1">
        <v>42584.890972222223</v>
      </c>
      <c r="B625" s="1">
        <v>42584.895138888889</v>
      </c>
      <c r="C625" t="s">
        <v>7</v>
      </c>
      <c r="D625" t="s">
        <v>181</v>
      </c>
      <c r="E625" t="s">
        <v>180</v>
      </c>
      <c r="F625">
        <v>1</v>
      </c>
    </row>
    <row r="626" spans="1:7" x14ac:dyDescent="0.25">
      <c r="A626" s="1">
        <v>42585.531944444447</v>
      </c>
      <c r="B626" s="1">
        <v>42585.541666666664</v>
      </c>
      <c r="C626" t="s">
        <v>7</v>
      </c>
      <c r="D626" t="s">
        <v>182</v>
      </c>
      <c r="E626" t="s">
        <v>183</v>
      </c>
      <c r="F626">
        <v>2</v>
      </c>
    </row>
    <row r="627" spans="1:7" x14ac:dyDescent="0.25">
      <c r="A627" s="1">
        <v>42585.624305555553</v>
      </c>
      <c r="B627" s="1">
        <v>42585.627083333333</v>
      </c>
      <c r="C627" t="s">
        <v>7</v>
      </c>
      <c r="D627" t="s">
        <v>181</v>
      </c>
      <c r="E627" t="s">
        <v>180</v>
      </c>
      <c r="F627">
        <v>1.1000000000000001</v>
      </c>
    </row>
    <row r="628" spans="1:7" x14ac:dyDescent="0.25">
      <c r="A628" s="1">
        <v>42585.666666666664</v>
      </c>
      <c r="B628" s="1">
        <v>42585.669444444444</v>
      </c>
      <c r="C628" t="s">
        <v>7</v>
      </c>
      <c r="D628" t="s">
        <v>180</v>
      </c>
      <c r="E628" t="s">
        <v>31</v>
      </c>
      <c r="F628">
        <v>1.5</v>
      </c>
    </row>
    <row r="629" spans="1:7" x14ac:dyDescent="0.25">
      <c r="A629" s="1">
        <v>42587.724305555559</v>
      </c>
      <c r="B629" s="1">
        <v>42587.729166666664</v>
      </c>
      <c r="C629" t="s">
        <v>7</v>
      </c>
      <c r="D629" t="s">
        <v>184</v>
      </c>
      <c r="E629" t="s">
        <v>180</v>
      </c>
      <c r="F629">
        <v>1.3</v>
      </c>
    </row>
    <row r="630" spans="1:7" x14ac:dyDescent="0.25">
      <c r="A630" s="1">
        <v>42587.761805555558</v>
      </c>
      <c r="B630" s="1">
        <v>42587.76458333333</v>
      </c>
      <c r="C630" t="s">
        <v>7</v>
      </c>
      <c r="D630" t="s">
        <v>180</v>
      </c>
      <c r="E630" t="s">
        <v>185</v>
      </c>
      <c r="F630">
        <v>1.8</v>
      </c>
    </row>
    <row r="631" spans="1:7" x14ac:dyDescent="0.25">
      <c r="A631" s="1">
        <v>42587.803472222222</v>
      </c>
      <c r="B631" s="1">
        <v>42587.810416666667</v>
      </c>
      <c r="C631" t="s">
        <v>7</v>
      </c>
      <c r="D631" t="s">
        <v>185</v>
      </c>
      <c r="E631" t="s">
        <v>180</v>
      </c>
      <c r="F631">
        <v>1.5</v>
      </c>
    </row>
    <row r="632" spans="1:7" x14ac:dyDescent="0.25">
      <c r="A632" s="1">
        <v>42588.277777777781</v>
      </c>
      <c r="B632" s="1">
        <v>42588.290277777778</v>
      </c>
      <c r="C632" t="s">
        <v>7</v>
      </c>
      <c r="D632" t="s">
        <v>179</v>
      </c>
      <c r="E632" t="s">
        <v>178</v>
      </c>
      <c r="F632">
        <v>6.6</v>
      </c>
    </row>
    <row r="633" spans="1:7" x14ac:dyDescent="0.25">
      <c r="A633" s="1">
        <v>42588.396527777775</v>
      </c>
      <c r="B633" s="1">
        <v>42588.411805555559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25">
      <c r="A634" s="1">
        <v>42589.718055555553</v>
      </c>
      <c r="B634" s="1">
        <v>42589.724305555559</v>
      </c>
      <c r="C634" t="s">
        <v>7</v>
      </c>
      <c r="D634" t="s">
        <v>38</v>
      </c>
      <c r="E634" t="s">
        <v>54</v>
      </c>
      <c r="F634">
        <v>2.7</v>
      </c>
    </row>
    <row r="635" spans="1:7" x14ac:dyDescent="0.25">
      <c r="A635" s="1">
        <v>42589.727777777778</v>
      </c>
      <c r="B635" s="1">
        <v>42589.738194444442</v>
      </c>
      <c r="C635" t="s">
        <v>7</v>
      </c>
      <c r="D635" t="s">
        <v>54</v>
      </c>
      <c r="E635" t="s">
        <v>38</v>
      </c>
      <c r="F635">
        <v>2.7</v>
      </c>
      <c r="G635" t="s">
        <v>13</v>
      </c>
    </row>
    <row r="636" spans="1:7" x14ac:dyDescent="0.25">
      <c r="A636" s="1">
        <v>42589.761805555558</v>
      </c>
      <c r="B636" s="1">
        <v>42589.765972222223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25">
      <c r="A637" s="1">
        <v>42589.84375</v>
      </c>
      <c r="B637" s="1">
        <v>42589.849305555559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25">
      <c r="A638" s="1">
        <v>42590.678472222222</v>
      </c>
      <c r="B638" s="1">
        <v>42590.688194444447</v>
      </c>
      <c r="C638" t="s">
        <v>7</v>
      </c>
      <c r="D638" t="s">
        <v>38</v>
      </c>
      <c r="E638" t="s">
        <v>37</v>
      </c>
      <c r="F638">
        <v>5.2</v>
      </c>
    </row>
    <row r="639" spans="1:7" x14ac:dyDescent="0.25">
      <c r="A639" s="1">
        <v>42590.692361111112</v>
      </c>
      <c r="B639" s="1">
        <v>42590.701388888891</v>
      </c>
      <c r="C639" t="s">
        <v>7</v>
      </c>
      <c r="D639" t="s">
        <v>37</v>
      </c>
      <c r="E639" t="s">
        <v>54</v>
      </c>
      <c r="F639">
        <v>4</v>
      </c>
    </row>
    <row r="640" spans="1:7" x14ac:dyDescent="0.25">
      <c r="A640" s="1">
        <v>42590.709722222222</v>
      </c>
      <c r="B640" s="1">
        <v>42590.717361111114</v>
      </c>
      <c r="C640" t="s">
        <v>7</v>
      </c>
      <c r="D640" t="s">
        <v>54</v>
      </c>
      <c r="E640" t="s">
        <v>38</v>
      </c>
      <c r="F640">
        <v>2.7</v>
      </c>
      <c r="G640" t="s">
        <v>13</v>
      </c>
    </row>
    <row r="641" spans="1:7" x14ac:dyDescent="0.25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25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25">
      <c r="A643" s="1">
        <v>42591.597222222219</v>
      </c>
      <c r="B643" s="1">
        <v>42591.609722222223</v>
      </c>
      <c r="C643" t="s">
        <v>7</v>
      </c>
      <c r="D643" t="s">
        <v>38</v>
      </c>
      <c r="E643" t="s">
        <v>72</v>
      </c>
      <c r="F643">
        <v>6.9</v>
      </c>
    </row>
    <row r="644" spans="1:7" x14ac:dyDescent="0.25">
      <c r="A644" s="1">
        <v>42591.635416666664</v>
      </c>
      <c r="B644" s="1">
        <v>42591.65</v>
      </c>
      <c r="C644" t="s">
        <v>7</v>
      </c>
      <c r="D644" t="s">
        <v>15</v>
      </c>
      <c r="E644" t="s">
        <v>40</v>
      </c>
      <c r="F644">
        <v>14.9</v>
      </c>
    </row>
    <row r="645" spans="1:7" x14ac:dyDescent="0.25">
      <c r="A645" s="1">
        <v>42591.669444444444</v>
      </c>
      <c r="B645" s="1">
        <v>42591.692361111112</v>
      </c>
      <c r="C645" t="s">
        <v>7</v>
      </c>
      <c r="D645" t="s">
        <v>40</v>
      </c>
      <c r="E645" t="s">
        <v>15</v>
      </c>
      <c r="F645">
        <v>17.399999999999999</v>
      </c>
    </row>
    <row r="646" spans="1:7" x14ac:dyDescent="0.25">
      <c r="A646" s="1">
        <v>42592.705555555556</v>
      </c>
      <c r="B646" s="1">
        <v>42592.724999999999</v>
      </c>
      <c r="C646" t="s">
        <v>7</v>
      </c>
      <c r="D646" t="s">
        <v>15</v>
      </c>
      <c r="E646" t="s">
        <v>36</v>
      </c>
      <c r="F646">
        <v>12.9</v>
      </c>
    </row>
    <row r="647" spans="1:7" x14ac:dyDescent="0.25">
      <c r="A647" s="1">
        <v>42592.745138888888</v>
      </c>
      <c r="B647" s="1">
        <v>42592.769444444442</v>
      </c>
      <c r="C647" t="s">
        <v>7</v>
      </c>
      <c r="D647" t="s">
        <v>36</v>
      </c>
      <c r="E647" t="s">
        <v>48</v>
      </c>
      <c r="F647">
        <v>15.3</v>
      </c>
    </row>
    <row r="648" spans="1:7" x14ac:dyDescent="0.25">
      <c r="A648" s="1">
        <v>42592.78402777778</v>
      </c>
      <c r="B648" s="1">
        <v>42592.784722222219</v>
      </c>
      <c r="C648" t="s">
        <v>7</v>
      </c>
      <c r="D648" t="s">
        <v>48</v>
      </c>
      <c r="E648" t="s">
        <v>48</v>
      </c>
      <c r="F648">
        <v>1</v>
      </c>
    </row>
    <row r="649" spans="1:7" x14ac:dyDescent="0.25">
      <c r="A649" s="1">
        <v>42592.824305555558</v>
      </c>
      <c r="B649" s="1">
        <v>42592.834722222222</v>
      </c>
      <c r="C649" t="s">
        <v>7</v>
      </c>
      <c r="D649" t="s">
        <v>48</v>
      </c>
      <c r="E649" t="s">
        <v>15</v>
      </c>
      <c r="F649">
        <v>6</v>
      </c>
    </row>
    <row r="650" spans="1:7" x14ac:dyDescent="0.25">
      <c r="A650" s="1">
        <v>42593.536805555559</v>
      </c>
      <c r="B650" s="1">
        <v>42593.541666666664</v>
      </c>
      <c r="C650" t="s">
        <v>7</v>
      </c>
      <c r="D650" t="s">
        <v>38</v>
      </c>
      <c r="E650" t="s">
        <v>71</v>
      </c>
      <c r="F650">
        <v>2.2000000000000002</v>
      </c>
    </row>
    <row r="651" spans="1:7" x14ac:dyDescent="0.25">
      <c r="A651" s="1">
        <v>42593.551388888889</v>
      </c>
      <c r="B651" s="1">
        <v>42593.561111111114</v>
      </c>
      <c r="C651" t="s">
        <v>7</v>
      </c>
      <c r="D651" t="s">
        <v>71</v>
      </c>
      <c r="E651" t="s">
        <v>54</v>
      </c>
      <c r="F651">
        <v>4.4000000000000004</v>
      </c>
    </row>
    <row r="652" spans="1:7" x14ac:dyDescent="0.25">
      <c r="A652" s="1">
        <v>42593.563888888886</v>
      </c>
      <c r="B652" s="1">
        <v>42593.570833333331</v>
      </c>
      <c r="C652" t="s">
        <v>7</v>
      </c>
      <c r="D652" t="s">
        <v>54</v>
      </c>
      <c r="E652" t="s">
        <v>38</v>
      </c>
      <c r="F652">
        <v>2.8</v>
      </c>
    </row>
    <row r="653" spans="1:7" x14ac:dyDescent="0.25">
      <c r="A653" s="1">
        <v>42593.775694444441</v>
      </c>
      <c r="B653" s="1">
        <v>42593.811805555553</v>
      </c>
      <c r="C653" t="s">
        <v>7</v>
      </c>
      <c r="D653" t="s">
        <v>15</v>
      </c>
      <c r="E653" t="s">
        <v>186</v>
      </c>
      <c r="F653">
        <v>31.7</v>
      </c>
    </row>
    <row r="654" spans="1:7" x14ac:dyDescent="0.25">
      <c r="A654" s="1">
        <v>42593.874305555553</v>
      </c>
      <c r="B654" s="1">
        <v>42593.905555555553</v>
      </c>
      <c r="C654" t="s">
        <v>7</v>
      </c>
      <c r="D654" t="s">
        <v>186</v>
      </c>
      <c r="E654" t="s">
        <v>15</v>
      </c>
      <c r="F654">
        <v>31.9</v>
      </c>
    </row>
    <row r="655" spans="1:7" x14ac:dyDescent="0.25">
      <c r="A655" s="1">
        <v>42594.78402777778</v>
      </c>
      <c r="B655" s="1">
        <v>42594.786111111112</v>
      </c>
      <c r="C655" t="s">
        <v>7</v>
      </c>
      <c r="D655" t="s">
        <v>38</v>
      </c>
      <c r="E655" t="s">
        <v>44</v>
      </c>
      <c r="F655">
        <v>1.9</v>
      </c>
    </row>
    <row r="656" spans="1:7" x14ac:dyDescent="0.25">
      <c r="A656" s="1">
        <v>42594.788888888892</v>
      </c>
      <c r="B656" s="1">
        <v>42594.795138888891</v>
      </c>
      <c r="C656" t="s">
        <v>7</v>
      </c>
      <c r="D656" t="s">
        <v>44</v>
      </c>
      <c r="E656" t="s">
        <v>38</v>
      </c>
      <c r="F656">
        <v>1.8</v>
      </c>
    </row>
    <row r="657" spans="1:7" x14ac:dyDescent="0.25">
      <c r="A657" s="1">
        <v>42595.649305555555</v>
      </c>
      <c r="B657" s="1">
        <v>42595.665277777778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25">
      <c r="A658" s="1">
        <v>42597.378472222219</v>
      </c>
      <c r="B658" s="1">
        <v>42597.411111111112</v>
      </c>
      <c r="C658" t="s">
        <v>7</v>
      </c>
      <c r="D658" t="s">
        <v>69</v>
      </c>
      <c r="E658" t="s">
        <v>65</v>
      </c>
      <c r="F658">
        <v>15.6</v>
      </c>
    </row>
    <row r="659" spans="1:7" x14ac:dyDescent="0.25">
      <c r="A659" s="1">
        <v>42597.638888888891</v>
      </c>
      <c r="B659" s="1">
        <v>42597.657638888886</v>
      </c>
      <c r="C659" t="s">
        <v>7</v>
      </c>
      <c r="D659" t="s">
        <v>65</v>
      </c>
      <c r="E659" t="s">
        <v>65</v>
      </c>
      <c r="F659">
        <v>14.1</v>
      </c>
    </row>
    <row r="660" spans="1:7" x14ac:dyDescent="0.25">
      <c r="A660" s="1">
        <v>42597.702777777777</v>
      </c>
      <c r="B660" s="1">
        <v>42597.729166666664</v>
      </c>
      <c r="C660" t="s">
        <v>7</v>
      </c>
      <c r="D660" t="s">
        <v>65</v>
      </c>
      <c r="E660" t="s">
        <v>65</v>
      </c>
      <c r="F660">
        <v>15.7</v>
      </c>
    </row>
    <row r="661" spans="1:7" x14ac:dyDescent="0.25">
      <c r="A661" s="1">
        <v>42597.797222222223</v>
      </c>
      <c r="B661" s="1">
        <v>42597.854166666664</v>
      </c>
      <c r="C661" t="s">
        <v>7</v>
      </c>
      <c r="D661" t="s">
        <v>65</v>
      </c>
      <c r="E661" t="s">
        <v>65</v>
      </c>
      <c r="F661">
        <v>25.9</v>
      </c>
      <c r="G661" t="s">
        <v>24</v>
      </c>
    </row>
    <row r="662" spans="1:7" x14ac:dyDescent="0.25">
      <c r="A662" s="1">
        <v>42598.331944444442</v>
      </c>
      <c r="B662" s="1">
        <v>42598.34097222222</v>
      </c>
      <c r="C662" t="s">
        <v>7</v>
      </c>
      <c r="D662" t="s">
        <v>65</v>
      </c>
      <c r="E662" t="s">
        <v>65</v>
      </c>
      <c r="F662">
        <v>7.9</v>
      </c>
    </row>
    <row r="663" spans="1:7" x14ac:dyDescent="0.25">
      <c r="A663" s="1">
        <v>42598.344444444447</v>
      </c>
      <c r="B663" s="1">
        <v>42598.349305555559</v>
      </c>
      <c r="C663" t="s">
        <v>7</v>
      </c>
      <c r="D663" t="s">
        <v>65</v>
      </c>
      <c r="E663" t="s">
        <v>65</v>
      </c>
      <c r="F663">
        <v>2.7</v>
      </c>
    </row>
    <row r="664" spans="1:7" x14ac:dyDescent="0.25">
      <c r="A664" s="1">
        <v>42598.365277777775</v>
      </c>
      <c r="B664" s="1">
        <v>42598.370138888888</v>
      </c>
      <c r="C664" t="s">
        <v>7</v>
      </c>
      <c r="D664" t="s">
        <v>65</v>
      </c>
      <c r="E664" t="s">
        <v>65</v>
      </c>
      <c r="F664">
        <v>5.5</v>
      </c>
    </row>
    <row r="665" spans="1:7" x14ac:dyDescent="0.25">
      <c r="A665" s="1">
        <v>42598.42083333333</v>
      </c>
      <c r="B665" s="1">
        <v>42598.435416666667</v>
      </c>
      <c r="C665" t="s">
        <v>7</v>
      </c>
      <c r="D665" t="s">
        <v>65</v>
      </c>
      <c r="E665" t="s">
        <v>68</v>
      </c>
      <c r="F665">
        <v>5.7</v>
      </c>
    </row>
    <row r="666" spans="1:7" x14ac:dyDescent="0.25">
      <c r="A666" s="1">
        <v>42598.438194444447</v>
      </c>
      <c r="B666" s="1">
        <v>42598.443055555559</v>
      </c>
      <c r="C666" t="s">
        <v>7</v>
      </c>
      <c r="D666" t="s">
        <v>68</v>
      </c>
      <c r="E666" t="s">
        <v>68</v>
      </c>
      <c r="F666">
        <v>1.2</v>
      </c>
    </row>
    <row r="667" spans="1:7" x14ac:dyDescent="0.25">
      <c r="A667" s="1">
        <v>42598.490972222222</v>
      </c>
      <c r="B667" s="1">
        <v>42598.502083333333</v>
      </c>
      <c r="C667" t="s">
        <v>7</v>
      </c>
      <c r="D667" t="s">
        <v>68</v>
      </c>
      <c r="E667" t="s">
        <v>65</v>
      </c>
      <c r="F667">
        <v>5.7</v>
      </c>
      <c r="G667" t="s">
        <v>24</v>
      </c>
    </row>
    <row r="668" spans="1:7" x14ac:dyDescent="0.25">
      <c r="A668" s="1">
        <v>42598.634027777778</v>
      </c>
      <c r="B668" s="1">
        <v>42598.65</v>
      </c>
      <c r="C668" t="s">
        <v>7</v>
      </c>
      <c r="D668" t="s">
        <v>65</v>
      </c>
      <c r="E668" t="s">
        <v>65</v>
      </c>
      <c r="F668">
        <v>16.2</v>
      </c>
    </row>
    <row r="669" spans="1:7" x14ac:dyDescent="0.25">
      <c r="A669" s="1">
        <v>42599.428472222222</v>
      </c>
      <c r="B669" s="1">
        <v>42599.445138888892</v>
      </c>
      <c r="C669" t="s">
        <v>7</v>
      </c>
      <c r="D669" t="s">
        <v>65</v>
      </c>
      <c r="E669" t="s">
        <v>65</v>
      </c>
      <c r="F669">
        <v>2.6</v>
      </c>
    </row>
    <row r="670" spans="1:7" x14ac:dyDescent="0.25">
      <c r="A670" s="1">
        <v>42599.456250000003</v>
      </c>
      <c r="B670" s="1">
        <v>42599.472222222219</v>
      </c>
      <c r="C670" t="s">
        <v>7</v>
      </c>
      <c r="D670" t="s">
        <v>65</v>
      </c>
      <c r="E670" t="s">
        <v>65</v>
      </c>
      <c r="F670">
        <v>12.1</v>
      </c>
    </row>
    <row r="671" spans="1:7" x14ac:dyDescent="0.25">
      <c r="A671" s="1">
        <v>42599.614583333336</v>
      </c>
      <c r="B671" s="1">
        <v>42599.618055555555</v>
      </c>
      <c r="C671" t="s">
        <v>7</v>
      </c>
      <c r="D671" t="s">
        <v>65</v>
      </c>
      <c r="E671" t="s">
        <v>69</v>
      </c>
      <c r="F671">
        <v>1.4</v>
      </c>
    </row>
    <row r="672" spans="1:7" x14ac:dyDescent="0.25">
      <c r="A672" s="1">
        <v>42599.647222222222</v>
      </c>
      <c r="B672" s="1">
        <v>42599.657638888886</v>
      </c>
      <c r="C672" t="s">
        <v>7</v>
      </c>
      <c r="D672" t="s">
        <v>69</v>
      </c>
      <c r="E672" t="s">
        <v>68</v>
      </c>
      <c r="F672">
        <v>6.4</v>
      </c>
    </row>
    <row r="673" spans="1:7" x14ac:dyDescent="0.25">
      <c r="A673" s="1">
        <v>42599.686805555553</v>
      </c>
      <c r="B673" s="1">
        <v>42599.701388888891</v>
      </c>
      <c r="C673" t="s">
        <v>7</v>
      </c>
      <c r="D673" t="s">
        <v>68</v>
      </c>
      <c r="E673" t="s">
        <v>65</v>
      </c>
      <c r="F673">
        <v>7.3</v>
      </c>
    </row>
    <row r="674" spans="1:7" x14ac:dyDescent="0.25">
      <c r="A674" s="1">
        <v>42599.70416666667</v>
      </c>
      <c r="B674" s="1">
        <v>42599.708333333336</v>
      </c>
      <c r="C674" t="s">
        <v>7</v>
      </c>
      <c r="D674" t="s">
        <v>65</v>
      </c>
      <c r="E674" t="s">
        <v>65</v>
      </c>
      <c r="F674">
        <v>5.3</v>
      </c>
    </row>
    <row r="675" spans="1:7" x14ac:dyDescent="0.25">
      <c r="A675" s="1">
        <v>42599.711805555555</v>
      </c>
      <c r="B675" s="1">
        <v>42599.731944444444</v>
      </c>
      <c r="C675" t="s">
        <v>7</v>
      </c>
      <c r="D675" t="s">
        <v>65</v>
      </c>
      <c r="E675" t="s">
        <v>65</v>
      </c>
      <c r="F675">
        <v>5.5</v>
      </c>
    </row>
    <row r="676" spans="1:7" x14ac:dyDescent="0.25">
      <c r="A676" s="1">
        <v>42599.776388888888</v>
      </c>
      <c r="B676" s="1">
        <v>42599.789583333331</v>
      </c>
      <c r="C676" t="s">
        <v>7</v>
      </c>
      <c r="D676" t="s">
        <v>65</v>
      </c>
      <c r="E676" t="s">
        <v>65</v>
      </c>
      <c r="F676">
        <v>7.7</v>
      </c>
      <c r="G676" t="s">
        <v>24</v>
      </c>
    </row>
    <row r="677" spans="1:7" x14ac:dyDescent="0.25">
      <c r="A677" s="1">
        <v>42600.777777777781</v>
      </c>
      <c r="B677" s="1">
        <v>42600.796527777777</v>
      </c>
      <c r="C677" t="s">
        <v>7</v>
      </c>
      <c r="D677" t="s">
        <v>65</v>
      </c>
      <c r="E677" t="s">
        <v>65</v>
      </c>
      <c r="F677">
        <v>7.6</v>
      </c>
      <c r="G677" t="s">
        <v>24</v>
      </c>
    </row>
    <row r="678" spans="1:7" x14ac:dyDescent="0.25">
      <c r="A678" s="1">
        <v>42601.35</v>
      </c>
      <c r="B678" s="1">
        <v>42601.364583333336</v>
      </c>
      <c r="C678" t="s">
        <v>7</v>
      </c>
      <c r="D678" t="s">
        <v>65</v>
      </c>
      <c r="E678" t="s">
        <v>70</v>
      </c>
      <c r="F678">
        <v>7.6</v>
      </c>
    </row>
    <row r="679" spans="1:7" x14ac:dyDescent="0.25">
      <c r="A679" s="1">
        <v>42601.370833333334</v>
      </c>
      <c r="B679" s="1">
        <v>42601.379861111112</v>
      </c>
      <c r="C679" t="s">
        <v>7</v>
      </c>
      <c r="D679" t="s">
        <v>70</v>
      </c>
      <c r="E679" t="s">
        <v>68</v>
      </c>
      <c r="F679">
        <v>3.3</v>
      </c>
    </row>
    <row r="680" spans="1:7" x14ac:dyDescent="0.25">
      <c r="A680" s="1">
        <v>42601.393750000003</v>
      </c>
      <c r="B680" s="1">
        <v>42601.407638888886</v>
      </c>
      <c r="C680" t="s">
        <v>7</v>
      </c>
      <c r="D680" t="s">
        <v>68</v>
      </c>
      <c r="E680" t="s">
        <v>69</v>
      </c>
      <c r="F680">
        <v>6.5</v>
      </c>
    </row>
    <row r="681" spans="1:7" x14ac:dyDescent="0.25">
      <c r="A681" s="1">
        <v>42601.456250000003</v>
      </c>
      <c r="B681" s="1">
        <v>42601.462500000001</v>
      </c>
      <c r="C681" t="s">
        <v>7</v>
      </c>
      <c r="D681" t="s">
        <v>69</v>
      </c>
      <c r="E681" t="s">
        <v>65</v>
      </c>
      <c r="F681">
        <v>2</v>
      </c>
    </row>
    <row r="682" spans="1:7" x14ac:dyDescent="0.25">
      <c r="A682" s="1">
        <v>42601.504861111112</v>
      </c>
      <c r="B682" s="1">
        <v>42601.51666666667</v>
      </c>
      <c r="C682" t="s">
        <v>7</v>
      </c>
      <c r="D682" t="s">
        <v>65</v>
      </c>
      <c r="E682" t="s">
        <v>68</v>
      </c>
      <c r="F682">
        <v>5.7</v>
      </c>
    </row>
    <row r="683" spans="1:7" x14ac:dyDescent="0.25">
      <c r="A683" s="1">
        <v>42601.660416666666</v>
      </c>
      <c r="B683" s="1">
        <v>42601.67083333333</v>
      </c>
      <c r="C683" t="s">
        <v>7</v>
      </c>
      <c r="D683" t="s">
        <v>68</v>
      </c>
      <c r="E683" t="s">
        <v>68</v>
      </c>
      <c r="F683">
        <v>3.2</v>
      </c>
    </row>
    <row r="684" spans="1:7" x14ac:dyDescent="0.25">
      <c r="A684" s="1">
        <v>42601.716666666667</v>
      </c>
      <c r="B684" s="1">
        <v>42601.744444444441</v>
      </c>
      <c r="C684" t="s">
        <v>7</v>
      </c>
      <c r="D684" t="s">
        <v>68</v>
      </c>
      <c r="E684" t="s">
        <v>65</v>
      </c>
      <c r="F684">
        <v>12.5</v>
      </c>
    </row>
    <row r="685" spans="1:7" x14ac:dyDescent="0.25">
      <c r="A685" s="1">
        <v>42603.416666666664</v>
      </c>
      <c r="B685" s="1">
        <v>42603.436805555553</v>
      </c>
      <c r="C685" t="s">
        <v>7</v>
      </c>
      <c r="D685" t="s">
        <v>65</v>
      </c>
      <c r="E685" t="s">
        <v>65</v>
      </c>
      <c r="F685">
        <v>7.6</v>
      </c>
      <c r="G685" t="s">
        <v>187</v>
      </c>
    </row>
    <row r="686" spans="1:7" x14ac:dyDescent="0.25">
      <c r="A686" s="1">
        <v>42603.586805555555</v>
      </c>
      <c r="B686" s="1">
        <v>42603.606944444444</v>
      </c>
      <c r="C686" t="s">
        <v>7</v>
      </c>
      <c r="D686" t="s">
        <v>65</v>
      </c>
      <c r="E686" t="s">
        <v>65</v>
      </c>
      <c r="F686">
        <v>7.7</v>
      </c>
    </row>
    <row r="687" spans="1:7" x14ac:dyDescent="0.25">
      <c r="A687" s="1">
        <v>42603.6875</v>
      </c>
      <c r="B687" s="1">
        <v>42603.709722222222</v>
      </c>
      <c r="C687" t="s">
        <v>7</v>
      </c>
      <c r="D687" t="s">
        <v>65</v>
      </c>
      <c r="E687" t="s">
        <v>68</v>
      </c>
      <c r="F687">
        <v>12.2</v>
      </c>
    </row>
    <row r="688" spans="1:7" x14ac:dyDescent="0.25">
      <c r="A688" s="1">
        <v>42603.756944444445</v>
      </c>
      <c r="B688" s="1">
        <v>42603.761805555558</v>
      </c>
      <c r="C688" t="s">
        <v>7</v>
      </c>
      <c r="D688" t="s">
        <v>68</v>
      </c>
      <c r="E688" t="s">
        <v>68</v>
      </c>
      <c r="F688">
        <v>1.4</v>
      </c>
    </row>
    <row r="689" spans="1:6" x14ac:dyDescent="0.25">
      <c r="A689" s="1">
        <v>42603.783333333333</v>
      </c>
      <c r="B689" s="1">
        <v>42603.808333333334</v>
      </c>
      <c r="C689" t="s">
        <v>7</v>
      </c>
      <c r="D689" t="s">
        <v>68</v>
      </c>
      <c r="E689" t="s">
        <v>65</v>
      </c>
      <c r="F689">
        <v>20.2</v>
      </c>
    </row>
    <row r="690" spans="1:6" x14ac:dyDescent="0.25">
      <c r="A690" s="1">
        <v>42604.416666666664</v>
      </c>
      <c r="B690" s="1">
        <v>42604.447222222225</v>
      </c>
      <c r="C690" t="s">
        <v>7</v>
      </c>
      <c r="D690" t="s">
        <v>65</v>
      </c>
      <c r="E690" t="s">
        <v>68</v>
      </c>
      <c r="F690">
        <v>9.8000000000000007</v>
      </c>
    </row>
    <row r="691" spans="1:6" x14ac:dyDescent="0.25">
      <c r="A691" s="1">
        <v>42604.463194444441</v>
      </c>
      <c r="B691" s="1">
        <v>42604.474305555559</v>
      </c>
      <c r="C691" t="s">
        <v>7</v>
      </c>
      <c r="D691" t="s">
        <v>68</v>
      </c>
      <c r="E691" t="s">
        <v>65</v>
      </c>
      <c r="F691">
        <v>6.3</v>
      </c>
    </row>
    <row r="692" spans="1:6" x14ac:dyDescent="0.25">
      <c r="A692" s="1">
        <v>42604.525000000001</v>
      </c>
      <c r="B692" s="1">
        <v>42604.53402777778</v>
      </c>
      <c r="C692" t="s">
        <v>7</v>
      </c>
      <c r="D692" t="s">
        <v>65</v>
      </c>
      <c r="E692" t="s">
        <v>68</v>
      </c>
      <c r="F692">
        <v>4.9000000000000004</v>
      </c>
    </row>
    <row r="693" spans="1:6" x14ac:dyDescent="0.25">
      <c r="A693" s="1">
        <v>42604.543055555558</v>
      </c>
      <c r="B693" s="1">
        <v>42604.549305555556</v>
      </c>
      <c r="C693" t="s">
        <v>7</v>
      </c>
      <c r="D693" t="s">
        <v>68</v>
      </c>
      <c r="E693" t="s">
        <v>68</v>
      </c>
      <c r="F693">
        <v>1.5</v>
      </c>
    </row>
    <row r="694" spans="1:6" x14ac:dyDescent="0.25">
      <c r="A694" s="1">
        <v>42604.588194444441</v>
      </c>
      <c r="B694" s="1">
        <v>42604.604861111111</v>
      </c>
      <c r="C694" t="s">
        <v>7</v>
      </c>
      <c r="D694" t="s">
        <v>68</v>
      </c>
      <c r="E694" t="s">
        <v>65</v>
      </c>
      <c r="F694">
        <v>10.9</v>
      </c>
    </row>
    <row r="695" spans="1:6" x14ac:dyDescent="0.25">
      <c r="A695" s="1">
        <v>42604.634722222225</v>
      </c>
      <c r="B695" s="1">
        <v>42604.65902777778</v>
      </c>
      <c r="C695" t="s">
        <v>7</v>
      </c>
      <c r="D695" t="s">
        <v>65</v>
      </c>
      <c r="E695" t="s">
        <v>65</v>
      </c>
      <c r="F695">
        <v>19</v>
      </c>
    </row>
    <row r="696" spans="1:6" x14ac:dyDescent="0.25">
      <c r="A696" s="1">
        <v>42604.665972222225</v>
      </c>
      <c r="B696" s="1">
        <v>42604.719444444447</v>
      </c>
      <c r="C696" t="s">
        <v>7</v>
      </c>
      <c r="D696" t="s">
        <v>65</v>
      </c>
      <c r="E696" t="s">
        <v>65</v>
      </c>
      <c r="F696">
        <v>19</v>
      </c>
    </row>
    <row r="697" spans="1:6" x14ac:dyDescent="0.25">
      <c r="A697" s="1">
        <v>42604.831944444442</v>
      </c>
      <c r="B697" s="1">
        <v>42604.868055555555</v>
      </c>
      <c r="C697" t="s">
        <v>7</v>
      </c>
      <c r="D697" t="s">
        <v>65</v>
      </c>
      <c r="E697" t="s">
        <v>69</v>
      </c>
      <c r="F697">
        <v>7.9</v>
      </c>
    </row>
    <row r="698" spans="1:6" x14ac:dyDescent="0.25">
      <c r="A698" s="1">
        <v>42604.870138888888</v>
      </c>
      <c r="B698" s="1">
        <v>42604.896527777775</v>
      </c>
      <c r="C698" t="s">
        <v>7</v>
      </c>
      <c r="D698" t="s">
        <v>69</v>
      </c>
      <c r="E698" t="s">
        <v>69</v>
      </c>
      <c r="F698">
        <v>4.0999999999999996</v>
      </c>
    </row>
    <row r="699" spans="1:6" x14ac:dyDescent="0.25">
      <c r="A699" s="1">
        <v>42604.938194444447</v>
      </c>
      <c r="B699" s="1">
        <v>42604.958333333336</v>
      </c>
      <c r="C699" t="s">
        <v>7</v>
      </c>
      <c r="D699" t="s">
        <v>69</v>
      </c>
      <c r="E699" t="s">
        <v>65</v>
      </c>
      <c r="F699">
        <v>18.7</v>
      </c>
    </row>
    <row r="700" spans="1:6" x14ac:dyDescent="0.25">
      <c r="A700" s="1">
        <v>42605.340277777781</v>
      </c>
      <c r="B700" s="1">
        <v>42605.350694444445</v>
      </c>
      <c r="C700" t="s">
        <v>7</v>
      </c>
      <c r="D700" t="s">
        <v>65</v>
      </c>
      <c r="E700" t="s">
        <v>70</v>
      </c>
      <c r="F700">
        <v>8.6999999999999993</v>
      </c>
    </row>
    <row r="701" spans="1:6" x14ac:dyDescent="0.25">
      <c r="A701" s="1">
        <v>42605.399305555555</v>
      </c>
      <c r="B701" s="1">
        <v>42605.42291666667</v>
      </c>
      <c r="C701" t="s">
        <v>7</v>
      </c>
      <c r="D701" t="s">
        <v>70</v>
      </c>
      <c r="E701" t="s">
        <v>65</v>
      </c>
      <c r="F701">
        <v>7.5</v>
      </c>
    </row>
    <row r="702" spans="1:6" x14ac:dyDescent="0.25">
      <c r="A702" s="1">
        <v>42605.540972222225</v>
      </c>
      <c r="B702" s="1">
        <v>42605.552083333336</v>
      </c>
      <c r="C702" t="s">
        <v>7</v>
      </c>
      <c r="D702" t="s">
        <v>65</v>
      </c>
      <c r="E702" t="s">
        <v>70</v>
      </c>
      <c r="F702">
        <v>7.7</v>
      </c>
    </row>
    <row r="703" spans="1:6" x14ac:dyDescent="0.25">
      <c r="A703" s="1">
        <v>42605.554861111108</v>
      </c>
      <c r="B703" s="1">
        <v>42605.5625</v>
      </c>
      <c r="C703" t="s">
        <v>7</v>
      </c>
      <c r="D703" t="s">
        <v>70</v>
      </c>
      <c r="E703" t="s">
        <v>68</v>
      </c>
      <c r="F703">
        <v>4.4000000000000004</v>
      </c>
    </row>
    <row r="704" spans="1:6" x14ac:dyDescent="0.25">
      <c r="A704" s="1">
        <v>42605.575694444444</v>
      </c>
      <c r="B704" s="1">
        <v>42605.586111111108</v>
      </c>
      <c r="C704" t="s">
        <v>7</v>
      </c>
      <c r="D704" t="s">
        <v>68</v>
      </c>
      <c r="E704" t="s">
        <v>65</v>
      </c>
      <c r="F704">
        <v>5</v>
      </c>
    </row>
    <row r="705" spans="1:6" x14ac:dyDescent="0.25">
      <c r="A705" s="1">
        <v>42605.629861111112</v>
      </c>
      <c r="B705" s="1">
        <v>42605.633333333331</v>
      </c>
      <c r="C705" t="s">
        <v>7</v>
      </c>
      <c r="D705" t="s">
        <v>65</v>
      </c>
      <c r="E705" t="s">
        <v>65</v>
      </c>
      <c r="F705">
        <v>1.9</v>
      </c>
    </row>
    <row r="706" spans="1:6" x14ac:dyDescent="0.25">
      <c r="A706" s="1">
        <v>42605.635416666664</v>
      </c>
      <c r="B706" s="1">
        <v>42605.719444444447</v>
      </c>
      <c r="C706" t="s">
        <v>7</v>
      </c>
      <c r="D706" t="s">
        <v>65</v>
      </c>
      <c r="E706" t="s">
        <v>65</v>
      </c>
      <c r="F706">
        <v>7.9</v>
      </c>
    </row>
    <row r="707" spans="1:6" x14ac:dyDescent="0.25">
      <c r="A707" s="1">
        <v>42605.737500000003</v>
      </c>
      <c r="B707" s="1">
        <v>42605.771527777775</v>
      </c>
      <c r="C707" t="s">
        <v>7</v>
      </c>
      <c r="D707" t="s">
        <v>65</v>
      </c>
      <c r="E707" t="s">
        <v>65</v>
      </c>
      <c r="F707">
        <v>17.7</v>
      </c>
    </row>
    <row r="708" spans="1:6" x14ac:dyDescent="0.25">
      <c r="A708" s="1">
        <v>42606.503472222219</v>
      </c>
      <c r="B708" s="1">
        <v>42606.538888888892</v>
      </c>
      <c r="C708" t="s">
        <v>7</v>
      </c>
      <c r="D708" t="s">
        <v>65</v>
      </c>
      <c r="E708" t="s">
        <v>65</v>
      </c>
      <c r="F708">
        <v>25.2</v>
      </c>
    </row>
    <row r="709" spans="1:6" x14ac:dyDescent="0.25">
      <c r="A709" s="1">
        <v>42606.542361111111</v>
      </c>
      <c r="B709" s="1">
        <v>42606.642361111109</v>
      </c>
      <c r="C709" t="s">
        <v>7</v>
      </c>
      <c r="D709" t="s">
        <v>65</v>
      </c>
      <c r="E709" t="s">
        <v>65</v>
      </c>
      <c r="F709">
        <v>96.2</v>
      </c>
    </row>
    <row r="710" spans="1:6" x14ac:dyDescent="0.25">
      <c r="A710" s="1">
        <v>42607.636805555558</v>
      </c>
      <c r="B710" s="1">
        <v>42607.681944444441</v>
      </c>
      <c r="C710" t="s">
        <v>7</v>
      </c>
      <c r="D710" t="s">
        <v>65</v>
      </c>
      <c r="E710" t="s">
        <v>65</v>
      </c>
      <c r="F710">
        <v>35</v>
      </c>
    </row>
    <row r="711" spans="1:6" x14ac:dyDescent="0.25">
      <c r="A711" s="1">
        <v>42607.691666666666</v>
      </c>
      <c r="B711" s="1">
        <v>42607.705555555556</v>
      </c>
      <c r="C711" t="s">
        <v>7</v>
      </c>
      <c r="D711" t="s">
        <v>65</v>
      </c>
      <c r="E711" t="s">
        <v>65</v>
      </c>
      <c r="F711">
        <v>5.5</v>
      </c>
    </row>
    <row r="712" spans="1:6" x14ac:dyDescent="0.25">
      <c r="A712" s="1">
        <v>42607.72152777778</v>
      </c>
      <c r="B712" s="1">
        <v>42607.805555555555</v>
      </c>
      <c r="C712" t="s">
        <v>7</v>
      </c>
      <c r="D712" t="s">
        <v>65</v>
      </c>
      <c r="E712" t="s">
        <v>65</v>
      </c>
      <c r="F712">
        <v>50.4</v>
      </c>
    </row>
    <row r="713" spans="1:6" x14ac:dyDescent="0.25">
      <c r="A713" s="1">
        <v>42607.809027777781</v>
      </c>
      <c r="B713" s="1">
        <v>42607.831250000003</v>
      </c>
      <c r="C713" t="s">
        <v>7</v>
      </c>
      <c r="D713" t="s">
        <v>65</v>
      </c>
      <c r="E713" t="s">
        <v>188</v>
      </c>
      <c r="F713">
        <v>9.1999999999999993</v>
      </c>
    </row>
    <row r="714" spans="1:6" x14ac:dyDescent="0.25">
      <c r="A714" s="1">
        <v>42607.956944444442</v>
      </c>
      <c r="B714" s="1">
        <v>42607.969444444447</v>
      </c>
      <c r="C714" t="s">
        <v>7</v>
      </c>
      <c r="D714" t="s">
        <v>188</v>
      </c>
      <c r="E714" t="s">
        <v>65</v>
      </c>
      <c r="F714">
        <v>7.3</v>
      </c>
    </row>
    <row r="715" spans="1:6" x14ac:dyDescent="0.25">
      <c r="A715" s="1">
        <v>42608.379166666666</v>
      </c>
      <c r="B715" s="1">
        <v>42608.388888888891</v>
      </c>
      <c r="C715" t="s">
        <v>7</v>
      </c>
      <c r="D715" t="s">
        <v>65</v>
      </c>
      <c r="E715" t="s">
        <v>65</v>
      </c>
      <c r="F715">
        <v>5</v>
      </c>
    </row>
    <row r="716" spans="1:6" x14ac:dyDescent="0.25">
      <c r="A716" s="1">
        <v>42608.468055555553</v>
      </c>
      <c r="B716" s="1">
        <v>42608.476388888892</v>
      </c>
      <c r="C716" t="s">
        <v>7</v>
      </c>
      <c r="D716" t="s">
        <v>65</v>
      </c>
      <c r="E716" t="s">
        <v>65</v>
      </c>
      <c r="F716">
        <v>3.8</v>
      </c>
    </row>
    <row r="717" spans="1:6" x14ac:dyDescent="0.25">
      <c r="A717" s="1">
        <v>42608.506944444445</v>
      </c>
      <c r="B717" s="1">
        <v>42608.513888888891</v>
      </c>
      <c r="C717" t="s">
        <v>7</v>
      </c>
      <c r="D717" t="s">
        <v>65</v>
      </c>
      <c r="E717" t="s">
        <v>188</v>
      </c>
      <c r="F717">
        <v>3.9</v>
      </c>
    </row>
    <row r="718" spans="1:6" x14ac:dyDescent="0.25">
      <c r="A718" s="1">
        <v>42608.590277777781</v>
      </c>
      <c r="B718" s="1">
        <v>42608.606249999997</v>
      </c>
      <c r="C718" t="s">
        <v>7</v>
      </c>
      <c r="D718" t="s">
        <v>188</v>
      </c>
      <c r="E718" t="s">
        <v>188</v>
      </c>
      <c r="F718">
        <v>7.4</v>
      </c>
    </row>
    <row r="719" spans="1:6" x14ac:dyDescent="0.25">
      <c r="A719" s="1">
        <v>42608.640972222223</v>
      </c>
      <c r="B719" s="1">
        <v>42608.649305555555</v>
      </c>
      <c r="C719" t="s">
        <v>7</v>
      </c>
      <c r="D719" t="s">
        <v>188</v>
      </c>
      <c r="E719" t="s">
        <v>188</v>
      </c>
      <c r="F719">
        <v>1.5</v>
      </c>
    </row>
    <row r="720" spans="1:6" x14ac:dyDescent="0.25">
      <c r="A720" s="1">
        <v>42608.665972222225</v>
      </c>
      <c r="B720" s="1">
        <v>42608.683333333334</v>
      </c>
      <c r="C720" t="s">
        <v>7</v>
      </c>
      <c r="D720" t="s">
        <v>188</v>
      </c>
      <c r="E720" t="s">
        <v>65</v>
      </c>
      <c r="F720">
        <v>7.9</v>
      </c>
    </row>
    <row r="721" spans="1:6" x14ac:dyDescent="0.25">
      <c r="A721" s="1">
        <v>42608.704861111109</v>
      </c>
      <c r="B721" s="1">
        <v>42608.716666666667</v>
      </c>
      <c r="C721" t="s">
        <v>7</v>
      </c>
      <c r="D721" t="s">
        <v>65</v>
      </c>
      <c r="E721" t="s">
        <v>188</v>
      </c>
      <c r="F721">
        <v>2.9</v>
      </c>
    </row>
    <row r="722" spans="1:6" x14ac:dyDescent="0.25">
      <c r="A722" s="1">
        <v>42608.779166666667</v>
      </c>
      <c r="B722" s="1">
        <v>42608.788888888892</v>
      </c>
      <c r="C722" t="s">
        <v>7</v>
      </c>
      <c r="D722" t="s">
        <v>188</v>
      </c>
      <c r="E722" t="s">
        <v>188</v>
      </c>
      <c r="F722">
        <v>3.4</v>
      </c>
    </row>
    <row r="723" spans="1:6" x14ac:dyDescent="0.25">
      <c r="A723" s="1">
        <v>42608.813194444447</v>
      </c>
      <c r="B723" s="1">
        <v>42608.82916666667</v>
      </c>
      <c r="C723" t="s">
        <v>7</v>
      </c>
      <c r="D723" t="s">
        <v>188</v>
      </c>
      <c r="E723" t="s">
        <v>188</v>
      </c>
      <c r="F723">
        <v>3.8</v>
      </c>
    </row>
    <row r="724" spans="1:6" x14ac:dyDescent="0.25">
      <c r="A724" s="1">
        <v>42608.837500000001</v>
      </c>
      <c r="B724" s="1">
        <v>42608.844444444447</v>
      </c>
      <c r="C724" t="s">
        <v>7</v>
      </c>
      <c r="D724" t="s">
        <v>188</v>
      </c>
      <c r="E724" t="s">
        <v>65</v>
      </c>
      <c r="F724">
        <v>5.9</v>
      </c>
    </row>
    <row r="725" spans="1:6" x14ac:dyDescent="0.25">
      <c r="A725" s="1">
        <v>42609.398611111108</v>
      </c>
      <c r="B725" s="1">
        <v>42609.424305555556</v>
      </c>
      <c r="C725" t="s">
        <v>7</v>
      </c>
      <c r="D725" t="s">
        <v>65</v>
      </c>
      <c r="E725" t="s">
        <v>188</v>
      </c>
      <c r="F725">
        <v>9.6</v>
      </c>
    </row>
    <row r="726" spans="1:6" x14ac:dyDescent="0.25">
      <c r="A726" s="1">
        <v>42609.490972222222</v>
      </c>
      <c r="B726" s="1">
        <v>42609.504166666666</v>
      </c>
      <c r="C726" t="s">
        <v>7</v>
      </c>
      <c r="D726" t="s">
        <v>188</v>
      </c>
      <c r="E726" t="s">
        <v>188</v>
      </c>
      <c r="F726">
        <v>7</v>
      </c>
    </row>
    <row r="727" spans="1:6" x14ac:dyDescent="0.25">
      <c r="A727" s="1">
        <v>42609.508333333331</v>
      </c>
      <c r="B727" s="1">
        <v>42609.511805555558</v>
      </c>
      <c r="C727" t="s">
        <v>7</v>
      </c>
      <c r="D727" t="s">
        <v>188</v>
      </c>
      <c r="E727" t="s">
        <v>188</v>
      </c>
      <c r="F727">
        <v>0.9</v>
      </c>
    </row>
    <row r="728" spans="1:6" x14ac:dyDescent="0.25">
      <c r="A728" s="1">
        <v>42609.584027777775</v>
      </c>
      <c r="B728" s="1">
        <v>42609.655555555553</v>
      </c>
      <c r="C728" t="s">
        <v>7</v>
      </c>
      <c r="D728" t="s">
        <v>188</v>
      </c>
      <c r="E728" t="s">
        <v>65</v>
      </c>
      <c r="F728">
        <v>86.6</v>
      </c>
    </row>
    <row r="729" spans="1:6" x14ac:dyDescent="0.25">
      <c r="A729" s="1">
        <v>42609.677083333336</v>
      </c>
      <c r="B729" s="1">
        <v>42609.800694444442</v>
      </c>
      <c r="C729" t="s">
        <v>7</v>
      </c>
      <c r="D729" t="s">
        <v>65</v>
      </c>
      <c r="E729" t="s">
        <v>65</v>
      </c>
      <c r="F729">
        <v>156.9</v>
      </c>
    </row>
    <row r="730" spans="1:6" x14ac:dyDescent="0.25">
      <c r="A730" s="1">
        <v>42610.414583333331</v>
      </c>
      <c r="B730" s="1">
        <v>42610.429166666669</v>
      </c>
      <c r="C730" t="s">
        <v>7</v>
      </c>
      <c r="D730" t="s">
        <v>65</v>
      </c>
      <c r="E730" t="s">
        <v>70</v>
      </c>
      <c r="F730">
        <v>10.1</v>
      </c>
    </row>
    <row r="731" spans="1:6" x14ac:dyDescent="0.25">
      <c r="A731" s="1">
        <v>42610.693749999999</v>
      </c>
      <c r="B731" s="1">
        <v>42610.704861111109</v>
      </c>
      <c r="C731" t="s">
        <v>7</v>
      </c>
      <c r="D731" t="s">
        <v>70</v>
      </c>
      <c r="E731" t="s">
        <v>68</v>
      </c>
      <c r="F731">
        <v>6.2</v>
      </c>
    </row>
    <row r="732" spans="1:6" x14ac:dyDescent="0.25">
      <c r="A732" s="1">
        <v>42610.734027777777</v>
      </c>
      <c r="B732" s="1">
        <v>42610.746527777781</v>
      </c>
      <c r="C732" t="s">
        <v>7</v>
      </c>
      <c r="D732" t="s">
        <v>68</v>
      </c>
      <c r="E732" t="s">
        <v>68</v>
      </c>
      <c r="F732">
        <v>5.3</v>
      </c>
    </row>
    <row r="733" spans="1:6" x14ac:dyDescent="0.25">
      <c r="A733" s="1">
        <v>42610.885416666664</v>
      </c>
      <c r="B733" s="1">
        <v>42610.915972222225</v>
      </c>
      <c r="C733" t="s">
        <v>7</v>
      </c>
      <c r="D733" t="s">
        <v>68</v>
      </c>
      <c r="E733" t="s">
        <v>65</v>
      </c>
      <c r="F733">
        <v>12.1</v>
      </c>
    </row>
    <row r="734" spans="1:6" x14ac:dyDescent="0.25">
      <c r="A734" s="1">
        <v>42611.501388888886</v>
      </c>
      <c r="B734" s="1">
        <v>42611.521527777775</v>
      </c>
      <c r="C734" t="s">
        <v>7</v>
      </c>
      <c r="D734" t="s">
        <v>65</v>
      </c>
      <c r="E734" t="s">
        <v>68</v>
      </c>
      <c r="F734">
        <v>10.8</v>
      </c>
    </row>
    <row r="735" spans="1:6" x14ac:dyDescent="0.25">
      <c r="A735" s="1">
        <v>42611.568055555559</v>
      </c>
      <c r="B735" s="1">
        <v>42611.574999999997</v>
      </c>
      <c r="C735" t="s">
        <v>7</v>
      </c>
      <c r="D735" t="s">
        <v>68</v>
      </c>
      <c r="E735" t="s">
        <v>68</v>
      </c>
      <c r="F735">
        <v>4.3</v>
      </c>
    </row>
    <row r="736" spans="1:6" x14ac:dyDescent="0.25">
      <c r="A736" s="1">
        <v>42611.604861111111</v>
      </c>
      <c r="B736" s="1">
        <v>42611.611805555556</v>
      </c>
      <c r="C736" t="s">
        <v>7</v>
      </c>
      <c r="D736" t="s">
        <v>68</v>
      </c>
      <c r="E736" t="s">
        <v>68</v>
      </c>
      <c r="F736">
        <v>2.5</v>
      </c>
    </row>
    <row r="737" spans="1:7" x14ac:dyDescent="0.25">
      <c r="A737" s="1">
        <v>42611.617361111108</v>
      </c>
      <c r="B737" s="1">
        <v>42611.62777777778</v>
      </c>
      <c r="C737" t="s">
        <v>7</v>
      </c>
      <c r="D737" t="s">
        <v>68</v>
      </c>
      <c r="E737" t="s">
        <v>65</v>
      </c>
      <c r="F737">
        <v>5.7</v>
      </c>
      <c r="G737" t="s">
        <v>24</v>
      </c>
    </row>
    <row r="738" spans="1:7" x14ac:dyDescent="0.25">
      <c r="A738" s="1">
        <v>42611.65902777778</v>
      </c>
      <c r="B738" s="1">
        <v>42611.665972222225</v>
      </c>
      <c r="C738" t="s">
        <v>7</v>
      </c>
      <c r="D738" t="s">
        <v>65</v>
      </c>
      <c r="E738" t="s">
        <v>68</v>
      </c>
      <c r="F738">
        <v>2.8</v>
      </c>
    </row>
    <row r="739" spans="1:7" x14ac:dyDescent="0.25">
      <c r="A739" s="1">
        <v>42611.67083333333</v>
      </c>
      <c r="B739" s="1">
        <v>42611.681250000001</v>
      </c>
      <c r="C739" t="s">
        <v>7</v>
      </c>
      <c r="D739" t="s">
        <v>68</v>
      </c>
      <c r="E739" t="s">
        <v>65</v>
      </c>
      <c r="F739">
        <v>4</v>
      </c>
    </row>
    <row r="740" spans="1:7" x14ac:dyDescent="0.25">
      <c r="A740" s="1">
        <v>42611.724999999999</v>
      </c>
      <c r="B740" s="1">
        <v>42611.736805555556</v>
      </c>
      <c r="C740" t="s">
        <v>7</v>
      </c>
      <c r="D740" t="s">
        <v>65</v>
      </c>
      <c r="E740" t="s">
        <v>68</v>
      </c>
      <c r="F740">
        <v>5.5</v>
      </c>
    </row>
    <row r="741" spans="1:7" x14ac:dyDescent="0.25">
      <c r="A741" s="1">
        <v>42611.768750000003</v>
      </c>
      <c r="B741" s="1">
        <v>42611.775000000001</v>
      </c>
      <c r="C741" t="s">
        <v>7</v>
      </c>
      <c r="D741" t="s">
        <v>68</v>
      </c>
      <c r="E741" t="s">
        <v>68</v>
      </c>
      <c r="F741">
        <v>2.6</v>
      </c>
    </row>
    <row r="742" spans="1:7" x14ac:dyDescent="0.25">
      <c r="A742" s="1">
        <v>42612.495138888888</v>
      </c>
      <c r="B742" s="1">
        <v>42612.503472222219</v>
      </c>
      <c r="C742" t="s">
        <v>7</v>
      </c>
      <c r="D742" t="s">
        <v>65</v>
      </c>
      <c r="E742" t="s">
        <v>65</v>
      </c>
      <c r="F742">
        <v>2.1</v>
      </c>
    </row>
    <row r="743" spans="1:7" x14ac:dyDescent="0.25">
      <c r="A743" s="1">
        <v>42612.531944444447</v>
      </c>
      <c r="B743" s="1">
        <v>42612.54791666667</v>
      </c>
      <c r="C743" t="s">
        <v>7</v>
      </c>
      <c r="D743" t="s">
        <v>65</v>
      </c>
      <c r="E743" t="s">
        <v>68</v>
      </c>
      <c r="F743">
        <v>8.8000000000000007</v>
      </c>
    </row>
    <row r="744" spans="1:7" x14ac:dyDescent="0.25">
      <c r="A744" s="1">
        <v>42612.559027777781</v>
      </c>
      <c r="B744" s="1">
        <v>42612.573611111111</v>
      </c>
      <c r="C744" t="s">
        <v>7</v>
      </c>
      <c r="D744" t="s">
        <v>68</v>
      </c>
      <c r="E744" t="s">
        <v>68</v>
      </c>
      <c r="F744">
        <v>4.4000000000000004</v>
      </c>
    </row>
    <row r="745" spans="1:7" x14ac:dyDescent="0.25">
      <c r="A745" s="1">
        <v>42612.583333333336</v>
      </c>
      <c r="B745" s="1">
        <v>42612.597222222219</v>
      </c>
      <c r="C745" t="s">
        <v>7</v>
      </c>
      <c r="D745" t="s">
        <v>68</v>
      </c>
      <c r="E745" t="s">
        <v>65</v>
      </c>
      <c r="F745">
        <v>5.3</v>
      </c>
    </row>
    <row r="746" spans="1:7" x14ac:dyDescent="0.25">
      <c r="A746" s="1">
        <v>42612.727083333331</v>
      </c>
      <c r="B746" s="1">
        <v>42612.756249999999</v>
      </c>
      <c r="C746" t="s">
        <v>7</v>
      </c>
      <c r="D746" t="s">
        <v>65</v>
      </c>
      <c r="E746" t="s">
        <v>65</v>
      </c>
      <c r="F746">
        <v>13</v>
      </c>
    </row>
    <row r="747" spans="1:7" x14ac:dyDescent="0.25">
      <c r="A747" s="1">
        <v>42614.493750000001</v>
      </c>
      <c r="B747" s="1">
        <v>42614.51666666667</v>
      </c>
      <c r="C747" t="s">
        <v>7</v>
      </c>
      <c r="D747" t="s">
        <v>65</v>
      </c>
      <c r="E747" t="s">
        <v>68</v>
      </c>
      <c r="F747">
        <v>13</v>
      </c>
    </row>
    <row r="748" spans="1:7" x14ac:dyDescent="0.25">
      <c r="A748" s="1">
        <v>42614.722916666666</v>
      </c>
      <c r="B748" s="1">
        <v>42614.73333333333</v>
      </c>
      <c r="C748" t="s">
        <v>7</v>
      </c>
      <c r="D748" t="s">
        <v>68</v>
      </c>
      <c r="E748" t="s">
        <v>65</v>
      </c>
      <c r="F748">
        <v>10.6</v>
      </c>
    </row>
    <row r="749" spans="1:7" x14ac:dyDescent="0.25">
      <c r="A749" s="1">
        <v>42614.78402777778</v>
      </c>
      <c r="B749" s="1">
        <v>42614.797222222223</v>
      </c>
      <c r="C749" t="s">
        <v>7</v>
      </c>
      <c r="D749" t="s">
        <v>65</v>
      </c>
      <c r="E749" t="s">
        <v>65</v>
      </c>
      <c r="F749">
        <v>2.2000000000000002</v>
      </c>
    </row>
    <row r="750" spans="1:7" x14ac:dyDescent="0.25">
      <c r="A750" s="1">
        <v>42615.484027777777</v>
      </c>
      <c r="B750" s="1">
        <v>42615.51666666667</v>
      </c>
      <c r="C750" t="s">
        <v>7</v>
      </c>
      <c r="D750" t="s">
        <v>65</v>
      </c>
      <c r="E750" t="s">
        <v>68</v>
      </c>
      <c r="F750">
        <v>9.1999999999999993</v>
      </c>
    </row>
    <row r="751" spans="1:7" x14ac:dyDescent="0.25">
      <c r="A751" s="1">
        <v>42615.788888888892</v>
      </c>
      <c r="B751" s="1">
        <v>42615.817361111112</v>
      </c>
      <c r="C751" t="s">
        <v>7</v>
      </c>
      <c r="D751" t="s">
        <v>65</v>
      </c>
      <c r="E751" t="s">
        <v>65</v>
      </c>
      <c r="F751">
        <v>12.9</v>
      </c>
    </row>
    <row r="752" spans="1:7" x14ac:dyDescent="0.25">
      <c r="A752" s="1">
        <v>42618.434027777781</v>
      </c>
      <c r="B752" s="1">
        <v>42618.447222222225</v>
      </c>
      <c r="C752" t="s">
        <v>7</v>
      </c>
      <c r="D752" t="s">
        <v>65</v>
      </c>
      <c r="E752" t="s">
        <v>69</v>
      </c>
      <c r="F752">
        <v>17.2</v>
      </c>
    </row>
    <row r="753" spans="1:6" x14ac:dyDescent="0.25">
      <c r="A753" s="1">
        <v>42619.742361111108</v>
      </c>
      <c r="B753" s="1">
        <v>42619.742361111108</v>
      </c>
      <c r="C753" t="s">
        <v>7</v>
      </c>
      <c r="D753" t="s">
        <v>65</v>
      </c>
      <c r="E753" t="s">
        <v>65</v>
      </c>
      <c r="F753">
        <v>69.099999999999994</v>
      </c>
    </row>
    <row r="754" spans="1:6" x14ac:dyDescent="0.25">
      <c r="A754" s="1">
        <v>42623.436111111114</v>
      </c>
      <c r="B754" s="1">
        <v>42623.447916666664</v>
      </c>
      <c r="C754" t="s">
        <v>7</v>
      </c>
      <c r="D754" t="s">
        <v>65</v>
      </c>
      <c r="E754" t="s">
        <v>65</v>
      </c>
      <c r="F754">
        <v>2.8</v>
      </c>
    </row>
    <row r="755" spans="1:6" x14ac:dyDescent="0.25">
      <c r="A755" s="1">
        <v>42624.410416666666</v>
      </c>
      <c r="B755" s="1">
        <v>42624.413194444445</v>
      </c>
      <c r="C755" t="s">
        <v>7</v>
      </c>
      <c r="D755" t="s">
        <v>65</v>
      </c>
      <c r="E755" t="s">
        <v>65</v>
      </c>
      <c r="F755">
        <v>8.6</v>
      </c>
    </row>
    <row r="756" spans="1:6" x14ac:dyDescent="0.25">
      <c r="A756" s="1">
        <v>42624.902777777781</v>
      </c>
      <c r="B756" s="1">
        <v>42624.904166666667</v>
      </c>
      <c r="C756" t="s">
        <v>7</v>
      </c>
      <c r="D756" t="s">
        <v>65</v>
      </c>
      <c r="E756" t="s">
        <v>65</v>
      </c>
      <c r="F756">
        <v>9.8000000000000007</v>
      </c>
    </row>
    <row r="757" spans="1:6" x14ac:dyDescent="0.25">
      <c r="A757" s="1">
        <v>42625.338194444441</v>
      </c>
      <c r="B757" s="1">
        <v>42625.341666666667</v>
      </c>
      <c r="C757" t="s">
        <v>7</v>
      </c>
      <c r="D757" t="s">
        <v>65</v>
      </c>
      <c r="E757" t="s">
        <v>65</v>
      </c>
      <c r="F757">
        <v>3.6</v>
      </c>
    </row>
    <row r="758" spans="1:6" x14ac:dyDescent="0.25">
      <c r="A758" s="1">
        <v>42625.46875</v>
      </c>
      <c r="B758" s="1">
        <v>42625.474999999999</v>
      </c>
      <c r="C758" t="s">
        <v>7</v>
      </c>
      <c r="D758" t="s">
        <v>65</v>
      </c>
      <c r="E758" t="s">
        <v>65</v>
      </c>
      <c r="F758">
        <v>1.7</v>
      </c>
    </row>
    <row r="759" spans="1:6" x14ac:dyDescent="0.25">
      <c r="A759" s="1">
        <v>42625.544444444444</v>
      </c>
      <c r="B759" s="1">
        <v>42625.572222222225</v>
      </c>
      <c r="C759" t="s">
        <v>7</v>
      </c>
      <c r="D759" t="s">
        <v>65</v>
      </c>
      <c r="E759" t="s">
        <v>65</v>
      </c>
      <c r="F759">
        <v>11.5</v>
      </c>
    </row>
    <row r="760" spans="1:6" x14ac:dyDescent="0.25">
      <c r="A760" s="1">
        <v>42626.705555555556</v>
      </c>
      <c r="B760" s="1">
        <v>42626.709722222222</v>
      </c>
      <c r="C760" t="s">
        <v>7</v>
      </c>
      <c r="D760" t="s">
        <v>65</v>
      </c>
      <c r="E760" t="s">
        <v>65</v>
      </c>
      <c r="F760">
        <v>0.7</v>
      </c>
    </row>
    <row r="761" spans="1:6" x14ac:dyDescent="0.25">
      <c r="A761" s="1">
        <v>42627.496527777781</v>
      </c>
      <c r="B761" s="1">
        <v>42627.499305555553</v>
      </c>
      <c r="C761" t="s">
        <v>7</v>
      </c>
      <c r="D761" t="s">
        <v>65</v>
      </c>
      <c r="E761" t="s">
        <v>65</v>
      </c>
      <c r="F761">
        <v>0.7</v>
      </c>
    </row>
    <row r="762" spans="1:6" x14ac:dyDescent="0.25">
      <c r="A762" s="1">
        <v>42628.856249999997</v>
      </c>
      <c r="B762" s="1">
        <v>42628.859722222223</v>
      </c>
      <c r="C762" t="s">
        <v>7</v>
      </c>
      <c r="D762" t="s">
        <v>65</v>
      </c>
      <c r="E762" t="s">
        <v>65</v>
      </c>
      <c r="F762">
        <v>0.9</v>
      </c>
    </row>
    <row r="763" spans="1:6" x14ac:dyDescent="0.25">
      <c r="A763" s="1">
        <v>42629.297222222223</v>
      </c>
      <c r="B763" s="1">
        <v>42629.297222222223</v>
      </c>
      <c r="C763" t="s">
        <v>7</v>
      </c>
      <c r="D763" t="s">
        <v>65</v>
      </c>
      <c r="E763" t="s">
        <v>65</v>
      </c>
      <c r="F763">
        <v>1.6</v>
      </c>
    </row>
    <row r="764" spans="1:6" x14ac:dyDescent="0.25">
      <c r="A764" s="1">
        <v>42631.754861111112</v>
      </c>
      <c r="B764" s="1">
        <v>42631.757638888892</v>
      </c>
      <c r="C764" t="s">
        <v>7</v>
      </c>
      <c r="D764" t="s">
        <v>65</v>
      </c>
      <c r="E764" t="s">
        <v>65</v>
      </c>
      <c r="F764">
        <v>9.4</v>
      </c>
    </row>
    <row r="765" spans="1:6" x14ac:dyDescent="0.25">
      <c r="A765" s="1">
        <v>42632.262499999997</v>
      </c>
      <c r="B765" s="1">
        <v>42632.28402777778</v>
      </c>
      <c r="C765" t="s">
        <v>7</v>
      </c>
      <c r="D765" t="s">
        <v>69</v>
      </c>
      <c r="E765" t="s">
        <v>65</v>
      </c>
      <c r="F765">
        <v>18.2</v>
      </c>
    </row>
    <row r="766" spans="1:6" x14ac:dyDescent="0.25">
      <c r="A766" s="1">
        <v>42632.611111111109</v>
      </c>
      <c r="B766" s="1">
        <v>42632.62222222222</v>
      </c>
      <c r="C766" t="s">
        <v>7</v>
      </c>
      <c r="D766" t="s">
        <v>65</v>
      </c>
      <c r="E766" t="s">
        <v>68</v>
      </c>
      <c r="F766">
        <v>10.5</v>
      </c>
    </row>
    <row r="767" spans="1:6" x14ac:dyDescent="0.25">
      <c r="A767" s="1">
        <v>42632.682638888888</v>
      </c>
      <c r="B767" s="1">
        <v>42632.688194444447</v>
      </c>
      <c r="C767" t="s">
        <v>7</v>
      </c>
      <c r="D767" t="s">
        <v>68</v>
      </c>
      <c r="E767" t="s">
        <v>65</v>
      </c>
      <c r="F767">
        <v>5.7</v>
      </c>
    </row>
    <row r="768" spans="1:6" x14ac:dyDescent="0.25">
      <c r="A768" s="1">
        <v>42632.73333333333</v>
      </c>
      <c r="B768" s="1">
        <v>42632.763888888891</v>
      </c>
      <c r="C768" t="s">
        <v>7</v>
      </c>
      <c r="D768" t="s">
        <v>65</v>
      </c>
      <c r="E768" t="s">
        <v>65</v>
      </c>
      <c r="F768">
        <v>18</v>
      </c>
    </row>
    <row r="769" spans="1:6" x14ac:dyDescent="0.25">
      <c r="A769" s="1">
        <v>42632.798611111109</v>
      </c>
      <c r="B769" s="1">
        <v>42632.825694444444</v>
      </c>
      <c r="C769" t="s">
        <v>7</v>
      </c>
      <c r="D769" t="s">
        <v>65</v>
      </c>
      <c r="E769" t="s">
        <v>68</v>
      </c>
      <c r="F769">
        <v>18.3</v>
      </c>
    </row>
    <row r="770" spans="1:6" x14ac:dyDescent="0.25">
      <c r="A770" s="1">
        <v>42633.478472222225</v>
      </c>
      <c r="B770" s="1">
        <v>42633.491666666669</v>
      </c>
      <c r="C770" t="s">
        <v>7</v>
      </c>
      <c r="D770" t="s">
        <v>68</v>
      </c>
      <c r="E770" t="s">
        <v>65</v>
      </c>
      <c r="F770">
        <v>16.5</v>
      </c>
    </row>
    <row r="771" spans="1:6" x14ac:dyDescent="0.25">
      <c r="A771" s="1">
        <v>42633.865972222222</v>
      </c>
      <c r="B771" s="1">
        <v>42633.949305555558</v>
      </c>
      <c r="C771" t="s">
        <v>7</v>
      </c>
      <c r="D771" t="s">
        <v>65</v>
      </c>
      <c r="E771" t="s">
        <v>69</v>
      </c>
      <c r="F771">
        <v>9.6</v>
      </c>
    </row>
    <row r="772" spans="1:6" x14ac:dyDescent="0.25">
      <c r="A772" s="1">
        <v>42636.552083333336</v>
      </c>
      <c r="B772" s="1">
        <v>42636.569444444445</v>
      </c>
      <c r="C772" t="s">
        <v>7</v>
      </c>
      <c r="D772" t="s">
        <v>189</v>
      </c>
      <c r="E772" t="s">
        <v>189</v>
      </c>
      <c r="F772">
        <v>2.9</v>
      </c>
    </row>
    <row r="773" spans="1:6" x14ac:dyDescent="0.25">
      <c r="A773" s="1">
        <v>42637.606944444444</v>
      </c>
      <c r="B773" s="1">
        <v>42637.635416666664</v>
      </c>
      <c r="C773" t="s">
        <v>7</v>
      </c>
      <c r="D773" t="s">
        <v>189</v>
      </c>
      <c r="E773" t="s">
        <v>65</v>
      </c>
      <c r="F773">
        <v>8.1999999999999993</v>
      </c>
    </row>
    <row r="774" spans="1:6" x14ac:dyDescent="0.25">
      <c r="A774" s="1">
        <v>42637.853472222225</v>
      </c>
      <c r="B774" s="1">
        <v>42637.856249999997</v>
      </c>
      <c r="C774" t="s">
        <v>7</v>
      </c>
      <c r="D774" t="s">
        <v>65</v>
      </c>
      <c r="E774" t="s">
        <v>65</v>
      </c>
      <c r="F774">
        <v>2.4</v>
      </c>
    </row>
    <row r="775" spans="1:6" x14ac:dyDescent="0.25">
      <c r="A775" s="1">
        <v>42640.356249999997</v>
      </c>
      <c r="B775" s="1">
        <v>42640.357638888891</v>
      </c>
      <c r="C775" t="s">
        <v>7</v>
      </c>
      <c r="D775" t="s">
        <v>65</v>
      </c>
      <c r="E775" t="s">
        <v>65</v>
      </c>
      <c r="F775">
        <v>5.8</v>
      </c>
    </row>
    <row r="776" spans="1:6" x14ac:dyDescent="0.25">
      <c r="A776" s="1">
        <v>42640.556250000001</v>
      </c>
      <c r="B776" s="1">
        <v>42640.613194444442</v>
      </c>
      <c r="C776" t="s">
        <v>7</v>
      </c>
      <c r="D776" t="s">
        <v>188</v>
      </c>
      <c r="E776" t="s">
        <v>188</v>
      </c>
      <c r="F776">
        <v>9.8000000000000007</v>
      </c>
    </row>
    <row r="777" spans="1:6" x14ac:dyDescent="0.25">
      <c r="A777" s="1">
        <v>42640.801388888889</v>
      </c>
      <c r="B777" s="1">
        <v>42640.856944444444</v>
      </c>
      <c r="C777" t="s">
        <v>7</v>
      </c>
      <c r="D777" t="s">
        <v>188</v>
      </c>
      <c r="E777" t="s">
        <v>65</v>
      </c>
      <c r="F777">
        <v>7.3</v>
      </c>
    </row>
    <row r="778" spans="1:6" x14ac:dyDescent="0.25">
      <c r="A778" s="1">
        <v>42640.875694444447</v>
      </c>
      <c r="B778" s="1">
        <v>42641.109027777777</v>
      </c>
      <c r="C778" t="s">
        <v>7</v>
      </c>
      <c r="D778" t="s">
        <v>65</v>
      </c>
      <c r="E778" t="s">
        <v>65</v>
      </c>
      <c r="F778">
        <v>195.6</v>
      </c>
    </row>
    <row r="779" spans="1:6" x14ac:dyDescent="0.25">
      <c r="A779" s="1">
        <v>42641.722916666666</v>
      </c>
      <c r="B779" s="1">
        <v>42641.816666666666</v>
      </c>
      <c r="C779" t="s">
        <v>7</v>
      </c>
      <c r="D779" t="s">
        <v>68</v>
      </c>
      <c r="E779" t="s">
        <v>65</v>
      </c>
      <c r="F779">
        <v>20.5</v>
      </c>
    </row>
    <row r="780" spans="1:6" x14ac:dyDescent="0.25">
      <c r="A780" s="1">
        <v>42642.675694444442</v>
      </c>
      <c r="B780" s="1">
        <v>42642.782638888886</v>
      </c>
      <c r="C780" t="s">
        <v>7</v>
      </c>
      <c r="D780" t="s">
        <v>65</v>
      </c>
      <c r="E780" t="s">
        <v>68</v>
      </c>
      <c r="F780">
        <v>12.6</v>
      </c>
    </row>
    <row r="781" spans="1:6" x14ac:dyDescent="0.25">
      <c r="A781" s="1">
        <v>42643.73541666667</v>
      </c>
      <c r="B781" s="1">
        <v>42643.847222222219</v>
      </c>
      <c r="C781" t="s">
        <v>7</v>
      </c>
      <c r="D781" t="s">
        <v>68</v>
      </c>
      <c r="E781" t="s">
        <v>68</v>
      </c>
      <c r="F781">
        <v>37.700000000000003</v>
      </c>
    </row>
    <row r="782" spans="1:6" x14ac:dyDescent="0.25">
      <c r="A782" s="1">
        <v>42643.874305555553</v>
      </c>
      <c r="B782" s="1">
        <v>42643.94027777778</v>
      </c>
      <c r="C782" t="s">
        <v>7</v>
      </c>
      <c r="D782" t="s">
        <v>68</v>
      </c>
      <c r="E782" t="s">
        <v>65</v>
      </c>
      <c r="F782">
        <v>16.7</v>
      </c>
    </row>
    <row r="783" spans="1:6" x14ac:dyDescent="0.25">
      <c r="A783" s="1">
        <v>42646.714583333334</v>
      </c>
      <c r="B783" s="1">
        <v>42646.716666666667</v>
      </c>
      <c r="C783" t="s">
        <v>7</v>
      </c>
      <c r="D783" t="s">
        <v>65</v>
      </c>
      <c r="E783" t="s">
        <v>68</v>
      </c>
      <c r="F783">
        <v>10.5</v>
      </c>
    </row>
    <row r="784" spans="1:6" x14ac:dyDescent="0.25">
      <c r="A784" s="1">
        <v>42646.761805555558</v>
      </c>
      <c r="B784" s="1">
        <v>42646.773611111108</v>
      </c>
      <c r="C784" t="s">
        <v>7</v>
      </c>
      <c r="D784" t="s">
        <v>68</v>
      </c>
      <c r="E784" t="s">
        <v>68</v>
      </c>
      <c r="F784">
        <v>2.8</v>
      </c>
    </row>
    <row r="785" spans="1:6" x14ac:dyDescent="0.25">
      <c r="A785" s="1">
        <v>42646.785416666666</v>
      </c>
      <c r="B785" s="1">
        <v>42646.792361111111</v>
      </c>
      <c r="C785" t="s">
        <v>7</v>
      </c>
      <c r="D785" t="s">
        <v>68</v>
      </c>
      <c r="E785" t="s">
        <v>68</v>
      </c>
      <c r="F785">
        <v>1.6</v>
      </c>
    </row>
    <row r="786" spans="1:6" x14ac:dyDescent="0.25">
      <c r="A786" s="1">
        <v>42646.919444444444</v>
      </c>
      <c r="B786" s="1">
        <v>42646.939583333333</v>
      </c>
      <c r="C786" t="s">
        <v>7</v>
      </c>
      <c r="D786" t="s">
        <v>68</v>
      </c>
      <c r="E786" t="s">
        <v>65</v>
      </c>
      <c r="F786">
        <v>12.7</v>
      </c>
    </row>
    <row r="787" spans="1:6" x14ac:dyDescent="0.25">
      <c r="A787" s="1">
        <v>42647.409722222219</v>
      </c>
      <c r="B787" s="1">
        <v>42647.452777777777</v>
      </c>
      <c r="C787" t="s">
        <v>7</v>
      </c>
      <c r="D787" t="s">
        <v>65</v>
      </c>
      <c r="E787" t="s">
        <v>65</v>
      </c>
      <c r="F787">
        <v>28.6</v>
      </c>
    </row>
    <row r="788" spans="1:6" x14ac:dyDescent="0.25">
      <c r="A788" s="1">
        <v>42647.511805555558</v>
      </c>
      <c r="B788" s="1">
        <v>42647.512499999997</v>
      </c>
      <c r="C788" t="s">
        <v>7</v>
      </c>
      <c r="D788" t="s">
        <v>65</v>
      </c>
      <c r="E788" t="s">
        <v>65</v>
      </c>
      <c r="F788">
        <v>15.1</v>
      </c>
    </row>
    <row r="789" spans="1:6" x14ac:dyDescent="0.25">
      <c r="A789" s="1">
        <v>42649.367361111108</v>
      </c>
      <c r="B789" s="1">
        <v>42649.48333333333</v>
      </c>
      <c r="C789" t="s">
        <v>7</v>
      </c>
      <c r="D789" t="s">
        <v>65</v>
      </c>
      <c r="E789" t="s">
        <v>69</v>
      </c>
      <c r="F789">
        <v>17.899999999999999</v>
      </c>
    </row>
    <row r="790" spans="1:6" x14ac:dyDescent="0.25">
      <c r="A790" s="1">
        <v>42649.724305555559</v>
      </c>
      <c r="B790" s="1">
        <v>42649.736111111109</v>
      </c>
      <c r="C790" t="s">
        <v>7</v>
      </c>
      <c r="D790" t="s">
        <v>69</v>
      </c>
      <c r="E790" t="s">
        <v>65</v>
      </c>
      <c r="F790">
        <v>112.6</v>
      </c>
    </row>
    <row r="791" spans="1:6" x14ac:dyDescent="0.25">
      <c r="A791" s="1">
        <v>42649.775694444441</v>
      </c>
      <c r="B791" s="1">
        <v>42649.777083333334</v>
      </c>
      <c r="C791" t="s">
        <v>7</v>
      </c>
      <c r="D791" t="s">
        <v>65</v>
      </c>
      <c r="E791" t="s">
        <v>65</v>
      </c>
      <c r="F791">
        <v>18.399999999999999</v>
      </c>
    </row>
    <row r="792" spans="1:6" x14ac:dyDescent="0.25">
      <c r="A792" s="1">
        <v>42649.823611111111</v>
      </c>
      <c r="B792" s="1">
        <v>42649.851388888892</v>
      </c>
      <c r="C792" t="s">
        <v>7</v>
      </c>
      <c r="D792" t="s">
        <v>65</v>
      </c>
      <c r="E792" t="s">
        <v>65</v>
      </c>
      <c r="F792">
        <v>13.8</v>
      </c>
    </row>
    <row r="793" spans="1:6" x14ac:dyDescent="0.25">
      <c r="A793" s="1">
        <v>42650.455555555556</v>
      </c>
      <c r="B793" s="1">
        <v>42650.457638888889</v>
      </c>
      <c r="C793" t="s">
        <v>7</v>
      </c>
      <c r="D793" t="s">
        <v>65</v>
      </c>
      <c r="E793" t="s">
        <v>188</v>
      </c>
      <c r="F793">
        <v>33.200000000000003</v>
      </c>
    </row>
    <row r="794" spans="1:6" x14ac:dyDescent="0.25">
      <c r="A794" s="1">
        <v>42650.477083333331</v>
      </c>
      <c r="B794" s="1">
        <v>42650.493055555555</v>
      </c>
      <c r="C794" t="s">
        <v>7</v>
      </c>
      <c r="D794" t="s">
        <v>188</v>
      </c>
      <c r="E794" t="s">
        <v>188</v>
      </c>
      <c r="F794">
        <v>2.6</v>
      </c>
    </row>
    <row r="795" spans="1:6" x14ac:dyDescent="0.25">
      <c r="A795" s="1">
        <v>42650.577777777777</v>
      </c>
      <c r="B795" s="1">
        <v>42650.588888888888</v>
      </c>
      <c r="C795" t="s">
        <v>7</v>
      </c>
      <c r="D795" t="s">
        <v>188</v>
      </c>
      <c r="E795" t="s">
        <v>65</v>
      </c>
      <c r="F795">
        <v>5.8</v>
      </c>
    </row>
    <row r="796" spans="1:6" x14ac:dyDescent="0.25">
      <c r="A796" s="1">
        <v>42650.603472222225</v>
      </c>
      <c r="B796" s="1">
        <v>42650.632638888892</v>
      </c>
      <c r="C796" t="s">
        <v>7</v>
      </c>
      <c r="D796" t="s">
        <v>65</v>
      </c>
      <c r="E796" t="s">
        <v>188</v>
      </c>
      <c r="F796">
        <v>8.3000000000000007</v>
      </c>
    </row>
    <row r="797" spans="1:6" x14ac:dyDescent="0.25">
      <c r="A797" s="1">
        <v>42650.657638888886</v>
      </c>
      <c r="B797" s="1">
        <v>42650.668055555558</v>
      </c>
      <c r="C797" t="s">
        <v>7</v>
      </c>
      <c r="D797" t="s">
        <v>188</v>
      </c>
      <c r="E797" t="s">
        <v>188</v>
      </c>
      <c r="F797">
        <v>2.4</v>
      </c>
    </row>
    <row r="798" spans="1:6" x14ac:dyDescent="0.25">
      <c r="A798" s="1">
        <v>42650.755555555559</v>
      </c>
      <c r="B798" s="1">
        <v>42650.768750000003</v>
      </c>
      <c r="C798" t="s">
        <v>7</v>
      </c>
      <c r="D798" t="s">
        <v>188</v>
      </c>
      <c r="E798" t="s">
        <v>188</v>
      </c>
      <c r="F798">
        <v>3.1</v>
      </c>
    </row>
    <row r="799" spans="1:6" x14ac:dyDescent="0.25">
      <c r="A799" s="1">
        <v>42650.772916666669</v>
      </c>
      <c r="B799" s="1">
        <v>42650.792361111111</v>
      </c>
      <c r="C799" t="s">
        <v>7</v>
      </c>
      <c r="D799" t="s">
        <v>188</v>
      </c>
      <c r="E799" t="s">
        <v>188</v>
      </c>
      <c r="F799">
        <v>6.1</v>
      </c>
    </row>
    <row r="800" spans="1:6" x14ac:dyDescent="0.25">
      <c r="A800" s="1">
        <v>42651.627083333333</v>
      </c>
      <c r="B800" s="1">
        <v>42651.627083333333</v>
      </c>
      <c r="C800" t="s">
        <v>7</v>
      </c>
      <c r="D800" t="s">
        <v>189</v>
      </c>
      <c r="E800" t="s">
        <v>189</v>
      </c>
      <c r="F800">
        <v>3.6</v>
      </c>
    </row>
    <row r="801" spans="1:7" x14ac:dyDescent="0.25">
      <c r="A801" s="1">
        <v>42651.760416666664</v>
      </c>
      <c r="B801" s="1">
        <v>42651.762499999997</v>
      </c>
      <c r="C801" t="s">
        <v>7</v>
      </c>
      <c r="D801" t="s">
        <v>189</v>
      </c>
      <c r="E801" t="s">
        <v>65</v>
      </c>
      <c r="F801">
        <v>8</v>
      </c>
    </row>
    <row r="802" spans="1:7" x14ac:dyDescent="0.25">
      <c r="A802" s="1">
        <v>42652.586111111108</v>
      </c>
      <c r="B802" s="1">
        <v>42652.599305555559</v>
      </c>
      <c r="C802" t="s">
        <v>7</v>
      </c>
      <c r="D802" t="s">
        <v>65</v>
      </c>
      <c r="E802" t="s">
        <v>65</v>
      </c>
      <c r="F802">
        <v>7.7</v>
      </c>
      <c r="G802" t="s">
        <v>24</v>
      </c>
    </row>
    <row r="803" spans="1:7" x14ac:dyDescent="0.25">
      <c r="A803" s="1">
        <v>42653.723611111112</v>
      </c>
      <c r="B803" s="1">
        <v>42653.727777777778</v>
      </c>
      <c r="C803" t="s">
        <v>7</v>
      </c>
      <c r="D803" t="s">
        <v>68</v>
      </c>
      <c r="E803" t="s">
        <v>68</v>
      </c>
      <c r="F803">
        <v>1.7</v>
      </c>
    </row>
    <row r="804" spans="1:7" x14ac:dyDescent="0.25">
      <c r="A804" s="1">
        <v>42653.731249999997</v>
      </c>
      <c r="B804" s="1">
        <v>42653.759027777778</v>
      </c>
      <c r="C804" t="s">
        <v>7</v>
      </c>
      <c r="D804" t="s">
        <v>68</v>
      </c>
      <c r="E804" t="s">
        <v>65</v>
      </c>
      <c r="F804">
        <v>9.5</v>
      </c>
    </row>
    <row r="805" spans="1:7" x14ac:dyDescent="0.25">
      <c r="A805" s="1">
        <v>42654.060416666667</v>
      </c>
      <c r="B805" s="1">
        <v>42654.088888888888</v>
      </c>
      <c r="C805" t="s">
        <v>7</v>
      </c>
      <c r="D805" t="s">
        <v>65</v>
      </c>
      <c r="E805" t="s">
        <v>69</v>
      </c>
      <c r="F805">
        <v>17.100000000000001</v>
      </c>
      <c r="G805" t="s">
        <v>11</v>
      </c>
    </row>
    <row r="806" spans="1:7" x14ac:dyDescent="0.25">
      <c r="A806" s="1">
        <v>42655.804166666669</v>
      </c>
      <c r="B806" s="1">
        <v>42655.806250000001</v>
      </c>
      <c r="C806" t="s">
        <v>7</v>
      </c>
      <c r="D806" t="s">
        <v>69</v>
      </c>
      <c r="E806" t="s">
        <v>65</v>
      </c>
      <c r="F806">
        <v>18.399999999999999</v>
      </c>
    </row>
    <row r="807" spans="1:7" x14ac:dyDescent="0.25">
      <c r="A807" s="1">
        <v>42656.472222222219</v>
      </c>
      <c r="B807" s="1">
        <v>42656.498611111114</v>
      </c>
      <c r="C807" t="s">
        <v>7</v>
      </c>
      <c r="D807" t="s">
        <v>65</v>
      </c>
      <c r="E807" t="s">
        <v>68</v>
      </c>
      <c r="F807">
        <v>9.8000000000000007</v>
      </c>
    </row>
    <row r="808" spans="1:7" x14ac:dyDescent="0.25">
      <c r="A808" s="1">
        <v>42656.505555555559</v>
      </c>
      <c r="B808" s="1">
        <v>42656.509722222225</v>
      </c>
      <c r="C808" t="s">
        <v>7</v>
      </c>
      <c r="D808" t="s">
        <v>68</v>
      </c>
      <c r="E808" t="s">
        <v>68</v>
      </c>
      <c r="F808">
        <v>1</v>
      </c>
    </row>
    <row r="809" spans="1:7" x14ac:dyDescent="0.25">
      <c r="A809" s="1">
        <v>42656.543055555558</v>
      </c>
      <c r="B809" s="1">
        <v>42656.543055555558</v>
      </c>
      <c r="C809" t="s">
        <v>7</v>
      </c>
      <c r="D809" t="s">
        <v>68</v>
      </c>
      <c r="E809" t="s">
        <v>68</v>
      </c>
      <c r="F809">
        <v>0.7</v>
      </c>
    </row>
    <row r="810" spans="1:7" x14ac:dyDescent="0.25">
      <c r="A810" s="1">
        <v>42656.567361111112</v>
      </c>
      <c r="B810" s="1">
        <v>42656.573611111111</v>
      </c>
      <c r="C810" t="s">
        <v>7</v>
      </c>
      <c r="D810" t="s">
        <v>68</v>
      </c>
      <c r="E810" t="s">
        <v>68</v>
      </c>
      <c r="F810">
        <v>2.2999999999999998</v>
      </c>
    </row>
    <row r="811" spans="1:7" x14ac:dyDescent="0.25">
      <c r="A811" s="1">
        <v>42656.672222222223</v>
      </c>
      <c r="B811" s="1">
        <v>42656.703472222223</v>
      </c>
      <c r="C811" t="s">
        <v>7</v>
      </c>
      <c r="D811" t="s">
        <v>68</v>
      </c>
      <c r="E811" t="s">
        <v>65</v>
      </c>
      <c r="F811">
        <v>10.9</v>
      </c>
    </row>
    <row r="812" spans="1:7" x14ac:dyDescent="0.25">
      <c r="A812" s="1">
        <v>42657.368055555555</v>
      </c>
      <c r="B812" s="1">
        <v>42657.405555555553</v>
      </c>
      <c r="C812" t="s">
        <v>7</v>
      </c>
      <c r="D812" t="s">
        <v>65</v>
      </c>
      <c r="E812" t="s">
        <v>69</v>
      </c>
      <c r="F812">
        <v>12.7</v>
      </c>
    </row>
    <row r="813" spans="1:7" x14ac:dyDescent="0.25">
      <c r="A813" s="1">
        <v>42657.427777777775</v>
      </c>
      <c r="B813" s="1">
        <v>42657.452777777777</v>
      </c>
      <c r="C813" t="s">
        <v>7</v>
      </c>
      <c r="D813" t="s">
        <v>69</v>
      </c>
      <c r="E813" t="s">
        <v>65</v>
      </c>
      <c r="F813">
        <v>12.4</v>
      </c>
    </row>
    <row r="814" spans="1:7" x14ac:dyDescent="0.25">
      <c r="A814" s="1">
        <v>42657.663888888892</v>
      </c>
      <c r="B814" s="1">
        <v>42657.680555555555</v>
      </c>
      <c r="C814" t="s">
        <v>7</v>
      </c>
      <c r="D814" t="s">
        <v>65</v>
      </c>
      <c r="E814" t="s">
        <v>65</v>
      </c>
      <c r="F814">
        <v>3.8</v>
      </c>
    </row>
    <row r="815" spans="1:7" x14ac:dyDescent="0.25">
      <c r="A815" s="1">
        <v>42657.995833333334</v>
      </c>
      <c r="B815" s="1">
        <v>42658.087500000001</v>
      </c>
      <c r="C815" t="s">
        <v>7</v>
      </c>
      <c r="D815" t="s">
        <v>65</v>
      </c>
      <c r="E815" t="s">
        <v>69</v>
      </c>
      <c r="F815">
        <v>17</v>
      </c>
      <c r="G815" t="s">
        <v>11</v>
      </c>
    </row>
    <row r="816" spans="1:7" x14ac:dyDescent="0.25">
      <c r="A816" s="1">
        <v>42658.936111111114</v>
      </c>
      <c r="B816" s="1">
        <v>42658.95</v>
      </c>
      <c r="C816" t="s">
        <v>7</v>
      </c>
      <c r="D816" t="s">
        <v>16</v>
      </c>
      <c r="E816" t="s">
        <v>16</v>
      </c>
      <c r="F816">
        <v>6.2</v>
      </c>
    </row>
    <row r="817" spans="1:7" x14ac:dyDescent="0.25">
      <c r="A817" s="1">
        <v>42659.000694444447</v>
      </c>
      <c r="B817" s="1">
        <v>42659.009722222225</v>
      </c>
      <c r="C817" t="s">
        <v>7</v>
      </c>
      <c r="D817" t="s">
        <v>16</v>
      </c>
      <c r="E817" t="s">
        <v>15</v>
      </c>
      <c r="F817">
        <v>3.1</v>
      </c>
    </row>
    <row r="818" spans="1:7" x14ac:dyDescent="0.25">
      <c r="A818" s="1">
        <v>42659.536111111112</v>
      </c>
      <c r="B818" s="1">
        <v>42659.549305555556</v>
      </c>
      <c r="C818" t="s">
        <v>7</v>
      </c>
      <c r="D818" t="s">
        <v>15</v>
      </c>
      <c r="E818" t="s">
        <v>36</v>
      </c>
      <c r="F818">
        <v>10.5</v>
      </c>
      <c r="G818" t="s">
        <v>11</v>
      </c>
    </row>
    <row r="819" spans="1:7" x14ac:dyDescent="0.25">
      <c r="A819" s="1">
        <v>42659.611111111109</v>
      </c>
      <c r="B819" s="1">
        <v>42659.625694444447</v>
      </c>
      <c r="C819" t="s">
        <v>7</v>
      </c>
      <c r="D819" t="s">
        <v>36</v>
      </c>
      <c r="E819" t="s">
        <v>16</v>
      </c>
      <c r="F819">
        <v>8.1</v>
      </c>
    </row>
    <row r="820" spans="1:7" x14ac:dyDescent="0.25">
      <c r="A820" s="1">
        <v>42659.631944444445</v>
      </c>
      <c r="B820" s="1">
        <v>42659.638194444444</v>
      </c>
      <c r="C820" t="s">
        <v>7</v>
      </c>
      <c r="D820" t="s">
        <v>16</v>
      </c>
      <c r="E820" t="s">
        <v>15</v>
      </c>
      <c r="F820">
        <v>3.1</v>
      </c>
    </row>
    <row r="821" spans="1:7" x14ac:dyDescent="0.25">
      <c r="A821" s="1">
        <v>42659.810416666667</v>
      </c>
      <c r="B821" s="1">
        <v>42659.814583333333</v>
      </c>
      <c r="C821" t="s">
        <v>7</v>
      </c>
      <c r="D821" t="s">
        <v>38</v>
      </c>
      <c r="E821" t="s">
        <v>116</v>
      </c>
      <c r="F821">
        <v>2.1</v>
      </c>
      <c r="G821" t="s">
        <v>11</v>
      </c>
    </row>
    <row r="822" spans="1:7" x14ac:dyDescent="0.25">
      <c r="A822" s="1">
        <v>42659.854166666664</v>
      </c>
      <c r="B822" s="1">
        <v>42659.86041666667</v>
      </c>
      <c r="C822" t="s">
        <v>7</v>
      </c>
      <c r="D822" t="s">
        <v>15</v>
      </c>
      <c r="E822" t="s">
        <v>16</v>
      </c>
      <c r="F822">
        <v>4.3</v>
      </c>
    </row>
    <row r="823" spans="1:7" x14ac:dyDescent="0.25">
      <c r="A823" s="1">
        <v>42659.898611111108</v>
      </c>
      <c r="B823" s="1">
        <v>42659.90347222222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 x14ac:dyDescent="0.25">
      <c r="A824" s="1">
        <v>42660.638194444444</v>
      </c>
      <c r="B824" s="1">
        <v>42660.664583333331</v>
      </c>
      <c r="C824" t="s">
        <v>7</v>
      </c>
      <c r="D824" t="s">
        <v>15</v>
      </c>
      <c r="E824" t="s">
        <v>40</v>
      </c>
      <c r="F824">
        <v>20.6</v>
      </c>
    </row>
    <row r="825" spans="1:7" x14ac:dyDescent="0.25">
      <c r="A825" s="1">
        <v>42660.686805555553</v>
      </c>
      <c r="B825" s="1">
        <v>42660.71597222222</v>
      </c>
      <c r="C825" t="s">
        <v>7</v>
      </c>
      <c r="D825" t="s">
        <v>40</v>
      </c>
      <c r="E825" t="s">
        <v>15</v>
      </c>
      <c r="F825">
        <v>17.600000000000001</v>
      </c>
    </row>
    <row r="826" spans="1:7" x14ac:dyDescent="0.25">
      <c r="A826" s="1">
        <v>42660.751388888886</v>
      </c>
      <c r="B826" s="1">
        <v>42660.761111111111</v>
      </c>
      <c r="C826" t="s">
        <v>7</v>
      </c>
      <c r="D826" t="s">
        <v>15</v>
      </c>
      <c r="E826" t="s">
        <v>48</v>
      </c>
      <c r="F826">
        <v>5.6</v>
      </c>
    </row>
    <row r="827" spans="1:7" x14ac:dyDescent="0.25">
      <c r="A827" s="1">
        <v>42660.771527777775</v>
      </c>
      <c r="B827" s="1">
        <v>42660.78125</v>
      </c>
      <c r="C827" t="s">
        <v>7</v>
      </c>
      <c r="D827" t="s">
        <v>48</v>
      </c>
      <c r="E827" t="s">
        <v>48</v>
      </c>
      <c r="F827">
        <v>3.3</v>
      </c>
    </row>
    <row r="828" spans="1:7" x14ac:dyDescent="0.25">
      <c r="A828" s="1">
        <v>42660.797222222223</v>
      </c>
      <c r="B828" s="1">
        <v>42660.809027777781</v>
      </c>
      <c r="C828" t="s">
        <v>7</v>
      </c>
      <c r="D828" t="s">
        <v>48</v>
      </c>
      <c r="E828" t="s">
        <v>15</v>
      </c>
      <c r="F828">
        <v>5.3</v>
      </c>
    </row>
    <row r="829" spans="1:7" x14ac:dyDescent="0.25">
      <c r="A829" s="1">
        <v>42661.341666666667</v>
      </c>
      <c r="B829" s="1">
        <v>42661.348611111112</v>
      </c>
      <c r="C829" t="s">
        <v>7</v>
      </c>
      <c r="D829" t="s">
        <v>38</v>
      </c>
      <c r="E829" t="s">
        <v>54</v>
      </c>
      <c r="F829">
        <v>3.3</v>
      </c>
    </row>
    <row r="830" spans="1:7" x14ac:dyDescent="0.25">
      <c r="A830" s="1">
        <v>42661.370138888888</v>
      </c>
      <c r="B830" s="1">
        <v>42661.376388888886</v>
      </c>
      <c r="C830" t="s">
        <v>7</v>
      </c>
      <c r="D830" t="s">
        <v>54</v>
      </c>
      <c r="E830" t="s">
        <v>38</v>
      </c>
      <c r="F830">
        <v>3.3</v>
      </c>
    </row>
    <row r="831" spans="1:7" x14ac:dyDescent="0.25">
      <c r="A831" s="1">
        <v>42661.445138888892</v>
      </c>
      <c r="B831" s="1">
        <v>42661.464583333334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 x14ac:dyDescent="0.25">
      <c r="A832" s="1">
        <v>42661.758333333331</v>
      </c>
      <c r="B832" s="1">
        <v>42661.772916666669</v>
      </c>
      <c r="C832" t="s">
        <v>7</v>
      </c>
      <c r="D832" t="s">
        <v>145</v>
      </c>
      <c r="E832" t="s">
        <v>146</v>
      </c>
      <c r="F832">
        <v>13</v>
      </c>
    </row>
    <row r="833" spans="1:6" x14ac:dyDescent="0.25">
      <c r="A833" s="1">
        <v>42661.793749999997</v>
      </c>
      <c r="B833" s="1">
        <v>42661.800694444442</v>
      </c>
      <c r="C833" t="s">
        <v>7</v>
      </c>
      <c r="D833" t="s">
        <v>146</v>
      </c>
      <c r="E833" t="s">
        <v>147</v>
      </c>
      <c r="F833">
        <v>3</v>
      </c>
    </row>
    <row r="834" spans="1:6" x14ac:dyDescent="0.25">
      <c r="A834" s="1">
        <v>42661.854861111111</v>
      </c>
      <c r="B834" s="1">
        <v>42661.859027777777</v>
      </c>
      <c r="C834" t="s">
        <v>7</v>
      </c>
      <c r="D834" t="s">
        <v>147</v>
      </c>
      <c r="E834" t="s">
        <v>146</v>
      </c>
      <c r="F834">
        <v>3</v>
      </c>
    </row>
    <row r="835" spans="1:6" x14ac:dyDescent="0.25">
      <c r="A835" s="1">
        <v>42662.397916666669</v>
      </c>
      <c r="B835" s="1">
        <v>42662.407638888886</v>
      </c>
      <c r="C835" t="s">
        <v>7</v>
      </c>
      <c r="D835" t="s">
        <v>146</v>
      </c>
      <c r="E835" t="s">
        <v>145</v>
      </c>
      <c r="F835">
        <v>3.8</v>
      </c>
    </row>
    <row r="836" spans="1:6" x14ac:dyDescent="0.25">
      <c r="A836" s="1">
        <v>42662.412499999999</v>
      </c>
      <c r="B836" s="1">
        <v>42662.431250000001</v>
      </c>
      <c r="C836" t="s">
        <v>7</v>
      </c>
      <c r="D836" t="s">
        <v>145</v>
      </c>
      <c r="E836" t="s">
        <v>123</v>
      </c>
      <c r="F836">
        <v>9.5</v>
      </c>
    </row>
    <row r="837" spans="1:6" x14ac:dyDescent="0.25">
      <c r="A837" s="1">
        <v>42662.572916666664</v>
      </c>
      <c r="B837" s="1">
        <v>42662.580555555556</v>
      </c>
      <c r="C837" t="s">
        <v>7</v>
      </c>
      <c r="D837" t="s">
        <v>190</v>
      </c>
      <c r="E837" t="s">
        <v>191</v>
      </c>
      <c r="F837">
        <v>1.7</v>
      </c>
    </row>
    <row r="838" spans="1:6" x14ac:dyDescent="0.25">
      <c r="A838" s="1">
        <v>42662.584722222222</v>
      </c>
      <c r="B838" s="1">
        <v>42662.604861111111</v>
      </c>
      <c r="C838" t="s">
        <v>7</v>
      </c>
      <c r="D838" t="s">
        <v>123</v>
      </c>
      <c r="E838" t="s">
        <v>147</v>
      </c>
      <c r="F838">
        <v>10.8</v>
      </c>
    </row>
    <row r="839" spans="1:6" x14ac:dyDescent="0.25">
      <c r="A839" s="1">
        <v>42662.655555555553</v>
      </c>
      <c r="B839" s="1">
        <v>42662.668055555558</v>
      </c>
      <c r="C839" t="s">
        <v>7</v>
      </c>
      <c r="D839" t="s">
        <v>192</v>
      </c>
      <c r="E839" t="s">
        <v>193</v>
      </c>
      <c r="F839">
        <v>4.0999999999999996</v>
      </c>
    </row>
    <row r="840" spans="1:6" x14ac:dyDescent="0.25">
      <c r="A840" s="1">
        <v>42662.67083333333</v>
      </c>
      <c r="B840" s="1">
        <v>42662.679861111108</v>
      </c>
      <c r="C840" t="s">
        <v>7</v>
      </c>
      <c r="D840" t="s">
        <v>193</v>
      </c>
      <c r="E840" t="s">
        <v>194</v>
      </c>
      <c r="F840">
        <v>2.2000000000000002</v>
      </c>
    </row>
    <row r="841" spans="1:6" x14ac:dyDescent="0.25">
      <c r="A841" s="1">
        <v>42662.689583333333</v>
      </c>
      <c r="B841" s="1">
        <v>42662.709027777775</v>
      </c>
      <c r="C841" t="s">
        <v>7</v>
      </c>
      <c r="D841" t="s">
        <v>147</v>
      </c>
      <c r="E841" t="s">
        <v>146</v>
      </c>
      <c r="F841">
        <v>4.5999999999999996</v>
      </c>
    </row>
    <row r="842" spans="1:6" x14ac:dyDescent="0.25">
      <c r="A842" s="1">
        <v>42663.476388888892</v>
      </c>
      <c r="B842" s="1">
        <v>42663.481944444444</v>
      </c>
      <c r="C842" t="s">
        <v>7</v>
      </c>
      <c r="D842" t="s">
        <v>146</v>
      </c>
      <c r="E842" t="s">
        <v>147</v>
      </c>
      <c r="F842">
        <v>3.1</v>
      </c>
    </row>
    <row r="843" spans="1:6" x14ac:dyDescent="0.25">
      <c r="A843" s="1">
        <v>42663.513194444444</v>
      </c>
      <c r="B843" s="1">
        <v>42663.553472222222</v>
      </c>
      <c r="C843" t="s">
        <v>7</v>
      </c>
      <c r="D843" t="s">
        <v>147</v>
      </c>
      <c r="E843" t="s">
        <v>195</v>
      </c>
      <c r="F843">
        <v>47.7</v>
      </c>
    </row>
    <row r="844" spans="1:6" x14ac:dyDescent="0.25">
      <c r="A844" s="1">
        <v>42663.863888888889</v>
      </c>
      <c r="B844" s="1">
        <v>42663.900694444441</v>
      </c>
      <c r="C844" t="s">
        <v>7</v>
      </c>
      <c r="D844" t="s">
        <v>195</v>
      </c>
      <c r="E844" t="s">
        <v>146</v>
      </c>
      <c r="F844">
        <v>44.6</v>
      </c>
    </row>
    <row r="845" spans="1:6" x14ac:dyDescent="0.25">
      <c r="A845" s="1">
        <v>42664.42083333333</v>
      </c>
      <c r="B845" s="1">
        <v>42664.431250000001</v>
      </c>
      <c r="C845" t="s">
        <v>7</v>
      </c>
      <c r="D845" t="s">
        <v>146</v>
      </c>
      <c r="E845" t="s">
        <v>145</v>
      </c>
      <c r="F845">
        <v>13.2</v>
      </c>
    </row>
    <row r="846" spans="1:6" x14ac:dyDescent="0.25">
      <c r="A846" s="1">
        <v>42665.037499999999</v>
      </c>
      <c r="B846" s="1">
        <v>42665.04791666667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 x14ac:dyDescent="0.25">
      <c r="A847" s="1">
        <v>42665.55972222222</v>
      </c>
      <c r="B847" s="1">
        <v>42665.585416666669</v>
      </c>
      <c r="C847" t="s">
        <v>7</v>
      </c>
      <c r="D847" t="s">
        <v>15</v>
      </c>
      <c r="E847" t="s">
        <v>40</v>
      </c>
      <c r="F847">
        <v>17.2</v>
      </c>
    </row>
    <row r="848" spans="1:6" x14ac:dyDescent="0.25">
      <c r="A848" s="1">
        <v>42665.713888888888</v>
      </c>
      <c r="B848" s="1">
        <v>42665.746527777781</v>
      </c>
      <c r="C848" t="s">
        <v>7</v>
      </c>
      <c r="D848" t="s">
        <v>40</v>
      </c>
      <c r="E848" t="s">
        <v>15</v>
      </c>
      <c r="F848">
        <v>14</v>
      </c>
    </row>
    <row r="849" spans="1:7" x14ac:dyDescent="0.25">
      <c r="A849" s="1">
        <v>42666.39166666667</v>
      </c>
      <c r="B849" s="1">
        <v>42666.420138888891</v>
      </c>
      <c r="C849" t="s">
        <v>7</v>
      </c>
      <c r="D849" t="s">
        <v>15</v>
      </c>
      <c r="E849" t="s">
        <v>40</v>
      </c>
      <c r="F849">
        <v>28.1</v>
      </c>
    </row>
    <row r="850" spans="1:7" x14ac:dyDescent="0.25">
      <c r="A850" s="1">
        <v>42666.511805555558</v>
      </c>
      <c r="B850" s="1">
        <v>42666.540972222225</v>
      </c>
      <c r="C850" t="s">
        <v>7</v>
      </c>
      <c r="D850" t="s">
        <v>40</v>
      </c>
      <c r="E850" t="s">
        <v>15</v>
      </c>
      <c r="F850">
        <v>28.2</v>
      </c>
    </row>
    <row r="851" spans="1:7" x14ac:dyDescent="0.25">
      <c r="A851" s="1">
        <v>42666.794444444444</v>
      </c>
      <c r="B851" s="1">
        <v>42666.801388888889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 x14ac:dyDescent="0.25">
      <c r="A852" s="1">
        <v>42666.881944444445</v>
      </c>
      <c r="B852" s="1">
        <v>42666.892361111109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 x14ac:dyDescent="0.25">
      <c r="A853" s="1">
        <v>42667.622916666667</v>
      </c>
      <c r="B853" s="1">
        <v>42667.643055555556</v>
      </c>
      <c r="C853" t="s">
        <v>7</v>
      </c>
      <c r="D853" t="s">
        <v>15</v>
      </c>
      <c r="E853" t="s">
        <v>36</v>
      </c>
      <c r="F853">
        <v>16.399999999999999</v>
      </c>
    </row>
    <row r="854" spans="1:7" x14ac:dyDescent="0.25">
      <c r="A854" s="1">
        <v>42667.647916666669</v>
      </c>
      <c r="B854" s="1">
        <v>42667.675694444442</v>
      </c>
      <c r="C854" t="s">
        <v>7</v>
      </c>
      <c r="D854" t="s">
        <v>36</v>
      </c>
      <c r="E854" t="s">
        <v>16</v>
      </c>
      <c r="F854">
        <v>15.4</v>
      </c>
    </row>
    <row r="855" spans="1:7" x14ac:dyDescent="0.25">
      <c r="A855" s="1">
        <v>42667.69027777778</v>
      </c>
      <c r="B855" s="1">
        <v>42667.695138888892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 x14ac:dyDescent="0.25">
      <c r="A856" s="1">
        <v>42668.560416666667</v>
      </c>
      <c r="B856" s="1">
        <v>42668.588888888888</v>
      </c>
      <c r="C856" t="s">
        <v>7</v>
      </c>
      <c r="D856" t="s">
        <v>15</v>
      </c>
      <c r="E856" t="s">
        <v>48</v>
      </c>
      <c r="F856">
        <v>11.2</v>
      </c>
    </row>
    <row r="857" spans="1:7" x14ac:dyDescent="0.25">
      <c r="A857" s="1">
        <v>42668.62777777778</v>
      </c>
      <c r="B857" s="1">
        <v>42668.632638888892</v>
      </c>
      <c r="C857" t="s">
        <v>7</v>
      </c>
      <c r="D857" t="s">
        <v>48</v>
      </c>
      <c r="E857" t="s">
        <v>196</v>
      </c>
      <c r="F857">
        <v>2.2000000000000002</v>
      </c>
    </row>
    <row r="858" spans="1:7" x14ac:dyDescent="0.25">
      <c r="A858" s="1">
        <v>42668.636111111111</v>
      </c>
      <c r="B858" s="1">
        <v>42668.647916666669</v>
      </c>
      <c r="C858" t="s">
        <v>7</v>
      </c>
      <c r="D858" t="s">
        <v>196</v>
      </c>
      <c r="E858" t="s">
        <v>15</v>
      </c>
      <c r="F858">
        <v>3.6</v>
      </c>
    </row>
    <row r="859" spans="1:7" x14ac:dyDescent="0.25">
      <c r="A859" s="1">
        <v>42668.833333333336</v>
      </c>
      <c r="B859" s="1">
        <v>42668.84097222222</v>
      </c>
      <c r="C859" t="s">
        <v>7</v>
      </c>
      <c r="D859" t="s">
        <v>38</v>
      </c>
      <c r="E859" t="s">
        <v>131</v>
      </c>
      <c r="F859">
        <v>3.6</v>
      </c>
      <c r="G859" t="s">
        <v>9</v>
      </c>
    </row>
    <row r="860" spans="1:7" x14ac:dyDescent="0.25">
      <c r="A860" s="1">
        <v>42668.870833333334</v>
      </c>
      <c r="B860" s="1">
        <v>42668.877083333333</v>
      </c>
      <c r="C860" t="s">
        <v>7</v>
      </c>
      <c r="D860" t="s">
        <v>131</v>
      </c>
      <c r="E860" t="s">
        <v>116</v>
      </c>
      <c r="F860">
        <v>4.9000000000000004</v>
      </c>
    </row>
    <row r="861" spans="1:7" x14ac:dyDescent="0.25">
      <c r="A861" s="1">
        <v>42668.933333333334</v>
      </c>
      <c r="B861" s="1">
        <v>42668.947916666664</v>
      </c>
      <c r="C861" t="s">
        <v>7</v>
      </c>
      <c r="D861" t="s">
        <v>116</v>
      </c>
      <c r="E861" t="s">
        <v>38</v>
      </c>
      <c r="F861">
        <v>8.6999999999999993</v>
      </c>
      <c r="G861" t="s">
        <v>10</v>
      </c>
    </row>
    <row r="862" spans="1:7" x14ac:dyDescent="0.25">
      <c r="A862" s="1">
        <v>42669.809027777781</v>
      </c>
      <c r="B862" s="1">
        <v>42669.813194444447</v>
      </c>
      <c r="C862" t="s">
        <v>7</v>
      </c>
      <c r="D862" t="s">
        <v>38</v>
      </c>
      <c r="E862" t="s">
        <v>116</v>
      </c>
      <c r="F862">
        <v>2.1</v>
      </c>
      <c r="G862" t="s">
        <v>11</v>
      </c>
    </row>
    <row r="863" spans="1:7" x14ac:dyDescent="0.25">
      <c r="A863" s="1">
        <v>42669.870138888888</v>
      </c>
      <c r="B863" s="1">
        <v>42669.877083333333</v>
      </c>
      <c r="C863" t="s">
        <v>7</v>
      </c>
      <c r="D863" t="s">
        <v>116</v>
      </c>
      <c r="E863" t="s">
        <v>38</v>
      </c>
      <c r="F863">
        <v>2.1</v>
      </c>
    </row>
    <row r="864" spans="1:7" x14ac:dyDescent="0.25">
      <c r="A864" s="1">
        <v>42670.785416666666</v>
      </c>
      <c r="B864" s="1">
        <v>42670.802777777775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 x14ac:dyDescent="0.25">
      <c r="A865" s="1">
        <v>42670.805555555555</v>
      </c>
      <c r="B865" s="1">
        <v>42670.815972222219</v>
      </c>
      <c r="C865" t="s">
        <v>7</v>
      </c>
      <c r="D865" t="s">
        <v>16</v>
      </c>
      <c r="E865" t="s">
        <v>16</v>
      </c>
      <c r="F865">
        <v>5.9</v>
      </c>
    </row>
    <row r="866" spans="1:7" x14ac:dyDescent="0.25">
      <c r="A866" s="1">
        <v>42670.827777777777</v>
      </c>
      <c r="B866" s="1">
        <v>42670.847916666666</v>
      </c>
      <c r="C866" t="s">
        <v>7</v>
      </c>
      <c r="D866" t="s">
        <v>135</v>
      </c>
      <c r="E866" t="s">
        <v>135</v>
      </c>
      <c r="F866">
        <v>12.1</v>
      </c>
    </row>
    <row r="867" spans="1:7" x14ac:dyDescent="0.25">
      <c r="A867" s="1">
        <v>42670.865972222222</v>
      </c>
      <c r="B867" s="1">
        <v>42670.870833333334</v>
      </c>
      <c r="C867" t="s">
        <v>7</v>
      </c>
      <c r="D867" t="s">
        <v>135</v>
      </c>
      <c r="E867" t="s">
        <v>75</v>
      </c>
      <c r="F867">
        <v>3.9</v>
      </c>
    </row>
    <row r="868" spans="1:7" x14ac:dyDescent="0.25">
      <c r="A868" s="1">
        <v>42670.893055555556</v>
      </c>
      <c r="B868" s="1">
        <v>42670.908333333333</v>
      </c>
      <c r="C868" t="s">
        <v>7</v>
      </c>
      <c r="D868" t="s">
        <v>16</v>
      </c>
      <c r="E868" t="s">
        <v>15</v>
      </c>
      <c r="F868">
        <v>6.2</v>
      </c>
    </row>
    <row r="869" spans="1:7" x14ac:dyDescent="0.25">
      <c r="A869" s="1">
        <v>42671.481944444444</v>
      </c>
      <c r="B869" s="1">
        <v>42671.494444444441</v>
      </c>
      <c r="C869" t="s">
        <v>7</v>
      </c>
      <c r="D869" t="s">
        <v>15</v>
      </c>
      <c r="E869" t="s">
        <v>36</v>
      </c>
      <c r="F869">
        <v>10.4</v>
      </c>
      <c r="G869" t="s">
        <v>11</v>
      </c>
    </row>
    <row r="870" spans="1:7" x14ac:dyDescent="0.25">
      <c r="A870" s="1">
        <v>42671.54583333333</v>
      </c>
      <c r="B870" s="1">
        <v>42671.566666666666</v>
      </c>
      <c r="C870" t="s">
        <v>7</v>
      </c>
      <c r="D870" t="s">
        <v>36</v>
      </c>
      <c r="E870" t="s">
        <v>15</v>
      </c>
      <c r="F870">
        <v>9.9</v>
      </c>
      <c r="G870" t="s">
        <v>11</v>
      </c>
    </row>
    <row r="871" spans="1:7" x14ac:dyDescent="0.25">
      <c r="A871" s="1">
        <v>42671.661805555559</v>
      </c>
      <c r="B871" s="1">
        <v>42671.749305555553</v>
      </c>
      <c r="C871" t="s">
        <v>7</v>
      </c>
      <c r="D871" t="s">
        <v>15</v>
      </c>
      <c r="E871" t="s">
        <v>197</v>
      </c>
      <c r="F871">
        <v>107</v>
      </c>
      <c r="G871" t="s">
        <v>11</v>
      </c>
    </row>
    <row r="872" spans="1:7" x14ac:dyDescent="0.25">
      <c r="A872" s="1">
        <v>42671.759027777778</v>
      </c>
      <c r="B872" s="1">
        <v>42671.838194444441</v>
      </c>
      <c r="C872" t="s">
        <v>7</v>
      </c>
      <c r="D872" t="s">
        <v>197</v>
      </c>
      <c r="E872" t="s">
        <v>198</v>
      </c>
      <c r="F872">
        <v>133.6</v>
      </c>
      <c r="G872" t="s">
        <v>11</v>
      </c>
    </row>
    <row r="873" spans="1:7" x14ac:dyDescent="0.25">
      <c r="A873" s="1">
        <v>42671.842361111114</v>
      </c>
      <c r="B873" s="1">
        <v>42671.916666666664</v>
      </c>
      <c r="C873" t="s">
        <v>7</v>
      </c>
      <c r="D873" t="s">
        <v>198</v>
      </c>
      <c r="E873" t="s">
        <v>199</v>
      </c>
      <c r="F873">
        <v>91.8</v>
      </c>
      <c r="G873" t="s">
        <v>11</v>
      </c>
    </row>
    <row r="874" spans="1:7" x14ac:dyDescent="0.25">
      <c r="A874" s="1">
        <v>42672.640277777777</v>
      </c>
      <c r="B874" s="1">
        <v>42672.711805555555</v>
      </c>
      <c r="C874" t="s">
        <v>7</v>
      </c>
      <c r="D874" t="s">
        <v>199</v>
      </c>
      <c r="E874" t="s">
        <v>200</v>
      </c>
      <c r="F874">
        <v>40.700000000000003</v>
      </c>
      <c r="G874" t="s">
        <v>11</v>
      </c>
    </row>
    <row r="875" spans="1:7" x14ac:dyDescent="0.25">
      <c r="A875" s="1">
        <v>42672.717361111114</v>
      </c>
      <c r="B875" s="1">
        <v>42672.804861111108</v>
      </c>
      <c r="C875" t="s">
        <v>7</v>
      </c>
      <c r="D875" t="s">
        <v>200</v>
      </c>
      <c r="E875" t="s">
        <v>199</v>
      </c>
      <c r="F875">
        <v>75.7</v>
      </c>
    </row>
    <row r="876" spans="1:7" x14ac:dyDescent="0.25">
      <c r="A876" s="1">
        <v>42673.325694444444</v>
      </c>
      <c r="B876" s="1">
        <v>42673.354166666664</v>
      </c>
      <c r="C876" t="s">
        <v>7</v>
      </c>
      <c r="D876" t="s">
        <v>199</v>
      </c>
      <c r="E876" t="s">
        <v>201</v>
      </c>
      <c r="F876">
        <v>29.8</v>
      </c>
    </row>
    <row r="877" spans="1:7" x14ac:dyDescent="0.25">
      <c r="A877" s="1">
        <v>42673.379861111112</v>
      </c>
      <c r="B877" s="1">
        <v>42673.42291666667</v>
      </c>
      <c r="C877" t="s">
        <v>7</v>
      </c>
      <c r="D877" t="s">
        <v>201</v>
      </c>
      <c r="E877" t="s">
        <v>201</v>
      </c>
      <c r="F877">
        <v>16.3</v>
      </c>
    </row>
    <row r="878" spans="1:7" x14ac:dyDescent="0.25">
      <c r="A878" s="1">
        <v>42673.424305555556</v>
      </c>
      <c r="B878" s="1">
        <v>42673.443055555559</v>
      </c>
      <c r="C878" t="s">
        <v>7</v>
      </c>
      <c r="D878" t="s">
        <v>201</v>
      </c>
      <c r="E878" t="s">
        <v>201</v>
      </c>
      <c r="F878">
        <v>6.5</v>
      </c>
    </row>
    <row r="879" spans="1:7" x14ac:dyDescent="0.25">
      <c r="A879" s="1">
        <v>42673.45208333333</v>
      </c>
      <c r="B879" s="1">
        <v>42673.472916666666</v>
      </c>
      <c r="C879" t="s">
        <v>7</v>
      </c>
      <c r="D879" t="s">
        <v>201</v>
      </c>
      <c r="E879" t="s">
        <v>201</v>
      </c>
      <c r="F879">
        <v>6.3</v>
      </c>
    </row>
    <row r="880" spans="1:7" x14ac:dyDescent="0.25">
      <c r="A880" s="1">
        <v>42673.51666666667</v>
      </c>
      <c r="B880" s="1">
        <v>42673.524305555555</v>
      </c>
      <c r="C880" t="s">
        <v>7</v>
      </c>
      <c r="D880" t="s">
        <v>201</v>
      </c>
      <c r="E880" t="s">
        <v>202</v>
      </c>
      <c r="F880">
        <v>6.6</v>
      </c>
    </row>
    <row r="881" spans="1:7" x14ac:dyDescent="0.25">
      <c r="A881" s="1">
        <v>42673.540277777778</v>
      </c>
      <c r="B881" s="1">
        <v>42673.554166666669</v>
      </c>
      <c r="C881" t="s">
        <v>7</v>
      </c>
      <c r="D881" t="s">
        <v>202</v>
      </c>
      <c r="E881" t="s">
        <v>201</v>
      </c>
      <c r="F881">
        <v>15.2</v>
      </c>
    </row>
    <row r="882" spans="1:7" x14ac:dyDescent="0.25">
      <c r="A882" s="1">
        <v>42673.558333333334</v>
      </c>
      <c r="B882" s="1">
        <v>42673.609027777777</v>
      </c>
      <c r="C882" t="s">
        <v>7</v>
      </c>
      <c r="D882" t="s">
        <v>201</v>
      </c>
      <c r="E882" t="s">
        <v>198</v>
      </c>
      <c r="F882">
        <v>68.400000000000006</v>
      </c>
    </row>
    <row r="883" spans="1:7" x14ac:dyDescent="0.25">
      <c r="A883" s="1">
        <v>42673.640277777777</v>
      </c>
      <c r="B883" s="1">
        <v>42673.765972222223</v>
      </c>
      <c r="C883" t="s">
        <v>7</v>
      </c>
      <c r="D883" t="s">
        <v>198</v>
      </c>
      <c r="E883" t="s">
        <v>203</v>
      </c>
      <c r="F883">
        <v>195.9</v>
      </c>
    </row>
    <row r="884" spans="1:7" x14ac:dyDescent="0.25">
      <c r="A884" s="1">
        <v>42673.768055555556</v>
      </c>
      <c r="B884" s="1">
        <v>42673.818749999999</v>
      </c>
      <c r="C884" t="s">
        <v>7</v>
      </c>
      <c r="D884" t="s">
        <v>203</v>
      </c>
      <c r="E884" t="s">
        <v>15</v>
      </c>
      <c r="F884">
        <v>45.2</v>
      </c>
    </row>
    <row r="885" spans="1:7" x14ac:dyDescent="0.25">
      <c r="A885" s="1">
        <v>42674.757638888892</v>
      </c>
      <c r="B885" s="1">
        <v>42674.763888888891</v>
      </c>
      <c r="C885" t="s">
        <v>7</v>
      </c>
      <c r="D885" t="s">
        <v>15</v>
      </c>
      <c r="E885" t="s">
        <v>16</v>
      </c>
      <c r="F885">
        <v>3.2</v>
      </c>
    </row>
    <row r="886" spans="1:7" x14ac:dyDescent="0.25">
      <c r="A886" s="1">
        <v>42674.782638888886</v>
      </c>
      <c r="B886" s="1">
        <v>42674.802777777775</v>
      </c>
      <c r="C886" t="s">
        <v>7</v>
      </c>
      <c r="D886" t="s">
        <v>16</v>
      </c>
      <c r="E886" t="s">
        <v>40</v>
      </c>
      <c r="F886">
        <v>10.3</v>
      </c>
    </row>
    <row r="887" spans="1:7" x14ac:dyDescent="0.25">
      <c r="A887" s="1">
        <v>42674.845833333333</v>
      </c>
      <c r="B887" s="1">
        <v>42674.863888888889</v>
      </c>
      <c r="C887" t="s">
        <v>7</v>
      </c>
      <c r="D887" t="s">
        <v>40</v>
      </c>
      <c r="E887" t="s">
        <v>15</v>
      </c>
      <c r="F887">
        <v>13.1</v>
      </c>
    </row>
    <row r="888" spans="1:7" x14ac:dyDescent="0.25">
      <c r="A888" s="1">
        <v>42674.90625</v>
      </c>
      <c r="B888" s="1">
        <v>42674.923611111109</v>
      </c>
      <c r="C888" t="s">
        <v>7</v>
      </c>
      <c r="D888" t="s">
        <v>131</v>
      </c>
      <c r="E888" t="s">
        <v>38</v>
      </c>
      <c r="F888">
        <v>9.6</v>
      </c>
      <c r="G888" t="s">
        <v>10</v>
      </c>
    </row>
    <row r="889" spans="1:7" x14ac:dyDescent="0.25">
      <c r="A889" s="1">
        <v>42675.493055555555</v>
      </c>
      <c r="B889" s="1">
        <v>42675.518750000003</v>
      </c>
      <c r="C889" t="s">
        <v>7</v>
      </c>
      <c r="D889" t="s">
        <v>15</v>
      </c>
      <c r="E889" t="s">
        <v>36</v>
      </c>
      <c r="F889">
        <v>16.5</v>
      </c>
    </row>
    <row r="890" spans="1:7" x14ac:dyDescent="0.25">
      <c r="A890" s="1">
        <v>42675.686805555553</v>
      </c>
      <c r="B890" s="1">
        <v>42675.709722222222</v>
      </c>
      <c r="C890" t="s">
        <v>7</v>
      </c>
      <c r="D890" t="s">
        <v>36</v>
      </c>
      <c r="E890" t="s">
        <v>15</v>
      </c>
      <c r="F890">
        <v>12.8</v>
      </c>
    </row>
    <row r="891" spans="1:7" x14ac:dyDescent="0.25">
      <c r="A891" s="1">
        <v>42675.732638888891</v>
      </c>
      <c r="B891" s="1">
        <v>42675.737500000003</v>
      </c>
      <c r="C891" t="s">
        <v>7</v>
      </c>
      <c r="D891" t="s">
        <v>38</v>
      </c>
      <c r="E891" t="s">
        <v>38</v>
      </c>
      <c r="F891">
        <v>1.2</v>
      </c>
    </row>
    <row r="892" spans="1:7" x14ac:dyDescent="0.25">
      <c r="A892" s="1">
        <v>42675.801388888889</v>
      </c>
      <c r="B892" s="1">
        <v>42675.805555555555</v>
      </c>
      <c r="C892" t="s">
        <v>7</v>
      </c>
      <c r="D892" t="s">
        <v>38</v>
      </c>
      <c r="E892" t="s">
        <v>38</v>
      </c>
      <c r="F892">
        <v>1</v>
      </c>
    </row>
    <row r="893" spans="1:7" x14ac:dyDescent="0.25">
      <c r="A893" s="1">
        <v>42675.832638888889</v>
      </c>
      <c r="B893" s="1">
        <v>42675.841666666667</v>
      </c>
      <c r="C893" t="s">
        <v>7</v>
      </c>
      <c r="D893" t="s">
        <v>38</v>
      </c>
      <c r="E893" t="s">
        <v>38</v>
      </c>
      <c r="F893">
        <v>4.0999999999999996</v>
      </c>
    </row>
    <row r="894" spans="1:7" x14ac:dyDescent="0.25">
      <c r="A894" s="1">
        <v>42675.861805555556</v>
      </c>
      <c r="B894" s="1">
        <v>42675.871527777781</v>
      </c>
      <c r="C894" t="s">
        <v>7</v>
      </c>
      <c r="D894" t="s">
        <v>38</v>
      </c>
      <c r="E894" t="s">
        <v>38</v>
      </c>
      <c r="F894">
        <v>4.2</v>
      </c>
      <c r="G894" t="s">
        <v>9</v>
      </c>
    </row>
    <row r="895" spans="1:7" x14ac:dyDescent="0.25">
      <c r="A895" s="1">
        <v>42676.631944444445</v>
      </c>
      <c r="B895" s="1">
        <v>42676.637499999997</v>
      </c>
      <c r="C895" t="s">
        <v>7</v>
      </c>
      <c r="D895" t="s">
        <v>38</v>
      </c>
      <c r="E895" t="s">
        <v>44</v>
      </c>
      <c r="F895">
        <v>1.4</v>
      </c>
    </row>
    <row r="896" spans="1:7" x14ac:dyDescent="0.25">
      <c r="A896" s="1">
        <v>42676.65625</v>
      </c>
      <c r="B896" s="1">
        <v>42676.661111111112</v>
      </c>
      <c r="C896" t="s">
        <v>7</v>
      </c>
      <c r="D896" t="s">
        <v>44</v>
      </c>
      <c r="E896" t="s">
        <v>38</v>
      </c>
      <c r="F896">
        <v>1.8</v>
      </c>
    </row>
    <row r="897" spans="1:7" x14ac:dyDescent="0.25">
      <c r="A897" s="1">
        <v>42676.698611111111</v>
      </c>
      <c r="B897" s="1">
        <v>42676.71597222222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 x14ac:dyDescent="0.25">
      <c r="A898" s="1">
        <v>42676.731944444444</v>
      </c>
      <c r="B898" s="1">
        <v>42676.742361111108</v>
      </c>
      <c r="C898" t="s">
        <v>7</v>
      </c>
      <c r="D898" t="s">
        <v>16</v>
      </c>
      <c r="E898" t="s">
        <v>16</v>
      </c>
      <c r="F898">
        <v>5</v>
      </c>
    </row>
    <row r="899" spans="1:7" x14ac:dyDescent="0.25">
      <c r="A899" s="1">
        <v>42676.745138888888</v>
      </c>
      <c r="B899" s="1">
        <v>42676.75</v>
      </c>
      <c r="C899" t="s">
        <v>7</v>
      </c>
      <c r="D899" t="s">
        <v>16</v>
      </c>
      <c r="E899" t="s">
        <v>15</v>
      </c>
      <c r="F899">
        <v>3.8</v>
      </c>
    </row>
    <row r="900" spans="1:7" x14ac:dyDescent="0.25">
      <c r="A900" s="1">
        <v>42677.477777777778</v>
      </c>
      <c r="B900" s="1">
        <v>42677.481944444444</v>
      </c>
      <c r="C900" t="s">
        <v>7</v>
      </c>
      <c r="D900" t="s">
        <v>38</v>
      </c>
      <c r="E900" t="s">
        <v>43</v>
      </c>
      <c r="F900">
        <v>2.5</v>
      </c>
    </row>
    <row r="901" spans="1:7" x14ac:dyDescent="0.25">
      <c r="A901" s="1">
        <v>42677.529861111114</v>
      </c>
      <c r="B901" s="1">
        <v>42677.53402777778</v>
      </c>
      <c r="C901" t="s">
        <v>7</v>
      </c>
      <c r="D901" t="s">
        <v>43</v>
      </c>
      <c r="E901" t="s">
        <v>38</v>
      </c>
      <c r="F901">
        <v>2.4</v>
      </c>
    </row>
    <row r="902" spans="1:7" x14ac:dyDescent="0.25">
      <c r="A902" s="1">
        <v>42677.570833333331</v>
      </c>
      <c r="B902" s="1">
        <v>42677.574305555558</v>
      </c>
      <c r="C902" t="s">
        <v>7</v>
      </c>
      <c r="D902" t="s">
        <v>38</v>
      </c>
      <c r="E902" t="s">
        <v>44</v>
      </c>
      <c r="F902">
        <v>1.4</v>
      </c>
    </row>
    <row r="903" spans="1:7" x14ac:dyDescent="0.25">
      <c r="A903" s="1">
        <v>42677.592361111114</v>
      </c>
      <c r="B903" s="1">
        <v>42677.601388888892</v>
      </c>
      <c r="C903" t="s">
        <v>7</v>
      </c>
      <c r="D903" t="s">
        <v>44</v>
      </c>
      <c r="E903" t="s">
        <v>38</v>
      </c>
      <c r="F903">
        <v>1.8</v>
      </c>
    </row>
    <row r="904" spans="1:7" x14ac:dyDescent="0.25">
      <c r="A904" s="1">
        <v>42677.785416666666</v>
      </c>
      <c r="B904" s="1">
        <v>42677.797222222223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 x14ac:dyDescent="0.25">
      <c r="A905" s="1">
        <v>42677.948611111111</v>
      </c>
      <c r="B905" s="1">
        <v>42677.956944444442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 x14ac:dyDescent="0.25">
      <c r="A906" s="1">
        <v>42678.418055555558</v>
      </c>
      <c r="B906" s="1">
        <v>42678.429166666669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 x14ac:dyDescent="0.25">
      <c r="A907" s="1">
        <v>42678.759722222225</v>
      </c>
      <c r="B907" s="1">
        <v>42678.76458333333</v>
      </c>
      <c r="C907" t="s">
        <v>7</v>
      </c>
      <c r="D907" t="s">
        <v>195</v>
      </c>
      <c r="E907" t="s">
        <v>204</v>
      </c>
      <c r="F907">
        <v>3.8</v>
      </c>
    </row>
    <row r="908" spans="1:7" x14ac:dyDescent="0.25">
      <c r="A908" s="1">
        <v>42678.87777777778</v>
      </c>
      <c r="B908" s="1">
        <v>42678.888888888891</v>
      </c>
      <c r="C908" t="s">
        <v>7</v>
      </c>
      <c r="D908" t="s">
        <v>205</v>
      </c>
      <c r="E908" t="s">
        <v>206</v>
      </c>
      <c r="F908">
        <v>4.3</v>
      </c>
    </row>
    <row r="909" spans="1:7" x14ac:dyDescent="0.25">
      <c r="A909" s="1">
        <v>42678.925000000003</v>
      </c>
      <c r="B909" s="1">
        <v>42678.934027777781</v>
      </c>
      <c r="C909" t="s">
        <v>7</v>
      </c>
      <c r="D909" t="s">
        <v>206</v>
      </c>
      <c r="E909" t="s">
        <v>205</v>
      </c>
      <c r="F909">
        <v>3.9</v>
      </c>
    </row>
    <row r="910" spans="1:7" x14ac:dyDescent="0.25">
      <c r="A910" s="1">
        <v>42679.356944444444</v>
      </c>
      <c r="B910" s="1">
        <v>42679.363194444442</v>
      </c>
      <c r="C910" t="s">
        <v>7</v>
      </c>
      <c r="D910" t="s">
        <v>205</v>
      </c>
      <c r="E910" t="s">
        <v>207</v>
      </c>
      <c r="F910">
        <v>2.2000000000000002</v>
      </c>
    </row>
    <row r="911" spans="1:7" x14ac:dyDescent="0.25">
      <c r="A911" s="1">
        <v>42679.728472222225</v>
      </c>
      <c r="B911" s="1">
        <v>42679.736111111109</v>
      </c>
      <c r="C911" t="s">
        <v>7</v>
      </c>
      <c r="D911" t="s">
        <v>207</v>
      </c>
      <c r="E911" t="s">
        <v>205</v>
      </c>
      <c r="F911">
        <v>2.8</v>
      </c>
    </row>
    <row r="912" spans="1:7" x14ac:dyDescent="0.25">
      <c r="A912" s="1">
        <v>42679.805555555555</v>
      </c>
      <c r="B912" s="1">
        <v>42679.811111111114</v>
      </c>
      <c r="C912" t="s">
        <v>7</v>
      </c>
      <c r="D912" t="s">
        <v>205</v>
      </c>
      <c r="E912" t="s">
        <v>205</v>
      </c>
      <c r="F912">
        <v>2.2000000000000002</v>
      </c>
    </row>
    <row r="913" spans="1:7" x14ac:dyDescent="0.25">
      <c r="A913" s="1">
        <v>42680.451388888891</v>
      </c>
      <c r="B913" s="1">
        <v>42680.461111111108</v>
      </c>
      <c r="C913" t="s">
        <v>7</v>
      </c>
      <c r="D913" t="s">
        <v>205</v>
      </c>
      <c r="E913" t="s">
        <v>207</v>
      </c>
      <c r="F913">
        <v>2.4</v>
      </c>
    </row>
    <row r="914" spans="1:7" x14ac:dyDescent="0.25">
      <c r="A914" s="1">
        <v>42680.670138888891</v>
      </c>
      <c r="B914" s="1">
        <v>42680.681944444441</v>
      </c>
      <c r="C914" t="s">
        <v>7</v>
      </c>
      <c r="D914" t="s">
        <v>207</v>
      </c>
      <c r="E914" t="s">
        <v>205</v>
      </c>
      <c r="F914">
        <v>2.8</v>
      </c>
      <c r="G914" t="s">
        <v>11</v>
      </c>
    </row>
    <row r="915" spans="1:7" x14ac:dyDescent="0.25">
      <c r="A915" s="1">
        <v>42680.685416666667</v>
      </c>
      <c r="B915" s="1">
        <v>42680.727777777778</v>
      </c>
      <c r="C915" t="s">
        <v>7</v>
      </c>
      <c r="D915" t="s">
        <v>204</v>
      </c>
      <c r="E915" t="s">
        <v>147</v>
      </c>
      <c r="F915">
        <v>43.9</v>
      </c>
      <c r="G915" t="s">
        <v>13</v>
      </c>
    </row>
    <row r="916" spans="1:7" x14ac:dyDescent="0.25">
      <c r="A916" s="1">
        <v>42680.794444444444</v>
      </c>
      <c r="B916" s="1">
        <v>42680.800000000003</v>
      </c>
      <c r="C916" t="s">
        <v>7</v>
      </c>
      <c r="D916" t="s">
        <v>31</v>
      </c>
      <c r="E916" t="s">
        <v>192</v>
      </c>
      <c r="F916">
        <v>1.8</v>
      </c>
    </row>
    <row r="917" spans="1:7" x14ac:dyDescent="0.25">
      <c r="A917" s="1">
        <v>42680.837500000001</v>
      </c>
      <c r="B917" s="1">
        <v>42680.847916666666</v>
      </c>
      <c r="C917" t="s">
        <v>7</v>
      </c>
      <c r="D917" t="s">
        <v>192</v>
      </c>
      <c r="E917" t="s">
        <v>208</v>
      </c>
      <c r="F917">
        <v>3.3</v>
      </c>
    </row>
    <row r="918" spans="1:7" x14ac:dyDescent="0.25">
      <c r="A918" s="1">
        <v>42681.519444444442</v>
      </c>
      <c r="B918" s="1">
        <v>42681.539583333331</v>
      </c>
      <c r="C918" t="s">
        <v>7</v>
      </c>
      <c r="D918" t="s">
        <v>147</v>
      </c>
      <c r="E918" t="s">
        <v>123</v>
      </c>
      <c r="F918">
        <v>11.8</v>
      </c>
      <c r="G918" t="s">
        <v>53</v>
      </c>
    </row>
    <row r="919" spans="1:7" x14ac:dyDescent="0.25">
      <c r="A919" s="1">
        <v>42681.803472222222</v>
      </c>
      <c r="B919" s="1">
        <v>42681.831250000003</v>
      </c>
      <c r="C919" t="s">
        <v>7</v>
      </c>
      <c r="D919" t="s">
        <v>123</v>
      </c>
      <c r="E919" t="s">
        <v>147</v>
      </c>
      <c r="F919">
        <v>13.2</v>
      </c>
      <c r="G919" t="s">
        <v>53</v>
      </c>
    </row>
    <row r="920" spans="1:7" x14ac:dyDescent="0.25">
      <c r="A920" s="1">
        <v>42682.436805555553</v>
      </c>
      <c r="B920" s="1">
        <v>42682.456250000003</v>
      </c>
      <c r="C920" t="s">
        <v>7</v>
      </c>
      <c r="D920" t="s">
        <v>147</v>
      </c>
      <c r="E920" t="s">
        <v>123</v>
      </c>
      <c r="F920">
        <v>12.2</v>
      </c>
      <c r="G920" t="s">
        <v>53</v>
      </c>
    </row>
    <row r="921" spans="1:7" x14ac:dyDescent="0.25">
      <c r="A921" s="1">
        <v>42682.511111111111</v>
      </c>
      <c r="B921" s="1">
        <v>42682.53402777778</v>
      </c>
      <c r="C921" t="s">
        <v>7</v>
      </c>
      <c r="D921" t="s">
        <v>123</v>
      </c>
      <c r="E921" t="s">
        <v>147</v>
      </c>
      <c r="F921">
        <v>11.3</v>
      </c>
      <c r="G921" t="s">
        <v>11</v>
      </c>
    </row>
    <row r="922" spans="1:7" x14ac:dyDescent="0.25">
      <c r="A922" s="1">
        <v>42682.570138888892</v>
      </c>
      <c r="B922" s="1">
        <v>42682.584027777775</v>
      </c>
      <c r="C922" t="s">
        <v>7</v>
      </c>
      <c r="D922" t="s">
        <v>147</v>
      </c>
      <c r="E922" t="s">
        <v>146</v>
      </c>
      <c r="F922">
        <v>3.6</v>
      </c>
    </row>
    <row r="923" spans="1:7" x14ac:dyDescent="0.25">
      <c r="A923" s="1">
        <v>42682.681250000001</v>
      </c>
      <c r="B923" s="1">
        <v>42682.69027777778</v>
      </c>
      <c r="C923" t="s">
        <v>7</v>
      </c>
      <c r="D923" t="s">
        <v>146</v>
      </c>
      <c r="E923" t="s">
        <v>147</v>
      </c>
      <c r="F923">
        <v>3</v>
      </c>
    </row>
    <row r="924" spans="1:7" x14ac:dyDescent="0.25">
      <c r="A924" s="1">
        <v>42683.547222222223</v>
      </c>
      <c r="B924" s="1">
        <v>42683.570138888892</v>
      </c>
      <c r="C924" t="s">
        <v>7</v>
      </c>
      <c r="D924" t="s">
        <v>147</v>
      </c>
      <c r="E924" t="s">
        <v>123</v>
      </c>
      <c r="F924">
        <v>11.4</v>
      </c>
    </row>
    <row r="925" spans="1:7" x14ac:dyDescent="0.25">
      <c r="A925" s="1">
        <v>42683.665277777778</v>
      </c>
      <c r="B925" s="1">
        <v>42683.669444444444</v>
      </c>
      <c r="C925" t="s">
        <v>7</v>
      </c>
      <c r="D925" t="s">
        <v>209</v>
      </c>
      <c r="E925" t="s">
        <v>31</v>
      </c>
      <c r="F925">
        <v>0.9</v>
      </c>
    </row>
    <row r="926" spans="1:7" x14ac:dyDescent="0.25">
      <c r="A926" s="1">
        <v>42683.729861111111</v>
      </c>
      <c r="B926" s="1">
        <v>42683.752083333333</v>
      </c>
      <c r="C926" t="s">
        <v>7</v>
      </c>
      <c r="D926" t="s">
        <v>31</v>
      </c>
      <c r="E926" t="s">
        <v>210</v>
      </c>
      <c r="F926">
        <v>6.2</v>
      </c>
    </row>
    <row r="927" spans="1:7" x14ac:dyDescent="0.25">
      <c r="A927" s="1">
        <v>42683.756249999999</v>
      </c>
      <c r="B927" s="1">
        <v>42683.759722222225</v>
      </c>
      <c r="C927" t="s">
        <v>7</v>
      </c>
      <c r="D927" t="s">
        <v>210</v>
      </c>
      <c r="E927" t="s">
        <v>211</v>
      </c>
      <c r="F927">
        <v>0.7</v>
      </c>
    </row>
    <row r="928" spans="1:7" x14ac:dyDescent="0.25">
      <c r="A928" s="1">
        <v>42683.76458333333</v>
      </c>
      <c r="B928" s="1">
        <v>42683.774305555555</v>
      </c>
      <c r="C928" t="s">
        <v>7</v>
      </c>
      <c r="D928" t="s">
        <v>211</v>
      </c>
      <c r="E928" t="s">
        <v>212</v>
      </c>
      <c r="F928">
        <v>5.5</v>
      </c>
      <c r="G928" t="s">
        <v>11</v>
      </c>
    </row>
    <row r="929" spans="1:7" x14ac:dyDescent="0.25">
      <c r="A929" s="1">
        <v>42683.777777777781</v>
      </c>
      <c r="B929" s="1">
        <v>42683.803472222222</v>
      </c>
      <c r="C929" t="s">
        <v>7</v>
      </c>
      <c r="D929" t="s">
        <v>123</v>
      </c>
      <c r="E929" t="s">
        <v>145</v>
      </c>
      <c r="F929">
        <v>12.7</v>
      </c>
      <c r="G929" t="s">
        <v>13</v>
      </c>
    </row>
    <row r="930" spans="1:7" x14ac:dyDescent="0.25">
      <c r="A930" s="1">
        <v>42683.869444444441</v>
      </c>
      <c r="B930" s="1">
        <v>42683.876388888886</v>
      </c>
      <c r="C930" t="s">
        <v>7</v>
      </c>
      <c r="D930" t="s">
        <v>145</v>
      </c>
      <c r="E930" t="s">
        <v>147</v>
      </c>
      <c r="F930">
        <v>2.6</v>
      </c>
    </row>
    <row r="931" spans="1:7" x14ac:dyDescent="0.25">
      <c r="A931" s="1">
        <v>42683.913888888892</v>
      </c>
      <c r="B931" s="1">
        <v>42683.918055555558</v>
      </c>
      <c r="C931" t="s">
        <v>7</v>
      </c>
      <c r="D931" t="s">
        <v>208</v>
      </c>
      <c r="E931" t="s">
        <v>208</v>
      </c>
      <c r="F931">
        <v>1.1000000000000001</v>
      </c>
    </row>
    <row r="932" spans="1:7" x14ac:dyDescent="0.25">
      <c r="A932" s="1">
        <v>42684.406944444447</v>
      </c>
      <c r="B932" s="1">
        <v>42684.427083333336</v>
      </c>
      <c r="C932" t="s">
        <v>7</v>
      </c>
      <c r="D932" t="s">
        <v>147</v>
      </c>
      <c r="E932" t="s">
        <v>123</v>
      </c>
      <c r="F932">
        <v>12.6</v>
      </c>
      <c r="G932" t="s">
        <v>24</v>
      </c>
    </row>
    <row r="933" spans="1:7" x14ac:dyDescent="0.25">
      <c r="A933" s="1">
        <v>42684.430555555555</v>
      </c>
      <c r="B933" s="1">
        <v>42684.438194444447</v>
      </c>
      <c r="C933" t="s">
        <v>7</v>
      </c>
      <c r="D933" t="s">
        <v>213</v>
      </c>
      <c r="E933" t="s">
        <v>190</v>
      </c>
      <c r="F933">
        <v>1.2</v>
      </c>
    </row>
    <row r="934" spans="1:7" x14ac:dyDescent="0.25">
      <c r="A934" s="1">
        <v>42684.622916666667</v>
      </c>
      <c r="B934" s="1">
        <v>42684.629861111112</v>
      </c>
      <c r="C934" t="s">
        <v>7</v>
      </c>
      <c r="D934" t="s">
        <v>190</v>
      </c>
      <c r="E934" t="s">
        <v>213</v>
      </c>
      <c r="F934">
        <v>1.1000000000000001</v>
      </c>
    </row>
    <row r="935" spans="1:7" x14ac:dyDescent="0.25">
      <c r="A935" s="1">
        <v>42684.636805555558</v>
      </c>
      <c r="B935" s="1">
        <v>42684.640277777777</v>
      </c>
      <c r="C935" t="s">
        <v>7</v>
      </c>
      <c r="D935" t="s">
        <v>123</v>
      </c>
      <c r="E935" t="s">
        <v>145</v>
      </c>
      <c r="F935">
        <v>9.9</v>
      </c>
      <c r="G935" t="s">
        <v>24</v>
      </c>
    </row>
    <row r="936" spans="1:7" x14ac:dyDescent="0.25">
      <c r="A936" s="1">
        <v>42684.645833333336</v>
      </c>
      <c r="B936" s="1">
        <v>42684.661805555559</v>
      </c>
      <c r="C936" t="s">
        <v>7</v>
      </c>
      <c r="D936" t="s">
        <v>145</v>
      </c>
      <c r="E936" t="s">
        <v>147</v>
      </c>
      <c r="F936">
        <v>6</v>
      </c>
      <c r="G936" t="s">
        <v>11</v>
      </c>
    </row>
    <row r="937" spans="1:7" x14ac:dyDescent="0.25">
      <c r="A937" s="1">
        <v>42684.804166666669</v>
      </c>
      <c r="B937" s="1">
        <v>42684.806250000001</v>
      </c>
      <c r="C937" t="s">
        <v>7</v>
      </c>
      <c r="D937" t="s">
        <v>192</v>
      </c>
      <c r="E937" t="s">
        <v>208</v>
      </c>
      <c r="F937">
        <v>0.8</v>
      </c>
    </row>
    <row r="938" spans="1:7" x14ac:dyDescent="0.25">
      <c r="A938" s="1">
        <v>42685.399305555555</v>
      </c>
      <c r="B938" s="1">
        <v>42685.432638888888</v>
      </c>
      <c r="C938" t="s">
        <v>7</v>
      </c>
      <c r="D938" t="s">
        <v>147</v>
      </c>
      <c r="E938" t="s">
        <v>127</v>
      </c>
      <c r="F938">
        <v>45.9</v>
      </c>
      <c r="G938" t="s">
        <v>13</v>
      </c>
    </row>
    <row r="939" spans="1:7" x14ac:dyDescent="0.25">
      <c r="A939" s="1">
        <v>42685.540277777778</v>
      </c>
      <c r="B939" s="1">
        <v>42685.550694444442</v>
      </c>
      <c r="C939" t="s">
        <v>7</v>
      </c>
      <c r="D939" t="s">
        <v>127</v>
      </c>
      <c r="E939" t="s">
        <v>124</v>
      </c>
      <c r="F939">
        <v>4</v>
      </c>
    </row>
    <row r="940" spans="1:7" x14ac:dyDescent="0.25">
      <c r="A940" s="1">
        <v>42685.597222222219</v>
      </c>
      <c r="B940" s="1">
        <v>42685.605555555558</v>
      </c>
      <c r="C940" t="s">
        <v>7</v>
      </c>
      <c r="D940" t="s">
        <v>124</v>
      </c>
      <c r="E940" t="s">
        <v>127</v>
      </c>
      <c r="F940">
        <v>2.5</v>
      </c>
    </row>
    <row r="941" spans="1:7" x14ac:dyDescent="0.25">
      <c r="A941" s="1">
        <v>42685.61041666667</v>
      </c>
      <c r="B941" s="1">
        <v>42685.656944444447</v>
      </c>
      <c r="C941" t="s">
        <v>7</v>
      </c>
      <c r="D941" t="s">
        <v>127</v>
      </c>
      <c r="E941" t="s">
        <v>147</v>
      </c>
      <c r="F941">
        <v>36.6</v>
      </c>
      <c r="G941" t="s">
        <v>13</v>
      </c>
    </row>
    <row r="942" spans="1:7" x14ac:dyDescent="0.25">
      <c r="A942" s="1">
        <v>42685.770833333336</v>
      </c>
      <c r="B942" s="1">
        <v>42685.779861111114</v>
      </c>
      <c r="C942" t="s">
        <v>7</v>
      </c>
      <c r="D942" t="s">
        <v>208</v>
      </c>
      <c r="E942" t="s">
        <v>214</v>
      </c>
      <c r="F942">
        <v>2.9</v>
      </c>
    </row>
    <row r="943" spans="1:7" x14ac:dyDescent="0.25">
      <c r="A943" s="1">
        <v>42685.880555555559</v>
      </c>
      <c r="B943" s="1">
        <v>42685.887499999997</v>
      </c>
      <c r="C943" t="s">
        <v>7</v>
      </c>
      <c r="D943" t="s">
        <v>214</v>
      </c>
      <c r="E943" t="s">
        <v>208</v>
      </c>
      <c r="F943">
        <v>2.6</v>
      </c>
    </row>
    <row r="944" spans="1:7" x14ac:dyDescent="0.25">
      <c r="A944" s="1">
        <v>42686.438888888886</v>
      </c>
      <c r="B944" s="1">
        <v>42686.452777777777</v>
      </c>
      <c r="C944" t="s">
        <v>7</v>
      </c>
      <c r="D944" t="s">
        <v>208</v>
      </c>
      <c r="E944" t="s">
        <v>215</v>
      </c>
      <c r="F944">
        <v>2.2999999999999998</v>
      </c>
    </row>
    <row r="945" spans="1:7" x14ac:dyDescent="0.25">
      <c r="A945" s="1">
        <v>42686.454861111109</v>
      </c>
      <c r="B945" s="1">
        <v>42686.475694444445</v>
      </c>
      <c r="C945" t="s">
        <v>7</v>
      </c>
      <c r="D945" t="s">
        <v>215</v>
      </c>
      <c r="E945" t="s">
        <v>31</v>
      </c>
      <c r="F945">
        <v>6.4</v>
      </c>
    </row>
    <row r="946" spans="1:7" x14ac:dyDescent="0.25">
      <c r="A946" s="1">
        <v>42686.546527777777</v>
      </c>
      <c r="B946" s="1">
        <v>42686.552083333336</v>
      </c>
      <c r="C946" t="s">
        <v>7</v>
      </c>
      <c r="D946" t="s">
        <v>31</v>
      </c>
      <c r="E946" t="s">
        <v>208</v>
      </c>
      <c r="F946">
        <v>1.4</v>
      </c>
    </row>
    <row r="947" spans="1:7" x14ac:dyDescent="0.25">
      <c r="A947" s="1">
        <v>42686.573611111111</v>
      </c>
      <c r="B947" s="1">
        <v>42686.576388888891</v>
      </c>
      <c r="C947" t="s">
        <v>7</v>
      </c>
      <c r="D947" t="s">
        <v>208</v>
      </c>
      <c r="E947" t="s">
        <v>192</v>
      </c>
      <c r="F947">
        <v>0.6</v>
      </c>
    </row>
    <row r="948" spans="1:7" x14ac:dyDescent="0.25">
      <c r="A948" s="1">
        <v>42686.598611111112</v>
      </c>
      <c r="B948" s="1">
        <v>42686.620138888888</v>
      </c>
      <c r="C948" t="s">
        <v>7</v>
      </c>
      <c r="D948" t="s">
        <v>192</v>
      </c>
      <c r="E948" t="s">
        <v>215</v>
      </c>
      <c r="F948">
        <v>5.9</v>
      </c>
      <c r="G948" t="s">
        <v>11</v>
      </c>
    </row>
    <row r="949" spans="1:7" x14ac:dyDescent="0.25">
      <c r="A949" s="1">
        <v>42686.634722222225</v>
      </c>
      <c r="B949" s="1">
        <v>42686.63958333333</v>
      </c>
      <c r="C949" t="s">
        <v>7</v>
      </c>
      <c r="D949" t="s">
        <v>215</v>
      </c>
      <c r="E949" t="s">
        <v>216</v>
      </c>
      <c r="F949">
        <v>0.8</v>
      </c>
    </row>
    <row r="950" spans="1:7" x14ac:dyDescent="0.25">
      <c r="A950" s="1">
        <v>42686.642361111109</v>
      </c>
      <c r="B950" s="1">
        <v>42686.65</v>
      </c>
      <c r="C950" t="s">
        <v>7</v>
      </c>
      <c r="D950" t="s">
        <v>147</v>
      </c>
      <c r="E950" t="s">
        <v>146</v>
      </c>
      <c r="F950">
        <v>1.3</v>
      </c>
    </row>
    <row r="951" spans="1:7" x14ac:dyDescent="0.25">
      <c r="A951" s="1">
        <v>42686.652777777781</v>
      </c>
      <c r="B951" s="1">
        <v>42686.665972222225</v>
      </c>
      <c r="C951" t="s">
        <v>7</v>
      </c>
      <c r="D951" t="s">
        <v>146</v>
      </c>
      <c r="E951" t="s">
        <v>147</v>
      </c>
      <c r="F951">
        <v>3.7</v>
      </c>
      <c r="G951" t="s">
        <v>10</v>
      </c>
    </row>
    <row r="952" spans="1:7" x14ac:dyDescent="0.25">
      <c r="A952" s="1">
        <v>42687.370833333334</v>
      </c>
      <c r="B952" s="1">
        <v>42687.376388888886</v>
      </c>
      <c r="C952" t="s">
        <v>7</v>
      </c>
      <c r="D952" t="s">
        <v>208</v>
      </c>
      <c r="E952" t="s">
        <v>208</v>
      </c>
      <c r="F952">
        <v>2.2999999999999998</v>
      </c>
    </row>
    <row r="953" spans="1:7" x14ac:dyDescent="0.25">
      <c r="A953" s="1">
        <v>42687.393750000003</v>
      </c>
      <c r="B953" s="1">
        <v>42687.411805555559</v>
      </c>
      <c r="C953" t="s">
        <v>7</v>
      </c>
      <c r="D953" t="s">
        <v>208</v>
      </c>
      <c r="E953" t="s">
        <v>208</v>
      </c>
      <c r="F953">
        <v>2.6</v>
      </c>
    </row>
    <row r="954" spans="1:7" x14ac:dyDescent="0.25">
      <c r="A954" s="1">
        <v>42687.438194444447</v>
      </c>
      <c r="B954" s="1">
        <v>42687.442361111112</v>
      </c>
      <c r="C954" t="s">
        <v>7</v>
      </c>
      <c r="D954" t="s">
        <v>208</v>
      </c>
      <c r="E954" t="s">
        <v>194</v>
      </c>
      <c r="F954">
        <v>1.9</v>
      </c>
    </row>
    <row r="955" spans="1:7" x14ac:dyDescent="0.25">
      <c r="A955" s="1">
        <v>42687.461111111108</v>
      </c>
      <c r="B955" s="1">
        <v>42687.469444444447</v>
      </c>
      <c r="C955" t="s">
        <v>7</v>
      </c>
      <c r="D955" t="s">
        <v>194</v>
      </c>
      <c r="E955" t="s">
        <v>192</v>
      </c>
      <c r="F955">
        <v>2.1</v>
      </c>
    </row>
    <row r="956" spans="1:7" x14ac:dyDescent="0.25">
      <c r="A956" s="1">
        <v>42687.515277777777</v>
      </c>
      <c r="B956" s="1">
        <v>42687.535416666666</v>
      </c>
      <c r="C956" t="s">
        <v>7</v>
      </c>
      <c r="D956" t="s">
        <v>192</v>
      </c>
      <c r="E956" t="s">
        <v>194</v>
      </c>
      <c r="F956">
        <v>4</v>
      </c>
      <c r="G956" t="s">
        <v>11</v>
      </c>
    </row>
    <row r="957" spans="1:7" x14ac:dyDescent="0.25">
      <c r="A957" s="1">
        <v>42687.545138888891</v>
      </c>
      <c r="B957" s="1">
        <v>42687.549305555556</v>
      </c>
      <c r="C957" t="s">
        <v>7</v>
      </c>
      <c r="D957" t="s">
        <v>194</v>
      </c>
      <c r="E957" t="s">
        <v>217</v>
      </c>
      <c r="F957">
        <v>0.9</v>
      </c>
    </row>
    <row r="958" spans="1:7" x14ac:dyDescent="0.25">
      <c r="A958" s="1">
        <v>42687.551388888889</v>
      </c>
      <c r="B958" s="1">
        <v>42687.554166666669</v>
      </c>
      <c r="C958" t="s">
        <v>7</v>
      </c>
      <c r="D958" t="s">
        <v>217</v>
      </c>
      <c r="E958" t="s">
        <v>194</v>
      </c>
      <c r="F958">
        <v>0.9</v>
      </c>
    </row>
    <row r="959" spans="1:7" x14ac:dyDescent="0.25">
      <c r="A959" s="1">
        <v>42687.607638888891</v>
      </c>
      <c r="B959" s="1">
        <v>42687.615277777775</v>
      </c>
      <c r="C959" t="s">
        <v>7</v>
      </c>
      <c r="D959" t="s">
        <v>194</v>
      </c>
      <c r="E959" t="s">
        <v>208</v>
      </c>
      <c r="F959">
        <v>2.4</v>
      </c>
    </row>
    <row r="960" spans="1:7" x14ac:dyDescent="0.25">
      <c r="A960" s="1">
        <v>42687.634722222225</v>
      </c>
      <c r="B960" s="1">
        <v>42687.64166666667</v>
      </c>
      <c r="C960" t="s">
        <v>7</v>
      </c>
      <c r="D960" t="s">
        <v>208</v>
      </c>
      <c r="E960" t="s">
        <v>194</v>
      </c>
      <c r="F960">
        <v>1.9</v>
      </c>
    </row>
    <row r="961" spans="1:7" x14ac:dyDescent="0.25">
      <c r="A961" s="1">
        <v>42687.657638888886</v>
      </c>
      <c r="B961" s="1">
        <v>42687.665972222225</v>
      </c>
      <c r="C961" t="s">
        <v>7</v>
      </c>
      <c r="D961" t="s">
        <v>194</v>
      </c>
      <c r="E961" t="s">
        <v>208</v>
      </c>
      <c r="F961">
        <v>1.9</v>
      </c>
    </row>
    <row r="962" spans="1:7" x14ac:dyDescent="0.25">
      <c r="A962" s="1">
        <v>42688.474999999999</v>
      </c>
      <c r="B962" s="1">
        <v>42688.509027777778</v>
      </c>
      <c r="C962" t="s">
        <v>7</v>
      </c>
      <c r="D962" t="s">
        <v>147</v>
      </c>
      <c r="E962" t="s">
        <v>218</v>
      </c>
      <c r="F962">
        <v>44.6</v>
      </c>
      <c r="G962" t="s">
        <v>13</v>
      </c>
    </row>
    <row r="963" spans="1:7" x14ac:dyDescent="0.25">
      <c r="A963" s="1">
        <v>42688.569444444445</v>
      </c>
      <c r="B963" s="1">
        <v>42688.606249999997</v>
      </c>
      <c r="C963" t="s">
        <v>7</v>
      </c>
      <c r="D963" t="s">
        <v>218</v>
      </c>
      <c r="E963" t="s">
        <v>147</v>
      </c>
      <c r="F963">
        <v>43.6</v>
      </c>
      <c r="G963" t="s">
        <v>13</v>
      </c>
    </row>
    <row r="964" spans="1:7" x14ac:dyDescent="0.25">
      <c r="A964" s="1">
        <v>42688.643750000003</v>
      </c>
      <c r="B964" s="1">
        <v>42688.65</v>
      </c>
      <c r="C964" t="s">
        <v>7</v>
      </c>
      <c r="D964" t="s">
        <v>147</v>
      </c>
      <c r="E964" t="s">
        <v>146</v>
      </c>
      <c r="F964">
        <v>2.5</v>
      </c>
    </row>
    <row r="965" spans="1:7" x14ac:dyDescent="0.25">
      <c r="A965" s="1">
        <v>42688.84652777778</v>
      </c>
      <c r="B965" s="1">
        <v>42688.854166666664</v>
      </c>
      <c r="C965" t="s">
        <v>7</v>
      </c>
      <c r="D965" t="s">
        <v>146</v>
      </c>
      <c r="E965" t="s">
        <v>147</v>
      </c>
      <c r="F965">
        <v>3.7</v>
      </c>
      <c r="G965" t="s">
        <v>10</v>
      </c>
    </row>
    <row r="966" spans="1:7" x14ac:dyDescent="0.25">
      <c r="A966" s="1">
        <v>42689.582638888889</v>
      </c>
      <c r="B966" s="1">
        <v>42689.587500000001</v>
      </c>
      <c r="C966" t="s">
        <v>7</v>
      </c>
      <c r="D966" t="s">
        <v>147</v>
      </c>
      <c r="E966" t="s">
        <v>145</v>
      </c>
      <c r="F966">
        <v>5.0999999999999996</v>
      </c>
    </row>
    <row r="967" spans="1:7" x14ac:dyDescent="0.25">
      <c r="A967" s="1">
        <v>42689.589583333334</v>
      </c>
      <c r="B967" s="1">
        <v>42689.601388888892</v>
      </c>
      <c r="C967" t="s">
        <v>7</v>
      </c>
      <c r="D967" t="s">
        <v>145</v>
      </c>
      <c r="E967" t="s">
        <v>123</v>
      </c>
      <c r="F967">
        <v>9.6999999999999993</v>
      </c>
      <c r="G967" t="s">
        <v>24</v>
      </c>
    </row>
    <row r="968" spans="1:7" x14ac:dyDescent="0.25">
      <c r="A968" s="1">
        <v>42689.863888888889</v>
      </c>
      <c r="B968" s="1">
        <v>42689.875</v>
      </c>
      <c r="C968" t="s">
        <v>7</v>
      </c>
      <c r="D968" t="s">
        <v>123</v>
      </c>
      <c r="E968" t="s">
        <v>147</v>
      </c>
      <c r="F968">
        <v>11.8</v>
      </c>
      <c r="G968" t="s">
        <v>24</v>
      </c>
    </row>
    <row r="969" spans="1:7" x14ac:dyDescent="0.25">
      <c r="A969" s="1">
        <v>42690.847916666666</v>
      </c>
      <c r="B969" s="1">
        <v>42690.852083333331</v>
      </c>
      <c r="C969" t="s">
        <v>7</v>
      </c>
      <c r="D969" t="s">
        <v>147</v>
      </c>
      <c r="E969" t="s">
        <v>219</v>
      </c>
      <c r="F969">
        <v>2.2999999999999998</v>
      </c>
      <c r="G969" t="s">
        <v>24</v>
      </c>
    </row>
    <row r="970" spans="1:7" x14ac:dyDescent="0.25">
      <c r="A970" s="1">
        <v>42690.952777777777</v>
      </c>
      <c r="B970" s="1">
        <v>42690.959722222222</v>
      </c>
      <c r="C970" t="s">
        <v>7</v>
      </c>
      <c r="D970" t="s">
        <v>219</v>
      </c>
      <c r="E970" t="s">
        <v>147</v>
      </c>
      <c r="F970">
        <v>3.1</v>
      </c>
      <c r="G970" t="s">
        <v>9</v>
      </c>
    </row>
    <row r="971" spans="1:7" x14ac:dyDescent="0.25">
      <c r="A971" s="1">
        <v>42691.425694444442</v>
      </c>
      <c r="B971" s="1">
        <v>42691.447222222225</v>
      </c>
      <c r="C971" t="s">
        <v>7</v>
      </c>
      <c r="D971" t="s">
        <v>147</v>
      </c>
      <c r="E971" t="s">
        <v>145</v>
      </c>
      <c r="F971">
        <v>16.3</v>
      </c>
      <c r="G971" t="s">
        <v>13</v>
      </c>
    </row>
    <row r="972" spans="1:7" x14ac:dyDescent="0.25">
      <c r="A972" s="1">
        <v>42692.839583333334</v>
      </c>
      <c r="B972" s="1">
        <v>42692.84652777778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 x14ac:dyDescent="0.25">
      <c r="A973" s="1">
        <v>42692.890972222223</v>
      </c>
      <c r="B973" s="1">
        <v>42692.898611111108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 x14ac:dyDescent="0.25">
      <c r="A974" s="1">
        <v>42692.913888888892</v>
      </c>
      <c r="B974" s="1">
        <v>42692.931250000001</v>
      </c>
      <c r="C974" t="s">
        <v>7</v>
      </c>
      <c r="D974" t="s">
        <v>220</v>
      </c>
      <c r="E974" t="s">
        <v>38</v>
      </c>
      <c r="F974">
        <v>6.1</v>
      </c>
      <c r="G974" t="s">
        <v>11</v>
      </c>
    </row>
    <row r="975" spans="1:7" x14ac:dyDescent="0.25">
      <c r="A975" s="1">
        <v>42693.57708333333</v>
      </c>
      <c r="B975" s="1">
        <v>42693.590277777781</v>
      </c>
      <c r="C975" t="s">
        <v>7</v>
      </c>
      <c r="D975" t="s">
        <v>15</v>
      </c>
      <c r="E975" t="s">
        <v>36</v>
      </c>
      <c r="F975">
        <v>10.3</v>
      </c>
      <c r="G975" t="s">
        <v>11</v>
      </c>
    </row>
    <row r="976" spans="1:7" x14ac:dyDescent="0.25">
      <c r="A976" s="1">
        <v>42693.604166666664</v>
      </c>
      <c r="B976" s="1">
        <v>42693.618750000001</v>
      </c>
      <c r="C976" t="s">
        <v>7</v>
      </c>
      <c r="D976" t="s">
        <v>36</v>
      </c>
      <c r="E976" t="s">
        <v>15</v>
      </c>
      <c r="F976">
        <v>10.5</v>
      </c>
      <c r="G976" t="s">
        <v>11</v>
      </c>
    </row>
    <row r="977" spans="1:7" x14ac:dyDescent="0.25">
      <c r="A977" s="1">
        <v>42693.667361111111</v>
      </c>
      <c r="B977" s="1">
        <v>42693.67083333333</v>
      </c>
      <c r="C977" t="s">
        <v>7</v>
      </c>
      <c r="D977" t="s">
        <v>15</v>
      </c>
      <c r="E977" t="s">
        <v>15</v>
      </c>
      <c r="F977">
        <v>1.5</v>
      </c>
    </row>
    <row r="978" spans="1:7" x14ac:dyDescent="0.25">
      <c r="A978" s="1">
        <v>42693.685416666667</v>
      </c>
      <c r="B978" s="1">
        <v>42693.695138888892</v>
      </c>
      <c r="C978" t="s">
        <v>7</v>
      </c>
      <c r="D978" t="s">
        <v>15</v>
      </c>
      <c r="E978" t="s">
        <v>15</v>
      </c>
      <c r="F978">
        <v>1.8</v>
      </c>
    </row>
    <row r="979" spans="1:7" x14ac:dyDescent="0.25">
      <c r="A979" s="1">
        <v>42693.736805555556</v>
      </c>
      <c r="B979" s="1">
        <v>42693.745833333334</v>
      </c>
      <c r="C979" t="s">
        <v>7</v>
      </c>
      <c r="D979" t="s">
        <v>15</v>
      </c>
      <c r="E979" t="s">
        <v>48</v>
      </c>
      <c r="F979">
        <v>5.4</v>
      </c>
      <c r="G979" t="s">
        <v>10</v>
      </c>
    </row>
    <row r="980" spans="1:7" x14ac:dyDescent="0.25">
      <c r="A980" s="1">
        <v>42693.884722222225</v>
      </c>
      <c r="B980" s="1">
        <v>42693.899305555555</v>
      </c>
      <c r="C980" t="s">
        <v>7</v>
      </c>
      <c r="D980" t="s">
        <v>48</v>
      </c>
      <c r="E980" t="s">
        <v>15</v>
      </c>
      <c r="F980">
        <v>5.4</v>
      </c>
      <c r="G980" t="s">
        <v>13</v>
      </c>
    </row>
    <row r="981" spans="1:7" x14ac:dyDescent="0.25">
      <c r="A981" s="1">
        <v>42694.435416666667</v>
      </c>
      <c r="B981" s="1">
        <v>42694.480555555558</v>
      </c>
      <c r="C981" t="s">
        <v>7</v>
      </c>
      <c r="D981" t="s">
        <v>15</v>
      </c>
      <c r="E981" t="s">
        <v>15</v>
      </c>
      <c r="F981">
        <v>39.200000000000003</v>
      </c>
      <c r="G981" t="s">
        <v>53</v>
      </c>
    </row>
    <row r="982" spans="1:7" x14ac:dyDescent="0.25">
      <c r="A982" s="1">
        <v>42694.498611111114</v>
      </c>
      <c r="B982" s="1">
        <v>42694.519444444442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 x14ac:dyDescent="0.25">
      <c r="A983" s="1">
        <v>42694.623611111114</v>
      </c>
      <c r="B983" s="1">
        <v>42694.629861111112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 x14ac:dyDescent="0.25">
      <c r="A984" s="1">
        <v>42694.739583333336</v>
      </c>
      <c r="B984" s="1">
        <v>42694.775694444441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 x14ac:dyDescent="0.25">
      <c r="A985" s="1">
        <v>42695.567361111112</v>
      </c>
      <c r="B985" s="1">
        <v>42695.575694444444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 x14ac:dyDescent="0.25">
      <c r="A986" s="1">
        <v>42695.606944444444</v>
      </c>
      <c r="B986" s="1">
        <v>42695.613888888889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 x14ac:dyDescent="0.25">
      <c r="A987" s="1">
        <v>42695.743055555555</v>
      </c>
      <c r="B987" s="1">
        <v>42695.75277777778</v>
      </c>
      <c r="C987" t="s">
        <v>7</v>
      </c>
      <c r="D987" t="s">
        <v>15</v>
      </c>
      <c r="E987" t="s">
        <v>65</v>
      </c>
      <c r="F987">
        <v>6.7</v>
      </c>
      <c r="G987" t="s">
        <v>10</v>
      </c>
    </row>
    <row r="988" spans="1:7" x14ac:dyDescent="0.25">
      <c r="A988" s="1">
        <v>42695.762499999997</v>
      </c>
      <c r="B988" s="1">
        <v>42695.768750000003</v>
      </c>
      <c r="C988" t="s">
        <v>7</v>
      </c>
      <c r="D988" t="s">
        <v>65</v>
      </c>
      <c r="E988" t="s">
        <v>16</v>
      </c>
      <c r="F988">
        <v>3.5</v>
      </c>
      <c r="G988" t="s">
        <v>9</v>
      </c>
    </row>
    <row r="989" spans="1:7" x14ac:dyDescent="0.25">
      <c r="A989" s="1">
        <v>42695.779861111114</v>
      </c>
      <c r="B989" s="1">
        <v>42695.785416666666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 x14ac:dyDescent="0.25">
      <c r="A990" s="1">
        <v>42696.633333333331</v>
      </c>
      <c r="B990" s="1">
        <v>42696.643750000003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 x14ac:dyDescent="0.25">
      <c r="A991" s="1">
        <v>42696.646527777775</v>
      </c>
      <c r="B991" s="1">
        <v>42696.655555555553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 x14ac:dyDescent="0.25">
      <c r="A992" s="1">
        <v>42696.660416666666</v>
      </c>
      <c r="B992" s="1">
        <v>42696.696527777778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 x14ac:dyDescent="0.25">
      <c r="A993" s="1">
        <v>42696.762499999997</v>
      </c>
      <c r="B993" s="1">
        <v>42696.769444444442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 x14ac:dyDescent="0.25">
      <c r="A994" s="1">
        <v>42696.876388888886</v>
      </c>
      <c r="B994" s="1">
        <v>42696.884722222225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 x14ac:dyDescent="0.25">
      <c r="A995" s="1">
        <v>42697.648611111108</v>
      </c>
      <c r="B995" s="1">
        <v>42697.659722222219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 x14ac:dyDescent="0.25">
      <c r="A996" s="1">
        <v>42697.679166666669</v>
      </c>
      <c r="B996" s="1">
        <v>42697.686805555553</v>
      </c>
      <c r="C996" t="s">
        <v>7</v>
      </c>
      <c r="D996" t="s">
        <v>15</v>
      </c>
      <c r="E996" t="s">
        <v>15</v>
      </c>
      <c r="F996">
        <v>1.9</v>
      </c>
    </row>
    <row r="997" spans="1:7" x14ac:dyDescent="0.25">
      <c r="A997" s="1">
        <v>42697.700694444444</v>
      </c>
      <c r="B997" s="1">
        <v>42697.708333333336</v>
      </c>
      <c r="C997" t="s">
        <v>7</v>
      </c>
      <c r="D997" t="s">
        <v>15</v>
      </c>
      <c r="E997" t="s">
        <v>15</v>
      </c>
      <c r="F997">
        <v>3.3</v>
      </c>
    </row>
    <row r="998" spans="1:7" x14ac:dyDescent="0.25">
      <c r="A998" s="1">
        <v>42697.775694444441</v>
      </c>
      <c r="B998" s="1">
        <v>42697.782638888886</v>
      </c>
      <c r="C998" t="s">
        <v>7</v>
      </c>
      <c r="D998" t="s">
        <v>15</v>
      </c>
      <c r="E998" t="s">
        <v>15</v>
      </c>
      <c r="F998">
        <v>1.3</v>
      </c>
    </row>
    <row r="999" spans="1:7" x14ac:dyDescent="0.25">
      <c r="A999" s="1">
        <v>42699.490972222222</v>
      </c>
      <c r="B999" s="1">
        <v>42699.50277777778</v>
      </c>
      <c r="C999" t="s">
        <v>7</v>
      </c>
      <c r="D999" t="s">
        <v>15</v>
      </c>
      <c r="E999" t="s">
        <v>36</v>
      </c>
      <c r="F999">
        <v>10.3</v>
      </c>
      <c r="G999" t="s">
        <v>11</v>
      </c>
    </row>
    <row r="1000" spans="1:7" x14ac:dyDescent="0.25">
      <c r="A1000" s="1">
        <v>42699.550694444442</v>
      </c>
      <c r="B1000" s="1">
        <v>42699.563194444447</v>
      </c>
      <c r="C1000" t="s">
        <v>7</v>
      </c>
      <c r="D1000" t="s">
        <v>36</v>
      </c>
      <c r="E1000" t="s">
        <v>15</v>
      </c>
      <c r="F1000">
        <v>11.1</v>
      </c>
      <c r="G1000" t="s">
        <v>11</v>
      </c>
    </row>
    <row r="1001" spans="1:7" x14ac:dyDescent="0.25">
      <c r="A1001" s="1">
        <v>42700.662499999999</v>
      </c>
      <c r="B1001" s="1">
        <v>42700.665972222225</v>
      </c>
      <c r="C1001" t="s">
        <v>7</v>
      </c>
      <c r="D1001" t="s">
        <v>15</v>
      </c>
      <c r="E1001" t="s">
        <v>15</v>
      </c>
      <c r="F1001">
        <v>1.4</v>
      </c>
    </row>
    <row r="1002" spans="1:7" x14ac:dyDescent="0.25">
      <c r="A1002" s="1">
        <v>42700.708333333336</v>
      </c>
      <c r="B1002" s="1">
        <v>42700.716666666667</v>
      </c>
      <c r="C1002" t="s">
        <v>7</v>
      </c>
      <c r="D1002" t="s">
        <v>15</v>
      </c>
      <c r="E1002" t="s">
        <v>48</v>
      </c>
      <c r="F1002">
        <v>5.0999999999999996</v>
      </c>
      <c r="G1002" t="s">
        <v>11</v>
      </c>
    </row>
    <row r="1003" spans="1:7" x14ac:dyDescent="0.25">
      <c r="A1003" s="1">
        <v>42700.73333333333</v>
      </c>
      <c r="B1003" s="1">
        <v>42700.74722222222</v>
      </c>
      <c r="C1003" t="s">
        <v>7</v>
      </c>
      <c r="D1003" t="s">
        <v>48</v>
      </c>
      <c r="E1003" t="s">
        <v>112</v>
      </c>
      <c r="F1003">
        <v>9</v>
      </c>
      <c r="G1003" t="s">
        <v>11</v>
      </c>
    </row>
    <row r="1004" spans="1:7" x14ac:dyDescent="0.25">
      <c r="A1004" s="1">
        <v>42700.770138888889</v>
      </c>
      <c r="B1004" s="1">
        <v>42700.794444444444</v>
      </c>
      <c r="C1004" t="s">
        <v>7</v>
      </c>
      <c r="D1004" t="s">
        <v>112</v>
      </c>
      <c r="E1004" t="s">
        <v>15</v>
      </c>
      <c r="F1004">
        <v>13.3</v>
      </c>
      <c r="G1004" t="s">
        <v>53</v>
      </c>
    </row>
    <row r="1005" spans="1:7" x14ac:dyDescent="0.25">
      <c r="A1005" s="1">
        <v>42700.824305555558</v>
      </c>
      <c r="B1005" s="1">
        <v>42700.82916666667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 x14ac:dyDescent="0.25">
      <c r="A1006" s="1">
        <v>42701.665972222225</v>
      </c>
      <c r="B1006" s="1">
        <v>42701.67083333333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 x14ac:dyDescent="0.25">
      <c r="A1007" s="1">
        <v>42701.788194444445</v>
      </c>
      <c r="B1007" s="1">
        <v>42701.79791666667</v>
      </c>
      <c r="C1007" t="s">
        <v>7</v>
      </c>
      <c r="D1007" t="s">
        <v>16</v>
      </c>
      <c r="E1007" t="s">
        <v>15</v>
      </c>
      <c r="F1007">
        <v>2.9</v>
      </c>
    </row>
    <row r="1008" spans="1:7" x14ac:dyDescent="0.25">
      <c r="A1008" s="1">
        <v>42704.460416666669</v>
      </c>
      <c r="B1008" s="1">
        <v>42704.481944444444</v>
      </c>
      <c r="C1008" t="s">
        <v>7</v>
      </c>
      <c r="D1008" t="s">
        <v>15</v>
      </c>
      <c r="E1008" t="s">
        <v>40</v>
      </c>
      <c r="F1008">
        <v>8.5</v>
      </c>
      <c r="G1008" t="s">
        <v>13</v>
      </c>
    </row>
    <row r="1009" spans="1:7" x14ac:dyDescent="0.25">
      <c r="A1009" s="1">
        <v>42704.495138888888</v>
      </c>
      <c r="B1009" s="1">
        <v>42704.524305555555</v>
      </c>
      <c r="C1009" t="s">
        <v>7</v>
      </c>
      <c r="D1009" t="s">
        <v>40</v>
      </c>
      <c r="E1009" t="s">
        <v>16</v>
      </c>
      <c r="F1009">
        <v>6.7</v>
      </c>
      <c r="G1009" t="s">
        <v>24</v>
      </c>
    </row>
    <row r="1010" spans="1:7" x14ac:dyDescent="0.25">
      <c r="A1010" s="1">
        <v>42704.529861111114</v>
      </c>
      <c r="B1010" s="1">
        <v>42704.536805555559</v>
      </c>
      <c r="C1010" t="s">
        <v>7</v>
      </c>
      <c r="D1010" t="s">
        <v>16</v>
      </c>
      <c r="E1010" t="s">
        <v>15</v>
      </c>
      <c r="F1010">
        <v>3.1</v>
      </c>
    </row>
    <row r="1011" spans="1:7" x14ac:dyDescent="0.25">
      <c r="A1011" s="1">
        <v>42705.322222222225</v>
      </c>
      <c r="B1011" s="1">
        <v>42705.332638888889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 x14ac:dyDescent="0.25">
      <c r="A1012" s="1">
        <v>42705.359027777777</v>
      </c>
      <c r="B1012" s="1">
        <v>42705.370138888888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 x14ac:dyDescent="0.25">
      <c r="A1013" s="1">
        <v>42705.75</v>
      </c>
      <c r="B1013" s="1">
        <v>42705.758333333331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 x14ac:dyDescent="0.25">
      <c r="A1014" s="1">
        <v>42705.85833333333</v>
      </c>
      <c r="B1014" s="1">
        <v>42705.865277777775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 x14ac:dyDescent="0.25">
      <c r="A1015" s="1">
        <v>42706.508333333331</v>
      </c>
      <c r="B1015" s="1">
        <v>42706.515972222223</v>
      </c>
      <c r="C1015" t="s">
        <v>7</v>
      </c>
      <c r="D1015" t="s">
        <v>15</v>
      </c>
      <c r="E1015" t="s">
        <v>48</v>
      </c>
      <c r="F1015">
        <v>5.0999999999999996</v>
      </c>
      <c r="G1015" t="s">
        <v>9</v>
      </c>
    </row>
    <row r="1016" spans="1:7" x14ac:dyDescent="0.25">
      <c r="A1016" s="1">
        <v>42706.546527777777</v>
      </c>
      <c r="B1016" s="1">
        <v>42706.556944444441</v>
      </c>
      <c r="C1016" t="s">
        <v>7</v>
      </c>
      <c r="D1016" t="s">
        <v>48</v>
      </c>
      <c r="E1016" t="s">
        <v>15</v>
      </c>
      <c r="F1016">
        <v>5.3</v>
      </c>
      <c r="G1016" t="s">
        <v>13</v>
      </c>
    </row>
    <row r="1017" spans="1:7" x14ac:dyDescent="0.25">
      <c r="A1017" s="1">
        <v>42706.861805555556</v>
      </c>
      <c r="B1017" s="1">
        <v>42706.866666666669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 x14ac:dyDescent="0.25">
      <c r="A1018" s="1">
        <v>42706.957638888889</v>
      </c>
      <c r="B1018" s="1">
        <v>42706.963194444441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 x14ac:dyDescent="0.25">
      <c r="A1019" s="1">
        <v>42707.774305555555</v>
      </c>
      <c r="B1019" s="1">
        <v>42707.788888888892</v>
      </c>
      <c r="C1019" t="s">
        <v>7</v>
      </c>
      <c r="D1019" t="s">
        <v>15</v>
      </c>
      <c r="E1019" t="s">
        <v>221</v>
      </c>
      <c r="F1019">
        <v>6.6</v>
      </c>
      <c r="G1019" t="s">
        <v>10</v>
      </c>
    </row>
    <row r="1020" spans="1:7" x14ac:dyDescent="0.25">
      <c r="A1020" s="1">
        <v>42707.797222222223</v>
      </c>
      <c r="B1020" s="1">
        <v>42707.802083333336</v>
      </c>
      <c r="C1020" t="s">
        <v>7</v>
      </c>
      <c r="D1020" t="s">
        <v>221</v>
      </c>
      <c r="E1020" t="s">
        <v>16</v>
      </c>
      <c r="F1020">
        <v>1.8</v>
      </c>
    </row>
    <row r="1021" spans="1:7" x14ac:dyDescent="0.25">
      <c r="A1021" s="1">
        <v>42707.854861111111</v>
      </c>
      <c r="B1021" s="1">
        <v>42707.861805555556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 x14ac:dyDescent="0.25">
      <c r="A1022" s="1">
        <v>42708.788888888892</v>
      </c>
      <c r="B1022" s="1">
        <v>42708.793749999997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 x14ac:dyDescent="0.25">
      <c r="A1023" s="1">
        <v>42708.849305555559</v>
      </c>
      <c r="B1023" s="1">
        <v>42708.856944444444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 x14ac:dyDescent="0.25">
      <c r="A1024" s="1">
        <v>42709.75277777778</v>
      </c>
      <c r="B1024" s="1">
        <v>42709.761805555558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 x14ac:dyDescent="0.25">
      <c r="A1025" s="1">
        <v>42709.806944444441</v>
      </c>
      <c r="B1025" s="1">
        <v>42709.817361111112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 x14ac:dyDescent="0.25">
      <c r="A1026" s="1">
        <v>42711.502083333333</v>
      </c>
      <c r="B1026" s="1">
        <v>42711.522222222222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 x14ac:dyDescent="0.25">
      <c r="A1027" s="1">
        <v>42711.524305555555</v>
      </c>
      <c r="B1027" s="1">
        <v>42711.531944444447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 x14ac:dyDescent="0.25">
      <c r="A1028" s="1">
        <v>42711.828472222223</v>
      </c>
      <c r="B1028" s="1">
        <v>42711.842361111114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 x14ac:dyDescent="0.25">
      <c r="A1029" s="1">
        <v>42711.884027777778</v>
      </c>
      <c r="B1029" s="1">
        <v>42711.909722222219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 x14ac:dyDescent="0.25">
      <c r="A1030" s="1">
        <v>42712.59652777778</v>
      </c>
      <c r="B1030" s="1">
        <v>42712.605555555558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 x14ac:dyDescent="0.25">
      <c r="A1031" s="1">
        <v>42712.620138888888</v>
      </c>
      <c r="B1031" s="1">
        <v>42712.626388888886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 x14ac:dyDescent="0.25">
      <c r="A1032" s="1">
        <v>42712.806944444441</v>
      </c>
      <c r="B1032" s="1">
        <v>42712.810416666667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 x14ac:dyDescent="0.25">
      <c r="A1033" s="1">
        <v>42712.893055555556</v>
      </c>
      <c r="B1033" s="1">
        <v>42712.896527777775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 x14ac:dyDescent="0.25">
      <c r="A1034" s="1">
        <v>42713.506249999999</v>
      </c>
      <c r="B1034" s="1">
        <v>42713.51666666667</v>
      </c>
      <c r="C1034" t="s">
        <v>7</v>
      </c>
      <c r="D1034" t="s">
        <v>15</v>
      </c>
      <c r="E1034" t="s">
        <v>48</v>
      </c>
      <c r="F1034">
        <v>5.0999999999999996</v>
      </c>
      <c r="G1034" t="s">
        <v>10</v>
      </c>
    </row>
    <row r="1035" spans="1:7" x14ac:dyDescent="0.25">
      <c r="A1035" s="1">
        <v>42713.552083333336</v>
      </c>
      <c r="B1035" s="1">
        <v>42713.571527777778</v>
      </c>
      <c r="C1035" t="s">
        <v>7</v>
      </c>
      <c r="D1035" t="s">
        <v>48</v>
      </c>
      <c r="E1035" t="s">
        <v>15</v>
      </c>
      <c r="F1035">
        <v>8.8000000000000007</v>
      </c>
      <c r="G1035" t="s">
        <v>24</v>
      </c>
    </row>
    <row r="1036" spans="1:7" x14ac:dyDescent="0.25">
      <c r="A1036" s="1">
        <v>42713.84097222222</v>
      </c>
      <c r="B1036" s="1">
        <v>42713.856944444444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 x14ac:dyDescent="0.25">
      <c r="A1037" s="1">
        <v>42713.918749999997</v>
      </c>
      <c r="B1037" s="1">
        <v>42713.956250000003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 x14ac:dyDescent="0.25">
      <c r="A1038" s="1">
        <v>42714.529861111114</v>
      </c>
      <c r="B1038" s="1">
        <v>42714.552777777775</v>
      </c>
      <c r="C1038" t="s">
        <v>7</v>
      </c>
      <c r="D1038" t="s">
        <v>15</v>
      </c>
      <c r="E1038" t="s">
        <v>222</v>
      </c>
      <c r="F1038">
        <v>15.6</v>
      </c>
      <c r="G1038" t="s">
        <v>11</v>
      </c>
    </row>
    <row r="1039" spans="1:7" x14ac:dyDescent="0.25">
      <c r="A1039" s="1">
        <v>42714.612500000003</v>
      </c>
      <c r="B1039" s="1">
        <v>42714.637499999997</v>
      </c>
      <c r="C1039" t="s">
        <v>7</v>
      </c>
      <c r="D1039" t="s">
        <v>222</v>
      </c>
      <c r="E1039" t="s">
        <v>15</v>
      </c>
      <c r="F1039">
        <v>15.6</v>
      </c>
      <c r="G1039" t="s">
        <v>10</v>
      </c>
    </row>
    <row r="1040" spans="1:7" x14ac:dyDescent="0.25">
      <c r="A1040" s="1">
        <v>42714.761805555558</v>
      </c>
      <c r="B1040" s="1">
        <v>42714.768750000003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 x14ac:dyDescent="0.25">
      <c r="A1041" s="1">
        <v>42714.92291666667</v>
      </c>
      <c r="B1041" s="1">
        <v>42714.931250000001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 x14ac:dyDescent="0.25">
      <c r="A1042" s="1">
        <v>42715.67083333333</v>
      </c>
      <c r="B1042" s="1">
        <v>42715.677777777775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 x14ac:dyDescent="0.25">
      <c r="A1043" s="1">
        <v>42715.795138888891</v>
      </c>
      <c r="B1043" s="1">
        <v>42715.802083333336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 x14ac:dyDescent="0.25">
      <c r="A1044" s="1">
        <v>42715.908333333333</v>
      </c>
      <c r="B1044" s="1">
        <v>42715.913888888892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 x14ac:dyDescent="0.25">
      <c r="A1045" s="1">
        <v>42716.556944444441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 x14ac:dyDescent="0.25">
      <c r="A1046" s="1">
        <v>42716.566666666666</v>
      </c>
      <c r="B1046" s="1">
        <v>42716.57708333333</v>
      </c>
      <c r="C1046" t="s">
        <v>7</v>
      </c>
      <c r="D1046" t="s">
        <v>15</v>
      </c>
      <c r="E1046" t="s">
        <v>48</v>
      </c>
      <c r="F1046">
        <v>4.4000000000000004</v>
      </c>
      <c r="G1046" t="s">
        <v>9</v>
      </c>
    </row>
    <row r="1047" spans="1:7" x14ac:dyDescent="0.25">
      <c r="A1047" s="1">
        <v>42716.601388888892</v>
      </c>
      <c r="B1047" s="1">
        <v>42716.61041666667</v>
      </c>
      <c r="C1047" t="s">
        <v>7</v>
      </c>
      <c r="D1047" t="s">
        <v>48</v>
      </c>
      <c r="E1047" t="s">
        <v>15</v>
      </c>
      <c r="F1047">
        <v>4.7</v>
      </c>
      <c r="G1047" t="s">
        <v>13</v>
      </c>
    </row>
    <row r="1048" spans="1:7" x14ac:dyDescent="0.25">
      <c r="A1048" s="1">
        <v>42716.743750000001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 x14ac:dyDescent="0.25">
      <c r="A1049" s="1">
        <v>42716.866666666669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 x14ac:dyDescent="0.25">
      <c r="A1050" s="1">
        <v>42717.763194444444</v>
      </c>
      <c r="B1050" s="1">
        <v>42717.770138888889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 x14ac:dyDescent="0.25">
      <c r="A1051" s="1">
        <v>42717.847222222219</v>
      </c>
      <c r="B1051" s="1">
        <v>42717.853472222225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 x14ac:dyDescent="0.25">
      <c r="A1052" s="1">
        <v>42718.702777777777</v>
      </c>
      <c r="B1052" s="1">
        <v>42718.715277777781</v>
      </c>
      <c r="C1052" t="s">
        <v>7</v>
      </c>
      <c r="D1052" t="s">
        <v>15</v>
      </c>
      <c r="E1052" t="s">
        <v>15</v>
      </c>
      <c r="F1052">
        <v>3.4</v>
      </c>
    </row>
    <row r="1053" spans="1:7" x14ac:dyDescent="0.25">
      <c r="A1053" s="1">
        <v>42718.723611111112</v>
      </c>
      <c r="B1053" s="1">
        <v>42718.731944444444</v>
      </c>
      <c r="C1053" t="s">
        <v>7</v>
      </c>
      <c r="D1053" t="s">
        <v>15</v>
      </c>
      <c r="E1053" t="s">
        <v>15</v>
      </c>
      <c r="F1053">
        <v>3.3</v>
      </c>
    </row>
    <row r="1054" spans="1:7" x14ac:dyDescent="0.25">
      <c r="A1054" s="1">
        <v>42718.743055555555</v>
      </c>
      <c r="B1054" s="1">
        <v>42718.75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 x14ac:dyDescent="0.25">
      <c r="A1055" s="1">
        <v>42718.85</v>
      </c>
      <c r="B1055" s="1">
        <v>42718.861111111109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 x14ac:dyDescent="0.25">
      <c r="A1056" s="1">
        <v>42719.597222222219</v>
      </c>
      <c r="B1056" s="1">
        <v>42719.620833333334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 x14ac:dyDescent="0.25">
      <c r="A1057" s="1">
        <v>42721.651388888888</v>
      </c>
      <c r="B1057" s="1">
        <v>42721.675000000003</v>
      </c>
      <c r="C1057" t="s">
        <v>7</v>
      </c>
      <c r="D1057" t="s">
        <v>65</v>
      </c>
      <c r="E1057" t="s">
        <v>65</v>
      </c>
      <c r="F1057">
        <v>4.8</v>
      </c>
      <c r="G1057" t="s">
        <v>187</v>
      </c>
    </row>
    <row r="1058" spans="1:7" x14ac:dyDescent="0.25">
      <c r="A1058" s="1">
        <v>42721.72152777778</v>
      </c>
      <c r="B1058" s="1">
        <v>42721.749305555553</v>
      </c>
      <c r="C1058" t="s">
        <v>7</v>
      </c>
      <c r="D1058" t="s">
        <v>65</v>
      </c>
      <c r="E1058" t="s">
        <v>65</v>
      </c>
      <c r="F1058">
        <v>5.3</v>
      </c>
      <c r="G1058" t="s">
        <v>24</v>
      </c>
    </row>
    <row r="1059" spans="1:7" x14ac:dyDescent="0.25">
      <c r="A1059" s="1">
        <v>42722.543749999997</v>
      </c>
      <c r="B1059" s="1">
        <v>42722.570138888892</v>
      </c>
      <c r="C1059" t="s">
        <v>7</v>
      </c>
      <c r="D1059" t="s">
        <v>65</v>
      </c>
      <c r="E1059" t="s">
        <v>65</v>
      </c>
      <c r="F1059">
        <v>4.9000000000000004</v>
      </c>
      <c r="G1059" t="s">
        <v>10</v>
      </c>
    </row>
    <row r="1060" spans="1:7" x14ac:dyDescent="0.25">
      <c r="A1060" s="1">
        <v>42722.693055555559</v>
      </c>
      <c r="B1060" s="1">
        <v>42722.725694444445</v>
      </c>
      <c r="C1060" t="s">
        <v>7</v>
      </c>
      <c r="D1060" t="s">
        <v>65</v>
      </c>
      <c r="E1060" t="s">
        <v>65</v>
      </c>
      <c r="F1060">
        <v>10.199999999999999</v>
      </c>
      <c r="G1060" t="s">
        <v>10</v>
      </c>
    </row>
    <row r="1061" spans="1:7" x14ac:dyDescent="0.25">
      <c r="A1061" s="1">
        <v>42722.857638888891</v>
      </c>
      <c r="B1061" s="1">
        <v>42722.87777777778</v>
      </c>
      <c r="C1061" t="s">
        <v>7</v>
      </c>
      <c r="D1061" t="s">
        <v>65</v>
      </c>
      <c r="E1061" t="s">
        <v>65</v>
      </c>
      <c r="F1061">
        <v>9.1999999999999993</v>
      </c>
    </row>
    <row r="1062" spans="1:7" x14ac:dyDescent="0.25">
      <c r="A1062" s="1">
        <v>42723.380555555559</v>
      </c>
      <c r="B1062" s="1">
        <v>42723.4</v>
      </c>
      <c r="C1062" t="s">
        <v>7</v>
      </c>
      <c r="D1062" t="s">
        <v>65</v>
      </c>
      <c r="E1062" t="s">
        <v>68</v>
      </c>
      <c r="F1062">
        <v>7.7</v>
      </c>
      <c r="G1062" t="s">
        <v>10</v>
      </c>
    </row>
    <row r="1063" spans="1:7" x14ac:dyDescent="0.25">
      <c r="A1063" s="1">
        <v>42723.427083333336</v>
      </c>
      <c r="B1063" s="1">
        <v>42723.44027777778</v>
      </c>
      <c r="C1063" t="s">
        <v>7</v>
      </c>
      <c r="D1063" t="s">
        <v>68</v>
      </c>
      <c r="E1063" t="s">
        <v>223</v>
      </c>
      <c r="F1063">
        <v>5.9</v>
      </c>
      <c r="G1063" t="s">
        <v>24</v>
      </c>
    </row>
    <row r="1064" spans="1:7" x14ac:dyDescent="0.25">
      <c r="A1064" s="1">
        <v>42723.544444444444</v>
      </c>
      <c r="B1064" s="1">
        <v>42723.547222222223</v>
      </c>
      <c r="C1064" t="s">
        <v>7</v>
      </c>
      <c r="D1064" t="s">
        <v>223</v>
      </c>
      <c r="E1064" t="s">
        <v>65</v>
      </c>
      <c r="F1064">
        <v>0.7</v>
      </c>
      <c r="G1064" t="s">
        <v>10</v>
      </c>
    </row>
    <row r="1065" spans="1:7" x14ac:dyDescent="0.25">
      <c r="A1065" s="1">
        <v>42723.558333333334</v>
      </c>
      <c r="B1065" s="1">
        <v>42723.565972222219</v>
      </c>
      <c r="C1065" t="s">
        <v>7</v>
      </c>
      <c r="D1065" t="s">
        <v>65</v>
      </c>
      <c r="E1065" t="s">
        <v>65</v>
      </c>
      <c r="F1065">
        <v>1.3</v>
      </c>
    </row>
    <row r="1066" spans="1:7" x14ac:dyDescent="0.25">
      <c r="A1066" s="1">
        <v>42723.588194444441</v>
      </c>
      <c r="B1066" s="1">
        <v>42723.59375</v>
      </c>
      <c r="C1066" t="s">
        <v>7</v>
      </c>
      <c r="D1066" t="s">
        <v>65</v>
      </c>
      <c r="E1066" t="s">
        <v>65</v>
      </c>
      <c r="F1066">
        <v>2.5</v>
      </c>
    </row>
    <row r="1067" spans="1:7" x14ac:dyDescent="0.25">
      <c r="A1067" s="1">
        <v>42723.595833333333</v>
      </c>
      <c r="B1067" s="1">
        <v>42723.605555555558</v>
      </c>
      <c r="C1067" t="s">
        <v>7</v>
      </c>
      <c r="D1067" t="s">
        <v>65</v>
      </c>
      <c r="E1067" t="s">
        <v>65</v>
      </c>
      <c r="F1067">
        <v>5.3</v>
      </c>
    </row>
    <row r="1068" spans="1:7" x14ac:dyDescent="0.25">
      <c r="A1068" s="1">
        <v>42723.609027777777</v>
      </c>
      <c r="B1068" s="1">
        <v>42723.618055555555</v>
      </c>
      <c r="C1068" t="s">
        <v>7</v>
      </c>
      <c r="D1068" t="s">
        <v>65</v>
      </c>
      <c r="E1068" t="s">
        <v>65</v>
      </c>
      <c r="F1068">
        <v>5.4</v>
      </c>
    </row>
    <row r="1069" spans="1:7" x14ac:dyDescent="0.25">
      <c r="A1069" s="1">
        <v>42723.631249999999</v>
      </c>
      <c r="B1069" s="1">
        <v>42723.651388888888</v>
      </c>
      <c r="C1069" t="s">
        <v>7</v>
      </c>
      <c r="D1069" t="s">
        <v>65</v>
      </c>
      <c r="E1069" t="s">
        <v>223</v>
      </c>
      <c r="F1069">
        <v>10.199999999999999</v>
      </c>
      <c r="G1069" t="s">
        <v>13</v>
      </c>
    </row>
    <row r="1070" spans="1:7" x14ac:dyDescent="0.25">
      <c r="A1070" s="1">
        <v>42723.701388888891</v>
      </c>
      <c r="B1070" s="1">
        <v>42723.714583333334</v>
      </c>
      <c r="C1070" t="s">
        <v>7</v>
      </c>
      <c r="D1070" t="s">
        <v>223</v>
      </c>
      <c r="E1070" t="s">
        <v>68</v>
      </c>
      <c r="F1070">
        <v>7.2</v>
      </c>
      <c r="G1070" t="s">
        <v>13</v>
      </c>
    </row>
    <row r="1071" spans="1:7" x14ac:dyDescent="0.25">
      <c r="A1071" s="1">
        <v>42723.795138888891</v>
      </c>
      <c r="B1071" s="1">
        <v>42723.803472222222</v>
      </c>
      <c r="C1071" t="s">
        <v>7</v>
      </c>
      <c r="D1071" t="s">
        <v>68</v>
      </c>
      <c r="E1071" t="s">
        <v>65</v>
      </c>
      <c r="F1071">
        <v>2.2000000000000002</v>
      </c>
    </row>
    <row r="1072" spans="1:7" x14ac:dyDescent="0.25">
      <c r="A1072" s="1">
        <v>42723.829861111109</v>
      </c>
      <c r="B1072" s="1">
        <v>42723.854166666664</v>
      </c>
      <c r="C1072" t="s">
        <v>7</v>
      </c>
      <c r="D1072" t="s">
        <v>65</v>
      </c>
      <c r="E1072" t="s">
        <v>65</v>
      </c>
      <c r="F1072">
        <v>11</v>
      </c>
      <c r="G1072" t="s">
        <v>11</v>
      </c>
    </row>
    <row r="1073" spans="1:7" x14ac:dyDescent="0.25">
      <c r="A1073" s="1">
        <v>42724.367361111108</v>
      </c>
      <c r="B1073" s="1">
        <v>42724.39166666667</v>
      </c>
      <c r="C1073" t="s">
        <v>7</v>
      </c>
      <c r="D1073" t="s">
        <v>65</v>
      </c>
      <c r="E1073" t="s">
        <v>223</v>
      </c>
      <c r="F1073">
        <v>12</v>
      </c>
    </row>
    <row r="1074" spans="1:7" x14ac:dyDescent="0.25">
      <c r="A1074" s="1">
        <v>42724.4375</v>
      </c>
      <c r="B1074" s="1">
        <v>42724.45</v>
      </c>
      <c r="C1074" t="s">
        <v>7</v>
      </c>
      <c r="D1074" t="s">
        <v>223</v>
      </c>
      <c r="E1074" t="s">
        <v>223</v>
      </c>
      <c r="F1074">
        <v>3.3</v>
      </c>
      <c r="G1074" t="s">
        <v>10</v>
      </c>
    </row>
    <row r="1075" spans="1:7" x14ac:dyDescent="0.25">
      <c r="A1075" s="1">
        <v>42724.479166666664</v>
      </c>
      <c r="B1075" s="1">
        <v>42724.511805555558</v>
      </c>
      <c r="C1075" t="s">
        <v>7</v>
      </c>
      <c r="D1075" t="s">
        <v>223</v>
      </c>
      <c r="E1075" t="s">
        <v>65</v>
      </c>
      <c r="F1075">
        <v>19.399999999999999</v>
      </c>
      <c r="G1075" t="s">
        <v>11</v>
      </c>
    </row>
    <row r="1076" spans="1:7" x14ac:dyDescent="0.25">
      <c r="A1076" s="1">
        <v>42724.551388888889</v>
      </c>
      <c r="B1076" s="1">
        <v>42724.555555555555</v>
      </c>
      <c r="C1076" t="s">
        <v>7</v>
      </c>
      <c r="D1076" t="s">
        <v>65</v>
      </c>
      <c r="E1076" t="s">
        <v>65</v>
      </c>
      <c r="F1076">
        <v>1.7</v>
      </c>
      <c r="G1076" t="s">
        <v>10</v>
      </c>
    </row>
    <row r="1077" spans="1:7" x14ac:dyDescent="0.25">
      <c r="A1077" s="1">
        <v>42724.57916666667</v>
      </c>
      <c r="B1077" s="1">
        <v>42724.595138888886</v>
      </c>
      <c r="C1077" t="s">
        <v>7</v>
      </c>
      <c r="D1077" t="s">
        <v>65</v>
      </c>
      <c r="E1077" t="s">
        <v>68</v>
      </c>
      <c r="F1077">
        <v>5.7</v>
      </c>
      <c r="G1077" t="s">
        <v>24</v>
      </c>
    </row>
    <row r="1078" spans="1:7" x14ac:dyDescent="0.25">
      <c r="A1078" s="1">
        <v>42724.676388888889</v>
      </c>
      <c r="B1078" s="1">
        <v>42724.683333333334</v>
      </c>
      <c r="C1078" t="s">
        <v>7</v>
      </c>
      <c r="D1078" t="s">
        <v>68</v>
      </c>
      <c r="E1078" t="s">
        <v>68</v>
      </c>
      <c r="F1078">
        <v>1.8</v>
      </c>
      <c r="G1078" t="s">
        <v>10</v>
      </c>
    </row>
    <row r="1079" spans="1:7" x14ac:dyDescent="0.25">
      <c r="A1079" s="1">
        <v>42724.705555555556</v>
      </c>
      <c r="B1079" s="1">
        <v>42724.713194444441</v>
      </c>
      <c r="C1079" t="s">
        <v>7</v>
      </c>
      <c r="D1079" t="s">
        <v>68</v>
      </c>
      <c r="E1079" t="s">
        <v>68</v>
      </c>
      <c r="F1079">
        <v>1.4</v>
      </c>
      <c r="G1079" t="s">
        <v>10</v>
      </c>
    </row>
    <row r="1080" spans="1:7" x14ac:dyDescent="0.25">
      <c r="A1080" s="1">
        <v>42724.782638888886</v>
      </c>
      <c r="B1080" s="1">
        <v>42724.806250000001</v>
      </c>
      <c r="C1080" t="s">
        <v>7</v>
      </c>
      <c r="D1080" t="s">
        <v>68</v>
      </c>
      <c r="E1080" t="s">
        <v>65</v>
      </c>
      <c r="F1080">
        <v>10.3</v>
      </c>
      <c r="G1080" t="s">
        <v>13</v>
      </c>
    </row>
    <row r="1081" spans="1:7" x14ac:dyDescent="0.25">
      <c r="A1081" s="1">
        <v>42725.320833333331</v>
      </c>
      <c r="B1081" s="1">
        <v>42725.340277777781</v>
      </c>
      <c r="C1081" t="s">
        <v>7</v>
      </c>
      <c r="D1081" t="s">
        <v>65</v>
      </c>
      <c r="E1081" t="s">
        <v>65</v>
      </c>
      <c r="F1081">
        <v>11.5</v>
      </c>
      <c r="G1081" t="s">
        <v>11</v>
      </c>
    </row>
    <row r="1082" spans="1:7" x14ac:dyDescent="0.25">
      <c r="A1082" s="1">
        <v>42725.426388888889</v>
      </c>
      <c r="B1082" s="1">
        <v>42725.4375</v>
      </c>
      <c r="C1082" t="s">
        <v>7</v>
      </c>
      <c r="D1082" t="s">
        <v>65</v>
      </c>
      <c r="E1082" t="s">
        <v>68</v>
      </c>
      <c r="F1082">
        <v>4.9000000000000004</v>
      </c>
      <c r="G1082" t="s">
        <v>10</v>
      </c>
    </row>
    <row r="1083" spans="1:7" x14ac:dyDescent="0.25">
      <c r="A1083" s="1">
        <v>42725.482638888891</v>
      </c>
      <c r="B1083" s="1">
        <v>42725.492361111108</v>
      </c>
      <c r="C1083" t="s">
        <v>7</v>
      </c>
      <c r="D1083" t="s">
        <v>68</v>
      </c>
      <c r="E1083" t="s">
        <v>65</v>
      </c>
      <c r="F1083">
        <v>3.5</v>
      </c>
      <c r="G1083" t="s">
        <v>9</v>
      </c>
    </row>
    <row r="1084" spans="1:7" x14ac:dyDescent="0.25">
      <c r="A1084" s="1">
        <v>42725.535416666666</v>
      </c>
      <c r="B1084" s="1">
        <v>42725.564583333333</v>
      </c>
      <c r="C1084" t="s">
        <v>7</v>
      </c>
      <c r="D1084" t="s">
        <v>65</v>
      </c>
      <c r="E1084" t="s">
        <v>65</v>
      </c>
      <c r="F1084">
        <v>16.2</v>
      </c>
      <c r="G1084" t="s">
        <v>11</v>
      </c>
    </row>
    <row r="1085" spans="1:7" x14ac:dyDescent="0.25">
      <c r="A1085" s="1">
        <v>42725.651388888888</v>
      </c>
      <c r="B1085" s="1">
        <v>42725.65902777778</v>
      </c>
      <c r="C1085" t="s">
        <v>7</v>
      </c>
      <c r="D1085" t="s">
        <v>65</v>
      </c>
      <c r="E1085" t="s">
        <v>65</v>
      </c>
      <c r="F1085">
        <v>2</v>
      </c>
      <c r="G1085" t="s">
        <v>10</v>
      </c>
    </row>
    <row r="1086" spans="1:7" x14ac:dyDescent="0.25">
      <c r="A1086" s="1">
        <v>42725.663194444445</v>
      </c>
      <c r="B1086" s="1">
        <v>42725.670138888891</v>
      </c>
      <c r="C1086" t="s">
        <v>7</v>
      </c>
      <c r="D1086" t="s">
        <v>65</v>
      </c>
      <c r="E1086" t="s">
        <v>68</v>
      </c>
      <c r="F1086">
        <v>2.1</v>
      </c>
      <c r="G1086" t="s">
        <v>10</v>
      </c>
    </row>
    <row r="1087" spans="1:7" x14ac:dyDescent="0.25">
      <c r="A1087" s="1">
        <v>42725.739583333336</v>
      </c>
      <c r="B1087" s="1">
        <v>42725.745833333334</v>
      </c>
      <c r="C1087" t="s">
        <v>7</v>
      </c>
      <c r="D1087" t="s">
        <v>68</v>
      </c>
      <c r="E1087" t="s">
        <v>68</v>
      </c>
      <c r="F1087">
        <v>2.1</v>
      </c>
      <c r="G1087" t="s">
        <v>11</v>
      </c>
    </row>
    <row r="1088" spans="1:7" x14ac:dyDescent="0.25">
      <c r="A1088" s="1">
        <v>42725.749305555553</v>
      </c>
      <c r="B1088" s="1">
        <v>42725.771527777775</v>
      </c>
      <c r="C1088" t="s">
        <v>7</v>
      </c>
      <c r="D1088" t="s">
        <v>68</v>
      </c>
      <c r="E1088" t="s">
        <v>65</v>
      </c>
      <c r="F1088">
        <v>7.2</v>
      </c>
      <c r="G1088" t="s">
        <v>13</v>
      </c>
    </row>
    <row r="1089" spans="1:7" x14ac:dyDescent="0.25">
      <c r="A1089" s="1">
        <v>42725.825694444444</v>
      </c>
      <c r="B1089" s="1">
        <v>42725.857638888891</v>
      </c>
      <c r="C1089" t="s">
        <v>7</v>
      </c>
      <c r="D1089" t="s">
        <v>65</v>
      </c>
      <c r="E1089" t="s">
        <v>223</v>
      </c>
      <c r="F1089">
        <v>12</v>
      </c>
      <c r="G1089" t="s">
        <v>11</v>
      </c>
    </row>
    <row r="1090" spans="1:7" x14ac:dyDescent="0.25">
      <c r="A1090" s="1">
        <v>42725.87222222222</v>
      </c>
      <c r="B1090" s="1">
        <v>42725.987500000003</v>
      </c>
      <c r="C1090" t="s">
        <v>7</v>
      </c>
      <c r="D1090" t="s">
        <v>223</v>
      </c>
      <c r="E1090" t="s">
        <v>65</v>
      </c>
      <c r="F1090">
        <v>103</v>
      </c>
      <c r="G1090" t="s">
        <v>11</v>
      </c>
    </row>
    <row r="1091" spans="1:7" x14ac:dyDescent="0.25">
      <c r="A1091" s="1">
        <v>42726.652777777781</v>
      </c>
      <c r="B1091" s="1">
        <v>42726.693055555559</v>
      </c>
      <c r="C1091" t="s">
        <v>7</v>
      </c>
      <c r="D1091" t="s">
        <v>65</v>
      </c>
      <c r="E1091" t="s">
        <v>65</v>
      </c>
      <c r="F1091">
        <v>32.299999999999997</v>
      </c>
      <c r="G1091" t="s">
        <v>11</v>
      </c>
    </row>
    <row r="1092" spans="1:7" x14ac:dyDescent="0.25">
      <c r="A1092" s="1">
        <v>42726.711111111108</v>
      </c>
      <c r="B1092" s="1">
        <v>42726.722222222219</v>
      </c>
      <c r="C1092" t="s">
        <v>7</v>
      </c>
      <c r="D1092" t="s">
        <v>65</v>
      </c>
      <c r="E1092" t="s">
        <v>65</v>
      </c>
      <c r="F1092">
        <v>5.3</v>
      </c>
      <c r="G1092" t="s">
        <v>13</v>
      </c>
    </row>
    <row r="1093" spans="1:7" x14ac:dyDescent="0.25">
      <c r="A1093" s="1">
        <v>42726.727083333331</v>
      </c>
      <c r="B1093" s="1">
        <v>42726.745138888888</v>
      </c>
      <c r="C1093" t="s">
        <v>7</v>
      </c>
      <c r="D1093" t="s">
        <v>65</v>
      </c>
      <c r="E1093" t="s">
        <v>65</v>
      </c>
      <c r="F1093">
        <v>11.6</v>
      </c>
      <c r="G1093" t="s">
        <v>11</v>
      </c>
    </row>
    <row r="1094" spans="1:7" x14ac:dyDescent="0.25">
      <c r="A1094" s="1">
        <v>42726.74722222222</v>
      </c>
      <c r="B1094" s="1">
        <v>42726.770138888889</v>
      </c>
      <c r="C1094" t="s">
        <v>7</v>
      </c>
      <c r="D1094" t="s">
        <v>65</v>
      </c>
      <c r="E1094" t="s">
        <v>65</v>
      </c>
      <c r="F1094">
        <v>23.2</v>
      </c>
      <c r="G1094" t="s">
        <v>11</v>
      </c>
    </row>
    <row r="1095" spans="1:7" x14ac:dyDescent="0.25">
      <c r="A1095" s="1">
        <v>42726.771527777775</v>
      </c>
      <c r="B1095" s="1">
        <v>42726.775694444441</v>
      </c>
      <c r="C1095" t="s">
        <v>7</v>
      </c>
      <c r="D1095" t="s">
        <v>65</v>
      </c>
      <c r="E1095" t="s">
        <v>65</v>
      </c>
      <c r="F1095">
        <v>3.2</v>
      </c>
      <c r="G1095" t="s">
        <v>10</v>
      </c>
    </row>
    <row r="1096" spans="1:7" x14ac:dyDescent="0.25">
      <c r="A1096" s="1">
        <v>42726.776388888888</v>
      </c>
      <c r="B1096" s="1">
        <v>42726.782638888886</v>
      </c>
      <c r="C1096" t="s">
        <v>7</v>
      </c>
      <c r="D1096" t="s">
        <v>65</v>
      </c>
      <c r="E1096" t="s">
        <v>65</v>
      </c>
      <c r="F1096">
        <v>12.3</v>
      </c>
      <c r="G1096" t="s">
        <v>24</v>
      </c>
    </row>
    <row r="1097" spans="1:7" x14ac:dyDescent="0.25">
      <c r="A1097" s="1">
        <v>42726.794444444444</v>
      </c>
      <c r="B1097" s="1">
        <v>42726.826388888891</v>
      </c>
      <c r="C1097" t="s">
        <v>7</v>
      </c>
      <c r="D1097" t="s">
        <v>65</v>
      </c>
      <c r="E1097" t="s">
        <v>188</v>
      </c>
      <c r="F1097">
        <v>14</v>
      </c>
      <c r="G1097" t="s">
        <v>11</v>
      </c>
    </row>
    <row r="1098" spans="1:7" x14ac:dyDescent="0.25">
      <c r="A1098" s="1">
        <v>42726.90347222222</v>
      </c>
      <c r="B1098" s="1">
        <v>42726.911805555559</v>
      </c>
      <c r="C1098" t="s">
        <v>7</v>
      </c>
      <c r="D1098" t="s">
        <v>188</v>
      </c>
      <c r="E1098" t="s">
        <v>188</v>
      </c>
      <c r="F1098">
        <v>2.1</v>
      </c>
      <c r="G1098" t="s">
        <v>9</v>
      </c>
    </row>
    <row r="1099" spans="1:7" x14ac:dyDescent="0.25">
      <c r="A1099" s="1">
        <v>42726.977083333331</v>
      </c>
      <c r="B1099" s="1">
        <v>42726.980555555558</v>
      </c>
      <c r="C1099" t="s">
        <v>7</v>
      </c>
      <c r="D1099" t="s">
        <v>188</v>
      </c>
      <c r="E1099" t="s">
        <v>188</v>
      </c>
      <c r="F1099">
        <v>2.1</v>
      </c>
      <c r="G1099" t="s">
        <v>13</v>
      </c>
    </row>
    <row r="1100" spans="1:7" x14ac:dyDescent="0.25">
      <c r="A1100" s="1">
        <v>42727.38958333333</v>
      </c>
      <c r="B1100" s="1">
        <v>42727.40347222222</v>
      </c>
      <c r="C1100" t="s">
        <v>7</v>
      </c>
      <c r="D1100" t="s">
        <v>188</v>
      </c>
      <c r="E1100" t="s">
        <v>188</v>
      </c>
      <c r="F1100">
        <v>3</v>
      </c>
      <c r="G1100" t="s">
        <v>11</v>
      </c>
    </row>
    <row r="1101" spans="1:7" x14ac:dyDescent="0.25">
      <c r="A1101" s="1">
        <v>42727.481249999997</v>
      </c>
      <c r="B1101" s="1">
        <v>42727.498611111114</v>
      </c>
      <c r="C1101" t="s">
        <v>7</v>
      </c>
      <c r="D1101" t="s">
        <v>188</v>
      </c>
      <c r="E1101" t="s">
        <v>65</v>
      </c>
      <c r="F1101">
        <v>6.2</v>
      </c>
      <c r="G1101" t="s">
        <v>11</v>
      </c>
    </row>
    <row r="1102" spans="1:7" x14ac:dyDescent="0.25">
      <c r="A1102" s="1">
        <v>42727.59375</v>
      </c>
      <c r="B1102" s="1">
        <v>42727.642361111109</v>
      </c>
      <c r="C1102" t="s">
        <v>7</v>
      </c>
      <c r="D1102" t="s">
        <v>65</v>
      </c>
      <c r="E1102" t="s">
        <v>65</v>
      </c>
      <c r="F1102">
        <v>9.6</v>
      </c>
      <c r="G1102" t="s">
        <v>11</v>
      </c>
    </row>
    <row r="1103" spans="1:7" x14ac:dyDescent="0.25">
      <c r="A1103" s="1">
        <v>42727.682638888888</v>
      </c>
      <c r="B1103" s="1">
        <v>42727.69027777778</v>
      </c>
      <c r="C1103" t="s">
        <v>7</v>
      </c>
      <c r="D1103" t="s">
        <v>65</v>
      </c>
      <c r="E1103" t="s">
        <v>65</v>
      </c>
      <c r="F1103">
        <v>1.3</v>
      </c>
      <c r="G1103" t="s">
        <v>10</v>
      </c>
    </row>
    <row r="1104" spans="1:7" x14ac:dyDescent="0.25">
      <c r="A1104" s="1">
        <v>42727.731944444444</v>
      </c>
      <c r="B1104" s="1">
        <v>42727.768750000003</v>
      </c>
      <c r="C1104" t="s">
        <v>7</v>
      </c>
      <c r="D1104" t="s">
        <v>65</v>
      </c>
      <c r="E1104" t="s">
        <v>188</v>
      </c>
      <c r="F1104">
        <v>7.1</v>
      </c>
      <c r="G1104" t="s">
        <v>9</v>
      </c>
    </row>
    <row r="1105" spans="1:7" x14ac:dyDescent="0.25">
      <c r="A1105" s="1">
        <v>42728.321527777778</v>
      </c>
      <c r="B1105" s="1">
        <v>42728.336111111108</v>
      </c>
      <c r="C1105" t="s">
        <v>7</v>
      </c>
      <c r="D1105" t="s">
        <v>188</v>
      </c>
      <c r="E1105" t="s">
        <v>65</v>
      </c>
      <c r="F1105">
        <v>6.3</v>
      </c>
      <c r="G1105" t="s">
        <v>9</v>
      </c>
    </row>
    <row r="1106" spans="1:7" x14ac:dyDescent="0.25">
      <c r="A1106" s="1">
        <v>42728.388194444444</v>
      </c>
      <c r="B1106" s="1">
        <v>42728.413194444445</v>
      </c>
      <c r="C1106" t="s">
        <v>7</v>
      </c>
      <c r="D1106" t="s">
        <v>65</v>
      </c>
      <c r="E1106" t="s">
        <v>188</v>
      </c>
      <c r="F1106">
        <v>10.7</v>
      </c>
      <c r="G1106" t="s">
        <v>9</v>
      </c>
    </row>
    <row r="1107" spans="1:7" x14ac:dyDescent="0.25">
      <c r="A1107" s="1">
        <v>42728.44027777778</v>
      </c>
      <c r="B1107" s="1">
        <v>42728.453472222223</v>
      </c>
      <c r="C1107" t="s">
        <v>7</v>
      </c>
      <c r="D1107" t="s">
        <v>188</v>
      </c>
      <c r="E1107" t="s">
        <v>188</v>
      </c>
      <c r="F1107">
        <v>5.3</v>
      </c>
      <c r="G1107" t="s">
        <v>9</v>
      </c>
    </row>
    <row r="1108" spans="1:7" x14ac:dyDescent="0.25">
      <c r="A1108" s="1">
        <v>42728.535416666666</v>
      </c>
      <c r="B1108" s="1">
        <v>42728.536805555559</v>
      </c>
      <c r="C1108" t="s">
        <v>7</v>
      </c>
      <c r="D1108" t="s">
        <v>188</v>
      </c>
      <c r="E1108" t="s">
        <v>188</v>
      </c>
      <c r="F1108">
        <v>1.6</v>
      </c>
      <c r="G1108" t="s">
        <v>10</v>
      </c>
    </row>
    <row r="1109" spans="1:7" x14ac:dyDescent="0.25">
      <c r="A1109" s="1">
        <v>42728.547222222223</v>
      </c>
      <c r="B1109" s="1">
        <v>42728.561805555553</v>
      </c>
      <c r="C1109" t="s">
        <v>7</v>
      </c>
      <c r="D1109" t="s">
        <v>188</v>
      </c>
      <c r="E1109" t="s">
        <v>188</v>
      </c>
      <c r="F1109">
        <v>3.6</v>
      </c>
      <c r="G1109" t="s">
        <v>10</v>
      </c>
    </row>
    <row r="1110" spans="1:7" x14ac:dyDescent="0.25">
      <c r="A1110" s="1">
        <v>42728.716666666667</v>
      </c>
      <c r="B1110" s="1">
        <v>42728.727083333331</v>
      </c>
      <c r="C1110" t="s">
        <v>7</v>
      </c>
      <c r="D1110" t="s">
        <v>188</v>
      </c>
      <c r="E1110" t="s">
        <v>188</v>
      </c>
      <c r="F1110">
        <v>1.7</v>
      </c>
      <c r="G1110" t="s">
        <v>10</v>
      </c>
    </row>
    <row r="1111" spans="1:7" x14ac:dyDescent="0.25">
      <c r="A1111" s="1">
        <v>42728.800000000003</v>
      </c>
      <c r="B1111" s="1">
        <v>42728.810416666667</v>
      </c>
      <c r="C1111" t="s">
        <v>7</v>
      </c>
      <c r="D1111" t="s">
        <v>188</v>
      </c>
      <c r="E1111" t="s">
        <v>188</v>
      </c>
      <c r="F1111">
        <v>2.9</v>
      </c>
      <c r="G1111" t="s">
        <v>9</v>
      </c>
    </row>
    <row r="1112" spans="1:7" x14ac:dyDescent="0.25">
      <c r="A1112" s="1">
        <v>42728.919444444444</v>
      </c>
      <c r="B1112" s="1">
        <v>42728.92291666667</v>
      </c>
      <c r="C1112" t="s">
        <v>7</v>
      </c>
      <c r="D1112" t="s">
        <v>188</v>
      </c>
      <c r="E1112" t="s">
        <v>188</v>
      </c>
      <c r="F1112">
        <v>0.6</v>
      </c>
      <c r="G1112" t="s">
        <v>10</v>
      </c>
    </row>
    <row r="1113" spans="1:7" x14ac:dyDescent="0.25">
      <c r="A1113" s="1">
        <v>42729.006944444445</v>
      </c>
      <c r="B1113" s="1">
        <v>42729.009722222225</v>
      </c>
      <c r="C1113" t="s">
        <v>7</v>
      </c>
      <c r="D1113" t="s">
        <v>188</v>
      </c>
      <c r="E1113" t="s">
        <v>188</v>
      </c>
      <c r="F1113">
        <v>0.6</v>
      </c>
      <c r="G1113" t="s">
        <v>10</v>
      </c>
    </row>
    <row r="1114" spans="1:7" x14ac:dyDescent="0.25">
      <c r="A1114" s="1">
        <v>42729.802083333336</v>
      </c>
      <c r="B1114" s="1">
        <v>42729.80972222222</v>
      </c>
      <c r="C1114" t="s">
        <v>7</v>
      </c>
      <c r="D1114" t="s">
        <v>188</v>
      </c>
      <c r="E1114" t="s">
        <v>188</v>
      </c>
      <c r="F1114">
        <v>2.2999999999999998</v>
      </c>
      <c r="G1114" t="s">
        <v>9</v>
      </c>
    </row>
    <row r="1115" spans="1:7" x14ac:dyDescent="0.25">
      <c r="A1115" s="1">
        <v>42729.915277777778</v>
      </c>
      <c r="B1115" s="1">
        <v>42729.919444444444</v>
      </c>
      <c r="C1115" t="s">
        <v>7</v>
      </c>
      <c r="D1115" t="s">
        <v>188</v>
      </c>
      <c r="E1115" t="s">
        <v>188</v>
      </c>
      <c r="F1115">
        <v>2.2999999999999998</v>
      </c>
      <c r="G1115" t="s">
        <v>9</v>
      </c>
    </row>
    <row r="1116" spans="1:7" x14ac:dyDescent="0.25">
      <c r="A1116" s="1">
        <v>42730.354166666664</v>
      </c>
      <c r="B1116" s="1">
        <v>42730.361805555556</v>
      </c>
      <c r="C1116" t="s">
        <v>7</v>
      </c>
      <c r="D1116" t="s">
        <v>188</v>
      </c>
      <c r="E1116" t="s">
        <v>188</v>
      </c>
      <c r="F1116">
        <v>3.2</v>
      </c>
      <c r="G1116" t="s">
        <v>9</v>
      </c>
    </row>
    <row r="1117" spans="1:7" x14ac:dyDescent="0.25">
      <c r="A1117" s="1">
        <v>42730.378472222219</v>
      </c>
      <c r="B1117" s="1">
        <v>42730.388194444444</v>
      </c>
      <c r="C1117" t="s">
        <v>7</v>
      </c>
      <c r="D1117" t="s">
        <v>188</v>
      </c>
      <c r="E1117" t="s">
        <v>188</v>
      </c>
      <c r="F1117">
        <v>6.2</v>
      </c>
      <c r="G1117" t="s">
        <v>13</v>
      </c>
    </row>
    <row r="1118" spans="1:7" x14ac:dyDescent="0.25">
      <c r="A1118" s="1">
        <v>42730.427083333336</v>
      </c>
      <c r="B1118" s="1">
        <v>42730.441666666666</v>
      </c>
      <c r="C1118" t="s">
        <v>7</v>
      </c>
      <c r="D1118" t="s">
        <v>188</v>
      </c>
      <c r="E1118" t="s">
        <v>188</v>
      </c>
      <c r="F1118">
        <v>7.7</v>
      </c>
      <c r="G1118" t="s">
        <v>13</v>
      </c>
    </row>
    <row r="1119" spans="1:7" x14ac:dyDescent="0.25">
      <c r="A1119" s="1">
        <v>42730.478472222225</v>
      </c>
      <c r="B1119" s="1">
        <v>42730.487500000003</v>
      </c>
      <c r="C1119" t="s">
        <v>7</v>
      </c>
      <c r="D1119" t="s">
        <v>188</v>
      </c>
      <c r="E1119" t="s">
        <v>188</v>
      </c>
      <c r="F1119">
        <v>3.8</v>
      </c>
      <c r="G1119" t="s">
        <v>13</v>
      </c>
    </row>
    <row r="1120" spans="1:7" x14ac:dyDescent="0.25">
      <c r="A1120" s="1">
        <v>42730.54791666667</v>
      </c>
      <c r="B1120" s="1">
        <v>42730.571527777778</v>
      </c>
      <c r="C1120" t="s">
        <v>7</v>
      </c>
      <c r="D1120" t="s">
        <v>188</v>
      </c>
      <c r="E1120" t="s">
        <v>65</v>
      </c>
      <c r="F1120">
        <v>7.9</v>
      </c>
      <c r="G1120" t="s">
        <v>11</v>
      </c>
    </row>
    <row r="1121" spans="1:7" x14ac:dyDescent="0.25">
      <c r="A1121" s="1">
        <v>42731.293055555558</v>
      </c>
      <c r="B1121" s="1">
        <v>42731.301388888889</v>
      </c>
      <c r="C1121" t="s">
        <v>7</v>
      </c>
      <c r="D1121" t="s">
        <v>224</v>
      </c>
      <c r="E1121" t="s">
        <v>224</v>
      </c>
      <c r="F1121">
        <v>4.9000000000000004</v>
      </c>
      <c r="G1121" t="s">
        <v>24</v>
      </c>
    </row>
    <row r="1122" spans="1:7" x14ac:dyDescent="0.25">
      <c r="A1122" s="1">
        <v>42731.359027777777</v>
      </c>
      <c r="B1122" s="1">
        <v>42731.374305555553</v>
      </c>
      <c r="C1122" t="s">
        <v>7</v>
      </c>
      <c r="D1122" t="s">
        <v>224</v>
      </c>
      <c r="E1122" t="s">
        <v>224</v>
      </c>
      <c r="F1122">
        <v>5</v>
      </c>
      <c r="G1122" t="s">
        <v>9</v>
      </c>
    </row>
    <row r="1123" spans="1:7" x14ac:dyDescent="0.25">
      <c r="A1123" s="1">
        <v>42731.536805555559</v>
      </c>
      <c r="B1123" s="1">
        <v>42731.539583333331</v>
      </c>
      <c r="C1123" t="s">
        <v>7</v>
      </c>
      <c r="D1123" t="s">
        <v>224</v>
      </c>
      <c r="E1123" t="s">
        <v>224</v>
      </c>
      <c r="F1123">
        <v>0.6</v>
      </c>
      <c r="G1123" t="s">
        <v>9</v>
      </c>
    </row>
    <row r="1124" spans="1:7" x14ac:dyDescent="0.25">
      <c r="A1124" s="1">
        <v>42731.617361111108</v>
      </c>
      <c r="B1124" s="1">
        <v>42731.627083333333</v>
      </c>
      <c r="C1124" t="s">
        <v>7</v>
      </c>
      <c r="D1124" t="s">
        <v>224</v>
      </c>
      <c r="E1124" t="s">
        <v>65</v>
      </c>
      <c r="F1124">
        <v>3.1</v>
      </c>
      <c r="G1124" t="s">
        <v>13</v>
      </c>
    </row>
    <row r="1125" spans="1:7" x14ac:dyDescent="0.25">
      <c r="A1125" s="1">
        <v>42731.69027777778</v>
      </c>
      <c r="B1125" s="1">
        <v>42731.706944444442</v>
      </c>
      <c r="C1125" t="s">
        <v>7</v>
      </c>
      <c r="D1125" t="s">
        <v>65</v>
      </c>
      <c r="E1125" t="s">
        <v>224</v>
      </c>
      <c r="F1125">
        <v>7.9</v>
      </c>
      <c r="G1125" t="s">
        <v>11</v>
      </c>
    </row>
    <row r="1126" spans="1:7" x14ac:dyDescent="0.25">
      <c r="A1126" s="1">
        <v>42731.804861111108</v>
      </c>
      <c r="B1126" s="1">
        <v>42731.826388888891</v>
      </c>
      <c r="C1126" t="s">
        <v>7</v>
      </c>
      <c r="D1126" t="s">
        <v>224</v>
      </c>
      <c r="E1126" t="s">
        <v>224</v>
      </c>
      <c r="F1126">
        <v>5.5</v>
      </c>
      <c r="G1126" t="s">
        <v>13</v>
      </c>
    </row>
    <row r="1127" spans="1:7" x14ac:dyDescent="0.25">
      <c r="A1127" s="1">
        <v>42732.356944444444</v>
      </c>
      <c r="B1127" s="1">
        <v>42732.379166666666</v>
      </c>
      <c r="C1127" t="s">
        <v>7</v>
      </c>
      <c r="D1127" t="s">
        <v>224</v>
      </c>
      <c r="E1127" t="s">
        <v>65</v>
      </c>
      <c r="F1127">
        <v>10.3</v>
      </c>
      <c r="G1127" t="s">
        <v>9</v>
      </c>
    </row>
    <row r="1128" spans="1:7" x14ac:dyDescent="0.25">
      <c r="A1128" s="1">
        <v>42732.487500000003</v>
      </c>
      <c r="B1128" s="1">
        <v>42732.508333333331</v>
      </c>
      <c r="C1128" t="s">
        <v>7</v>
      </c>
      <c r="D1128" t="s">
        <v>65</v>
      </c>
      <c r="E1128" t="s">
        <v>224</v>
      </c>
      <c r="F1128">
        <v>10.4</v>
      </c>
      <c r="G1128" t="s">
        <v>10</v>
      </c>
    </row>
    <row r="1129" spans="1:7" x14ac:dyDescent="0.25">
      <c r="A1129" s="1">
        <v>42732.578472222223</v>
      </c>
      <c r="B1129" s="1">
        <v>42732.584027777775</v>
      </c>
      <c r="C1129" t="s">
        <v>7</v>
      </c>
      <c r="D1129" t="s">
        <v>224</v>
      </c>
      <c r="E1129" t="s">
        <v>224</v>
      </c>
      <c r="F1129">
        <v>2</v>
      </c>
      <c r="G1129" t="s">
        <v>10</v>
      </c>
    </row>
    <row r="1130" spans="1:7" x14ac:dyDescent="0.25">
      <c r="A1130" s="1">
        <v>42732.62777777778</v>
      </c>
      <c r="B1130" s="1">
        <v>42732.652083333334</v>
      </c>
      <c r="C1130" t="s">
        <v>7</v>
      </c>
      <c r="D1130" t="s">
        <v>224</v>
      </c>
      <c r="E1130" t="s">
        <v>65</v>
      </c>
      <c r="F1130">
        <v>8.5</v>
      </c>
      <c r="G1130" t="s">
        <v>9</v>
      </c>
    </row>
    <row r="1131" spans="1:7" x14ac:dyDescent="0.25">
      <c r="A1131" s="1">
        <v>42732.709722222222</v>
      </c>
      <c r="B1131" s="1">
        <v>42732.719444444447</v>
      </c>
      <c r="C1131" t="s">
        <v>7</v>
      </c>
      <c r="D1131" t="s">
        <v>65</v>
      </c>
      <c r="E1131" t="s">
        <v>224</v>
      </c>
      <c r="F1131">
        <v>4.4000000000000004</v>
      </c>
      <c r="G1131" t="s">
        <v>10</v>
      </c>
    </row>
    <row r="1132" spans="1:7" x14ac:dyDescent="0.25">
      <c r="A1132" s="1">
        <v>42732.772916666669</v>
      </c>
      <c r="B1132" s="1">
        <v>42732.788888888892</v>
      </c>
      <c r="C1132" t="s">
        <v>7</v>
      </c>
      <c r="D1132" t="s">
        <v>224</v>
      </c>
      <c r="E1132" t="s">
        <v>224</v>
      </c>
      <c r="F1132">
        <v>3.8</v>
      </c>
      <c r="G1132" t="s">
        <v>10</v>
      </c>
    </row>
    <row r="1133" spans="1:7" x14ac:dyDescent="0.25">
      <c r="A1133" s="1">
        <v>42732.947222222225</v>
      </c>
      <c r="B1133" s="1">
        <v>42732.970833333333</v>
      </c>
      <c r="C1133" t="s">
        <v>7</v>
      </c>
      <c r="D1133" t="s">
        <v>224</v>
      </c>
      <c r="E1133" t="s">
        <v>224</v>
      </c>
      <c r="F1133">
        <v>5.0999999999999996</v>
      </c>
      <c r="G1133" t="s">
        <v>10</v>
      </c>
    </row>
    <row r="1134" spans="1:7" x14ac:dyDescent="0.25">
      <c r="A1134" s="1">
        <v>42733.03402777778</v>
      </c>
      <c r="B1134" s="1">
        <v>42733.04583333333</v>
      </c>
      <c r="C1134" t="s">
        <v>7</v>
      </c>
      <c r="D1134" t="s">
        <v>224</v>
      </c>
      <c r="E1134" t="s">
        <v>224</v>
      </c>
      <c r="F1134">
        <v>3.8</v>
      </c>
      <c r="G1134" t="s">
        <v>10</v>
      </c>
    </row>
    <row r="1135" spans="1:7" x14ac:dyDescent="0.25">
      <c r="A1135" s="1">
        <v>42733.405555555553</v>
      </c>
      <c r="B1135" s="1">
        <v>42733.421527777777</v>
      </c>
      <c r="C1135" t="s">
        <v>7</v>
      </c>
      <c r="D1135" t="s">
        <v>224</v>
      </c>
      <c r="E1135" t="s">
        <v>65</v>
      </c>
      <c r="F1135">
        <v>11.6</v>
      </c>
      <c r="G1135" t="s">
        <v>9</v>
      </c>
    </row>
    <row r="1136" spans="1:7" x14ac:dyDescent="0.25">
      <c r="A1136" s="1">
        <v>42733.477777777778</v>
      </c>
      <c r="B1136" s="1">
        <v>42733.5</v>
      </c>
      <c r="C1136" t="s">
        <v>7</v>
      </c>
      <c r="D1136" t="s">
        <v>65</v>
      </c>
      <c r="E1136" t="s">
        <v>224</v>
      </c>
      <c r="F1136">
        <v>11.9</v>
      </c>
      <c r="G1136" t="s">
        <v>9</v>
      </c>
    </row>
    <row r="1137" spans="1:7" x14ac:dyDescent="0.25">
      <c r="A1137" s="1">
        <v>42733.517361111109</v>
      </c>
      <c r="B1137" s="1">
        <v>42733.522916666669</v>
      </c>
      <c r="C1137" t="s">
        <v>7</v>
      </c>
      <c r="D1137" t="s">
        <v>224</v>
      </c>
      <c r="E1137" t="s">
        <v>224</v>
      </c>
      <c r="F1137">
        <v>1.4</v>
      </c>
      <c r="G1137" t="s">
        <v>10</v>
      </c>
    </row>
    <row r="1138" spans="1:7" x14ac:dyDescent="0.25">
      <c r="A1138" s="1">
        <v>42733.553472222222</v>
      </c>
      <c r="B1138" s="1">
        <v>42733.558333333334</v>
      </c>
      <c r="C1138" t="s">
        <v>7</v>
      </c>
      <c r="D1138" t="s">
        <v>224</v>
      </c>
      <c r="E1138" t="s">
        <v>224</v>
      </c>
      <c r="F1138">
        <v>1.1000000000000001</v>
      </c>
      <c r="G1138" t="s">
        <v>10</v>
      </c>
    </row>
    <row r="1139" spans="1:7" x14ac:dyDescent="0.25">
      <c r="A1139" s="1">
        <v>42733.580555555556</v>
      </c>
      <c r="B1139" s="1">
        <v>42733.59097222222</v>
      </c>
      <c r="C1139" t="s">
        <v>7</v>
      </c>
      <c r="D1139" t="s">
        <v>224</v>
      </c>
      <c r="E1139" t="s">
        <v>224</v>
      </c>
      <c r="F1139">
        <v>4.0999999999999996</v>
      </c>
      <c r="G1139" t="s">
        <v>187</v>
      </c>
    </row>
    <row r="1140" spans="1:7" x14ac:dyDescent="0.25">
      <c r="A1140" s="1">
        <v>42733.612500000003</v>
      </c>
      <c r="B1140" s="1">
        <v>42733.623611111114</v>
      </c>
      <c r="C1140" t="s">
        <v>7</v>
      </c>
      <c r="D1140" t="s">
        <v>224</v>
      </c>
      <c r="E1140" t="s">
        <v>224</v>
      </c>
      <c r="F1140">
        <v>6.1</v>
      </c>
      <c r="G1140" t="s">
        <v>53</v>
      </c>
    </row>
    <row r="1141" spans="1:7" x14ac:dyDescent="0.25">
      <c r="A1141" s="1">
        <v>42733.628472222219</v>
      </c>
      <c r="B1141" s="1">
        <v>42733.636111111111</v>
      </c>
      <c r="C1141" t="s">
        <v>7</v>
      </c>
      <c r="D1141" t="s">
        <v>224</v>
      </c>
      <c r="E1141" t="s">
        <v>224</v>
      </c>
      <c r="F1141">
        <v>1.3</v>
      </c>
      <c r="G1141" t="s">
        <v>10</v>
      </c>
    </row>
    <row r="1142" spans="1:7" x14ac:dyDescent="0.25">
      <c r="A1142" s="1">
        <v>42733.790972222225</v>
      </c>
      <c r="B1142" s="1">
        <v>42733.801388888889</v>
      </c>
      <c r="C1142" t="s">
        <v>7</v>
      </c>
      <c r="D1142" t="s">
        <v>224</v>
      </c>
      <c r="E1142" t="s">
        <v>65</v>
      </c>
      <c r="F1142">
        <v>3</v>
      </c>
      <c r="G1142" t="s">
        <v>9</v>
      </c>
    </row>
    <row r="1143" spans="1:7" x14ac:dyDescent="0.25">
      <c r="A1143" s="1">
        <v>42733.826388888891</v>
      </c>
      <c r="B1143" s="1">
        <v>42733.840277777781</v>
      </c>
      <c r="C1143" t="s">
        <v>7</v>
      </c>
      <c r="D1143" t="s">
        <v>65</v>
      </c>
      <c r="E1143" t="s">
        <v>224</v>
      </c>
      <c r="F1143">
        <v>4.0999999999999996</v>
      </c>
      <c r="G1143" t="s">
        <v>13</v>
      </c>
    </row>
    <row r="1144" spans="1:7" x14ac:dyDescent="0.25">
      <c r="A1144" s="1">
        <v>42733.84375</v>
      </c>
      <c r="B1144" s="1">
        <v>42733.864583333336</v>
      </c>
      <c r="C1144" t="s">
        <v>7</v>
      </c>
      <c r="D1144" t="s">
        <v>224</v>
      </c>
      <c r="E1144" t="s">
        <v>224</v>
      </c>
      <c r="F1144">
        <v>7.2</v>
      </c>
      <c r="G1144" t="s">
        <v>11</v>
      </c>
    </row>
    <row r="1145" spans="1:7" x14ac:dyDescent="0.25">
      <c r="A1145" s="1">
        <v>42733.870138888888</v>
      </c>
      <c r="B1145" s="1">
        <v>42733.904166666667</v>
      </c>
      <c r="C1145" t="s">
        <v>7</v>
      </c>
      <c r="D1145" t="s">
        <v>224</v>
      </c>
      <c r="E1145" t="s">
        <v>65</v>
      </c>
      <c r="F1145">
        <v>6.4</v>
      </c>
    </row>
    <row r="1146" spans="1:7" x14ac:dyDescent="0.25">
      <c r="A1146" s="1">
        <v>42733.968055555553</v>
      </c>
      <c r="B1146" s="1">
        <v>42733.990972222222</v>
      </c>
      <c r="C1146" t="s">
        <v>7</v>
      </c>
      <c r="D1146" t="s">
        <v>65</v>
      </c>
      <c r="E1146" t="s">
        <v>224</v>
      </c>
      <c r="F1146">
        <v>12.9</v>
      </c>
      <c r="G1146" t="s">
        <v>11</v>
      </c>
    </row>
    <row r="1147" spans="1:7" x14ac:dyDescent="0.25">
      <c r="A1147" s="1">
        <v>42734.427083333336</v>
      </c>
      <c r="B1147" s="1">
        <v>42734.439583333333</v>
      </c>
      <c r="C1147" t="s">
        <v>7</v>
      </c>
      <c r="D1147" t="s">
        <v>224</v>
      </c>
      <c r="E1147" t="s">
        <v>224</v>
      </c>
      <c r="F1147">
        <v>2.8</v>
      </c>
      <c r="G1147" t="s">
        <v>10</v>
      </c>
    </row>
    <row r="1148" spans="1:7" x14ac:dyDescent="0.25">
      <c r="A1148" s="1">
        <v>42734.479861111111</v>
      </c>
      <c r="B1148" s="1">
        <v>42734.49722222222</v>
      </c>
      <c r="C1148" t="s">
        <v>7</v>
      </c>
      <c r="D1148" t="s">
        <v>224</v>
      </c>
      <c r="E1148" t="s">
        <v>224</v>
      </c>
      <c r="F1148">
        <v>2.9</v>
      </c>
      <c r="G1148" t="s">
        <v>10</v>
      </c>
    </row>
    <row r="1149" spans="1:7" x14ac:dyDescent="0.25">
      <c r="A1149" s="1">
        <v>42734.65347222222</v>
      </c>
      <c r="B1149" s="1">
        <v>42734.668749999997</v>
      </c>
      <c r="C1149" t="s">
        <v>7</v>
      </c>
      <c r="D1149" t="s">
        <v>224</v>
      </c>
      <c r="E1149" t="s">
        <v>224</v>
      </c>
      <c r="F1149">
        <v>4.5999999999999996</v>
      </c>
      <c r="G1149" t="s">
        <v>10</v>
      </c>
    </row>
    <row r="1150" spans="1:7" x14ac:dyDescent="0.25">
      <c r="A1150" s="1">
        <v>42734.697916666664</v>
      </c>
      <c r="B1150" s="1">
        <v>42734.713888888888</v>
      </c>
      <c r="C1150" t="s">
        <v>7</v>
      </c>
      <c r="D1150" t="s">
        <v>224</v>
      </c>
      <c r="E1150" t="s">
        <v>224</v>
      </c>
      <c r="F1150">
        <v>4.5999999999999996</v>
      </c>
      <c r="G1150" t="s">
        <v>11</v>
      </c>
    </row>
    <row r="1151" spans="1:7" x14ac:dyDescent="0.25">
      <c r="A1151" s="1">
        <v>42734.962500000001</v>
      </c>
      <c r="B1151" s="1">
        <v>42734.965277777781</v>
      </c>
      <c r="C1151" t="s">
        <v>7</v>
      </c>
      <c r="D1151" t="s">
        <v>224</v>
      </c>
      <c r="E1151" t="s">
        <v>224</v>
      </c>
      <c r="F1151">
        <v>0.8</v>
      </c>
      <c r="G1151" t="s">
        <v>13</v>
      </c>
    </row>
    <row r="1152" spans="1:7" x14ac:dyDescent="0.25">
      <c r="A1152" s="1">
        <v>42735.046527777777</v>
      </c>
      <c r="B1152" s="1">
        <v>42735.051388888889</v>
      </c>
      <c r="C1152" t="s">
        <v>7</v>
      </c>
      <c r="D1152" t="s">
        <v>224</v>
      </c>
      <c r="E1152" t="s">
        <v>224</v>
      </c>
      <c r="F1152">
        <v>0.7</v>
      </c>
      <c r="G1152" t="s">
        <v>11</v>
      </c>
    </row>
    <row r="1153" spans="1:7" x14ac:dyDescent="0.25">
      <c r="A1153" s="1">
        <v>42735.558333333334</v>
      </c>
      <c r="B1153" s="1">
        <v>42735.570833333331</v>
      </c>
      <c r="C1153" t="s">
        <v>7</v>
      </c>
      <c r="D1153" t="s">
        <v>224</v>
      </c>
      <c r="E1153" t="s">
        <v>65</v>
      </c>
      <c r="F1153">
        <v>3.9</v>
      </c>
      <c r="G1153" t="s">
        <v>24</v>
      </c>
    </row>
    <row r="1154" spans="1:7" x14ac:dyDescent="0.25">
      <c r="A1154" s="1">
        <v>42735.627083333333</v>
      </c>
      <c r="B1154" s="1">
        <v>42735.651388888888</v>
      </c>
      <c r="C1154" t="s">
        <v>7</v>
      </c>
      <c r="D1154" t="s">
        <v>65</v>
      </c>
      <c r="E1154" t="s">
        <v>65</v>
      </c>
      <c r="F1154">
        <v>16.2</v>
      </c>
      <c r="G1154" t="s">
        <v>11</v>
      </c>
    </row>
    <row r="1155" spans="1:7" x14ac:dyDescent="0.25">
      <c r="A1155" s="1">
        <v>42735.897222222222</v>
      </c>
      <c r="B1155" s="1">
        <v>42735.909722222219</v>
      </c>
      <c r="C1155" t="s">
        <v>7</v>
      </c>
      <c r="D1155" t="s">
        <v>225</v>
      </c>
      <c r="E1155" t="s">
        <v>226</v>
      </c>
      <c r="F1155">
        <v>6.4</v>
      </c>
      <c r="G1155" t="s">
        <v>24</v>
      </c>
    </row>
    <row r="1156" spans="1:7" x14ac:dyDescent="0.25">
      <c r="A1156" s="1">
        <v>42735.922222222223</v>
      </c>
      <c r="B1156" s="1">
        <v>42735.993750000001</v>
      </c>
      <c r="C1156" t="s">
        <v>7</v>
      </c>
      <c r="D1156" t="s">
        <v>226</v>
      </c>
      <c r="E1156" t="s">
        <v>227</v>
      </c>
      <c r="F1156">
        <v>48.2</v>
      </c>
      <c r="G1156" t="s">
        <v>24</v>
      </c>
    </row>
    <row r="1157" spans="1:7" x14ac:dyDescent="0.25">
      <c r="A1157" t="s">
        <v>228</v>
      </c>
      <c r="F1157">
        <v>12204.7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91"/>
  <sheetViews>
    <sheetView topLeftCell="B178" workbookViewId="0">
      <selection activeCell="G196" sqref="G196"/>
    </sheetView>
  </sheetViews>
  <sheetFormatPr defaultRowHeight="15" x14ac:dyDescent="0.25"/>
  <cols>
    <col min="1" max="1" width="25.140625" bestFit="1" customWidth="1"/>
    <col min="2" max="2" width="25" bestFit="1" customWidth="1"/>
    <col min="3" max="3" width="24.85546875" bestFit="1" customWidth="1"/>
    <col min="4" max="4" width="24.140625" bestFit="1" customWidth="1"/>
    <col min="7" max="7" width="23.42578125" customWidth="1"/>
    <col min="9" max="9" width="22.85546875" customWidth="1"/>
    <col min="11" max="11" width="25.140625" bestFit="1" customWidth="1"/>
    <col min="12" max="12" width="24.85546875" bestFit="1" customWidth="1"/>
  </cols>
  <sheetData>
    <row r="3" spans="1:13" ht="26.25" x14ac:dyDescent="0.4">
      <c r="A3" s="12" t="s">
        <v>271</v>
      </c>
      <c r="B3" s="12" t="s">
        <v>271</v>
      </c>
      <c r="F3" s="10" t="s">
        <v>232</v>
      </c>
      <c r="G3" s="11" t="s">
        <v>230</v>
      </c>
      <c r="H3" s="11"/>
      <c r="I3" s="11"/>
      <c r="J3" s="11"/>
      <c r="K3" s="11"/>
      <c r="L3" s="11"/>
      <c r="M3" s="11"/>
    </row>
    <row r="4" spans="1:13" x14ac:dyDescent="0.25">
      <c r="A4" s="13" t="s">
        <v>205</v>
      </c>
      <c r="B4" s="13" t="s">
        <v>205</v>
      </c>
    </row>
    <row r="5" spans="1:13" x14ac:dyDescent="0.25">
      <c r="A5" s="13" t="s">
        <v>202</v>
      </c>
      <c r="B5" s="13" t="s">
        <v>89</v>
      </c>
      <c r="G5" s="14" t="s">
        <v>273</v>
      </c>
      <c r="I5" s="14" t="s">
        <v>274</v>
      </c>
      <c r="K5" t="s">
        <v>275</v>
      </c>
      <c r="L5" t="s">
        <v>275</v>
      </c>
    </row>
    <row r="6" spans="1:13" x14ac:dyDescent="0.25">
      <c r="A6" s="13" t="s">
        <v>48</v>
      </c>
      <c r="B6" s="13" t="s">
        <v>202</v>
      </c>
      <c r="G6" t="str" cm="1">
        <f t="array" ref="G6:G166">A4:A164</f>
        <v>Agnew</v>
      </c>
      <c r="I6" t="str" cm="1">
        <f t="array" ref="I6:I174">B4:B172</f>
        <v>Agnew</v>
      </c>
      <c r="K6" t="str" cm="1">
        <f t="array" ref="K6:K166">_xlfn.UNIQUE('DATA CALEANING &amp; PREPROCESSING'!F2:F1086)</f>
        <v>Unknown Location</v>
      </c>
      <c r="L6" t="str" cm="1">
        <f t="array" ref="L6:L174">_xlfn.UNIQUE('DATA CALEANING &amp; PREPROCESSING'!G2:G1086)</f>
        <v>Unknown Location</v>
      </c>
    </row>
    <row r="7" spans="1:13" x14ac:dyDescent="0.25">
      <c r="A7" s="13" t="s">
        <v>159</v>
      </c>
      <c r="B7" s="13" t="s">
        <v>48</v>
      </c>
      <c r="G7" t="str">
        <v>Almond</v>
      </c>
      <c r="I7" t="str">
        <v>Alief</v>
      </c>
      <c r="K7" t="str">
        <v>Lahore</v>
      </c>
      <c r="L7" t="str">
        <v>Rawalpindi</v>
      </c>
    </row>
    <row r="8" spans="1:13" x14ac:dyDescent="0.25">
      <c r="A8" s="13" t="s">
        <v>178</v>
      </c>
      <c r="B8" s="13" t="s">
        <v>159</v>
      </c>
      <c r="G8" t="str">
        <v>Apex</v>
      </c>
      <c r="I8" t="str">
        <v>Almond</v>
      </c>
      <c r="K8" t="str">
        <v>Karachi</v>
      </c>
      <c r="L8" t="str">
        <v>Islamabad</v>
      </c>
    </row>
    <row r="9" spans="1:13" x14ac:dyDescent="0.25">
      <c r="A9" s="13" t="s">
        <v>177</v>
      </c>
      <c r="B9" s="13" t="s">
        <v>178</v>
      </c>
      <c r="G9" t="str">
        <v>Arabi</v>
      </c>
      <c r="I9" t="str">
        <v>Apex</v>
      </c>
      <c r="K9" t="str">
        <v>Katunayaka</v>
      </c>
      <c r="L9" t="str">
        <v>Karachi</v>
      </c>
    </row>
    <row r="10" spans="1:13" x14ac:dyDescent="0.25">
      <c r="A10" s="13" t="s">
        <v>168</v>
      </c>
      <c r="B10" s="13" t="s">
        <v>177</v>
      </c>
      <c r="G10" t="str">
        <v>Arlington</v>
      </c>
      <c r="I10" t="str">
        <v>Arabi</v>
      </c>
      <c r="K10" t="str">
        <v>Emeryville</v>
      </c>
      <c r="L10" t="str">
        <v>Katunayaka</v>
      </c>
    </row>
    <row r="11" spans="1:13" x14ac:dyDescent="0.25">
      <c r="A11" s="13" t="s">
        <v>147</v>
      </c>
      <c r="B11" s="13" t="s">
        <v>79</v>
      </c>
      <c r="G11" t="str">
        <v>Arlington Park at Amberly</v>
      </c>
      <c r="I11" t="str">
        <v>Arlington</v>
      </c>
      <c r="K11" t="str">
        <v>Jamestown Court</v>
      </c>
      <c r="L11" t="str">
        <v>Berkeley</v>
      </c>
    </row>
    <row r="12" spans="1:13" x14ac:dyDescent="0.25">
      <c r="A12" s="13" t="s">
        <v>171</v>
      </c>
      <c r="B12" s="13" t="s">
        <v>168</v>
      </c>
      <c r="G12" t="str">
        <v>Banner Elk</v>
      </c>
      <c r="I12" t="str">
        <v>Arlington Park at Amberly</v>
      </c>
      <c r="K12" t="str">
        <v>Central</v>
      </c>
      <c r="L12" t="str">
        <v>Jamestown Court</v>
      </c>
    </row>
    <row r="13" spans="1:13" x14ac:dyDescent="0.25">
      <c r="A13" s="13" t="s">
        <v>95</v>
      </c>
      <c r="B13" s="13" t="s">
        <v>148</v>
      </c>
      <c r="G13" t="str">
        <v>Berkeley</v>
      </c>
      <c r="I13" t="str">
        <v>Arts District</v>
      </c>
      <c r="K13" t="str">
        <v>Lexington Park at Amberly</v>
      </c>
      <c r="L13" t="str">
        <v>Central</v>
      </c>
    </row>
    <row r="14" spans="1:13" x14ac:dyDescent="0.25">
      <c r="A14" s="13" t="s">
        <v>201</v>
      </c>
      <c r="B14" s="13" t="s">
        <v>122</v>
      </c>
      <c r="G14" t="str">
        <v>Boone</v>
      </c>
      <c r="I14" t="str">
        <v>Banner Elk</v>
      </c>
      <c r="K14" t="str">
        <v>Whitebridge</v>
      </c>
      <c r="L14" t="str">
        <v>Westpark Place</v>
      </c>
    </row>
    <row r="15" spans="1:13" x14ac:dyDescent="0.25">
      <c r="A15" s="13" t="s">
        <v>115</v>
      </c>
      <c r="B15" s="13" t="s">
        <v>147</v>
      </c>
      <c r="G15" t="str">
        <v>Briar Meadow</v>
      </c>
      <c r="I15" t="str">
        <v>Bay Farm Island</v>
      </c>
      <c r="K15" t="str">
        <v>Rawalpindi</v>
      </c>
      <c r="L15" t="str">
        <v>Whitebridge</v>
      </c>
    </row>
    <row r="16" spans="1:13" x14ac:dyDescent="0.25">
      <c r="A16" s="13" t="s">
        <v>118</v>
      </c>
      <c r="B16" s="13" t="s">
        <v>171</v>
      </c>
      <c r="G16" t="str">
        <v>Bryson City</v>
      </c>
      <c r="I16" t="str">
        <v>Bellevue</v>
      </c>
      <c r="K16" t="str">
        <v>Tenderloin</v>
      </c>
      <c r="L16" t="str">
        <v>SOMISSPO</v>
      </c>
    </row>
    <row r="17" spans="1:12" x14ac:dyDescent="0.25">
      <c r="A17" s="13" t="s">
        <v>15</v>
      </c>
      <c r="B17" s="13" t="s">
        <v>95</v>
      </c>
      <c r="G17" t="str">
        <v>Burtrose</v>
      </c>
      <c r="I17" t="str">
        <v>Berkeley</v>
      </c>
      <c r="K17" t="str">
        <v>SOMISSPO</v>
      </c>
      <c r="L17" t="str">
        <v>Tenderloin</v>
      </c>
    </row>
    <row r="18" spans="1:12" x14ac:dyDescent="0.25">
      <c r="A18" s="13" t="s">
        <v>151</v>
      </c>
      <c r="B18" s="13" t="s">
        <v>201</v>
      </c>
      <c r="G18" t="str">
        <v>Capitol One</v>
      </c>
      <c r="I18" t="str">
        <v>Boone</v>
      </c>
      <c r="K18" t="str">
        <v>Downtown</v>
      </c>
      <c r="L18" t="str">
        <v>Midtown</v>
      </c>
    </row>
    <row r="19" spans="1:12" x14ac:dyDescent="0.25">
      <c r="A19" s="13" t="s">
        <v>208</v>
      </c>
      <c r="B19" s="13" t="s">
        <v>115</v>
      </c>
      <c r="G19" t="str">
        <v>Cary</v>
      </c>
      <c r="I19" t="str">
        <v>Briar Meadow</v>
      </c>
      <c r="K19" t="str">
        <v>Congress Ave District</v>
      </c>
      <c r="L19" t="str">
        <v>Lahore</v>
      </c>
    </row>
    <row r="20" spans="1:12" x14ac:dyDescent="0.25">
      <c r="A20" s="13" t="s">
        <v>158</v>
      </c>
      <c r="B20" s="13" t="s">
        <v>157</v>
      </c>
      <c r="G20" t="str">
        <v>CBD</v>
      </c>
      <c r="I20" t="str">
        <v>Bryson City</v>
      </c>
      <c r="K20" t="str">
        <v>South</v>
      </c>
      <c r="L20" t="str">
        <v>Downtown</v>
      </c>
    </row>
    <row r="21" spans="1:12" x14ac:dyDescent="0.25">
      <c r="A21" s="13" t="s">
        <v>49</v>
      </c>
      <c r="B21" s="13" t="s">
        <v>118</v>
      </c>
      <c r="G21" t="str">
        <v>Central</v>
      </c>
      <c r="I21" t="str">
        <v>Burtrose</v>
      </c>
      <c r="K21" t="str">
        <v>Medical Centre</v>
      </c>
      <c r="L21" t="str">
        <v>Southwest Berkeley</v>
      </c>
    </row>
    <row r="22" spans="1:12" x14ac:dyDescent="0.25">
      <c r="A22" s="13" t="s">
        <v>114</v>
      </c>
      <c r="B22" s="13" t="s">
        <v>15</v>
      </c>
      <c r="G22" t="str">
        <v>Chalmette</v>
      </c>
      <c r="I22" t="str">
        <v>Bywater</v>
      </c>
      <c r="K22" t="str">
        <v>Midtown</v>
      </c>
      <c r="L22" t="str">
        <v>South</v>
      </c>
    </row>
    <row r="23" spans="1:12" x14ac:dyDescent="0.25">
      <c r="A23" s="13" t="s">
        <v>214</v>
      </c>
      <c r="B23" s="13" t="s">
        <v>151</v>
      </c>
      <c r="G23" t="str">
        <v>Chapel Hill</v>
      </c>
      <c r="I23" t="str">
        <v>Capitol One</v>
      </c>
      <c r="K23" t="str">
        <v>Arlington Park at Amberly</v>
      </c>
      <c r="L23" t="str">
        <v>Tudor City</v>
      </c>
    </row>
    <row r="24" spans="1:12" x14ac:dyDescent="0.25">
      <c r="A24" s="13" t="s">
        <v>66</v>
      </c>
      <c r="B24" s="13" t="s">
        <v>111</v>
      </c>
      <c r="G24" t="str">
        <v>Chessington</v>
      </c>
      <c r="I24" t="str">
        <v>Cary</v>
      </c>
      <c r="K24" t="str">
        <v>Berkeley</v>
      </c>
      <c r="L24" t="str">
        <v>Midtown West</v>
      </c>
    </row>
    <row r="25" spans="1:12" x14ac:dyDescent="0.25">
      <c r="A25" s="13" t="s">
        <v>185</v>
      </c>
      <c r="B25" s="13" t="s">
        <v>208</v>
      </c>
      <c r="G25" t="str">
        <v>College Avenue</v>
      </c>
      <c r="I25" t="str">
        <v>CBD</v>
      </c>
      <c r="K25" t="str">
        <v>Old City</v>
      </c>
      <c r="L25" t="str">
        <v>Lexington Park at Amberly</v>
      </c>
    </row>
    <row r="26" spans="1:12" x14ac:dyDescent="0.25">
      <c r="A26" s="13" t="s">
        <v>81</v>
      </c>
      <c r="B26" s="13" t="s">
        <v>158</v>
      </c>
      <c r="G26" t="str">
        <v>Colombo</v>
      </c>
      <c r="I26" t="str">
        <v>Cedar Hill</v>
      </c>
      <c r="K26" t="str">
        <v>Colombo</v>
      </c>
      <c r="L26" t="str">
        <v>Emeryville</v>
      </c>
    </row>
    <row r="27" spans="1:12" x14ac:dyDescent="0.25">
      <c r="A27" s="13" t="s">
        <v>184</v>
      </c>
      <c r="B27" s="13" t="s">
        <v>49</v>
      </c>
      <c r="G27" t="str">
        <v>Columbia Heights</v>
      </c>
      <c r="I27" t="str">
        <v>Central</v>
      </c>
      <c r="K27" t="str">
        <v>Westpark Place</v>
      </c>
      <c r="L27" t="str">
        <v>Hudson Square</v>
      </c>
    </row>
    <row r="28" spans="1:12" x14ac:dyDescent="0.25">
      <c r="A28" s="13" t="s">
        <v>83</v>
      </c>
      <c r="B28" s="13" t="s">
        <v>114</v>
      </c>
      <c r="G28" t="str">
        <v>Congress Ave District</v>
      </c>
      <c r="I28" t="str">
        <v>Chalmette</v>
      </c>
      <c r="K28" t="str">
        <v>Red River District</v>
      </c>
      <c r="L28" t="str">
        <v>Parkway Museums</v>
      </c>
    </row>
    <row r="29" spans="1:12" x14ac:dyDescent="0.25">
      <c r="A29" s="13" t="s">
        <v>206</v>
      </c>
      <c r="B29" s="13" t="s">
        <v>214</v>
      </c>
      <c r="G29" t="str">
        <v>Connecticut Avenue</v>
      </c>
      <c r="I29" t="str">
        <v>Chapel Hill</v>
      </c>
      <c r="K29" t="str">
        <v>Kalorama Triangle</v>
      </c>
      <c r="L29" t="str">
        <v>Midtown East</v>
      </c>
    </row>
    <row r="30" spans="1:12" x14ac:dyDescent="0.25">
      <c r="A30" s="13" t="s">
        <v>100</v>
      </c>
      <c r="B30" s="13" t="s">
        <v>66</v>
      </c>
      <c r="G30" t="str">
        <v>Convention Center District</v>
      </c>
      <c r="I30" t="str">
        <v>Chessington</v>
      </c>
      <c r="K30" t="str">
        <v>Islamabad</v>
      </c>
      <c r="L30" t="str">
        <v>Nugegoda</v>
      </c>
    </row>
    <row r="31" spans="1:12" x14ac:dyDescent="0.25">
      <c r="A31" s="13" t="s">
        <v>162</v>
      </c>
      <c r="B31" s="13" t="s">
        <v>185</v>
      </c>
      <c r="G31" t="str">
        <v>Cory</v>
      </c>
      <c r="I31" t="str">
        <v>College Avenue</v>
      </c>
      <c r="K31" t="str">
        <v>Lower Manhattan</v>
      </c>
      <c r="L31" t="str">
        <v>K Street</v>
      </c>
    </row>
    <row r="32" spans="1:12" x14ac:dyDescent="0.25">
      <c r="A32" s="13" t="s">
        <v>86</v>
      </c>
      <c r="B32" s="13" t="s">
        <v>81</v>
      </c>
      <c r="G32" t="str">
        <v>Couples Glen</v>
      </c>
      <c r="I32" t="str">
        <v>Colombo</v>
      </c>
      <c r="K32" t="str">
        <v>Cary</v>
      </c>
      <c r="L32" t="str">
        <v>Cary</v>
      </c>
    </row>
    <row r="33" spans="1:12" x14ac:dyDescent="0.25">
      <c r="A33" s="13" t="s">
        <v>31</v>
      </c>
      <c r="B33" s="13" t="s">
        <v>83</v>
      </c>
      <c r="G33" t="str">
        <v>Covington</v>
      </c>
      <c r="I33" t="str">
        <v>Columbia Heights</v>
      </c>
      <c r="K33" t="str">
        <v>Parkway</v>
      </c>
      <c r="L33" t="str">
        <v>South Congress</v>
      </c>
    </row>
    <row r="34" spans="1:12" x14ac:dyDescent="0.25">
      <c r="A34" s="13" t="s">
        <v>36</v>
      </c>
      <c r="B34" s="13" t="s">
        <v>206</v>
      </c>
      <c r="G34" t="str">
        <v>Coxville</v>
      </c>
      <c r="I34" t="str">
        <v>Congress Ave District</v>
      </c>
      <c r="K34" t="str">
        <v>The Drag</v>
      </c>
      <c r="L34" t="str">
        <v>Depot Historic District</v>
      </c>
    </row>
    <row r="35" spans="1:12" x14ac:dyDescent="0.25">
      <c r="A35" s="13" t="s">
        <v>34</v>
      </c>
      <c r="B35" s="13" t="s">
        <v>162</v>
      </c>
      <c r="G35" t="str">
        <v>Downtown</v>
      </c>
      <c r="I35" t="str">
        <v>Convention Center District</v>
      </c>
      <c r="K35" t="str">
        <v>Fayetteville Street</v>
      </c>
      <c r="L35" t="str">
        <v>Southside</v>
      </c>
    </row>
    <row r="36" spans="1:12" x14ac:dyDescent="0.25">
      <c r="A36" s="13" t="s">
        <v>196</v>
      </c>
      <c r="B36" s="13" t="s">
        <v>86</v>
      </c>
      <c r="G36" t="str">
        <v>Durham</v>
      </c>
      <c r="I36" t="str">
        <v>Cory</v>
      </c>
      <c r="K36" t="str">
        <v>West Berkeley</v>
      </c>
      <c r="L36" t="str">
        <v>Kissimmee</v>
      </c>
    </row>
    <row r="37" spans="1:12" x14ac:dyDescent="0.25">
      <c r="A37" s="13" t="s">
        <v>76</v>
      </c>
      <c r="B37" s="13" t="s">
        <v>107</v>
      </c>
      <c r="G37" t="str">
        <v>Eagan Park</v>
      </c>
      <c r="I37" t="str">
        <v>Covington</v>
      </c>
      <c r="K37" t="str">
        <v>Kissimmee</v>
      </c>
      <c r="L37" t="str">
        <v>Ingleside</v>
      </c>
    </row>
    <row r="38" spans="1:12" x14ac:dyDescent="0.25">
      <c r="A38" s="13" t="s">
        <v>60</v>
      </c>
      <c r="B38" s="13" t="s">
        <v>74</v>
      </c>
      <c r="G38" t="str">
        <v>Eagle Rock</v>
      </c>
      <c r="I38" t="str">
        <v>Coxville</v>
      </c>
      <c r="K38" t="str">
        <v>Sunnyside</v>
      </c>
      <c r="L38" t="str">
        <v>Northwest Rectangle</v>
      </c>
    </row>
    <row r="39" spans="1:12" x14ac:dyDescent="0.25">
      <c r="A39" s="13" t="s">
        <v>22</v>
      </c>
      <c r="B39" s="13" t="s">
        <v>31</v>
      </c>
      <c r="G39" t="str">
        <v>East Austin</v>
      </c>
      <c r="I39" t="str">
        <v>Daytona Beach</v>
      </c>
      <c r="K39" t="str">
        <v>West End</v>
      </c>
      <c r="L39" t="str">
        <v>Marigny</v>
      </c>
    </row>
    <row r="40" spans="1:12" x14ac:dyDescent="0.25">
      <c r="A40" s="13" t="s">
        <v>58</v>
      </c>
      <c r="B40" s="13" t="s">
        <v>36</v>
      </c>
      <c r="G40" t="str">
        <v>East Elmhurst</v>
      </c>
      <c r="I40" t="str">
        <v>Depot Historic District</v>
      </c>
      <c r="K40" t="str">
        <v>West University</v>
      </c>
      <c r="L40" t="str">
        <v>Port Bolivar</v>
      </c>
    </row>
    <row r="41" spans="1:12" x14ac:dyDescent="0.25">
      <c r="A41" s="13" t="s">
        <v>54</v>
      </c>
      <c r="B41" s="13" t="s">
        <v>196</v>
      </c>
      <c r="G41" t="str">
        <v>East Harlem</v>
      </c>
      <c r="I41" t="str">
        <v>Downtown</v>
      </c>
      <c r="K41" t="str">
        <v>Storyville</v>
      </c>
      <c r="L41" t="str">
        <v>West Berkeley</v>
      </c>
    </row>
    <row r="42" spans="1:12" x14ac:dyDescent="0.25">
      <c r="A42" s="13" t="s">
        <v>219</v>
      </c>
      <c r="B42" s="13" t="s">
        <v>60</v>
      </c>
      <c r="G42" t="str">
        <v>Eastgate</v>
      </c>
      <c r="I42" t="str">
        <v>Durham</v>
      </c>
      <c r="K42" t="str">
        <v>Midtown East</v>
      </c>
      <c r="L42" t="str">
        <v>Colombo</v>
      </c>
    </row>
    <row r="43" spans="1:12" x14ac:dyDescent="0.25">
      <c r="A43" s="13" t="s">
        <v>169</v>
      </c>
      <c r="B43" s="13" t="s">
        <v>22</v>
      </c>
      <c r="G43" t="str">
        <v>Edgehill Farms</v>
      </c>
      <c r="I43" t="str">
        <v>Eagle Rock</v>
      </c>
      <c r="K43" t="str">
        <v>Port Bolivar</v>
      </c>
      <c r="L43" t="str">
        <v>Financial District</v>
      </c>
    </row>
    <row r="44" spans="1:12" x14ac:dyDescent="0.25">
      <c r="A44" s="13" t="s">
        <v>20</v>
      </c>
      <c r="B44" s="13" t="s">
        <v>54</v>
      </c>
      <c r="G44" t="str">
        <v>El Cerrito</v>
      </c>
      <c r="I44" t="str">
        <v>East Elmhurst</v>
      </c>
      <c r="K44" t="str">
        <v>Tribeca</v>
      </c>
      <c r="L44" t="str">
        <v>Kalorama Triangle</v>
      </c>
    </row>
    <row r="45" spans="1:12" x14ac:dyDescent="0.25">
      <c r="A45" s="13" t="s">
        <v>146</v>
      </c>
      <c r="B45" s="13" t="s">
        <v>219</v>
      </c>
      <c r="G45" t="str">
        <v>Elk Park</v>
      </c>
      <c r="I45" t="str">
        <v>East Harlem</v>
      </c>
      <c r="K45" t="str">
        <v>Columbia Heights</v>
      </c>
      <c r="L45" t="str">
        <v>South Berkeley</v>
      </c>
    </row>
    <row r="46" spans="1:12" x14ac:dyDescent="0.25">
      <c r="A46" s="13" t="s">
        <v>45</v>
      </c>
      <c r="B46" s="13" t="s">
        <v>169</v>
      </c>
      <c r="G46" t="str">
        <v>Elmhurst</v>
      </c>
      <c r="I46" t="str">
        <v>Edgehill Farms</v>
      </c>
      <c r="K46" t="str">
        <v>NOMA</v>
      </c>
      <c r="L46" t="str">
        <v>The Drag</v>
      </c>
    </row>
    <row r="47" spans="1:12" x14ac:dyDescent="0.25">
      <c r="A47" s="13" t="s">
        <v>37</v>
      </c>
      <c r="B47" s="13" t="s">
        <v>146</v>
      </c>
      <c r="G47" t="str">
        <v>Emeryville</v>
      </c>
      <c r="I47" t="str">
        <v>El Cerrito</v>
      </c>
      <c r="K47" t="str">
        <v>Southside</v>
      </c>
      <c r="L47" t="str">
        <v>Congress Ave District</v>
      </c>
    </row>
    <row r="48" spans="1:12" x14ac:dyDescent="0.25">
      <c r="A48" s="13" t="s">
        <v>41</v>
      </c>
      <c r="B48" s="13" t="s">
        <v>37</v>
      </c>
      <c r="G48" t="str">
        <v>Fairmont</v>
      </c>
      <c r="I48" t="str">
        <v>Elk Park</v>
      </c>
      <c r="K48" t="str">
        <v>South Congress</v>
      </c>
      <c r="L48" t="str">
        <v>French Quarter</v>
      </c>
    </row>
    <row r="49" spans="1:12" x14ac:dyDescent="0.25">
      <c r="A49" s="13" t="s">
        <v>143</v>
      </c>
      <c r="B49" s="13" t="s">
        <v>155</v>
      </c>
      <c r="G49" t="str">
        <v>Farmington Woods</v>
      </c>
      <c r="I49" t="str">
        <v>Emeryville</v>
      </c>
      <c r="K49" t="str">
        <v>Rose Hill</v>
      </c>
      <c r="L49" t="str">
        <v>Soho</v>
      </c>
    </row>
    <row r="50" spans="1:12" x14ac:dyDescent="0.25">
      <c r="A50" s="13" t="s">
        <v>25</v>
      </c>
      <c r="B50" s="13" t="s">
        <v>143</v>
      </c>
      <c r="G50" t="str">
        <v>Fayetteville Street</v>
      </c>
      <c r="I50" t="str">
        <v>Farmington Woods</v>
      </c>
      <c r="K50" t="str">
        <v>Chalmette</v>
      </c>
      <c r="L50" t="str">
        <v>Arabi</v>
      </c>
    </row>
    <row r="51" spans="1:12" x14ac:dyDescent="0.25">
      <c r="A51" s="13" t="s">
        <v>8</v>
      </c>
      <c r="B51" s="13" t="s">
        <v>8</v>
      </c>
      <c r="G51" t="str">
        <v>Financial District</v>
      </c>
      <c r="I51" t="str">
        <v>Faubourg Marigny</v>
      </c>
      <c r="K51" t="str">
        <v>Morrisville</v>
      </c>
      <c r="L51" t="str">
        <v>Morrisville</v>
      </c>
    </row>
    <row r="52" spans="1:12" x14ac:dyDescent="0.25">
      <c r="A52" s="13" t="s">
        <v>222</v>
      </c>
      <c r="B52" s="13" t="s">
        <v>191</v>
      </c>
      <c r="G52" t="str">
        <v>Flatiron District</v>
      </c>
      <c r="I52" t="str">
        <v>Financial District</v>
      </c>
      <c r="K52" t="str">
        <v>Raleigh</v>
      </c>
      <c r="L52" t="str">
        <v>Hell's Kitchen</v>
      </c>
    </row>
    <row r="53" spans="1:12" x14ac:dyDescent="0.25">
      <c r="A53" s="13" t="s">
        <v>92</v>
      </c>
      <c r="B53" s="13" t="s">
        <v>222</v>
      </c>
      <c r="G53" t="str">
        <v>Fort Pierce</v>
      </c>
      <c r="I53" t="str">
        <v>Fort Pierce</v>
      </c>
      <c r="K53" t="str">
        <v>Hudson Square</v>
      </c>
      <c r="L53" t="str">
        <v>Arts District</v>
      </c>
    </row>
    <row r="54" spans="1:12" x14ac:dyDescent="0.25">
      <c r="A54" s="13" t="s">
        <v>226</v>
      </c>
      <c r="B54" s="13" t="s">
        <v>92</v>
      </c>
      <c r="G54" t="str">
        <v>Fuquay-Varina</v>
      </c>
      <c r="I54" t="str">
        <v>French Quarter</v>
      </c>
      <c r="K54" t="str">
        <v>St Thomas</v>
      </c>
      <c r="L54" t="str">
        <v>CBD</v>
      </c>
    </row>
    <row r="55" spans="1:12" x14ac:dyDescent="0.25">
      <c r="A55" s="13" t="s">
        <v>85</v>
      </c>
      <c r="B55" s="13" t="s">
        <v>226</v>
      </c>
      <c r="G55" t="str">
        <v>Galveston</v>
      </c>
      <c r="I55" t="str">
        <v>Fuquay-Varina</v>
      </c>
      <c r="K55" t="str">
        <v>Renaissance</v>
      </c>
      <c r="L55" t="str">
        <v>Agnew</v>
      </c>
    </row>
    <row r="56" spans="1:12" x14ac:dyDescent="0.25">
      <c r="A56" s="13" t="s">
        <v>32</v>
      </c>
      <c r="B56" s="13" t="s">
        <v>137</v>
      </c>
      <c r="G56" t="str">
        <v>Gampaha</v>
      </c>
      <c r="I56" t="str">
        <v>Galveston</v>
      </c>
      <c r="K56" t="str">
        <v>Hell's Kitchen</v>
      </c>
      <c r="L56" t="str">
        <v>Convention Center District</v>
      </c>
    </row>
    <row r="57" spans="1:12" x14ac:dyDescent="0.25">
      <c r="A57" s="13" t="s">
        <v>200</v>
      </c>
      <c r="B57" s="13" t="s">
        <v>113</v>
      </c>
      <c r="G57" t="str">
        <v>Georgian Acres</v>
      </c>
      <c r="I57" t="str">
        <v>Gampaha</v>
      </c>
      <c r="K57" t="str">
        <v>Sharpstown</v>
      </c>
      <c r="L57" t="str">
        <v>Sharpstown</v>
      </c>
    </row>
    <row r="58" spans="1:12" x14ac:dyDescent="0.25">
      <c r="A58" s="13" t="s">
        <v>43</v>
      </c>
      <c r="B58" s="13" t="s">
        <v>200</v>
      </c>
      <c r="G58" t="str">
        <v>Gulfton</v>
      </c>
      <c r="I58" t="str">
        <v>Gramercy-Flatiron</v>
      </c>
      <c r="K58" t="str">
        <v>K Street</v>
      </c>
      <c r="L58" t="str">
        <v>Jackson Heights</v>
      </c>
    </row>
    <row r="59" spans="1:12" x14ac:dyDescent="0.25">
      <c r="A59" s="13" t="s">
        <v>29</v>
      </c>
      <c r="B59" s="13" t="s">
        <v>43</v>
      </c>
      <c r="G59" t="str">
        <v>Hayesville</v>
      </c>
      <c r="I59" t="str">
        <v>Harden Place</v>
      </c>
      <c r="K59" t="str">
        <v>East Elmhurst</v>
      </c>
      <c r="L59" t="str">
        <v>Red River District</v>
      </c>
    </row>
    <row r="60" spans="1:12" x14ac:dyDescent="0.25">
      <c r="A60" s="13" t="s">
        <v>71</v>
      </c>
      <c r="B60" s="13" t="s">
        <v>29</v>
      </c>
      <c r="G60" t="str">
        <v>Hazelwood</v>
      </c>
      <c r="I60" t="str">
        <v>Hayesville</v>
      </c>
      <c r="K60" t="str">
        <v>North Berkeley Hills</v>
      </c>
      <c r="L60" t="str">
        <v>Renaissance</v>
      </c>
    </row>
    <row r="61" spans="1:12" x14ac:dyDescent="0.25">
      <c r="A61" s="13" t="s">
        <v>112</v>
      </c>
      <c r="B61" s="13" t="s">
        <v>71</v>
      </c>
      <c r="G61" t="str">
        <v>Hell's Kitchen</v>
      </c>
      <c r="I61" t="str">
        <v>Hazelwood</v>
      </c>
      <c r="K61" t="str">
        <v>Agnew</v>
      </c>
      <c r="L61" t="str">
        <v>Oakland</v>
      </c>
    </row>
    <row r="62" spans="1:12" x14ac:dyDescent="0.25">
      <c r="A62" s="13" t="s">
        <v>33</v>
      </c>
      <c r="B62" s="13" t="s">
        <v>112</v>
      </c>
      <c r="G62" t="str">
        <v>Heritage Pines</v>
      </c>
      <c r="I62" t="str">
        <v>Hell's Kitchen</v>
      </c>
      <c r="K62" t="str">
        <v>Metairie</v>
      </c>
      <c r="L62" t="str">
        <v>New Orleans</v>
      </c>
    </row>
    <row r="63" spans="1:12" x14ac:dyDescent="0.25">
      <c r="A63" s="13" t="s">
        <v>27</v>
      </c>
      <c r="B63" s="13" t="s">
        <v>33</v>
      </c>
      <c r="G63" t="str">
        <v>Holly Springs</v>
      </c>
      <c r="I63" t="str">
        <v>Heritage Pines</v>
      </c>
      <c r="K63" t="str">
        <v>Pontchartrain Shores</v>
      </c>
      <c r="L63" t="str">
        <v>Pontchartrain Shores</v>
      </c>
    </row>
    <row r="64" spans="1:12" x14ac:dyDescent="0.25">
      <c r="A64" s="13" t="s">
        <v>135</v>
      </c>
      <c r="B64" s="13" t="s">
        <v>27</v>
      </c>
      <c r="G64" t="str">
        <v>Houston</v>
      </c>
      <c r="I64" t="str">
        <v>Holly Springs</v>
      </c>
      <c r="K64" t="str">
        <v>Jackson Heights</v>
      </c>
      <c r="L64" t="str">
        <v>East Elmhurst</v>
      </c>
    </row>
    <row r="65" spans="1:12" x14ac:dyDescent="0.25">
      <c r="A65" s="13" t="s">
        <v>211</v>
      </c>
      <c r="B65" s="13" t="s">
        <v>135</v>
      </c>
      <c r="G65" t="str">
        <v>Hudson Square</v>
      </c>
      <c r="I65" t="str">
        <v>Houston</v>
      </c>
      <c r="K65" t="str">
        <v>Edgehill Farms</v>
      </c>
      <c r="L65" t="str">
        <v>West University</v>
      </c>
    </row>
    <row r="66" spans="1:12" x14ac:dyDescent="0.25">
      <c r="A66" s="13" t="s">
        <v>68</v>
      </c>
      <c r="B66" s="13" t="s">
        <v>227</v>
      </c>
      <c r="G66" t="str">
        <v>Huntington Woods</v>
      </c>
      <c r="I66" t="str">
        <v>Hudson Square</v>
      </c>
      <c r="K66" t="str">
        <v>Hazelwood</v>
      </c>
      <c r="L66" t="str">
        <v>St Thomas</v>
      </c>
    </row>
    <row r="67" spans="1:12" x14ac:dyDescent="0.25">
      <c r="A67" s="13" t="s">
        <v>61</v>
      </c>
      <c r="B67" s="13" t="s">
        <v>211</v>
      </c>
      <c r="G67" t="str">
        <v>Ingleside</v>
      </c>
      <c r="I67" t="str">
        <v>Huntington Woods</v>
      </c>
      <c r="K67" t="str">
        <v>Convention Center District</v>
      </c>
      <c r="L67" t="str">
        <v>Sunnyside</v>
      </c>
    </row>
    <row r="68" spans="1:12" x14ac:dyDescent="0.25">
      <c r="A68" s="13" t="s">
        <v>17</v>
      </c>
      <c r="B68" s="13" t="s">
        <v>68</v>
      </c>
      <c r="G68" t="str">
        <v>Islamabad</v>
      </c>
      <c r="I68" t="str">
        <v>Ilukwatta</v>
      </c>
      <c r="K68" t="str">
        <v>CBD</v>
      </c>
      <c r="L68" t="str">
        <v>Gramercy-Flatiron</v>
      </c>
    </row>
    <row r="69" spans="1:12" x14ac:dyDescent="0.25">
      <c r="A69" s="13" t="s">
        <v>35</v>
      </c>
      <c r="B69" s="13" t="s">
        <v>101</v>
      </c>
      <c r="G69" t="str">
        <v>Jackson Heights</v>
      </c>
      <c r="I69" t="str">
        <v>Ingleside</v>
      </c>
      <c r="K69" t="str">
        <v>Connecticut Avenue</v>
      </c>
      <c r="L69" t="str">
        <v>Briar Meadow</v>
      </c>
    </row>
    <row r="70" spans="1:12" x14ac:dyDescent="0.25">
      <c r="A70" s="13" t="s">
        <v>181</v>
      </c>
      <c r="B70" s="13" t="s">
        <v>61</v>
      </c>
      <c r="G70" t="str">
        <v>Jamaica</v>
      </c>
      <c r="I70" t="str">
        <v>Islamabad</v>
      </c>
      <c r="K70" t="str">
        <v>Seaport</v>
      </c>
      <c r="L70" t="str">
        <v>Kilarney Woods</v>
      </c>
    </row>
    <row r="71" spans="1:12" x14ac:dyDescent="0.25">
      <c r="A71" s="13" t="s">
        <v>180</v>
      </c>
      <c r="B71" s="13" t="s">
        <v>17</v>
      </c>
      <c r="G71" t="str">
        <v>Jamestown Court</v>
      </c>
      <c r="I71" t="str">
        <v>Isles of Buena Vista</v>
      </c>
      <c r="K71" t="str">
        <v>Savon Height</v>
      </c>
      <c r="L71" t="str">
        <v>Preston</v>
      </c>
    </row>
    <row r="72" spans="1:12" x14ac:dyDescent="0.25">
      <c r="A72" s="13" t="s">
        <v>189</v>
      </c>
      <c r="B72" s="13" t="s">
        <v>35</v>
      </c>
      <c r="G72" t="str">
        <v>K Street</v>
      </c>
      <c r="I72" t="str">
        <v>Jackson Heights</v>
      </c>
      <c r="K72" t="str">
        <v>Stonewater</v>
      </c>
      <c r="L72" t="str">
        <v>Washington</v>
      </c>
    </row>
    <row r="73" spans="1:12" x14ac:dyDescent="0.25">
      <c r="A73" s="13" t="s">
        <v>64</v>
      </c>
      <c r="B73" s="13" t="s">
        <v>181</v>
      </c>
      <c r="G73" t="str">
        <v>Kalorama Triangle</v>
      </c>
      <c r="I73" t="str">
        <v>Jamaica</v>
      </c>
      <c r="K73" t="str">
        <v>Arlington</v>
      </c>
      <c r="L73" t="str">
        <v>Covington</v>
      </c>
    </row>
    <row r="74" spans="1:12" x14ac:dyDescent="0.25">
      <c r="A74" s="13" t="s">
        <v>88</v>
      </c>
      <c r="B74" s="13" t="s">
        <v>180</v>
      </c>
      <c r="G74" t="str">
        <v>Karachi</v>
      </c>
      <c r="I74" t="str">
        <v>Jamestown Court</v>
      </c>
      <c r="K74" t="str">
        <v>Galveston</v>
      </c>
      <c r="L74" t="str">
        <v>Galveston</v>
      </c>
    </row>
    <row r="75" spans="1:12" x14ac:dyDescent="0.25">
      <c r="A75" s="13" t="s">
        <v>149</v>
      </c>
      <c r="B75" s="13" t="s">
        <v>189</v>
      </c>
      <c r="G75" t="str">
        <v>Katunayaka</v>
      </c>
      <c r="I75" t="str">
        <v>K Street</v>
      </c>
      <c r="K75" t="str">
        <v>Covington</v>
      </c>
      <c r="L75" t="str">
        <v>Menlo Park</v>
      </c>
    </row>
    <row r="76" spans="1:12" x14ac:dyDescent="0.25">
      <c r="A76" s="13" t="s">
        <v>133</v>
      </c>
      <c r="B76" s="13" t="s">
        <v>64</v>
      </c>
      <c r="G76" t="str">
        <v>Katy</v>
      </c>
      <c r="I76" t="str">
        <v>Kalorama Triangle</v>
      </c>
      <c r="K76" t="str">
        <v>Palo Alto</v>
      </c>
      <c r="L76" t="str">
        <v>Bryson City</v>
      </c>
    </row>
    <row r="77" spans="1:12" x14ac:dyDescent="0.25">
      <c r="A77" s="13" t="s">
        <v>99</v>
      </c>
      <c r="B77" s="13" t="s">
        <v>149</v>
      </c>
      <c r="G77" t="str">
        <v>Kenner</v>
      </c>
      <c r="I77" t="str">
        <v>Karachi</v>
      </c>
      <c r="K77" t="str">
        <v>Bryson City</v>
      </c>
      <c r="L77" t="str">
        <v>New York</v>
      </c>
    </row>
    <row r="78" spans="1:12" x14ac:dyDescent="0.25">
      <c r="A78" s="13" t="s">
        <v>220</v>
      </c>
      <c r="B78" s="13" t="s">
        <v>133</v>
      </c>
      <c r="G78" t="str">
        <v>Kilarney Woods</v>
      </c>
      <c r="I78" t="str">
        <v>Katunayaka</v>
      </c>
      <c r="K78" t="str">
        <v>Eagle Rock</v>
      </c>
      <c r="L78" t="str">
        <v>Storyville</v>
      </c>
    </row>
    <row r="79" spans="1:12" x14ac:dyDescent="0.25">
      <c r="A79" s="13" t="s">
        <v>188</v>
      </c>
      <c r="B79" s="13" t="s">
        <v>132</v>
      </c>
      <c r="G79" t="str">
        <v>Kissimmee</v>
      </c>
      <c r="I79" t="str">
        <v>Kenner</v>
      </c>
      <c r="K79" t="str">
        <v>Heritage Pines</v>
      </c>
      <c r="L79" t="str">
        <v>Chessington</v>
      </c>
    </row>
    <row r="80" spans="1:12" x14ac:dyDescent="0.25">
      <c r="A80" s="13" t="s">
        <v>103</v>
      </c>
      <c r="B80" s="13" t="s">
        <v>144</v>
      </c>
      <c r="G80" t="str">
        <v>Krendle Woods</v>
      </c>
      <c r="I80" t="str">
        <v>Kilarney Woods</v>
      </c>
      <c r="K80" t="str">
        <v>Elmhurst</v>
      </c>
      <c r="L80" t="str">
        <v>Hazelwood</v>
      </c>
    </row>
    <row r="81" spans="1:12" x14ac:dyDescent="0.25">
      <c r="A81" s="13" t="s">
        <v>39</v>
      </c>
      <c r="B81" s="13" t="s">
        <v>99</v>
      </c>
      <c r="G81" t="str">
        <v>Lahore</v>
      </c>
      <c r="I81" t="str">
        <v>Kildaire Farms</v>
      </c>
      <c r="K81" t="str">
        <v>Marigny</v>
      </c>
      <c r="L81" t="str">
        <v>Chalmette</v>
      </c>
    </row>
    <row r="82" spans="1:12" x14ac:dyDescent="0.25">
      <c r="A82" s="13" t="s">
        <v>153</v>
      </c>
      <c r="B82" s="13" t="s">
        <v>188</v>
      </c>
      <c r="G82" t="str">
        <v>Lake Reams</v>
      </c>
      <c r="I82" t="str">
        <v>Kips Bay</v>
      </c>
      <c r="K82" t="str">
        <v>Townes at Everett Crossing</v>
      </c>
      <c r="L82" t="str">
        <v>Houston</v>
      </c>
    </row>
    <row r="83" spans="1:12" x14ac:dyDescent="0.25">
      <c r="A83" s="13" t="s">
        <v>176</v>
      </c>
      <c r="B83" s="13" t="s">
        <v>103</v>
      </c>
      <c r="G83" t="str">
        <v>Lake Wellingborough</v>
      </c>
      <c r="I83" t="str">
        <v>Kissimmee</v>
      </c>
      <c r="K83" t="str">
        <v>Noorpur Shahan</v>
      </c>
      <c r="L83" t="str">
        <v>College Avenue</v>
      </c>
    </row>
    <row r="84" spans="1:12" x14ac:dyDescent="0.25">
      <c r="A84" s="13" t="s">
        <v>63</v>
      </c>
      <c r="B84" s="13" t="s">
        <v>39</v>
      </c>
      <c r="G84" t="str">
        <v>Lakeview</v>
      </c>
      <c r="I84" t="str">
        <v>Lahore</v>
      </c>
      <c r="K84" t="str">
        <v>New Orleans</v>
      </c>
      <c r="L84" t="str">
        <v>Weston</v>
      </c>
    </row>
    <row r="85" spans="1:12" x14ac:dyDescent="0.25">
      <c r="A85" s="13" t="s">
        <v>152</v>
      </c>
      <c r="B85" s="13" t="s">
        <v>153</v>
      </c>
      <c r="G85" t="str">
        <v>Lexington Park at Amberly</v>
      </c>
      <c r="I85" t="str">
        <v>Lake Reams</v>
      </c>
      <c r="K85" t="str">
        <v>Houston</v>
      </c>
      <c r="L85" t="str">
        <v>North Berkeley Hills</v>
      </c>
    </row>
    <row r="86" spans="1:12" x14ac:dyDescent="0.25">
      <c r="A86" s="13" t="s">
        <v>28</v>
      </c>
      <c r="B86" s="13" t="s">
        <v>97</v>
      </c>
      <c r="G86" t="str">
        <v>Long Island City</v>
      </c>
      <c r="I86" t="str">
        <v>Lake Wellingborough</v>
      </c>
      <c r="K86" t="str">
        <v>South Berkeley</v>
      </c>
      <c r="L86" t="str">
        <v>Mandeville</v>
      </c>
    </row>
    <row r="87" spans="1:12" x14ac:dyDescent="0.25">
      <c r="A87" s="13" t="s">
        <v>163</v>
      </c>
      <c r="B87" s="13" t="s">
        <v>47</v>
      </c>
      <c r="G87" t="str">
        <v>Lower Garden District</v>
      </c>
      <c r="I87" t="str">
        <v>Lakeview</v>
      </c>
      <c r="K87" t="str">
        <v>Preston</v>
      </c>
      <c r="L87" t="str">
        <v>Edgehill Farms</v>
      </c>
    </row>
    <row r="88" spans="1:12" x14ac:dyDescent="0.25">
      <c r="A88" s="13" t="s">
        <v>161</v>
      </c>
      <c r="B88" s="13" t="s">
        <v>176</v>
      </c>
      <c r="G88" t="str">
        <v>Lower Manhattan</v>
      </c>
      <c r="I88" t="str">
        <v>Latta</v>
      </c>
      <c r="K88" t="str">
        <v>Flatiron District</v>
      </c>
      <c r="L88" t="str">
        <v>Lake Reams</v>
      </c>
    </row>
    <row r="89" spans="1:12" x14ac:dyDescent="0.25">
      <c r="A89" s="13" t="s">
        <v>117</v>
      </c>
      <c r="B89" s="13" t="s">
        <v>63</v>
      </c>
      <c r="G89" t="str">
        <v>Mandeville</v>
      </c>
      <c r="I89" t="str">
        <v>Leesville Hollow</v>
      </c>
      <c r="K89" t="str">
        <v>Mandeville</v>
      </c>
      <c r="L89" t="str">
        <v>Apex</v>
      </c>
    </row>
    <row r="90" spans="1:12" x14ac:dyDescent="0.25">
      <c r="A90" s="13" t="s">
        <v>203</v>
      </c>
      <c r="B90" s="13" t="s">
        <v>152</v>
      </c>
      <c r="G90" t="str">
        <v>Marigny</v>
      </c>
      <c r="I90" t="str">
        <v>Lexington Park at Amberly</v>
      </c>
      <c r="K90" t="str">
        <v>Lake Reams</v>
      </c>
      <c r="L90" t="str">
        <v>Jamaica</v>
      </c>
    </row>
    <row r="91" spans="1:12" x14ac:dyDescent="0.25">
      <c r="A91" s="13" t="s">
        <v>138</v>
      </c>
      <c r="B91" s="13" t="s">
        <v>28</v>
      </c>
      <c r="G91" t="str">
        <v>Mcvan</v>
      </c>
      <c r="I91" t="str">
        <v>Long Island City</v>
      </c>
      <c r="K91" t="str">
        <v>Apex</v>
      </c>
      <c r="L91" t="str">
        <v>Lower Garden District</v>
      </c>
    </row>
    <row r="92" spans="1:12" x14ac:dyDescent="0.25">
      <c r="A92" s="13" t="s">
        <v>127</v>
      </c>
      <c r="B92" s="13" t="s">
        <v>52</v>
      </c>
      <c r="G92" t="str">
        <v>Mebane</v>
      </c>
      <c r="I92" t="str">
        <v>Lower Garden District</v>
      </c>
      <c r="K92" t="str">
        <v>New York</v>
      </c>
      <c r="L92" t="str">
        <v>Newland</v>
      </c>
    </row>
    <row r="93" spans="1:12" x14ac:dyDescent="0.25">
      <c r="A93" s="13" t="s">
        <v>110</v>
      </c>
      <c r="B93" s="13" t="s">
        <v>163</v>
      </c>
      <c r="G93" t="str">
        <v>Medical Centre</v>
      </c>
      <c r="I93" t="str">
        <v>Lower Manhattan</v>
      </c>
      <c r="K93" t="str">
        <v>Newland</v>
      </c>
      <c r="L93" t="str">
        <v>Parkwood</v>
      </c>
    </row>
    <row r="94" spans="1:12" x14ac:dyDescent="0.25">
      <c r="A94" s="13" t="s">
        <v>46</v>
      </c>
      <c r="B94" s="13" t="s">
        <v>161</v>
      </c>
      <c r="G94" t="str">
        <v>Menlo Park</v>
      </c>
      <c r="I94" t="str">
        <v>Macgregor Downs</v>
      </c>
      <c r="K94" t="str">
        <v>Parkwood</v>
      </c>
      <c r="L94" t="str">
        <v>Orlando</v>
      </c>
    </row>
    <row r="95" spans="1:12" x14ac:dyDescent="0.25">
      <c r="A95" s="13" t="s">
        <v>156</v>
      </c>
      <c r="B95" s="13" t="s">
        <v>127</v>
      </c>
      <c r="G95" t="str">
        <v>Meredith</v>
      </c>
      <c r="I95" t="str">
        <v>Mandeville</v>
      </c>
      <c r="K95" t="str">
        <v>Krendle Woods</v>
      </c>
      <c r="L95" t="str">
        <v>Kenner</v>
      </c>
    </row>
    <row r="96" spans="1:12" x14ac:dyDescent="0.25">
      <c r="A96" s="13" t="s">
        <v>21</v>
      </c>
      <c r="B96" s="13" t="s">
        <v>46</v>
      </c>
      <c r="G96" t="str">
        <v>Meredith Townes</v>
      </c>
      <c r="I96" t="str">
        <v>Marigny</v>
      </c>
      <c r="K96" t="str">
        <v>Kenner</v>
      </c>
      <c r="L96" t="str">
        <v>NoMad</v>
      </c>
    </row>
    <row r="97" spans="1:12" x14ac:dyDescent="0.25">
      <c r="A97" s="13" t="s">
        <v>26</v>
      </c>
      <c r="B97" s="13" t="s">
        <v>156</v>
      </c>
      <c r="G97" t="str">
        <v>Metairie</v>
      </c>
      <c r="I97" t="str">
        <v>Menlo Park</v>
      </c>
      <c r="K97" t="str">
        <v>East Harlem</v>
      </c>
      <c r="L97" t="str">
        <v>Lower Manhattan</v>
      </c>
    </row>
    <row r="98" spans="1:12" x14ac:dyDescent="0.25">
      <c r="A98" s="13" t="s">
        <v>16</v>
      </c>
      <c r="B98" s="13" t="s">
        <v>21</v>
      </c>
      <c r="G98" t="str">
        <v>Midtown</v>
      </c>
      <c r="I98" t="str">
        <v>Meredith Townes</v>
      </c>
      <c r="K98" t="str">
        <v>Soho</v>
      </c>
      <c r="L98" t="str">
        <v>Tribeca</v>
      </c>
    </row>
    <row r="99" spans="1:12" x14ac:dyDescent="0.25">
      <c r="A99" s="13" t="s">
        <v>218</v>
      </c>
      <c r="B99" s="13" t="s">
        <v>26</v>
      </c>
      <c r="G99" t="str">
        <v>Midtown East</v>
      </c>
      <c r="I99" t="str">
        <v>Metairie</v>
      </c>
      <c r="K99" t="str">
        <v>Lower Garden District</v>
      </c>
      <c r="L99" t="str">
        <v>Faubourg Marigny</v>
      </c>
    </row>
    <row r="100" spans="1:12" x14ac:dyDescent="0.25">
      <c r="A100" s="13" t="s">
        <v>150</v>
      </c>
      <c r="B100" s="13" t="s">
        <v>62</v>
      </c>
      <c r="G100" t="str">
        <v>Morrisville</v>
      </c>
      <c r="I100" t="str">
        <v>Midtown</v>
      </c>
      <c r="K100" t="str">
        <v>Wake Co.</v>
      </c>
      <c r="L100" t="str">
        <v>Parkway</v>
      </c>
    </row>
    <row r="101" spans="1:12" x14ac:dyDescent="0.25">
      <c r="A101" s="13" t="s">
        <v>18</v>
      </c>
      <c r="B101" s="13" t="s">
        <v>16</v>
      </c>
      <c r="G101" t="str">
        <v>Mountain View</v>
      </c>
      <c r="I101" t="str">
        <v>Midtown East</v>
      </c>
      <c r="K101" t="str">
        <v>Oakland</v>
      </c>
      <c r="L101" t="str">
        <v>Queens</v>
      </c>
    </row>
    <row r="102" spans="1:12" x14ac:dyDescent="0.25">
      <c r="A102" s="13" t="s">
        <v>170</v>
      </c>
      <c r="B102" s="13" t="s">
        <v>150</v>
      </c>
      <c r="G102" t="str">
        <v>New Orleans</v>
      </c>
      <c r="I102" t="str">
        <v>Midtown West</v>
      </c>
      <c r="K102" t="str">
        <v>College Avenue</v>
      </c>
      <c r="L102" t="str">
        <v>Burtrose</v>
      </c>
    </row>
    <row r="103" spans="1:12" x14ac:dyDescent="0.25">
      <c r="A103" s="13" t="s">
        <v>209</v>
      </c>
      <c r="B103" s="13" t="s">
        <v>18</v>
      </c>
      <c r="G103" t="str">
        <v>New York</v>
      </c>
      <c r="I103" t="str">
        <v>Morrisville</v>
      </c>
      <c r="K103" t="str">
        <v>Chessington</v>
      </c>
      <c r="L103" t="str">
        <v>Lakeview</v>
      </c>
    </row>
    <row r="104" spans="1:12" x14ac:dyDescent="0.25">
      <c r="A104" s="13" t="s">
        <v>70</v>
      </c>
      <c r="B104" s="13" t="s">
        <v>170</v>
      </c>
      <c r="G104" t="str">
        <v>Newland</v>
      </c>
      <c r="I104" t="str">
        <v>New Orleans</v>
      </c>
      <c r="K104" t="str">
        <v>Menlo Park</v>
      </c>
      <c r="L104" t="str">
        <v>Savon Height</v>
      </c>
    </row>
    <row r="105" spans="1:12" x14ac:dyDescent="0.25">
      <c r="A105" s="13" t="s">
        <v>84</v>
      </c>
      <c r="B105" s="13" t="s">
        <v>23</v>
      </c>
      <c r="G105" t="str">
        <v>NOMA</v>
      </c>
      <c r="I105" t="str">
        <v>New York</v>
      </c>
      <c r="K105" t="str">
        <v>Eastgate</v>
      </c>
      <c r="L105" t="str">
        <v>Queens County</v>
      </c>
    </row>
    <row r="106" spans="1:12" x14ac:dyDescent="0.25">
      <c r="A106" s="13" t="s">
        <v>193</v>
      </c>
      <c r="B106" s="13" t="s">
        <v>70</v>
      </c>
      <c r="G106" t="str">
        <v>Noorpur Shahan</v>
      </c>
      <c r="I106" t="str">
        <v>Newland</v>
      </c>
      <c r="K106" t="str">
        <v>Lakeview</v>
      </c>
      <c r="L106" t="str">
        <v>Palo Alto</v>
      </c>
    </row>
    <row r="107" spans="1:12" x14ac:dyDescent="0.25">
      <c r="A107" s="13" t="s">
        <v>50</v>
      </c>
      <c r="B107" s="13" t="s">
        <v>84</v>
      </c>
      <c r="G107" t="str">
        <v>North Austin</v>
      </c>
      <c r="I107" t="str">
        <v>NoMad</v>
      </c>
      <c r="K107" t="str">
        <v>Couples Glen</v>
      </c>
      <c r="L107" t="str">
        <v>Metairie</v>
      </c>
    </row>
    <row r="108" spans="1:12" x14ac:dyDescent="0.25">
      <c r="A108" s="13" t="s">
        <v>145</v>
      </c>
      <c r="B108" s="13" t="s">
        <v>193</v>
      </c>
      <c r="G108" t="str">
        <v>North Berkeley Hills</v>
      </c>
      <c r="I108" t="str">
        <v>Noorpur Shahan</v>
      </c>
      <c r="K108" t="str">
        <v>Weston</v>
      </c>
      <c r="L108" t="str">
        <v>Cory</v>
      </c>
    </row>
    <row r="109" spans="1:12" x14ac:dyDescent="0.25">
      <c r="A109" s="13" t="s">
        <v>128</v>
      </c>
      <c r="B109" s="13" t="s">
        <v>183</v>
      </c>
      <c r="G109" t="str">
        <v>Northwoods</v>
      </c>
      <c r="I109" t="str">
        <v>North Austin</v>
      </c>
      <c r="K109" t="str">
        <v>Huntington Woods</v>
      </c>
      <c r="L109" t="str">
        <v>Walnut Terrace</v>
      </c>
    </row>
    <row r="110" spans="1:12" x14ac:dyDescent="0.25">
      <c r="A110" s="13" t="s">
        <v>102</v>
      </c>
      <c r="B110" s="13" t="s">
        <v>50</v>
      </c>
      <c r="G110" t="str">
        <v>Oakland</v>
      </c>
      <c r="I110" t="str">
        <v>North Berkeley Hills</v>
      </c>
      <c r="K110" t="str">
        <v>Georgian Acres</v>
      </c>
      <c r="L110" t="str">
        <v>Raleigh</v>
      </c>
    </row>
    <row r="111" spans="1:12" x14ac:dyDescent="0.25">
      <c r="A111" s="13" t="s">
        <v>124</v>
      </c>
      <c r="B111" s="13" t="s">
        <v>67</v>
      </c>
      <c r="G111" t="str">
        <v>Old City</v>
      </c>
      <c r="I111" t="str">
        <v>Northwest Rectangle</v>
      </c>
      <c r="K111" t="str">
        <v>Northwoods</v>
      </c>
      <c r="L111" t="str">
        <v>Isles of Buena Vista</v>
      </c>
    </row>
    <row r="112" spans="1:12" x14ac:dyDescent="0.25">
      <c r="A112" s="13" t="s">
        <v>116</v>
      </c>
      <c r="B112" s="13" t="s">
        <v>145</v>
      </c>
      <c r="G112" t="str">
        <v>Orlando</v>
      </c>
      <c r="I112" t="str">
        <v>Northwoods</v>
      </c>
      <c r="K112" t="str">
        <v>Cory</v>
      </c>
      <c r="L112" t="str">
        <v>Tanglewood</v>
      </c>
    </row>
    <row r="113" spans="1:12" x14ac:dyDescent="0.25">
      <c r="A113" s="13" t="s">
        <v>165</v>
      </c>
      <c r="B113" s="13" t="s">
        <v>102</v>
      </c>
      <c r="G113" t="str">
        <v>Palo Alto</v>
      </c>
      <c r="I113" t="str">
        <v>Nugegoda</v>
      </c>
      <c r="K113" t="str">
        <v>Waverly Place</v>
      </c>
      <c r="L113" t="str">
        <v>Macgregor Downs</v>
      </c>
    </row>
    <row r="114" spans="1:12" x14ac:dyDescent="0.25">
      <c r="A114" s="13" t="s">
        <v>166</v>
      </c>
      <c r="B114" s="13" t="s">
        <v>124</v>
      </c>
      <c r="G114" t="str">
        <v>Parkway</v>
      </c>
      <c r="I114" t="str">
        <v>Oakland</v>
      </c>
      <c r="K114" t="str">
        <v>Farmington Woods</v>
      </c>
      <c r="L114" t="str">
        <v>East Harlem</v>
      </c>
    </row>
    <row r="115" spans="1:12" x14ac:dyDescent="0.25">
      <c r="A115" s="13" t="s">
        <v>160</v>
      </c>
      <c r="B115" s="13" t="s">
        <v>116</v>
      </c>
      <c r="G115" t="str">
        <v>Parkwood</v>
      </c>
      <c r="I115" t="str">
        <v>Orlando</v>
      </c>
      <c r="K115" t="str">
        <v>El Cerrito</v>
      </c>
      <c r="L115" t="str">
        <v>Bay Farm Island</v>
      </c>
    </row>
    <row r="116" spans="1:12" x14ac:dyDescent="0.25">
      <c r="A116" s="13" t="s">
        <v>93</v>
      </c>
      <c r="B116" s="13" t="s">
        <v>129</v>
      </c>
      <c r="G116" t="str">
        <v>Pontchartrain Beach</v>
      </c>
      <c r="I116" t="str">
        <v>Palo Alto</v>
      </c>
      <c r="K116" t="str">
        <v>Holly Springs</v>
      </c>
      <c r="L116" t="str">
        <v>Wake Co.</v>
      </c>
    </row>
    <row r="117" spans="1:12" x14ac:dyDescent="0.25">
      <c r="A117" s="13" t="s">
        <v>57</v>
      </c>
      <c r="B117" s="13" t="s">
        <v>165</v>
      </c>
      <c r="G117" t="str">
        <v>Pontchartrain Shores</v>
      </c>
      <c r="I117" t="str">
        <v>Parkway</v>
      </c>
      <c r="K117" t="str">
        <v>Tanglewood</v>
      </c>
      <c r="L117" t="str">
        <v>Heritage Pines</v>
      </c>
    </row>
    <row r="118" spans="1:12" x14ac:dyDescent="0.25">
      <c r="A118" s="13" t="s">
        <v>40</v>
      </c>
      <c r="B118" s="13" t="s">
        <v>166</v>
      </c>
      <c r="G118" t="str">
        <v>Port Bolivar</v>
      </c>
      <c r="I118" t="str">
        <v>Parkway Museums</v>
      </c>
      <c r="K118" t="str">
        <v>Banner Elk</v>
      </c>
      <c r="L118" t="str">
        <v>Eagle Rock</v>
      </c>
    </row>
    <row r="119" spans="1:12" x14ac:dyDescent="0.25">
      <c r="A119" s="13" t="s">
        <v>223</v>
      </c>
      <c r="B119" s="13" t="s">
        <v>160</v>
      </c>
      <c r="G119" t="str">
        <v>Preston</v>
      </c>
      <c r="I119" t="str">
        <v>Parkwood</v>
      </c>
      <c r="K119" t="str">
        <v>Sand Lake Commons</v>
      </c>
      <c r="L119" t="str">
        <v>Banner Elk</v>
      </c>
    </row>
    <row r="120" spans="1:12" x14ac:dyDescent="0.25">
      <c r="A120" s="13" t="s">
        <v>82</v>
      </c>
      <c r="B120" s="13" t="s">
        <v>93</v>
      </c>
      <c r="G120" t="str">
        <v>Raleigh</v>
      </c>
      <c r="I120" t="str">
        <v>Pontchartrain Beach</v>
      </c>
      <c r="K120" t="str">
        <v>San Francisco</v>
      </c>
      <c r="L120" t="str">
        <v>Sky Lake</v>
      </c>
    </row>
    <row r="121" spans="1:12" x14ac:dyDescent="0.25">
      <c r="A121" s="13" t="s">
        <v>121</v>
      </c>
      <c r="B121" s="13" t="s">
        <v>212</v>
      </c>
      <c r="G121" t="str">
        <v>Rawalpindi</v>
      </c>
      <c r="I121" t="str">
        <v>Pontchartrain Shores</v>
      </c>
      <c r="K121" t="str">
        <v>Durham</v>
      </c>
      <c r="L121" t="str">
        <v>Pontchartrain Beach</v>
      </c>
    </row>
    <row r="122" spans="1:12" x14ac:dyDescent="0.25">
      <c r="A122" s="13" t="s">
        <v>207</v>
      </c>
      <c r="B122" s="13" t="s">
        <v>57</v>
      </c>
      <c r="G122" t="str">
        <v>Red River District</v>
      </c>
      <c r="I122" t="str">
        <v>Port Bolivar</v>
      </c>
      <c r="K122" t="str">
        <v>Pontchartrain Beach</v>
      </c>
      <c r="L122" t="str">
        <v>Fort Pierce</v>
      </c>
    </row>
    <row r="123" spans="1:12" x14ac:dyDescent="0.25">
      <c r="A123" s="13" t="s">
        <v>140</v>
      </c>
      <c r="B123" s="13" t="s">
        <v>19</v>
      </c>
      <c r="G123" t="str">
        <v>Redmond</v>
      </c>
      <c r="I123" t="str">
        <v>Potrero Flats</v>
      </c>
      <c r="K123" t="str">
        <v>Summerwinds</v>
      </c>
      <c r="L123" t="str">
        <v>Meredith Townes</v>
      </c>
    </row>
    <row r="124" spans="1:12" x14ac:dyDescent="0.25">
      <c r="A124" s="13" t="s">
        <v>123</v>
      </c>
      <c r="B124" s="13" t="s">
        <v>30</v>
      </c>
      <c r="G124" t="str">
        <v>Renaissance</v>
      </c>
      <c r="I124" t="str">
        <v>Preston</v>
      </c>
      <c r="K124" t="str">
        <v>Fort Pierce</v>
      </c>
      <c r="L124" t="str">
        <v>Wayne Ridge</v>
      </c>
    </row>
    <row r="125" spans="1:12" x14ac:dyDescent="0.25">
      <c r="A125" s="13" t="s">
        <v>195</v>
      </c>
      <c r="B125" s="13" t="s">
        <v>40</v>
      </c>
      <c r="G125" t="str">
        <v>Rose Hill</v>
      </c>
      <c r="I125" t="str">
        <v>Queens</v>
      </c>
      <c r="K125" t="str">
        <v>Fairmont</v>
      </c>
      <c r="L125" t="str">
        <v>Kips Bay</v>
      </c>
    </row>
    <row r="126" spans="1:12" x14ac:dyDescent="0.25">
      <c r="A126" s="13" t="s">
        <v>105</v>
      </c>
      <c r="B126" s="13" t="s">
        <v>223</v>
      </c>
      <c r="G126" t="str">
        <v>San Francisco</v>
      </c>
      <c r="I126" t="str">
        <v>Queens County</v>
      </c>
      <c r="K126" t="str">
        <v>Financial District</v>
      </c>
      <c r="L126" t="str">
        <v>San Francisco</v>
      </c>
    </row>
    <row r="127" spans="1:12" x14ac:dyDescent="0.25">
      <c r="A127" s="13" t="s">
        <v>204</v>
      </c>
      <c r="B127" s="13" t="s">
        <v>82</v>
      </c>
      <c r="G127" t="str">
        <v>San Jose</v>
      </c>
      <c r="I127" t="str">
        <v>Raleigh</v>
      </c>
      <c r="K127" t="str">
        <v>Wayne Ridge</v>
      </c>
      <c r="L127" t="str">
        <v>Sunnyvale</v>
      </c>
    </row>
    <row r="128" spans="1:12" x14ac:dyDescent="0.25">
      <c r="A128" s="13" t="s">
        <v>131</v>
      </c>
      <c r="B128" s="13" t="s">
        <v>207</v>
      </c>
      <c r="G128" t="str">
        <v>Sand Lake Commons</v>
      </c>
      <c r="I128" t="str">
        <v>Rawalpindi</v>
      </c>
      <c r="K128" t="str">
        <v>Washington</v>
      </c>
      <c r="L128" t="str">
        <v>Gampaha</v>
      </c>
    </row>
    <row r="129" spans="1:12" x14ac:dyDescent="0.25">
      <c r="A129" s="13" t="s">
        <v>136</v>
      </c>
      <c r="B129" s="13" t="s">
        <v>123</v>
      </c>
      <c r="G129" t="str">
        <v>Santa Clara</v>
      </c>
      <c r="I129" t="str">
        <v>Red River District</v>
      </c>
      <c r="K129" t="str">
        <v>Meredith</v>
      </c>
      <c r="L129" t="str">
        <v>Noorpur Shahan</v>
      </c>
    </row>
    <row r="130" spans="1:12" x14ac:dyDescent="0.25">
      <c r="A130" s="13" t="s">
        <v>90</v>
      </c>
      <c r="B130" s="13" t="s">
        <v>195</v>
      </c>
      <c r="G130" t="str">
        <v>Savon Height</v>
      </c>
      <c r="I130" t="str">
        <v>Renaissance</v>
      </c>
      <c r="K130" t="str">
        <v>Jamaica</v>
      </c>
      <c r="L130" t="str">
        <v>Arlington Park at Amberly</v>
      </c>
    </row>
    <row r="131" spans="1:12" x14ac:dyDescent="0.25">
      <c r="A131" s="13" t="s">
        <v>106</v>
      </c>
      <c r="B131" s="13" t="s">
        <v>105</v>
      </c>
      <c r="G131" t="str">
        <v>Seaport</v>
      </c>
      <c r="I131" t="str">
        <v>San Francisco</v>
      </c>
      <c r="K131" t="str">
        <v>Ingleside</v>
      </c>
      <c r="L131" t="str">
        <v>Arlington</v>
      </c>
    </row>
    <row r="132" spans="1:12" x14ac:dyDescent="0.25">
      <c r="A132" s="13" t="s">
        <v>141</v>
      </c>
      <c r="B132" s="13" t="s">
        <v>204</v>
      </c>
      <c r="G132" t="str">
        <v>Sharpstown</v>
      </c>
      <c r="I132" t="str">
        <v>San Jose</v>
      </c>
      <c r="K132" t="str">
        <v>Topton</v>
      </c>
      <c r="L132" t="str">
        <v>Alief</v>
      </c>
    </row>
    <row r="133" spans="1:12" x14ac:dyDescent="0.25">
      <c r="A133" s="13" t="s">
        <v>190</v>
      </c>
      <c r="B133" s="13" t="s">
        <v>131</v>
      </c>
      <c r="G133" t="str">
        <v>Sky Lake</v>
      </c>
      <c r="I133" t="str">
        <v>Sand Lake Commons</v>
      </c>
      <c r="K133" t="str">
        <v>Burtrose</v>
      </c>
      <c r="L133" t="str">
        <v>Northwoods</v>
      </c>
    </row>
    <row r="134" spans="1:12" x14ac:dyDescent="0.25">
      <c r="A134" s="13" t="s">
        <v>215</v>
      </c>
      <c r="B134" s="13" t="s">
        <v>90</v>
      </c>
      <c r="G134" t="str">
        <v>Soho</v>
      </c>
      <c r="I134" t="str">
        <v>Santa Clara</v>
      </c>
      <c r="K134" t="str">
        <v>Sky Lake</v>
      </c>
      <c r="L134" t="str">
        <v>Farmington Woods</v>
      </c>
    </row>
    <row r="135" spans="1:12" x14ac:dyDescent="0.25">
      <c r="A135" s="13" t="s">
        <v>217</v>
      </c>
      <c r="B135" s="13" t="s">
        <v>106</v>
      </c>
      <c r="G135" t="str">
        <v>SOMISSPO</v>
      </c>
      <c r="I135" t="str">
        <v>Savon Height</v>
      </c>
      <c r="K135" t="str">
        <v>Elk Park</v>
      </c>
      <c r="L135" t="str">
        <v>Cedar Hill</v>
      </c>
    </row>
    <row r="136" spans="1:12" x14ac:dyDescent="0.25">
      <c r="A136" s="13" t="s">
        <v>78</v>
      </c>
      <c r="B136" s="13" t="s">
        <v>141</v>
      </c>
      <c r="G136" t="str">
        <v>South</v>
      </c>
      <c r="I136" t="str">
        <v>Sharpstown</v>
      </c>
      <c r="K136" t="str">
        <v>Gulfton</v>
      </c>
      <c r="L136" t="str">
        <v>Holly Springs</v>
      </c>
    </row>
    <row r="137" spans="1:12" x14ac:dyDescent="0.25">
      <c r="A137" s="13" t="s">
        <v>194</v>
      </c>
      <c r="B137" s="13" t="s">
        <v>190</v>
      </c>
      <c r="G137" t="str">
        <v>South Berkeley</v>
      </c>
      <c r="I137" t="str">
        <v>Sky Lake</v>
      </c>
      <c r="K137" t="str">
        <v>Orlando</v>
      </c>
      <c r="L137" t="str">
        <v>El Cerrito</v>
      </c>
    </row>
    <row r="138" spans="1:12" x14ac:dyDescent="0.25">
      <c r="A138" s="13" t="s">
        <v>167</v>
      </c>
      <c r="B138" s="13" t="s">
        <v>215</v>
      </c>
      <c r="G138" t="str">
        <v>South Congress</v>
      </c>
      <c r="I138" t="str">
        <v>Soho</v>
      </c>
      <c r="K138" t="str">
        <v>Fuquay-Varina</v>
      </c>
      <c r="L138" t="str">
        <v>Waverly Place</v>
      </c>
    </row>
    <row r="139" spans="1:12" x14ac:dyDescent="0.25">
      <c r="A139" s="13" t="s">
        <v>175</v>
      </c>
      <c r="B139" s="13" t="s">
        <v>217</v>
      </c>
      <c r="G139" t="str">
        <v>Southside</v>
      </c>
      <c r="I139" t="str">
        <v>SOMISSPO</v>
      </c>
      <c r="K139" t="str">
        <v>East Austin</v>
      </c>
      <c r="L139" t="str">
        <v>Potrero Flats</v>
      </c>
    </row>
    <row r="140" spans="1:12" x14ac:dyDescent="0.25">
      <c r="A140" s="13" t="s">
        <v>154</v>
      </c>
      <c r="B140" s="13" t="s">
        <v>78</v>
      </c>
      <c r="G140" t="str">
        <v>St Thomas</v>
      </c>
      <c r="I140" t="str">
        <v>South</v>
      </c>
      <c r="K140" t="str">
        <v>Washington Avenue</v>
      </c>
      <c r="L140" t="str">
        <v>Hayesville</v>
      </c>
    </row>
    <row r="141" spans="1:12" x14ac:dyDescent="0.25">
      <c r="A141" s="13" t="s">
        <v>91</v>
      </c>
      <c r="B141" s="13" t="s">
        <v>194</v>
      </c>
      <c r="G141" t="str">
        <v>Stonewater</v>
      </c>
      <c r="I141" t="str">
        <v>South Berkeley</v>
      </c>
      <c r="K141" t="str">
        <v>Meredith Townes</v>
      </c>
      <c r="L141" t="str">
        <v>Sand Lake Commons</v>
      </c>
    </row>
    <row r="142" spans="1:12" x14ac:dyDescent="0.25">
      <c r="A142" s="13" t="s">
        <v>164</v>
      </c>
      <c r="B142" s="13" t="s">
        <v>216</v>
      </c>
      <c r="G142" t="str">
        <v>Storyville</v>
      </c>
      <c r="I142" t="str">
        <v>South Congress</v>
      </c>
      <c r="K142" t="str">
        <v>Boone</v>
      </c>
      <c r="L142" t="str">
        <v>Stonewater</v>
      </c>
    </row>
    <row r="143" spans="1:12" x14ac:dyDescent="0.25">
      <c r="A143" s="13" t="s">
        <v>210</v>
      </c>
      <c r="B143" s="13" t="s">
        <v>167</v>
      </c>
      <c r="G143" t="str">
        <v>Sugar Land</v>
      </c>
      <c r="I143" t="str">
        <v>Southside</v>
      </c>
      <c r="K143" t="str">
        <v>Briar Meadow</v>
      </c>
      <c r="L143" t="str">
        <v>Durham</v>
      </c>
    </row>
    <row r="144" spans="1:12" x14ac:dyDescent="0.25">
      <c r="A144" s="13" t="s">
        <v>125</v>
      </c>
      <c r="B144" s="13" t="s">
        <v>175</v>
      </c>
      <c r="G144" t="str">
        <v>Summerwinds</v>
      </c>
      <c r="I144" t="str">
        <v>Southwest Berkeley</v>
      </c>
      <c r="K144" t="str">
        <v>Gampaha</v>
      </c>
      <c r="L144" t="str">
        <v>Huntington Woods</v>
      </c>
    </row>
    <row r="145" spans="1:12" x14ac:dyDescent="0.25">
      <c r="A145" s="13" t="s">
        <v>56</v>
      </c>
      <c r="B145" s="13" t="s">
        <v>154</v>
      </c>
      <c r="G145" t="str">
        <v>Sunnyside</v>
      </c>
      <c r="I145" t="str">
        <v>St Thomas</v>
      </c>
      <c r="K145" t="str">
        <v>Redmond</v>
      </c>
      <c r="L145" t="str">
        <v>North Austin</v>
      </c>
    </row>
    <row r="146" spans="1:12" x14ac:dyDescent="0.25">
      <c r="A146" s="13" t="s">
        <v>213</v>
      </c>
      <c r="B146" s="13" t="s">
        <v>91</v>
      </c>
      <c r="G146" t="str">
        <v>Sunnyvale</v>
      </c>
      <c r="I146" t="str">
        <v>Stonewater</v>
      </c>
      <c r="K146" t="str">
        <v>Lake Wellingborough</v>
      </c>
      <c r="L146" t="str">
        <v>Williamsburg Manor</v>
      </c>
    </row>
    <row r="147" spans="1:12" x14ac:dyDescent="0.25">
      <c r="A147" s="13" t="s">
        <v>80</v>
      </c>
      <c r="B147" s="13" t="s">
        <v>164</v>
      </c>
      <c r="G147" t="str">
        <v>Tanglewood</v>
      </c>
      <c r="I147" t="str">
        <v>Storyville</v>
      </c>
      <c r="K147" t="str">
        <v>San Jose</v>
      </c>
      <c r="L147" t="str">
        <v>Leesville Hollow</v>
      </c>
    </row>
    <row r="148" spans="1:12" x14ac:dyDescent="0.25">
      <c r="A148" s="13" t="s">
        <v>199</v>
      </c>
      <c r="B148" s="13" t="s">
        <v>210</v>
      </c>
      <c r="G148" t="str">
        <v>Tenderloin</v>
      </c>
      <c r="I148" t="str">
        <v>Sugar Land</v>
      </c>
      <c r="K148" t="str">
        <v>Kilarney Woods</v>
      </c>
      <c r="L148" t="str">
        <v>Columbia Heights</v>
      </c>
    </row>
    <row r="149" spans="1:12" x14ac:dyDescent="0.25">
      <c r="A149" s="13" t="s">
        <v>134</v>
      </c>
      <c r="B149" s="13" t="s">
        <v>125</v>
      </c>
      <c r="G149" t="str">
        <v>The Drag</v>
      </c>
      <c r="I149" t="str">
        <v>Summerwinds</v>
      </c>
      <c r="K149" t="str">
        <v>North Austin</v>
      </c>
      <c r="L149" t="str">
        <v>Harden Place</v>
      </c>
    </row>
    <row r="150" spans="1:12" x14ac:dyDescent="0.25">
      <c r="A150" s="13" t="s">
        <v>142</v>
      </c>
      <c r="B150" s="13" t="s">
        <v>56</v>
      </c>
      <c r="G150" t="str">
        <v>Topton</v>
      </c>
      <c r="I150" t="str">
        <v>Sunnyside</v>
      </c>
      <c r="K150" t="str">
        <v>Hayesville</v>
      </c>
      <c r="L150" t="str">
        <v>Ilukwatta</v>
      </c>
    </row>
    <row r="151" spans="1:12" x14ac:dyDescent="0.25">
      <c r="A151" s="13" t="s">
        <v>119</v>
      </c>
      <c r="B151" s="13" t="s">
        <v>213</v>
      </c>
      <c r="G151" t="str">
        <v>Townes at Everett Crossing</v>
      </c>
      <c r="I151" t="str">
        <v>Sunnyvale</v>
      </c>
      <c r="K151" t="str">
        <v>Long Island City</v>
      </c>
      <c r="L151" t="str">
        <v>Fuquay-Varina</v>
      </c>
    </row>
    <row r="152" spans="1:12" x14ac:dyDescent="0.25">
      <c r="A152" s="13" t="s">
        <v>65</v>
      </c>
      <c r="B152" s="13" t="s">
        <v>80</v>
      </c>
      <c r="G152" t="str">
        <v>Tribeca</v>
      </c>
      <c r="I152" t="str">
        <v>Tanglewood</v>
      </c>
      <c r="K152" t="str">
        <v>Arabi</v>
      </c>
      <c r="L152" t="str">
        <v>Boone</v>
      </c>
    </row>
    <row r="153" spans="1:12" x14ac:dyDescent="0.25">
      <c r="A153" s="13" t="s">
        <v>221</v>
      </c>
      <c r="B153" s="13" t="s">
        <v>199</v>
      </c>
      <c r="G153" t="str">
        <v>University District</v>
      </c>
      <c r="I153" t="str">
        <v>Tenderloin</v>
      </c>
      <c r="K153" t="str">
        <v>Mebane</v>
      </c>
      <c r="L153" t="str">
        <v>Long Island City</v>
      </c>
    </row>
    <row r="154" spans="1:12" x14ac:dyDescent="0.25">
      <c r="A154" s="13" t="s">
        <v>186</v>
      </c>
      <c r="B154" s="13" t="s">
        <v>142</v>
      </c>
      <c r="G154" t="str">
        <v>Unknown Location</v>
      </c>
      <c r="I154" t="str">
        <v>The Drag</v>
      </c>
      <c r="K154" t="str">
        <v>Coxville</v>
      </c>
      <c r="L154" t="str">
        <v>Bellevue</v>
      </c>
    </row>
    <row r="155" spans="1:12" x14ac:dyDescent="0.25">
      <c r="A155" s="13" t="s">
        <v>179</v>
      </c>
      <c r="B155" s="13" t="s">
        <v>139</v>
      </c>
      <c r="G155" t="str">
        <v>Wake Co.</v>
      </c>
      <c r="I155" t="str">
        <v>Topton</v>
      </c>
      <c r="K155" t="str">
        <v>University District</v>
      </c>
      <c r="L155" t="str">
        <v>Chapel Hill</v>
      </c>
    </row>
    <row r="156" spans="1:12" x14ac:dyDescent="0.25">
      <c r="A156" s="13" t="s">
        <v>94</v>
      </c>
      <c r="B156" s="13" t="s">
        <v>42</v>
      </c>
      <c r="G156" t="str">
        <v>Wake Forest</v>
      </c>
      <c r="I156" t="str">
        <v>Tribeca</v>
      </c>
      <c r="K156" t="str">
        <v>Sugar Land</v>
      </c>
      <c r="L156" t="str">
        <v>Umstead</v>
      </c>
    </row>
    <row r="157" spans="1:12" x14ac:dyDescent="0.25">
      <c r="A157" s="13" t="s">
        <v>72</v>
      </c>
      <c r="B157" s="13" t="s">
        <v>119</v>
      </c>
      <c r="G157" t="str">
        <v>Washington</v>
      </c>
      <c r="I157" t="str">
        <v>Tudor City</v>
      </c>
      <c r="K157" t="str">
        <v>Eagan Park</v>
      </c>
      <c r="L157" t="str">
        <v>Summerwinds</v>
      </c>
    </row>
    <row r="158" spans="1:12" x14ac:dyDescent="0.25">
      <c r="A158" s="13" t="s">
        <v>73</v>
      </c>
      <c r="B158" s="13" t="s">
        <v>65</v>
      </c>
      <c r="G158" t="str">
        <v>Washington Avenue</v>
      </c>
      <c r="I158" t="str">
        <v>Umstead</v>
      </c>
      <c r="K158" t="str">
        <v>Chapel Hill</v>
      </c>
      <c r="L158" t="str">
        <v>Bywater</v>
      </c>
    </row>
    <row r="159" spans="1:12" x14ac:dyDescent="0.25">
      <c r="A159" s="13" t="s">
        <v>192</v>
      </c>
      <c r="B159" s="13" t="s">
        <v>104</v>
      </c>
      <c r="G159" t="str">
        <v>Waverly Place</v>
      </c>
      <c r="I159" t="str">
        <v>University District</v>
      </c>
      <c r="K159" t="str">
        <v>Wake Forest</v>
      </c>
      <c r="L159" t="str">
        <v>Vista East</v>
      </c>
    </row>
    <row r="160" spans="1:12" x14ac:dyDescent="0.25">
      <c r="A160" s="13" t="s">
        <v>182</v>
      </c>
      <c r="B160" s="13" t="s">
        <v>221</v>
      </c>
      <c r="G160" t="str">
        <v>Wayne Ridge</v>
      </c>
      <c r="I160" t="str">
        <v>Unknown Location</v>
      </c>
      <c r="K160" t="str">
        <v>Katy</v>
      </c>
      <c r="L160" t="str">
        <v>Lake Wellingborough</v>
      </c>
    </row>
    <row r="161" spans="1:12" x14ac:dyDescent="0.25">
      <c r="A161" s="13" t="s">
        <v>77</v>
      </c>
      <c r="B161" s="13" t="s">
        <v>186</v>
      </c>
      <c r="G161" t="str">
        <v>West Berkeley</v>
      </c>
      <c r="I161" t="str">
        <v>Vista East</v>
      </c>
      <c r="K161" t="str">
        <v>Santa Clara</v>
      </c>
      <c r="L161" t="str">
        <v>Sugar Land</v>
      </c>
    </row>
    <row r="162" spans="1:12" x14ac:dyDescent="0.25">
      <c r="A162" s="13" t="s">
        <v>75</v>
      </c>
      <c r="B162" s="13" t="s">
        <v>59</v>
      </c>
      <c r="G162" t="str">
        <v>West End</v>
      </c>
      <c r="I162" t="str">
        <v>Wake Co.</v>
      </c>
      <c r="K162" t="str">
        <v>Sunnyvale</v>
      </c>
      <c r="L162" t="str">
        <v>Daytona Beach</v>
      </c>
    </row>
    <row r="163" spans="1:12" x14ac:dyDescent="0.25">
      <c r="A163" s="13" t="s">
        <v>44</v>
      </c>
      <c r="B163" s="13" t="s">
        <v>179</v>
      </c>
      <c r="G163" t="str">
        <v>West University</v>
      </c>
      <c r="I163" t="str">
        <v>Wake Forest</v>
      </c>
      <c r="K163" t="str">
        <v>Capitol One</v>
      </c>
      <c r="L163" t="str">
        <v>Washington Avenue</v>
      </c>
    </row>
    <row r="164" spans="1:12" x14ac:dyDescent="0.25">
      <c r="A164" s="13" t="s">
        <v>38</v>
      </c>
      <c r="B164" s="13" t="s">
        <v>94</v>
      </c>
      <c r="G164" t="str">
        <v>Weston</v>
      </c>
      <c r="I164" t="str">
        <v>Walnut Terrace</v>
      </c>
      <c r="K164" t="str">
        <v>Almond</v>
      </c>
      <c r="L164" t="str">
        <v>Santa Clara</v>
      </c>
    </row>
    <row r="165" spans="1:12" x14ac:dyDescent="0.25">
      <c r="A165" s="13" t="s">
        <v>272</v>
      </c>
      <c r="B165" s="13" t="s">
        <v>72</v>
      </c>
      <c r="G165" t="str">
        <v>Westpark Place</v>
      </c>
      <c r="I165" t="str">
        <v>Washington</v>
      </c>
      <c r="K165" t="str">
        <v>Mcvan</v>
      </c>
      <c r="L165" t="str">
        <v>Elk Park</v>
      </c>
    </row>
    <row r="166" spans="1:12" x14ac:dyDescent="0.25">
      <c r="B166" s="13" t="s">
        <v>73</v>
      </c>
      <c r="G166" t="str">
        <v>Whitebridge</v>
      </c>
      <c r="I166" t="str">
        <v>Washington Avenue</v>
      </c>
      <c r="K166" t="str">
        <v>Mountain View</v>
      </c>
      <c r="L166" t="str">
        <v>Kildaire Farms</v>
      </c>
    </row>
    <row r="167" spans="1:12" x14ac:dyDescent="0.25">
      <c r="B167" s="13" t="s">
        <v>192</v>
      </c>
      <c r="I167" t="str">
        <v>Waverly Place</v>
      </c>
      <c r="L167" t="str">
        <v>Almond</v>
      </c>
    </row>
    <row r="168" spans="1:12" x14ac:dyDescent="0.25">
      <c r="B168" s="13" t="s">
        <v>77</v>
      </c>
      <c r="I168" t="str">
        <v>Wayne Ridge</v>
      </c>
      <c r="L168" t="str">
        <v>Coxville</v>
      </c>
    </row>
    <row r="169" spans="1:12" x14ac:dyDescent="0.25">
      <c r="B169" s="13" t="s">
        <v>75</v>
      </c>
      <c r="I169" t="str">
        <v>West Berkeley</v>
      </c>
      <c r="L169" t="str">
        <v>Topton</v>
      </c>
    </row>
    <row r="170" spans="1:12" x14ac:dyDescent="0.25">
      <c r="B170" s="13" t="s">
        <v>44</v>
      </c>
      <c r="I170" t="str">
        <v>West University</v>
      </c>
      <c r="L170" t="str">
        <v>Wake Forest</v>
      </c>
    </row>
    <row r="171" spans="1:12" x14ac:dyDescent="0.25">
      <c r="B171" s="13" t="s">
        <v>38</v>
      </c>
      <c r="I171" t="str">
        <v>Weston</v>
      </c>
      <c r="L171" t="str">
        <v>Capitol One</v>
      </c>
    </row>
    <row r="172" spans="1:12" x14ac:dyDescent="0.25">
      <c r="B172" s="13" t="s">
        <v>51</v>
      </c>
      <c r="I172" t="str">
        <v>Westpark Place</v>
      </c>
      <c r="L172" t="str">
        <v>University District</v>
      </c>
    </row>
    <row r="173" spans="1:12" x14ac:dyDescent="0.25">
      <c r="B173" s="13" t="s">
        <v>272</v>
      </c>
      <c r="I173" t="str">
        <v>Whitebridge</v>
      </c>
      <c r="L173" t="str">
        <v>Latta</v>
      </c>
    </row>
    <row r="174" spans="1:12" x14ac:dyDescent="0.25">
      <c r="I174" t="str">
        <v>Williamsburg Manor</v>
      </c>
      <c r="L174" t="str">
        <v>San Jose</v>
      </c>
    </row>
    <row r="176" spans="1:12" ht="26.25" x14ac:dyDescent="0.4">
      <c r="F176" s="10" t="s">
        <v>231</v>
      </c>
      <c r="G176" s="15" t="s">
        <v>233</v>
      </c>
      <c r="H176" s="15"/>
      <c r="I176" s="15"/>
      <c r="J176" s="15"/>
      <c r="K176" s="15"/>
      <c r="L176" s="2"/>
    </row>
    <row r="179" spans="6:12" x14ac:dyDescent="0.25">
      <c r="G179" s="16" t="s">
        <v>276</v>
      </c>
      <c r="I179" s="16" t="s">
        <v>277</v>
      </c>
    </row>
    <row r="180" spans="6:12" x14ac:dyDescent="0.25">
      <c r="G180">
        <f>COUNTA(_xlfn.ANCHORARRAY(K6))</f>
        <v>161</v>
      </c>
      <c r="I180">
        <f>COUNTA(_xlfn.ANCHORARRAY(L6))</f>
        <v>169</v>
      </c>
    </row>
    <row r="189" spans="6:12" ht="26.25" x14ac:dyDescent="0.4">
      <c r="F189" s="10" t="s">
        <v>237</v>
      </c>
      <c r="G189" s="11" t="s">
        <v>236</v>
      </c>
      <c r="H189" s="11"/>
      <c r="I189" s="11"/>
      <c r="J189" s="11"/>
      <c r="K189" s="11"/>
      <c r="L189" s="2"/>
    </row>
    <row r="191" spans="6:12" x14ac:dyDescent="0.25">
      <c r="G191" s="16" t="s">
        <v>278</v>
      </c>
      <c r="I191" s="16" t="s">
        <v>279</v>
      </c>
    </row>
  </sheetData>
  <mergeCells count="3">
    <mergeCell ref="G3:M3"/>
    <mergeCell ref="G176:K176"/>
    <mergeCell ref="G189:K1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0"/>
  <sheetViews>
    <sheetView zoomScaleNormal="100" workbookViewId="0">
      <selection activeCell="F1033" sqref="F1033"/>
    </sheetView>
  </sheetViews>
  <sheetFormatPr defaultRowHeight="15" x14ac:dyDescent="0.25"/>
  <cols>
    <col min="1" max="1" width="15.85546875" customWidth="1"/>
    <col min="2" max="2" width="15.85546875" style="4" customWidth="1"/>
    <col min="3" max="3" width="15.85546875" bestFit="1" customWidth="1"/>
    <col min="4" max="4" width="15.85546875" style="4" customWidth="1"/>
    <col min="5" max="5" width="13.5703125" bestFit="1" customWidth="1"/>
    <col min="6" max="6" width="25.140625" bestFit="1" customWidth="1"/>
    <col min="7" max="7" width="24.85546875" bestFit="1" customWidth="1"/>
    <col min="8" max="8" width="9.42578125" style="6" bestFit="1" customWidth="1"/>
    <col min="9" max="9" width="16.42578125" bestFit="1" customWidth="1"/>
    <col min="10" max="10" width="23.28515625" style="4" bestFit="1" customWidth="1"/>
    <col min="11" max="14" width="23.28515625" style="4" customWidth="1"/>
    <col min="15" max="15" width="15.85546875" bestFit="1" customWidth="1"/>
    <col min="18" max="18" width="14.85546875" bestFit="1" customWidth="1"/>
  </cols>
  <sheetData>
    <row r="1" spans="1:15" x14ac:dyDescent="0.25">
      <c r="A1" t="s">
        <v>240</v>
      </c>
      <c r="B1" s="7" t="s">
        <v>241</v>
      </c>
      <c r="C1" t="s">
        <v>246</v>
      </c>
      <c r="D1" s="7" t="s">
        <v>242</v>
      </c>
      <c r="E1" t="s">
        <v>245</v>
      </c>
      <c r="F1" t="s">
        <v>243</v>
      </c>
      <c r="G1" t="s">
        <v>244</v>
      </c>
      <c r="H1" s="6" t="s">
        <v>247</v>
      </c>
      <c r="I1" s="5" t="s">
        <v>249</v>
      </c>
      <c r="J1" s="7" t="s">
        <v>251</v>
      </c>
      <c r="K1" s="7" t="s">
        <v>252</v>
      </c>
      <c r="L1" s="7" t="s">
        <v>253</v>
      </c>
      <c r="M1" s="7" t="s">
        <v>254</v>
      </c>
      <c r="N1" s="7" t="s">
        <v>250</v>
      </c>
      <c r="O1" t="s">
        <v>248</v>
      </c>
    </row>
    <row r="2" spans="1:15" x14ac:dyDescent="0.25">
      <c r="A2" s="1">
        <v>42605</v>
      </c>
      <c r="B2" s="4">
        <v>0.63541666666666663</v>
      </c>
      <c r="C2" s="1">
        <v>42605</v>
      </c>
      <c r="D2" s="4">
        <v>0.71944444444444444</v>
      </c>
      <c r="E2" t="s">
        <v>7</v>
      </c>
      <c r="F2" t="s">
        <v>65</v>
      </c>
      <c r="G2" t="s">
        <v>65</v>
      </c>
      <c r="H2" s="6">
        <v>7.9</v>
      </c>
      <c r="I2" s="6">
        <f>H2*1.609344</f>
        <v>12.713817600000002</v>
      </c>
      <c r="J2" s="3">
        <f>IF(D2&gt;B2,D2-B2,D2-B2+1)</f>
        <v>8.4027777777777812E-2</v>
      </c>
      <c r="K2" s="6">
        <f>HOUR(J2)</f>
        <v>2</v>
      </c>
      <c r="L2" s="6">
        <f>MINUTE(J2)</f>
        <v>1</v>
      </c>
      <c r="M2" s="6">
        <f>((K2*60)+L2)/60</f>
        <v>2.0166666666666666</v>
      </c>
      <c r="N2" s="6">
        <f>I2/M2</f>
        <v>6.3043723636363653</v>
      </c>
    </row>
    <row r="3" spans="1:15" x14ac:dyDescent="0.25">
      <c r="A3" s="1">
        <v>42633</v>
      </c>
      <c r="B3" s="4">
        <v>0.86597222222222225</v>
      </c>
      <c r="C3" s="1">
        <v>42633</v>
      </c>
      <c r="D3" s="4">
        <v>0.94930555555555562</v>
      </c>
      <c r="E3" t="s">
        <v>7</v>
      </c>
      <c r="F3" t="s">
        <v>65</v>
      </c>
      <c r="G3" t="s">
        <v>223</v>
      </c>
      <c r="H3" s="6">
        <v>9.6</v>
      </c>
      <c r="I3" s="6">
        <f>H3*1.609344</f>
        <v>15.4497024</v>
      </c>
      <c r="J3" s="3">
        <f>IF(D3&gt;B3,D3-B3,D3-B3+1)</f>
        <v>8.333333333333337E-2</v>
      </c>
      <c r="K3" s="6">
        <f>HOUR(J3)</f>
        <v>2</v>
      </c>
      <c r="L3" s="6">
        <f>MINUTE(J3)</f>
        <v>0</v>
      </c>
      <c r="M3" s="6">
        <f>((K3*60)+L3)/60</f>
        <v>2</v>
      </c>
      <c r="N3" s="6">
        <f>I3/M3</f>
        <v>7.7248511999999998</v>
      </c>
    </row>
    <row r="4" spans="1:15" x14ac:dyDescent="0.25">
      <c r="A4" s="1">
        <v>42642</v>
      </c>
      <c r="B4" s="4">
        <v>0.67569444444444438</v>
      </c>
      <c r="C4" s="1">
        <v>42642</v>
      </c>
      <c r="D4" s="4">
        <v>0.78263888888888899</v>
      </c>
      <c r="E4" t="s">
        <v>7</v>
      </c>
      <c r="F4" t="s">
        <v>65</v>
      </c>
      <c r="G4" t="s">
        <v>68</v>
      </c>
      <c r="H4" s="6">
        <v>12.6</v>
      </c>
      <c r="I4" s="6">
        <f>H4*1.609344</f>
        <v>20.2777344</v>
      </c>
      <c r="J4" s="3">
        <f>IF(D4&gt;B4,D4-B4,D4-B4+1)</f>
        <v>0.10694444444444462</v>
      </c>
      <c r="K4" s="6">
        <f>HOUR(J4)</f>
        <v>2</v>
      </c>
      <c r="L4" s="6">
        <f>MINUTE(J4)</f>
        <v>34</v>
      </c>
      <c r="M4" s="6">
        <f>((K4*60)+L4)/60</f>
        <v>2.5666666666666669</v>
      </c>
      <c r="N4" s="6">
        <f>I4/M4</f>
        <v>7.900415999999999</v>
      </c>
    </row>
    <row r="5" spans="1:15" x14ac:dyDescent="0.25">
      <c r="A5" s="1">
        <v>42640</v>
      </c>
      <c r="B5" s="4">
        <v>0.80138888888888893</v>
      </c>
      <c r="C5" s="1">
        <v>42640</v>
      </c>
      <c r="D5" s="4">
        <v>0.8569444444444444</v>
      </c>
      <c r="E5" t="s">
        <v>7</v>
      </c>
      <c r="F5" t="s">
        <v>188</v>
      </c>
      <c r="G5" t="s">
        <v>65</v>
      </c>
      <c r="H5" s="6">
        <v>7.3</v>
      </c>
      <c r="I5" s="6">
        <f>H5*1.609344</f>
        <v>11.7482112</v>
      </c>
      <c r="J5" s="3">
        <f>IF(D5&gt;B5,D5-B5,D5-B5+1)</f>
        <v>5.5555555555555469E-2</v>
      </c>
      <c r="K5" s="6">
        <f>HOUR(J5)</f>
        <v>1</v>
      </c>
      <c r="L5" s="6">
        <f>MINUTE(J5)</f>
        <v>20</v>
      </c>
      <c r="M5" s="6">
        <f>((K5*60)+L5)/60</f>
        <v>1.3333333333333333</v>
      </c>
      <c r="N5" s="6">
        <f>I5/M5</f>
        <v>8.8111584000000001</v>
      </c>
    </row>
    <row r="6" spans="1:15" x14ac:dyDescent="0.25">
      <c r="A6" s="1">
        <v>42735</v>
      </c>
      <c r="B6" s="4">
        <v>4.6527777777777779E-2</v>
      </c>
      <c r="C6" s="1">
        <v>42735</v>
      </c>
      <c r="D6" s="4">
        <v>5.1388888888888894E-2</v>
      </c>
      <c r="E6" t="s">
        <v>7</v>
      </c>
      <c r="F6" t="s">
        <v>189</v>
      </c>
      <c r="G6" t="s">
        <v>189</v>
      </c>
      <c r="H6" s="6">
        <v>0.7</v>
      </c>
      <c r="I6" s="6">
        <f>H6*1.609344</f>
        <v>1.1265407999999999</v>
      </c>
      <c r="J6" s="3">
        <f>IF(D6&gt;B6,D6-B6,D6-B6+1)</f>
        <v>4.8611111111111147E-3</v>
      </c>
      <c r="K6" s="6">
        <f>HOUR(J6)</f>
        <v>0</v>
      </c>
      <c r="L6" s="6">
        <f>MINUTE(J6)</f>
        <v>7</v>
      </c>
      <c r="M6" s="6">
        <f>((K6*60)+L6)/60</f>
        <v>0.11666666666666667</v>
      </c>
      <c r="N6" s="6">
        <f>I6/M6</f>
        <v>9.6560639999999989</v>
      </c>
      <c r="O6" t="s">
        <v>11</v>
      </c>
    </row>
    <row r="7" spans="1:15" x14ac:dyDescent="0.25">
      <c r="A7" s="1">
        <v>42417</v>
      </c>
      <c r="B7" s="4">
        <v>0.69305555555555554</v>
      </c>
      <c r="C7" s="1">
        <v>42417</v>
      </c>
      <c r="D7" s="4">
        <v>0.69652777777777775</v>
      </c>
      <c r="E7" t="s">
        <v>7</v>
      </c>
      <c r="F7" t="s">
        <v>64</v>
      </c>
      <c r="G7" t="s">
        <v>64</v>
      </c>
      <c r="H7" s="6">
        <v>0.5</v>
      </c>
      <c r="I7" s="6">
        <f>H7*1.609344</f>
        <v>0.80467200000000005</v>
      </c>
      <c r="J7" s="3">
        <f>IF(D7&gt;B7,D7-B7,D7-B7+1)</f>
        <v>3.4722222222222099E-3</v>
      </c>
      <c r="K7" s="6">
        <f>HOUR(J7)</f>
        <v>0</v>
      </c>
      <c r="L7" s="6">
        <f>MINUTE(J7)</f>
        <v>5</v>
      </c>
      <c r="M7" s="6">
        <f>((K7*60)+L7)/60</f>
        <v>8.3333333333333329E-2</v>
      </c>
      <c r="N7" s="6">
        <f>I7/M7</f>
        <v>9.6560640000000006</v>
      </c>
      <c r="O7" t="s">
        <v>10</v>
      </c>
    </row>
    <row r="8" spans="1:15" x14ac:dyDescent="0.25">
      <c r="A8" s="1">
        <v>42534</v>
      </c>
      <c r="B8" s="4">
        <v>0.75555555555555554</v>
      </c>
      <c r="C8" s="1">
        <v>42534</v>
      </c>
      <c r="D8" s="4">
        <v>0.78263888888888899</v>
      </c>
      <c r="E8" t="s">
        <v>7</v>
      </c>
      <c r="F8" t="s">
        <v>146</v>
      </c>
      <c r="G8" t="s">
        <v>147</v>
      </c>
      <c r="H8" s="6">
        <v>3.9</v>
      </c>
      <c r="I8" s="6">
        <f>H8*1.609344</f>
        <v>6.2764416000000001</v>
      </c>
      <c r="J8" s="3">
        <f>IF(D8&gt;B8,D8-B8,D8-B8+1)</f>
        <v>2.7083333333333459E-2</v>
      </c>
      <c r="K8" s="6">
        <f>HOUR(J8)</f>
        <v>0</v>
      </c>
      <c r="L8" s="6">
        <f>MINUTE(J8)</f>
        <v>39</v>
      </c>
      <c r="M8" s="6">
        <f>((K8*60)+L8)/60</f>
        <v>0.65</v>
      </c>
      <c r="N8" s="6">
        <f>I8/M8</f>
        <v>9.6560640000000006</v>
      </c>
      <c r="O8" t="s">
        <v>9</v>
      </c>
    </row>
    <row r="9" spans="1:15" x14ac:dyDescent="0.25">
      <c r="A9" s="1">
        <v>42548</v>
      </c>
      <c r="B9" s="4">
        <v>0.88124999999999998</v>
      </c>
      <c r="C9" s="1">
        <v>42548</v>
      </c>
      <c r="D9" s="4">
        <v>0.8881944444444444</v>
      </c>
      <c r="E9" t="s">
        <v>7</v>
      </c>
      <c r="F9" t="s">
        <v>35</v>
      </c>
      <c r="G9" t="s">
        <v>35</v>
      </c>
      <c r="H9" s="6">
        <v>1</v>
      </c>
      <c r="I9" s="6">
        <f>H9*1.609344</f>
        <v>1.6093440000000001</v>
      </c>
      <c r="J9" s="3">
        <f>IF(D9&gt;B9,D9-B9,D9-B9+1)</f>
        <v>6.9444444444444198E-3</v>
      </c>
      <c r="K9" s="6">
        <f>HOUR(J9)</f>
        <v>0</v>
      </c>
      <c r="L9" s="6">
        <f>MINUTE(J9)</f>
        <v>10</v>
      </c>
      <c r="M9" s="6">
        <f>((K9*60)+L9)/60</f>
        <v>0.16666666666666666</v>
      </c>
      <c r="N9" s="6">
        <f>I9/M9</f>
        <v>9.6560640000000006</v>
      </c>
    </row>
    <row r="10" spans="1:15" x14ac:dyDescent="0.25">
      <c r="A10" s="1">
        <v>42687</v>
      </c>
      <c r="B10" s="4">
        <v>0.39374999999999999</v>
      </c>
      <c r="C10" s="1">
        <v>42687</v>
      </c>
      <c r="D10" s="4">
        <v>0.41180555555555554</v>
      </c>
      <c r="E10" t="s">
        <v>7</v>
      </c>
      <c r="F10" t="s">
        <v>208</v>
      </c>
      <c r="G10" t="s">
        <v>208</v>
      </c>
      <c r="H10" s="6">
        <v>2.6</v>
      </c>
      <c r="I10" s="6">
        <f>H10*1.609344</f>
        <v>4.1842944000000006</v>
      </c>
      <c r="J10" s="3">
        <f>IF(D10&gt;B10,D10-B10,D10-B10+1)</f>
        <v>1.8055555555555547E-2</v>
      </c>
      <c r="K10" s="6">
        <f>HOUR(J10)</f>
        <v>0</v>
      </c>
      <c r="L10" s="6">
        <f>MINUTE(J10)</f>
        <v>26</v>
      </c>
      <c r="M10" s="6">
        <f>((K10*60)+L10)/60</f>
        <v>0.43333333333333335</v>
      </c>
      <c r="N10" s="6">
        <f>I10/M10</f>
        <v>9.6560640000000006</v>
      </c>
    </row>
    <row r="11" spans="1:15" x14ac:dyDescent="0.25">
      <c r="A11" s="1">
        <v>42583</v>
      </c>
      <c r="B11" s="4">
        <v>0.56111111111111112</v>
      </c>
      <c r="C11" s="1">
        <v>42583</v>
      </c>
      <c r="D11" s="4">
        <v>0.57361111111111118</v>
      </c>
      <c r="E11" t="s">
        <v>7</v>
      </c>
      <c r="F11" t="s">
        <v>176</v>
      </c>
      <c r="G11" t="s">
        <v>44</v>
      </c>
      <c r="H11" s="6">
        <v>1.9</v>
      </c>
      <c r="I11" s="6">
        <f>H11*1.609344</f>
        <v>3.0577535999999998</v>
      </c>
      <c r="J11" s="3">
        <f>IF(D11&gt;B11,D11-B11,D11-B11+1)</f>
        <v>1.2500000000000067E-2</v>
      </c>
      <c r="K11" s="6">
        <f>HOUR(J11)</f>
        <v>0</v>
      </c>
      <c r="L11" s="6">
        <f>MINUTE(J11)</f>
        <v>18</v>
      </c>
      <c r="M11" s="6">
        <f>((K11*60)+L11)/60</f>
        <v>0.3</v>
      </c>
      <c r="N11" s="6">
        <f>I11/M11</f>
        <v>10.192512000000001</v>
      </c>
    </row>
    <row r="12" spans="1:15" x14ac:dyDescent="0.25">
      <c r="A12" s="1">
        <v>42649</v>
      </c>
      <c r="B12" s="4">
        <v>0.36736111111111108</v>
      </c>
      <c r="C12" s="1">
        <v>42649</v>
      </c>
      <c r="D12" s="4">
        <v>0.48333333333333334</v>
      </c>
      <c r="E12" t="s">
        <v>7</v>
      </c>
      <c r="F12" t="s">
        <v>65</v>
      </c>
      <c r="G12" t="s">
        <v>223</v>
      </c>
      <c r="H12" s="6">
        <v>17.899999999999999</v>
      </c>
      <c r="I12" s="6">
        <f>H12*1.609344</f>
        <v>28.8072576</v>
      </c>
      <c r="J12" s="3">
        <f>IF(D12&gt;B12,D12-B12,D12-B12+1)</f>
        <v>0.11597222222222225</v>
      </c>
      <c r="K12" s="6">
        <f>HOUR(J12)</f>
        <v>2</v>
      </c>
      <c r="L12" s="6">
        <f>MINUTE(J12)</f>
        <v>47</v>
      </c>
      <c r="M12" s="6">
        <f>((K12*60)+L12)/60</f>
        <v>2.7833333333333332</v>
      </c>
      <c r="N12" s="6">
        <f>I12/M12</f>
        <v>10.349912910179642</v>
      </c>
    </row>
    <row r="13" spans="1:15" x14ac:dyDescent="0.25">
      <c r="A13" s="1">
        <v>42451</v>
      </c>
      <c r="B13" s="4">
        <v>0.79999999999999993</v>
      </c>
      <c r="C13" s="1">
        <v>42451</v>
      </c>
      <c r="D13" s="4">
        <v>0.80902777777777779</v>
      </c>
      <c r="E13" t="s">
        <v>55</v>
      </c>
      <c r="F13" t="s">
        <v>38</v>
      </c>
      <c r="G13" t="s">
        <v>38</v>
      </c>
      <c r="H13" s="6">
        <v>1.4</v>
      </c>
      <c r="I13" s="6">
        <f>H13*1.609344</f>
        <v>2.2530815999999998</v>
      </c>
      <c r="J13" s="3">
        <f>IF(D13&gt;B13,D13-B13,D13-B13+1)</f>
        <v>9.0277777777778567E-3</v>
      </c>
      <c r="K13" s="6">
        <f>HOUR(J13)</f>
        <v>0</v>
      </c>
      <c r="L13" s="6">
        <f>MINUTE(J13)</f>
        <v>13</v>
      </c>
      <c r="M13" s="6">
        <f>((K13*60)+L13)/60</f>
        <v>0.21666666666666667</v>
      </c>
      <c r="N13" s="6">
        <f>I13/M13</f>
        <v>10.398838153846153</v>
      </c>
    </row>
    <row r="14" spans="1:15" x14ac:dyDescent="0.25">
      <c r="A14" s="1">
        <v>42604</v>
      </c>
      <c r="B14" s="4">
        <v>0.87013888888888891</v>
      </c>
      <c r="C14" s="1">
        <v>42604</v>
      </c>
      <c r="D14" s="4">
        <v>0.8965277777777777</v>
      </c>
      <c r="E14" t="s">
        <v>7</v>
      </c>
      <c r="F14" t="s">
        <v>223</v>
      </c>
      <c r="G14" t="s">
        <v>223</v>
      </c>
      <c r="H14" s="6">
        <v>4.0999999999999996</v>
      </c>
      <c r="I14" s="6">
        <f>H14*1.609344</f>
        <v>6.5983103999999999</v>
      </c>
      <c r="J14" s="3">
        <f>IF(D14&gt;B14,D14-B14,D14-B14+1)</f>
        <v>2.6388888888888795E-2</v>
      </c>
      <c r="K14" s="6">
        <f>HOUR(J14)</f>
        <v>0</v>
      </c>
      <c r="L14" s="6">
        <f>MINUTE(J14)</f>
        <v>38</v>
      </c>
      <c r="M14" s="6">
        <f>((K14*60)+L14)/60</f>
        <v>0.6333333333333333</v>
      </c>
      <c r="N14" s="6">
        <f>I14/M14</f>
        <v>10.418384842105263</v>
      </c>
    </row>
    <row r="15" spans="1:15" x14ac:dyDescent="0.25">
      <c r="A15" s="1">
        <v>42599</v>
      </c>
      <c r="B15" s="4">
        <v>0.4284722222222222</v>
      </c>
      <c r="C15" s="1">
        <v>42599</v>
      </c>
      <c r="D15" s="4">
        <v>0.44513888888888892</v>
      </c>
      <c r="E15" t="s">
        <v>7</v>
      </c>
      <c r="F15" t="s">
        <v>65</v>
      </c>
      <c r="G15" t="s">
        <v>65</v>
      </c>
      <c r="H15" s="6">
        <v>2.6</v>
      </c>
      <c r="I15" s="6">
        <f>H15*1.609344</f>
        <v>4.1842944000000006</v>
      </c>
      <c r="J15" s="3">
        <f>IF(D15&gt;B15,D15-B15,D15-B15+1)</f>
        <v>1.6666666666666718E-2</v>
      </c>
      <c r="K15" s="6">
        <f>HOUR(J15)</f>
        <v>0</v>
      </c>
      <c r="L15" s="6">
        <f>MINUTE(J15)</f>
        <v>24</v>
      </c>
      <c r="M15" s="6">
        <f>((K15*60)+L15)/60</f>
        <v>0.4</v>
      </c>
      <c r="N15" s="6">
        <f>I15/M15</f>
        <v>10.460736000000001</v>
      </c>
    </row>
    <row r="16" spans="1:15" x14ac:dyDescent="0.25">
      <c r="A16" s="1">
        <v>42684</v>
      </c>
      <c r="B16" s="4">
        <v>0.43055555555555558</v>
      </c>
      <c r="C16" s="1">
        <v>42684</v>
      </c>
      <c r="D16" s="4">
        <v>0.4381944444444445</v>
      </c>
      <c r="E16" t="s">
        <v>7</v>
      </c>
      <c r="F16" t="s">
        <v>213</v>
      </c>
      <c r="G16" t="s">
        <v>190</v>
      </c>
      <c r="H16" s="6">
        <v>1.2</v>
      </c>
      <c r="I16" s="6">
        <f>H16*1.609344</f>
        <v>1.9312128</v>
      </c>
      <c r="J16" s="3">
        <f>IF(D16&gt;B16,D16-B16,D16-B16+1)</f>
        <v>7.6388888888889173E-3</v>
      </c>
      <c r="K16" s="6">
        <f>HOUR(J16)</f>
        <v>0</v>
      </c>
      <c r="L16" s="6">
        <f>MINUTE(J16)</f>
        <v>11</v>
      </c>
      <c r="M16" s="6">
        <f>((K16*60)+L16)/60</f>
        <v>0.18333333333333332</v>
      </c>
      <c r="N16" s="6">
        <f>I16/M16</f>
        <v>10.533888000000001</v>
      </c>
    </row>
    <row r="17" spans="1:15" x14ac:dyDescent="0.25">
      <c r="A17" s="1">
        <v>42684</v>
      </c>
      <c r="B17" s="4">
        <v>0.62291666666666667</v>
      </c>
      <c r="C17" s="1">
        <v>42684</v>
      </c>
      <c r="D17" s="4">
        <v>0.62986111111111109</v>
      </c>
      <c r="E17" t="s">
        <v>7</v>
      </c>
      <c r="F17" t="s">
        <v>190</v>
      </c>
      <c r="G17" t="s">
        <v>213</v>
      </c>
      <c r="H17" s="6">
        <v>1.1000000000000001</v>
      </c>
      <c r="I17" s="6">
        <f>H17*1.609344</f>
        <v>1.7702784000000003</v>
      </c>
      <c r="J17" s="3">
        <f>IF(D17&gt;B17,D17-B17,D17-B17+1)</f>
        <v>6.9444444444444198E-3</v>
      </c>
      <c r="K17" s="6">
        <f>HOUR(J17)</f>
        <v>0</v>
      </c>
      <c r="L17" s="6">
        <f>MINUTE(J17)</f>
        <v>10</v>
      </c>
      <c r="M17" s="6">
        <f>((K17*60)+L17)/60</f>
        <v>0.16666666666666666</v>
      </c>
      <c r="N17" s="6">
        <f>I17/M17</f>
        <v>10.621670400000003</v>
      </c>
    </row>
    <row r="18" spans="1:15" x14ac:dyDescent="0.25">
      <c r="A18" s="1">
        <v>42450</v>
      </c>
      <c r="B18" s="4">
        <v>0.67013888888888884</v>
      </c>
      <c r="C18" s="1">
        <v>42450</v>
      </c>
      <c r="D18" s="4">
        <v>0.67569444444444438</v>
      </c>
      <c r="E18" t="s">
        <v>7</v>
      </c>
      <c r="F18" t="s">
        <v>31</v>
      </c>
      <c r="G18" t="s">
        <v>21</v>
      </c>
      <c r="H18" s="6">
        <v>0.9</v>
      </c>
      <c r="I18" s="6">
        <f>H18*1.609344</f>
        <v>1.4484096000000002</v>
      </c>
      <c r="J18" s="3">
        <f>IF(D18&gt;B18,D18-B18,D18-B18+1)</f>
        <v>5.5555555555555358E-3</v>
      </c>
      <c r="K18" s="6">
        <f>HOUR(J18)</f>
        <v>0</v>
      </c>
      <c r="L18" s="6">
        <f>MINUTE(J18)</f>
        <v>8</v>
      </c>
      <c r="M18" s="6">
        <f>((K18*60)+L18)/60</f>
        <v>0.13333333333333333</v>
      </c>
      <c r="N18" s="6">
        <f>I18/M18</f>
        <v>10.863072000000001</v>
      </c>
      <c r="O18" t="s">
        <v>9</v>
      </c>
    </row>
    <row r="19" spans="1:15" x14ac:dyDescent="0.25">
      <c r="A19" s="1">
        <v>42650</v>
      </c>
      <c r="B19" s="4">
        <v>0.4770833333333333</v>
      </c>
      <c r="C19" s="1">
        <v>42650</v>
      </c>
      <c r="D19" s="4">
        <v>0.49305555555555558</v>
      </c>
      <c r="E19" t="s">
        <v>7</v>
      </c>
      <c r="F19" t="s">
        <v>188</v>
      </c>
      <c r="G19" t="s">
        <v>188</v>
      </c>
      <c r="H19" s="6">
        <v>2.6</v>
      </c>
      <c r="I19" s="6">
        <f>H19*1.609344</f>
        <v>4.1842944000000006</v>
      </c>
      <c r="J19" s="3">
        <f>IF(D19&gt;B19,D19-B19,D19-B19+1)</f>
        <v>1.5972222222222276E-2</v>
      </c>
      <c r="K19" s="6">
        <f>HOUR(J19)</f>
        <v>0</v>
      </c>
      <c r="L19" s="6">
        <f>MINUTE(J19)</f>
        <v>23</v>
      </c>
      <c r="M19" s="6">
        <f>((K19*60)+L19)/60</f>
        <v>0.38333333333333336</v>
      </c>
      <c r="N19" s="6">
        <f>I19/M19</f>
        <v>10.915550608695654</v>
      </c>
    </row>
    <row r="20" spans="1:15" x14ac:dyDescent="0.25">
      <c r="A20" s="1">
        <v>42728</v>
      </c>
      <c r="B20" s="4">
        <v>0.71666666666666667</v>
      </c>
      <c r="C20" s="1">
        <v>42728</v>
      </c>
      <c r="D20" s="4">
        <v>0.7270833333333333</v>
      </c>
      <c r="E20" t="s">
        <v>7</v>
      </c>
      <c r="F20" t="s">
        <v>188</v>
      </c>
      <c r="G20" t="s">
        <v>188</v>
      </c>
      <c r="H20" s="6">
        <v>1.7</v>
      </c>
      <c r="I20" s="6">
        <f>H20*1.609344</f>
        <v>2.7358848</v>
      </c>
      <c r="J20" s="3">
        <f>IF(D20&gt;B20,D20-B20,D20-B20+1)</f>
        <v>1.041666666666663E-2</v>
      </c>
      <c r="K20" s="6">
        <f>HOUR(J20)</f>
        <v>0</v>
      </c>
      <c r="L20" s="6">
        <f>MINUTE(J20)</f>
        <v>15</v>
      </c>
      <c r="M20" s="6">
        <f>((K20*60)+L20)/60</f>
        <v>0.25</v>
      </c>
      <c r="N20" s="6">
        <f>I20/M20</f>
        <v>10.9435392</v>
      </c>
      <c r="O20" t="s">
        <v>10</v>
      </c>
    </row>
    <row r="21" spans="1:15" x14ac:dyDescent="0.25">
      <c r="A21" s="1">
        <v>42440</v>
      </c>
      <c r="B21" s="4">
        <v>0.4368055555555555</v>
      </c>
      <c r="C21" s="1">
        <v>42440</v>
      </c>
      <c r="D21" s="4">
        <v>0.44166666666666665</v>
      </c>
      <c r="E21" t="s">
        <v>7</v>
      </c>
      <c r="F21" t="s">
        <v>81</v>
      </c>
      <c r="G21" t="s">
        <v>31</v>
      </c>
      <c r="H21" s="6">
        <v>0.8</v>
      </c>
      <c r="I21" s="6">
        <f>H21*1.609344</f>
        <v>1.2874752000000003</v>
      </c>
      <c r="J21" s="3">
        <f>IF(D21&gt;B21,D21-B21,D21-B21+1)</f>
        <v>4.8611111111111494E-3</v>
      </c>
      <c r="K21" s="6">
        <f>HOUR(J21)</f>
        <v>0</v>
      </c>
      <c r="L21" s="6">
        <f>MINUTE(J21)</f>
        <v>7</v>
      </c>
      <c r="M21" s="6">
        <f>((K21*60)+L21)/60</f>
        <v>0.11666666666666667</v>
      </c>
      <c r="N21" s="6">
        <f>I21/M21</f>
        <v>11.035501714285717</v>
      </c>
    </row>
    <row r="22" spans="1:15" x14ac:dyDescent="0.25">
      <c r="A22" s="1">
        <v>42686</v>
      </c>
      <c r="B22" s="4">
        <v>0.63472222222222219</v>
      </c>
      <c r="C22" s="1">
        <v>42686</v>
      </c>
      <c r="D22" s="4">
        <v>0.63958333333333328</v>
      </c>
      <c r="E22" t="s">
        <v>7</v>
      </c>
      <c r="F22" t="s">
        <v>215</v>
      </c>
      <c r="G22" t="s">
        <v>216</v>
      </c>
      <c r="H22" s="6">
        <v>0.8</v>
      </c>
      <c r="I22" s="6">
        <f>H22*1.609344</f>
        <v>1.2874752000000003</v>
      </c>
      <c r="J22" s="3">
        <f>IF(D22&gt;B22,D22-B22,D22-B22+1)</f>
        <v>4.8611111111110938E-3</v>
      </c>
      <c r="K22" s="6">
        <f>HOUR(J22)</f>
        <v>0</v>
      </c>
      <c r="L22" s="6">
        <f>MINUTE(J22)</f>
        <v>7</v>
      </c>
      <c r="M22" s="6">
        <f>((K22*60)+L22)/60</f>
        <v>0.11666666666666667</v>
      </c>
      <c r="N22" s="6">
        <f>I22/M22</f>
        <v>11.035501714285717</v>
      </c>
    </row>
    <row r="23" spans="1:15" x14ac:dyDescent="0.25">
      <c r="A23" s="1">
        <v>42686</v>
      </c>
      <c r="B23" s="4">
        <v>0.43888888888888888</v>
      </c>
      <c r="C23" s="1">
        <v>42686</v>
      </c>
      <c r="D23" s="4">
        <v>0.45277777777777778</v>
      </c>
      <c r="E23" t="s">
        <v>7</v>
      </c>
      <c r="F23" t="s">
        <v>208</v>
      </c>
      <c r="G23" t="s">
        <v>215</v>
      </c>
      <c r="H23" s="6">
        <v>2.2999999999999998</v>
      </c>
      <c r="I23" s="6">
        <f>H23*1.609344</f>
        <v>3.7014912</v>
      </c>
      <c r="J23" s="3">
        <f>IF(D23&gt;B23,D23-B23,D23-B23+1)</f>
        <v>1.3888888888888895E-2</v>
      </c>
      <c r="K23" s="6">
        <f>HOUR(J23)</f>
        <v>0</v>
      </c>
      <c r="L23" s="6">
        <f>MINUTE(J23)</f>
        <v>20</v>
      </c>
      <c r="M23" s="6">
        <f>((K23*60)+L23)/60</f>
        <v>0.33333333333333331</v>
      </c>
      <c r="N23" s="6">
        <f>I23/M23</f>
        <v>11.1044736</v>
      </c>
    </row>
    <row r="24" spans="1:15" x14ac:dyDescent="0.25">
      <c r="A24" s="1">
        <v>42614</v>
      </c>
      <c r="B24" s="4">
        <v>0.78402777777777777</v>
      </c>
      <c r="C24" s="1">
        <v>42614</v>
      </c>
      <c r="D24" s="4">
        <v>0.79722222222222217</v>
      </c>
      <c r="E24" t="s">
        <v>7</v>
      </c>
      <c r="F24" t="s">
        <v>65</v>
      </c>
      <c r="G24" t="s">
        <v>65</v>
      </c>
      <c r="H24" s="6">
        <v>2.2000000000000002</v>
      </c>
      <c r="I24" s="6">
        <f>H24*1.609344</f>
        <v>3.5405568000000005</v>
      </c>
      <c r="J24" s="3">
        <f>IF(D24&gt;B24,D24-B24,D24-B24+1)</f>
        <v>1.3194444444444398E-2</v>
      </c>
      <c r="K24" s="6">
        <f>HOUR(J24)</f>
        <v>0</v>
      </c>
      <c r="L24" s="6">
        <f>MINUTE(J24)</f>
        <v>19</v>
      </c>
      <c r="M24" s="6">
        <f>((K24*60)+L24)/60</f>
        <v>0.31666666666666665</v>
      </c>
      <c r="N24" s="6">
        <f>I24/M24</f>
        <v>11.180705684210528</v>
      </c>
    </row>
    <row r="25" spans="1:15" x14ac:dyDescent="0.25">
      <c r="A25" s="1">
        <v>42636</v>
      </c>
      <c r="B25" s="4">
        <v>0.55208333333333337</v>
      </c>
      <c r="C25" s="1">
        <v>42636</v>
      </c>
      <c r="D25" s="4">
        <v>0.56944444444444442</v>
      </c>
      <c r="E25" t="s">
        <v>7</v>
      </c>
      <c r="F25" t="s">
        <v>189</v>
      </c>
      <c r="G25" t="s">
        <v>189</v>
      </c>
      <c r="H25" s="6">
        <v>2.9</v>
      </c>
      <c r="I25" s="6">
        <f>H25*1.609344</f>
        <v>4.6670976</v>
      </c>
      <c r="J25" s="3">
        <f>IF(D25&gt;B25,D25-B25,D25-B25+1)</f>
        <v>1.7361111111111049E-2</v>
      </c>
      <c r="K25" s="6">
        <f>HOUR(J25)</f>
        <v>0</v>
      </c>
      <c r="L25" s="6">
        <f>MINUTE(J25)</f>
        <v>25</v>
      </c>
      <c r="M25" s="6">
        <f>((K25*60)+L25)/60</f>
        <v>0.41666666666666669</v>
      </c>
      <c r="N25" s="6">
        <f>I25/M25</f>
        <v>11.20103424</v>
      </c>
    </row>
    <row r="26" spans="1:15" x14ac:dyDescent="0.25">
      <c r="A26" s="1">
        <v>42734</v>
      </c>
      <c r="B26" s="4">
        <v>0.47986111111111113</v>
      </c>
      <c r="C26" s="1">
        <v>42734</v>
      </c>
      <c r="D26" s="4">
        <v>0.49722222222222223</v>
      </c>
      <c r="E26" t="s">
        <v>7</v>
      </c>
      <c r="F26" t="s">
        <v>189</v>
      </c>
      <c r="G26" t="s">
        <v>189</v>
      </c>
      <c r="H26" s="6">
        <v>2.9</v>
      </c>
      <c r="I26" s="6">
        <f>H26*1.609344</f>
        <v>4.6670976</v>
      </c>
      <c r="J26" s="3">
        <f>IF(D26&gt;B26,D26-B26,D26-B26+1)</f>
        <v>1.7361111111111105E-2</v>
      </c>
      <c r="K26" s="6">
        <f>HOUR(J26)</f>
        <v>0</v>
      </c>
      <c r="L26" s="6">
        <f>MINUTE(J26)</f>
        <v>25</v>
      </c>
      <c r="M26" s="6">
        <f>((K26*60)+L26)/60</f>
        <v>0.41666666666666669</v>
      </c>
      <c r="N26" s="6">
        <f>I26/M26</f>
        <v>11.20103424</v>
      </c>
      <c r="O26" t="s">
        <v>10</v>
      </c>
    </row>
    <row r="27" spans="1:15" x14ac:dyDescent="0.25">
      <c r="A27" s="1">
        <v>42529</v>
      </c>
      <c r="B27" s="4">
        <v>0.60486111111111118</v>
      </c>
      <c r="C27" s="1">
        <v>42529</v>
      </c>
      <c r="D27" s="4">
        <v>0.60902777777777783</v>
      </c>
      <c r="E27" t="s">
        <v>7</v>
      </c>
      <c r="F27" t="s">
        <v>138</v>
      </c>
      <c r="G27" t="s">
        <v>139</v>
      </c>
      <c r="H27" s="6">
        <v>0.7</v>
      </c>
      <c r="I27" s="6">
        <f>H27*1.609344</f>
        <v>1.1265407999999999</v>
      </c>
      <c r="J27" s="3">
        <f>IF(D27&gt;B27,D27-B27,D27-B27+1)</f>
        <v>4.1666666666666519E-3</v>
      </c>
      <c r="K27" s="6">
        <f>HOUR(J27)</f>
        <v>0</v>
      </c>
      <c r="L27" s="6">
        <f>MINUTE(J27)</f>
        <v>6</v>
      </c>
      <c r="M27" s="6">
        <f>((K27*60)+L27)/60</f>
        <v>0.1</v>
      </c>
      <c r="N27" s="6">
        <f>I27/M27</f>
        <v>11.265407999999999</v>
      </c>
      <c r="O27" t="s">
        <v>10</v>
      </c>
    </row>
    <row r="28" spans="1:15" x14ac:dyDescent="0.25">
      <c r="A28" s="1">
        <v>42626</v>
      </c>
      <c r="B28" s="4">
        <v>0.7055555555555556</v>
      </c>
      <c r="C28" s="1">
        <v>42626</v>
      </c>
      <c r="D28" s="4">
        <v>0.70972222222222225</v>
      </c>
      <c r="E28" t="s">
        <v>7</v>
      </c>
      <c r="F28" t="s">
        <v>65</v>
      </c>
      <c r="G28" t="s">
        <v>65</v>
      </c>
      <c r="H28" s="6">
        <v>0.7</v>
      </c>
      <c r="I28" s="6">
        <f>H28*1.609344</f>
        <v>1.1265407999999999</v>
      </c>
      <c r="J28" s="3">
        <f>IF(D28&gt;B28,D28-B28,D28-B28+1)</f>
        <v>4.1666666666666519E-3</v>
      </c>
      <c r="K28" s="6">
        <f>HOUR(J28)</f>
        <v>0</v>
      </c>
      <c r="L28" s="6">
        <f>MINUTE(J28)</f>
        <v>6</v>
      </c>
      <c r="M28" s="6">
        <f>((K28*60)+L28)/60</f>
        <v>0.1</v>
      </c>
      <c r="N28" s="6">
        <f>I28/M28</f>
        <v>11.265407999999999</v>
      </c>
    </row>
    <row r="29" spans="1:15" x14ac:dyDescent="0.25">
      <c r="A29" s="1">
        <v>42414</v>
      </c>
      <c r="B29" s="4">
        <v>0.61527777777777781</v>
      </c>
      <c r="C29" s="1">
        <v>42414</v>
      </c>
      <c r="D29" s="4">
        <v>0.62708333333333333</v>
      </c>
      <c r="E29" t="s">
        <v>7</v>
      </c>
      <c r="F29" t="s">
        <v>21</v>
      </c>
      <c r="G29" t="s">
        <v>62</v>
      </c>
      <c r="H29" s="6">
        <v>2</v>
      </c>
      <c r="I29" s="6">
        <f>H29*1.609344</f>
        <v>3.2186880000000002</v>
      </c>
      <c r="J29" s="3">
        <f>IF(D29&gt;B29,D29-B29,D29-B29+1)</f>
        <v>1.1805555555555514E-2</v>
      </c>
      <c r="K29" s="6">
        <f>HOUR(J29)</f>
        <v>0</v>
      </c>
      <c r="L29" s="6">
        <f>MINUTE(J29)</f>
        <v>17</v>
      </c>
      <c r="M29" s="6">
        <f>((K29*60)+L29)/60</f>
        <v>0.28333333333333333</v>
      </c>
      <c r="N29" s="6">
        <f>I29/M29</f>
        <v>11.360075294117648</v>
      </c>
      <c r="O29" t="s">
        <v>11</v>
      </c>
    </row>
    <row r="30" spans="1:15" x14ac:dyDescent="0.25">
      <c r="A30" s="1">
        <v>42583</v>
      </c>
      <c r="B30" s="4">
        <v>0.54722222222222217</v>
      </c>
      <c r="C30" s="1">
        <v>42583</v>
      </c>
      <c r="D30" s="4">
        <v>0.55486111111111114</v>
      </c>
      <c r="E30" t="s">
        <v>7</v>
      </c>
      <c r="F30" t="s">
        <v>177</v>
      </c>
      <c r="G30" t="s">
        <v>176</v>
      </c>
      <c r="H30" s="6">
        <v>1.3</v>
      </c>
      <c r="I30" s="6">
        <f>H30*1.609344</f>
        <v>2.0921472000000003</v>
      </c>
      <c r="J30" s="3">
        <f>IF(D30&gt;B30,D30-B30,D30-B30+1)</f>
        <v>7.6388888888889728E-3</v>
      </c>
      <c r="K30" s="6">
        <f>HOUR(J30)</f>
        <v>0</v>
      </c>
      <c r="L30" s="6">
        <f>MINUTE(J30)</f>
        <v>11</v>
      </c>
      <c r="M30" s="6">
        <f>((K30*60)+L30)/60</f>
        <v>0.18333333333333332</v>
      </c>
      <c r="N30" s="6">
        <f>I30/M30</f>
        <v>11.411712000000003</v>
      </c>
    </row>
    <row r="31" spans="1:15" x14ac:dyDescent="0.25">
      <c r="A31" s="1">
        <v>42686</v>
      </c>
      <c r="B31" s="4">
        <v>0.64236111111111105</v>
      </c>
      <c r="C31" s="1">
        <v>42686</v>
      </c>
      <c r="D31" s="4">
        <v>0.65</v>
      </c>
      <c r="E31" t="s">
        <v>7</v>
      </c>
      <c r="F31" t="s">
        <v>147</v>
      </c>
      <c r="G31" t="s">
        <v>146</v>
      </c>
      <c r="H31" s="6">
        <v>1.3</v>
      </c>
      <c r="I31" s="6">
        <f>H31*1.609344</f>
        <v>2.0921472000000003</v>
      </c>
      <c r="J31" s="3">
        <f>IF(D31&gt;B31,D31-B31,D31-B31+1)</f>
        <v>7.6388888888889728E-3</v>
      </c>
      <c r="K31" s="6">
        <f>HOUR(J31)</f>
        <v>0</v>
      </c>
      <c r="L31" s="6">
        <f>MINUTE(J31)</f>
        <v>11</v>
      </c>
      <c r="M31" s="6">
        <f>((K31*60)+L31)/60</f>
        <v>0.18333333333333332</v>
      </c>
      <c r="N31" s="6">
        <f>I31/M31</f>
        <v>11.411712000000003</v>
      </c>
    </row>
    <row r="32" spans="1:15" x14ac:dyDescent="0.25">
      <c r="A32" s="1">
        <v>42723</v>
      </c>
      <c r="B32" s="4">
        <v>0.55833333333333335</v>
      </c>
      <c r="C32" s="1">
        <v>42723</v>
      </c>
      <c r="D32" s="4">
        <v>0.56597222222222221</v>
      </c>
      <c r="E32" t="s">
        <v>7</v>
      </c>
      <c r="F32" t="s">
        <v>65</v>
      </c>
      <c r="G32" t="s">
        <v>65</v>
      </c>
      <c r="H32" s="6">
        <v>1.3</v>
      </c>
      <c r="I32" s="6">
        <f>H32*1.609344</f>
        <v>2.0921472000000003</v>
      </c>
      <c r="J32" s="3">
        <f>IF(D32&gt;B32,D32-B32,D32-B32+1)</f>
        <v>7.6388888888888618E-3</v>
      </c>
      <c r="K32" s="6">
        <f>HOUR(J32)</f>
        <v>0</v>
      </c>
      <c r="L32" s="6">
        <f>MINUTE(J32)</f>
        <v>11</v>
      </c>
      <c r="M32" s="6">
        <f>((K32*60)+L32)/60</f>
        <v>0.18333333333333332</v>
      </c>
      <c r="N32" s="6">
        <f>I32/M32</f>
        <v>11.411712000000003</v>
      </c>
    </row>
    <row r="33" spans="1:15" x14ac:dyDescent="0.25">
      <c r="A33" s="1">
        <v>42727</v>
      </c>
      <c r="B33" s="4">
        <v>0.68263888888888891</v>
      </c>
      <c r="C33" s="1">
        <v>42727</v>
      </c>
      <c r="D33" s="4">
        <v>0.69027777777777777</v>
      </c>
      <c r="E33" t="s">
        <v>7</v>
      </c>
      <c r="F33" t="s">
        <v>65</v>
      </c>
      <c r="G33" t="s">
        <v>65</v>
      </c>
      <c r="H33" s="6">
        <v>1.3</v>
      </c>
      <c r="I33" s="6">
        <f>H33*1.609344</f>
        <v>2.0921472000000003</v>
      </c>
      <c r="J33" s="3">
        <f>IF(D33&gt;B33,D33-B33,D33-B33+1)</f>
        <v>7.6388888888888618E-3</v>
      </c>
      <c r="K33" s="6">
        <f>HOUR(J33)</f>
        <v>0</v>
      </c>
      <c r="L33" s="6">
        <f>MINUTE(J33)</f>
        <v>11</v>
      </c>
      <c r="M33" s="6">
        <f>((K33*60)+L33)/60</f>
        <v>0.18333333333333332</v>
      </c>
      <c r="N33" s="6">
        <f>I33/M33</f>
        <v>11.411712000000003</v>
      </c>
      <c r="O33" t="s">
        <v>10</v>
      </c>
    </row>
    <row r="34" spans="1:15" x14ac:dyDescent="0.25">
      <c r="A34" s="1">
        <v>42733</v>
      </c>
      <c r="B34" s="4">
        <v>0.62847222222222221</v>
      </c>
      <c r="C34" s="1">
        <v>42733</v>
      </c>
      <c r="D34" s="4">
        <v>0.63611111111111118</v>
      </c>
      <c r="E34" t="s">
        <v>7</v>
      </c>
      <c r="F34" t="s">
        <v>189</v>
      </c>
      <c r="G34" t="s">
        <v>189</v>
      </c>
      <c r="H34" s="6">
        <v>1.3</v>
      </c>
      <c r="I34" s="6">
        <f>H34*1.609344</f>
        <v>2.0921472000000003</v>
      </c>
      <c r="J34" s="3">
        <f>IF(D34&gt;B34,D34-B34,D34-B34+1)</f>
        <v>7.6388888888889728E-3</v>
      </c>
      <c r="K34" s="6">
        <f>HOUR(J34)</f>
        <v>0</v>
      </c>
      <c r="L34" s="6">
        <f>MINUTE(J34)</f>
        <v>11</v>
      </c>
      <c r="M34" s="6">
        <f>((K34*60)+L34)/60</f>
        <v>0.18333333333333332</v>
      </c>
      <c r="N34" s="6">
        <f>I34/M34</f>
        <v>11.411712000000003</v>
      </c>
      <c r="O34" t="s">
        <v>10</v>
      </c>
    </row>
    <row r="35" spans="1:15" x14ac:dyDescent="0.25">
      <c r="A35" s="1">
        <v>42381</v>
      </c>
      <c r="B35" s="4">
        <v>0.5229166666666667</v>
      </c>
      <c r="C35" s="1">
        <v>42381</v>
      </c>
      <c r="D35" s="4">
        <v>0.53402777777777777</v>
      </c>
      <c r="E35" t="s">
        <v>7</v>
      </c>
      <c r="F35" t="s">
        <v>21</v>
      </c>
      <c r="G35" t="s">
        <v>27</v>
      </c>
      <c r="H35" s="6">
        <v>1.9</v>
      </c>
      <c r="I35" s="6">
        <f>H35*1.609344</f>
        <v>3.0577535999999998</v>
      </c>
      <c r="J35" s="3">
        <f>IF(D35&gt;B35,D35-B35,D35-B35+1)</f>
        <v>1.1111111111111072E-2</v>
      </c>
      <c r="K35" s="6">
        <f>HOUR(J35)</f>
        <v>0</v>
      </c>
      <c r="L35" s="6">
        <f>MINUTE(J35)</f>
        <v>16</v>
      </c>
      <c r="M35" s="6">
        <f>((K35*60)+L35)/60</f>
        <v>0.26666666666666666</v>
      </c>
      <c r="N35" s="6">
        <f>I35/M35</f>
        <v>11.466576</v>
      </c>
      <c r="O35" t="s">
        <v>9</v>
      </c>
    </row>
    <row r="36" spans="1:15" x14ac:dyDescent="0.25">
      <c r="A36" s="1">
        <v>42640</v>
      </c>
      <c r="B36" s="4">
        <v>0.55625000000000002</v>
      </c>
      <c r="C36" s="1">
        <v>42640</v>
      </c>
      <c r="D36" s="4">
        <v>0.61319444444444449</v>
      </c>
      <c r="E36" t="s">
        <v>7</v>
      </c>
      <c r="F36" t="s">
        <v>188</v>
      </c>
      <c r="G36" t="s">
        <v>188</v>
      </c>
      <c r="H36" s="6">
        <v>9.8000000000000007</v>
      </c>
      <c r="I36" s="6">
        <f>H36*1.609344</f>
        <v>15.771571200000002</v>
      </c>
      <c r="J36" s="3">
        <f>IF(D36&gt;B36,D36-B36,D36-B36+1)</f>
        <v>5.6944444444444464E-2</v>
      </c>
      <c r="K36" s="6">
        <f>HOUR(J36)</f>
        <v>1</v>
      </c>
      <c r="L36" s="6">
        <f>MINUTE(J36)</f>
        <v>22</v>
      </c>
      <c r="M36" s="6">
        <f>((K36*60)+L36)/60</f>
        <v>1.3666666666666667</v>
      </c>
      <c r="N36" s="6">
        <f>I36/M36</f>
        <v>11.540174048780489</v>
      </c>
    </row>
    <row r="37" spans="1:15" x14ac:dyDescent="0.25">
      <c r="A37" s="1">
        <v>42728</v>
      </c>
      <c r="B37" s="4">
        <v>0.9194444444444444</v>
      </c>
      <c r="C37" s="1">
        <v>42728</v>
      </c>
      <c r="D37" s="4">
        <v>0.92291666666666661</v>
      </c>
      <c r="E37" t="s">
        <v>7</v>
      </c>
      <c r="F37" t="s">
        <v>188</v>
      </c>
      <c r="G37" t="s">
        <v>188</v>
      </c>
      <c r="H37" s="6">
        <v>0.6</v>
      </c>
      <c r="I37" s="6">
        <f>H37*1.609344</f>
        <v>0.96560639999999998</v>
      </c>
      <c r="J37" s="3">
        <f>IF(D37&gt;B37,D37-B37,D37-B37+1)</f>
        <v>3.4722222222222099E-3</v>
      </c>
      <c r="K37" s="6">
        <f>HOUR(J37)</f>
        <v>0</v>
      </c>
      <c r="L37" s="6">
        <f>MINUTE(J37)</f>
        <v>5</v>
      </c>
      <c r="M37" s="6">
        <f>((K37*60)+L37)/60</f>
        <v>8.3333333333333329E-2</v>
      </c>
      <c r="N37" s="6">
        <f>I37/M37</f>
        <v>11.5872768</v>
      </c>
      <c r="O37" t="s">
        <v>10</v>
      </c>
    </row>
    <row r="38" spans="1:15" x14ac:dyDescent="0.25">
      <c r="A38" s="1">
        <v>42509</v>
      </c>
      <c r="B38" s="4">
        <v>0.60902777777777783</v>
      </c>
      <c r="C38" s="1">
        <v>42509</v>
      </c>
      <c r="D38" s="4">
        <v>0.62569444444444444</v>
      </c>
      <c r="E38" t="s">
        <v>7</v>
      </c>
      <c r="F38" t="s">
        <v>128</v>
      </c>
      <c r="G38" t="s">
        <v>129</v>
      </c>
      <c r="H38" s="6">
        <v>2.9</v>
      </c>
      <c r="I38" s="6">
        <f>H38*1.609344</f>
        <v>4.6670976</v>
      </c>
      <c r="J38" s="3">
        <f>IF(D38&gt;B38,D38-B38,D38-B38+1)</f>
        <v>1.6666666666666607E-2</v>
      </c>
      <c r="K38" s="6">
        <f>HOUR(J38)</f>
        <v>0</v>
      </c>
      <c r="L38" s="6">
        <f>MINUTE(J38)</f>
        <v>24</v>
      </c>
      <c r="M38" s="6">
        <f>((K38*60)+L38)/60</f>
        <v>0.4</v>
      </c>
      <c r="N38" s="6">
        <f>I38/M38</f>
        <v>11.667743999999999</v>
      </c>
      <c r="O38" t="s">
        <v>9</v>
      </c>
    </row>
    <row r="39" spans="1:15" x14ac:dyDescent="0.25">
      <c r="A39" s="1">
        <v>42380</v>
      </c>
      <c r="B39" s="4">
        <v>0.56388888888888888</v>
      </c>
      <c r="C39" s="1">
        <v>42380</v>
      </c>
      <c r="D39" s="4">
        <v>0.57361111111111118</v>
      </c>
      <c r="E39" t="s">
        <v>7</v>
      </c>
      <c r="F39" t="s">
        <v>21</v>
      </c>
      <c r="G39" t="s">
        <v>26</v>
      </c>
      <c r="H39" s="6">
        <v>1.7</v>
      </c>
      <c r="I39" s="6">
        <f>H39*1.609344</f>
        <v>2.7358848</v>
      </c>
      <c r="J39" s="3">
        <f>IF(D39&gt;B39,D39-B39,D39-B39+1)</f>
        <v>9.7222222222222987E-3</v>
      </c>
      <c r="K39" s="6">
        <f>HOUR(J39)</f>
        <v>0</v>
      </c>
      <c r="L39" s="6">
        <f>MINUTE(J39)</f>
        <v>14</v>
      </c>
      <c r="M39" s="6">
        <f>((K39*60)+L39)/60</f>
        <v>0.23333333333333334</v>
      </c>
      <c r="N39" s="6">
        <f>I39/M39</f>
        <v>11.72522057142857</v>
      </c>
      <c r="O39" t="s">
        <v>9</v>
      </c>
    </row>
    <row r="40" spans="1:15" x14ac:dyDescent="0.25">
      <c r="A40" s="1">
        <v>42416</v>
      </c>
      <c r="B40" s="4">
        <v>0.72013888888888899</v>
      </c>
      <c r="C40" s="1">
        <v>42416</v>
      </c>
      <c r="D40" s="4">
        <v>0.72638888888888886</v>
      </c>
      <c r="E40" t="s">
        <v>7</v>
      </c>
      <c r="F40" t="s">
        <v>66</v>
      </c>
      <c r="G40" t="s">
        <v>67</v>
      </c>
      <c r="H40" s="6">
        <v>1.1000000000000001</v>
      </c>
      <c r="I40" s="6">
        <f>H40*1.609344</f>
        <v>1.7702784000000003</v>
      </c>
      <c r="J40" s="3">
        <f>IF(D40&gt;B40,D40-B40,D40-B40+1)</f>
        <v>6.2499999999998668E-3</v>
      </c>
      <c r="K40" s="6">
        <f>HOUR(J40)</f>
        <v>0</v>
      </c>
      <c r="L40" s="6">
        <f>MINUTE(J40)</f>
        <v>9</v>
      </c>
      <c r="M40" s="6">
        <f>((K40*60)+L40)/60</f>
        <v>0.15</v>
      </c>
      <c r="N40" s="6">
        <f>I40/M40</f>
        <v>11.801856000000003</v>
      </c>
      <c r="O40" t="s">
        <v>9</v>
      </c>
    </row>
    <row r="41" spans="1:15" x14ac:dyDescent="0.25">
      <c r="A41" s="1">
        <v>42580</v>
      </c>
      <c r="B41" s="4">
        <v>0.7270833333333333</v>
      </c>
      <c r="C41" s="1">
        <v>42580</v>
      </c>
      <c r="D41" s="4">
        <v>0.73958333333333337</v>
      </c>
      <c r="E41" t="s">
        <v>7</v>
      </c>
      <c r="F41" t="s">
        <v>44</v>
      </c>
      <c r="G41" t="s">
        <v>38</v>
      </c>
      <c r="H41" s="6">
        <v>2.2000000000000002</v>
      </c>
      <c r="I41" s="6">
        <f>H41*1.609344</f>
        <v>3.5405568000000005</v>
      </c>
      <c r="J41" s="3">
        <f>IF(D41&gt;B41,D41-B41,D41-B41+1)</f>
        <v>1.2500000000000067E-2</v>
      </c>
      <c r="K41" s="6">
        <f>HOUR(J41)</f>
        <v>0</v>
      </c>
      <c r="L41" s="6">
        <f>MINUTE(J41)</f>
        <v>18</v>
      </c>
      <c r="M41" s="6">
        <f>((K41*60)+L41)/60</f>
        <v>0.3</v>
      </c>
      <c r="N41" s="6">
        <f>I41/M41</f>
        <v>11.801856000000003</v>
      </c>
      <c r="O41" t="s">
        <v>9</v>
      </c>
    </row>
    <row r="42" spans="1:15" x14ac:dyDescent="0.25">
      <c r="A42" s="1">
        <v>42440</v>
      </c>
      <c r="B42" s="4">
        <v>0.57152777777777775</v>
      </c>
      <c r="C42" s="1">
        <v>42440</v>
      </c>
      <c r="D42" s="4">
        <v>0.57708333333333328</v>
      </c>
      <c r="E42" t="s">
        <v>7</v>
      </c>
      <c r="F42" t="s">
        <v>82</v>
      </c>
      <c r="G42" t="s">
        <v>31</v>
      </c>
      <c r="H42" s="6">
        <v>1</v>
      </c>
      <c r="I42" s="6">
        <f>H42*1.609344</f>
        <v>1.6093440000000001</v>
      </c>
      <c r="J42" s="3">
        <f>IF(D42&gt;B42,D42-B42,D42-B42+1)</f>
        <v>5.5555555555555358E-3</v>
      </c>
      <c r="K42" s="6">
        <f>HOUR(J42)</f>
        <v>0</v>
      </c>
      <c r="L42" s="6">
        <f>MINUTE(J42)</f>
        <v>8</v>
      </c>
      <c r="M42" s="6">
        <f>((K42*60)+L42)/60</f>
        <v>0.13333333333333333</v>
      </c>
      <c r="N42" s="6">
        <f>I42/M42</f>
        <v>12.070080000000001</v>
      </c>
    </row>
    <row r="43" spans="1:15" x14ac:dyDescent="0.25">
      <c r="A43" s="1">
        <v>42584</v>
      </c>
      <c r="B43" s="4">
        <v>0.80208333333333337</v>
      </c>
      <c r="C43" s="1">
        <v>42584</v>
      </c>
      <c r="D43" s="4">
        <v>0.80763888888888891</v>
      </c>
      <c r="E43" t="s">
        <v>7</v>
      </c>
      <c r="F43" t="s">
        <v>180</v>
      </c>
      <c r="G43" t="s">
        <v>181</v>
      </c>
      <c r="H43" s="6">
        <v>1</v>
      </c>
      <c r="I43" s="6">
        <f>H43*1.609344</f>
        <v>1.6093440000000001</v>
      </c>
      <c r="J43" s="3">
        <f>IF(D43&gt;B43,D43-B43,D43-B43+1)</f>
        <v>5.5555555555555358E-3</v>
      </c>
      <c r="K43" s="6">
        <f>HOUR(J43)</f>
        <v>0</v>
      </c>
      <c r="L43" s="6">
        <f>MINUTE(J43)</f>
        <v>8</v>
      </c>
      <c r="M43" s="6">
        <f>((K43*60)+L43)/60</f>
        <v>0.13333333333333333</v>
      </c>
      <c r="N43" s="6">
        <f>I43/M43</f>
        <v>12.070080000000001</v>
      </c>
    </row>
    <row r="44" spans="1:15" x14ac:dyDescent="0.25">
      <c r="A44" s="1">
        <v>42608</v>
      </c>
      <c r="B44" s="4">
        <v>0.64097222222222217</v>
      </c>
      <c r="C44" s="1">
        <v>42608</v>
      </c>
      <c r="D44" s="4">
        <v>0.64930555555555558</v>
      </c>
      <c r="E44" t="s">
        <v>7</v>
      </c>
      <c r="F44" t="s">
        <v>188</v>
      </c>
      <c r="G44" t="s">
        <v>188</v>
      </c>
      <c r="H44" s="6">
        <v>1.5</v>
      </c>
      <c r="I44" s="6">
        <f>H44*1.609344</f>
        <v>2.4140160000000002</v>
      </c>
      <c r="J44" s="3">
        <f>IF(D44&gt;B44,D44-B44,D44-B44+1)</f>
        <v>8.3333333333334147E-3</v>
      </c>
      <c r="K44" s="6">
        <f>HOUR(J44)</f>
        <v>0</v>
      </c>
      <c r="L44" s="6">
        <f>MINUTE(J44)</f>
        <v>12</v>
      </c>
      <c r="M44" s="6">
        <f>((K44*60)+L44)/60</f>
        <v>0.2</v>
      </c>
      <c r="N44" s="6">
        <f>I44/M44</f>
        <v>12.070080000000001</v>
      </c>
    </row>
    <row r="45" spans="1:15" x14ac:dyDescent="0.25">
      <c r="A45" s="1">
        <v>42724</v>
      </c>
      <c r="B45" s="4">
        <v>0.7055555555555556</v>
      </c>
      <c r="C45" s="1">
        <v>42724</v>
      </c>
      <c r="D45" s="4">
        <v>0.71319444444444446</v>
      </c>
      <c r="E45" t="s">
        <v>7</v>
      </c>
      <c r="F45" t="s">
        <v>68</v>
      </c>
      <c r="G45" t="s">
        <v>68</v>
      </c>
      <c r="H45" s="6">
        <v>1.4</v>
      </c>
      <c r="I45" s="6">
        <f>H45*1.609344</f>
        <v>2.2530815999999998</v>
      </c>
      <c r="J45" s="3">
        <f>IF(D45&gt;B45,D45-B45,D45-B45+1)</f>
        <v>7.6388888888888618E-3</v>
      </c>
      <c r="K45" s="6">
        <f>HOUR(J45)</f>
        <v>0</v>
      </c>
      <c r="L45" s="6">
        <f>MINUTE(J45)</f>
        <v>11</v>
      </c>
      <c r="M45" s="6">
        <f>((K45*60)+L45)/60</f>
        <v>0.18333333333333332</v>
      </c>
      <c r="N45" s="6">
        <f>I45/M45</f>
        <v>12.289536</v>
      </c>
      <c r="O45" t="s">
        <v>10</v>
      </c>
    </row>
    <row r="46" spans="1:15" x14ac:dyDescent="0.25">
      <c r="A46" s="1">
        <v>42381</v>
      </c>
      <c r="B46" s="4">
        <v>0.61249999999999993</v>
      </c>
      <c r="C46" s="1">
        <v>42381</v>
      </c>
      <c r="D46" s="4">
        <v>0.62222222222222223</v>
      </c>
      <c r="E46" t="s">
        <v>7</v>
      </c>
      <c r="F46" t="s">
        <v>28</v>
      </c>
      <c r="G46" t="s">
        <v>27</v>
      </c>
      <c r="H46" s="6">
        <v>1.8</v>
      </c>
      <c r="I46" s="6">
        <f>H46*1.609344</f>
        <v>2.8968192000000004</v>
      </c>
      <c r="J46" s="3">
        <f>IF(D46&gt;B46,D46-B46,D46-B46+1)</f>
        <v>9.7222222222222987E-3</v>
      </c>
      <c r="K46" s="6">
        <f>HOUR(J46)</f>
        <v>0</v>
      </c>
      <c r="L46" s="6">
        <f>MINUTE(J46)</f>
        <v>14</v>
      </c>
      <c r="M46" s="6">
        <f>((K46*60)+L46)/60</f>
        <v>0.23333333333333334</v>
      </c>
      <c r="N46" s="6">
        <f>I46/M46</f>
        <v>12.414939428571429</v>
      </c>
      <c r="O46" t="s">
        <v>10</v>
      </c>
    </row>
    <row r="47" spans="1:15" x14ac:dyDescent="0.25">
      <c r="A47" s="1">
        <v>42693</v>
      </c>
      <c r="B47" s="4">
        <v>0.68541666666666667</v>
      </c>
      <c r="C47" s="1">
        <v>42693</v>
      </c>
      <c r="D47" s="4">
        <v>0.69513888888888886</v>
      </c>
      <c r="E47" t="s">
        <v>7</v>
      </c>
      <c r="F47" t="s">
        <v>15</v>
      </c>
      <c r="G47" t="s">
        <v>15</v>
      </c>
      <c r="H47" s="6">
        <v>1.8</v>
      </c>
      <c r="I47" s="6">
        <f>H47*1.609344</f>
        <v>2.8968192000000004</v>
      </c>
      <c r="J47" s="3">
        <f>IF(D47&gt;B47,D47-B47,D47-B47+1)</f>
        <v>9.7222222222221877E-3</v>
      </c>
      <c r="K47" s="6">
        <f>HOUR(J47)</f>
        <v>0</v>
      </c>
      <c r="L47" s="6">
        <f>MINUTE(J47)</f>
        <v>14</v>
      </c>
      <c r="M47" s="6">
        <f>((K47*60)+L47)/60</f>
        <v>0.23333333333333334</v>
      </c>
      <c r="N47" s="6">
        <f>I47/M47</f>
        <v>12.414939428571429</v>
      </c>
    </row>
    <row r="48" spans="1:15" x14ac:dyDescent="0.25">
      <c r="A48" s="1">
        <v>42657</v>
      </c>
      <c r="B48" s="4">
        <v>0.99583333333333324</v>
      </c>
      <c r="C48" s="1">
        <v>42658</v>
      </c>
      <c r="D48" s="4">
        <v>8.7500000000000008E-2</v>
      </c>
      <c r="E48" t="s">
        <v>7</v>
      </c>
      <c r="F48" t="s">
        <v>65</v>
      </c>
      <c r="G48" t="s">
        <v>223</v>
      </c>
      <c r="H48" s="6">
        <v>17</v>
      </c>
      <c r="I48" s="6">
        <f>H48*1.609344</f>
        <v>27.358848000000002</v>
      </c>
      <c r="J48" s="3">
        <f>IF(D48&gt;B48,D48-B48,D48-B48+1)</f>
        <v>9.1666666666666785E-2</v>
      </c>
      <c r="K48" s="6">
        <f>HOUR(J48)</f>
        <v>2</v>
      </c>
      <c r="L48" s="6">
        <f>MINUTE(J48)</f>
        <v>12</v>
      </c>
      <c r="M48" s="6">
        <f>((K48*60)+L48)/60</f>
        <v>2.2000000000000002</v>
      </c>
      <c r="N48" s="6">
        <f>I48/M48</f>
        <v>12.435840000000001</v>
      </c>
      <c r="O48" t="s">
        <v>11</v>
      </c>
    </row>
    <row r="49" spans="1:15" x14ac:dyDescent="0.25">
      <c r="A49" s="1">
        <v>42722</v>
      </c>
      <c r="B49" s="4">
        <v>0.54375000000000007</v>
      </c>
      <c r="C49" s="1">
        <v>42722</v>
      </c>
      <c r="D49" s="4">
        <v>0.57013888888888886</v>
      </c>
      <c r="E49" t="s">
        <v>7</v>
      </c>
      <c r="F49" t="s">
        <v>65</v>
      </c>
      <c r="G49" t="s">
        <v>65</v>
      </c>
      <c r="H49" s="6">
        <v>4.9000000000000004</v>
      </c>
      <c r="I49" s="6">
        <f>H49*1.609344</f>
        <v>7.8857856000000011</v>
      </c>
      <c r="J49" s="3">
        <f>IF(D49&gt;B49,D49-B49,D49-B49+1)</f>
        <v>2.6388888888888795E-2</v>
      </c>
      <c r="K49" s="6">
        <f>HOUR(J49)</f>
        <v>0</v>
      </c>
      <c r="L49" s="6">
        <f>MINUTE(J49)</f>
        <v>38</v>
      </c>
      <c r="M49" s="6">
        <f>((K49*60)+L49)/60</f>
        <v>0.6333333333333333</v>
      </c>
      <c r="N49" s="6">
        <f>I49/M49</f>
        <v>12.451240421052633</v>
      </c>
      <c r="O49" t="s">
        <v>10</v>
      </c>
    </row>
    <row r="50" spans="1:15" x14ac:dyDescent="0.25">
      <c r="A50" s="1">
        <v>42697</v>
      </c>
      <c r="B50" s="4">
        <v>0.77569444444444446</v>
      </c>
      <c r="C50" s="1">
        <v>42697</v>
      </c>
      <c r="D50" s="4">
        <v>0.78263888888888899</v>
      </c>
      <c r="E50" t="s">
        <v>7</v>
      </c>
      <c r="F50" t="s">
        <v>15</v>
      </c>
      <c r="G50" t="s">
        <v>15</v>
      </c>
      <c r="H50" s="6">
        <v>1.3</v>
      </c>
      <c r="I50" s="6">
        <f>H50*1.609344</f>
        <v>2.0921472000000003</v>
      </c>
      <c r="J50" s="3">
        <f>IF(D50&gt;B50,D50-B50,D50-B50+1)</f>
        <v>6.9444444444445308E-3</v>
      </c>
      <c r="K50" s="6">
        <f>HOUR(J50)</f>
        <v>0</v>
      </c>
      <c r="L50" s="6">
        <f>MINUTE(J50)</f>
        <v>10</v>
      </c>
      <c r="M50" s="6">
        <f>((K50*60)+L50)/60</f>
        <v>0.16666666666666666</v>
      </c>
      <c r="N50" s="6">
        <f>I50/M50</f>
        <v>12.552883200000002</v>
      </c>
    </row>
    <row r="51" spans="1:15" x14ac:dyDescent="0.25">
      <c r="A51" s="1">
        <v>42733</v>
      </c>
      <c r="B51" s="4">
        <v>0.87013888888888891</v>
      </c>
      <c r="C51" s="1">
        <v>42733</v>
      </c>
      <c r="D51" s="4">
        <v>0.90416666666666667</v>
      </c>
      <c r="E51" t="s">
        <v>7</v>
      </c>
      <c r="F51" t="s">
        <v>189</v>
      </c>
      <c r="G51" t="s">
        <v>65</v>
      </c>
      <c r="H51" s="6">
        <v>6.4</v>
      </c>
      <c r="I51" s="6">
        <f>H51*1.609344</f>
        <v>10.299801600000002</v>
      </c>
      <c r="J51" s="3">
        <f>IF(D51&gt;B51,D51-B51,D51-B51+1)</f>
        <v>3.4027777777777768E-2</v>
      </c>
      <c r="K51" s="6">
        <f>HOUR(J51)</f>
        <v>0</v>
      </c>
      <c r="L51" s="6">
        <f>MINUTE(J51)</f>
        <v>49</v>
      </c>
      <c r="M51" s="6">
        <f>((K51*60)+L51)/60</f>
        <v>0.81666666666666665</v>
      </c>
      <c r="N51" s="6">
        <f>I51/M51</f>
        <v>12.612001959183676</v>
      </c>
    </row>
    <row r="52" spans="1:15" x14ac:dyDescent="0.25">
      <c r="A52" s="1">
        <v>42721</v>
      </c>
      <c r="B52" s="4">
        <v>0.72152777777777777</v>
      </c>
      <c r="C52" s="1">
        <v>42721</v>
      </c>
      <c r="D52" s="4">
        <v>0.74930555555555556</v>
      </c>
      <c r="E52" t="s">
        <v>7</v>
      </c>
      <c r="F52" t="s">
        <v>65</v>
      </c>
      <c r="G52" t="s">
        <v>65</v>
      </c>
      <c r="H52" s="6">
        <v>5.3</v>
      </c>
      <c r="I52" s="6">
        <f>H52*1.609344</f>
        <v>8.5295231999999999</v>
      </c>
      <c r="J52" s="3">
        <f>IF(D52&gt;B52,D52-B52,D52-B52+1)</f>
        <v>2.777777777777779E-2</v>
      </c>
      <c r="K52" s="6">
        <f>HOUR(J52)</f>
        <v>0</v>
      </c>
      <c r="L52" s="6">
        <f>MINUTE(J52)</f>
        <v>40</v>
      </c>
      <c r="M52" s="6">
        <f>((K52*60)+L52)/60</f>
        <v>0.66666666666666663</v>
      </c>
      <c r="N52" s="6">
        <f>I52/M52</f>
        <v>12.7942848</v>
      </c>
      <c r="O52" t="s">
        <v>24</v>
      </c>
    </row>
    <row r="53" spans="1:15" x14ac:dyDescent="0.25">
      <c r="A53" s="1">
        <v>42533</v>
      </c>
      <c r="B53" s="4">
        <v>0.91527777777777775</v>
      </c>
      <c r="C53" s="1">
        <v>42533</v>
      </c>
      <c r="D53" s="4">
        <v>0.92986111111111114</v>
      </c>
      <c r="E53" t="s">
        <v>7</v>
      </c>
      <c r="F53" t="s">
        <v>116</v>
      </c>
      <c r="G53" t="s">
        <v>38</v>
      </c>
      <c r="H53" s="6">
        <v>2.8</v>
      </c>
      <c r="I53" s="6">
        <f>H53*1.609344</f>
        <v>4.5061631999999996</v>
      </c>
      <c r="J53" s="3">
        <f>IF(D53&gt;B53,D53-B53,D53-B53+1)</f>
        <v>1.4583333333333393E-2</v>
      </c>
      <c r="K53" s="6">
        <f>HOUR(J53)</f>
        <v>0</v>
      </c>
      <c r="L53" s="6">
        <f>MINUTE(J53)</f>
        <v>21</v>
      </c>
      <c r="M53" s="6">
        <f>((K53*60)+L53)/60</f>
        <v>0.35</v>
      </c>
      <c r="N53" s="6">
        <f>I53/M53</f>
        <v>12.874751999999999</v>
      </c>
      <c r="O53" t="s">
        <v>10</v>
      </c>
    </row>
    <row r="54" spans="1:15" x14ac:dyDescent="0.25">
      <c r="A54" s="1">
        <v>42443</v>
      </c>
      <c r="B54" s="4">
        <v>0.35694444444444445</v>
      </c>
      <c r="C54" s="1">
        <v>42443</v>
      </c>
      <c r="D54" s="4">
        <v>0.36736111111111108</v>
      </c>
      <c r="E54" t="s">
        <v>7</v>
      </c>
      <c r="F54" t="s">
        <v>80</v>
      </c>
      <c r="G54" t="s">
        <v>78</v>
      </c>
      <c r="H54" s="6">
        <v>2</v>
      </c>
      <c r="I54" s="6">
        <f>H54*1.609344</f>
        <v>3.2186880000000002</v>
      </c>
      <c r="J54" s="3">
        <f>IF(D54&gt;B54,D54-B54,D54-B54+1)</f>
        <v>1.041666666666663E-2</v>
      </c>
      <c r="K54" s="6">
        <f>HOUR(J54)</f>
        <v>0</v>
      </c>
      <c r="L54" s="6">
        <f>MINUTE(J54)</f>
        <v>15</v>
      </c>
      <c r="M54" s="6">
        <f>((K54*60)+L54)/60</f>
        <v>0.25</v>
      </c>
      <c r="N54" s="6">
        <f>I54/M54</f>
        <v>12.874752000000001</v>
      </c>
      <c r="O54" t="s">
        <v>10</v>
      </c>
    </row>
    <row r="55" spans="1:15" x14ac:dyDescent="0.25">
      <c r="A55" s="1">
        <v>42376</v>
      </c>
      <c r="B55" s="4">
        <v>0.56041666666666667</v>
      </c>
      <c r="C55" s="1">
        <v>42376</v>
      </c>
      <c r="D55" s="4">
        <v>0.56458333333333333</v>
      </c>
      <c r="E55" t="s">
        <v>7</v>
      </c>
      <c r="F55" t="s">
        <v>15</v>
      </c>
      <c r="G55" t="s">
        <v>15</v>
      </c>
      <c r="H55" s="6">
        <v>0.8</v>
      </c>
      <c r="I55" s="6">
        <f>H55*1.609344</f>
        <v>1.2874752000000003</v>
      </c>
      <c r="J55" s="3">
        <f>IF(D55&gt;B55,D55-B55,D55-B55+1)</f>
        <v>4.1666666666666519E-3</v>
      </c>
      <c r="K55" s="6">
        <f>HOUR(J55)</f>
        <v>0</v>
      </c>
      <c r="L55" s="6">
        <f>MINUTE(J55)</f>
        <v>6</v>
      </c>
      <c r="M55" s="6">
        <f>((K55*60)+L55)/60</f>
        <v>0.1</v>
      </c>
      <c r="N55" s="6">
        <f>I55/M55</f>
        <v>12.874752000000003</v>
      </c>
      <c r="O55" t="s">
        <v>11</v>
      </c>
    </row>
    <row r="56" spans="1:15" x14ac:dyDescent="0.25">
      <c r="A56" s="1">
        <v>42433</v>
      </c>
      <c r="B56" s="4">
        <v>0.6777777777777777</v>
      </c>
      <c r="C56" s="1">
        <v>42433</v>
      </c>
      <c r="D56" s="4">
        <v>0.68194444444444446</v>
      </c>
      <c r="E56" t="s">
        <v>7</v>
      </c>
      <c r="F56" t="s">
        <v>41</v>
      </c>
      <c r="G56" t="s">
        <v>74</v>
      </c>
      <c r="H56" s="6">
        <v>0.8</v>
      </c>
      <c r="I56" s="6">
        <f>H56*1.609344</f>
        <v>1.2874752000000003</v>
      </c>
      <c r="J56" s="3">
        <f>IF(D56&gt;B56,D56-B56,D56-B56+1)</f>
        <v>4.1666666666667629E-3</v>
      </c>
      <c r="K56" s="6">
        <f>HOUR(J56)</f>
        <v>0</v>
      </c>
      <c r="L56" s="6">
        <f>MINUTE(J56)</f>
        <v>6</v>
      </c>
      <c r="M56" s="6">
        <f>((K56*60)+L56)/60</f>
        <v>0.1</v>
      </c>
      <c r="N56" s="6">
        <f>I56/M56</f>
        <v>12.874752000000003</v>
      </c>
      <c r="O56" t="s">
        <v>10</v>
      </c>
    </row>
    <row r="57" spans="1:15" x14ac:dyDescent="0.25">
      <c r="A57" s="1">
        <v>42437</v>
      </c>
      <c r="B57" s="4">
        <v>0.67569444444444438</v>
      </c>
      <c r="C57" s="1">
        <v>42437</v>
      </c>
      <c r="D57" s="4">
        <v>0.68402777777777779</v>
      </c>
      <c r="E57" t="s">
        <v>55</v>
      </c>
      <c r="F57" t="s">
        <v>38</v>
      </c>
      <c r="G57" t="s">
        <v>38</v>
      </c>
      <c r="H57" s="6">
        <v>1.6</v>
      </c>
      <c r="I57" s="6">
        <f>H57*1.609344</f>
        <v>2.5749504000000005</v>
      </c>
      <c r="J57" s="3">
        <f>IF(D57&gt;B57,D57-B57,D57-B57+1)</f>
        <v>8.3333333333334147E-3</v>
      </c>
      <c r="K57" s="6">
        <f>HOUR(J57)</f>
        <v>0</v>
      </c>
      <c r="L57" s="6">
        <f>MINUTE(J57)</f>
        <v>12</v>
      </c>
      <c r="M57" s="6">
        <f>((K57*60)+L57)/60</f>
        <v>0.2</v>
      </c>
      <c r="N57" s="6">
        <f>I57/M57</f>
        <v>12.874752000000003</v>
      </c>
    </row>
    <row r="58" spans="1:15" x14ac:dyDescent="0.25">
      <c r="A58" s="1">
        <v>42727</v>
      </c>
      <c r="B58" s="4">
        <v>0.7319444444444444</v>
      </c>
      <c r="C58" s="1">
        <v>42727</v>
      </c>
      <c r="D58" s="4">
        <v>0.76874999999999993</v>
      </c>
      <c r="E58" t="s">
        <v>7</v>
      </c>
      <c r="F58" t="s">
        <v>65</v>
      </c>
      <c r="G58" t="s">
        <v>188</v>
      </c>
      <c r="H58" s="6">
        <v>7.1</v>
      </c>
      <c r="I58" s="6">
        <f>H58*1.609344</f>
        <v>11.426342399999999</v>
      </c>
      <c r="J58" s="3">
        <f>IF(D58&gt;B58,D58-B58,D58-B58+1)</f>
        <v>3.6805555555555536E-2</v>
      </c>
      <c r="K58" s="6">
        <f>HOUR(J58)</f>
        <v>0</v>
      </c>
      <c r="L58" s="6">
        <f>MINUTE(J58)</f>
        <v>53</v>
      </c>
      <c r="M58" s="6">
        <f>((K58*60)+L58)/60</f>
        <v>0.8833333333333333</v>
      </c>
      <c r="N58" s="6">
        <f>I58/M58</f>
        <v>12.93548196226415</v>
      </c>
      <c r="O58" t="s">
        <v>9</v>
      </c>
    </row>
    <row r="59" spans="1:15" x14ac:dyDescent="0.25">
      <c r="A59" s="1">
        <v>42727</v>
      </c>
      <c r="B59" s="4">
        <v>0.59375</v>
      </c>
      <c r="C59" s="1">
        <v>42727</v>
      </c>
      <c r="D59" s="4">
        <v>0.64236111111111105</v>
      </c>
      <c r="E59" t="s">
        <v>7</v>
      </c>
      <c r="F59" t="s">
        <v>65</v>
      </c>
      <c r="G59" t="s">
        <v>65</v>
      </c>
      <c r="H59" s="6">
        <v>9.6</v>
      </c>
      <c r="I59" s="6">
        <f>H59*1.609344</f>
        <v>15.4497024</v>
      </c>
      <c r="J59" s="3">
        <f>IF(D59&gt;B59,D59-B59,D59-B59+1)</f>
        <v>4.8611111111111049E-2</v>
      </c>
      <c r="K59" s="6">
        <f>HOUR(J59)</f>
        <v>1</v>
      </c>
      <c r="L59" s="6">
        <f>MINUTE(J59)</f>
        <v>10</v>
      </c>
      <c r="M59" s="6">
        <f>((K59*60)+L59)/60</f>
        <v>1.1666666666666667</v>
      </c>
      <c r="N59" s="6">
        <f>I59/M59</f>
        <v>13.242602057142856</v>
      </c>
      <c r="O59" t="s">
        <v>11</v>
      </c>
    </row>
    <row r="60" spans="1:15" x14ac:dyDescent="0.25">
      <c r="A60" s="1">
        <v>42447</v>
      </c>
      <c r="B60" s="4">
        <v>0.3576388888888889</v>
      </c>
      <c r="C60" s="1">
        <v>42447</v>
      </c>
      <c r="D60" s="4">
        <v>0.36319444444444443</v>
      </c>
      <c r="E60" t="s">
        <v>7</v>
      </c>
      <c r="F60" t="s">
        <v>21</v>
      </c>
      <c r="G60" t="s">
        <v>21</v>
      </c>
      <c r="H60" s="6">
        <v>1.1000000000000001</v>
      </c>
      <c r="I60" s="6">
        <f>H60*1.609344</f>
        <v>1.7702784000000003</v>
      </c>
      <c r="J60" s="3">
        <f>IF(D60&gt;B60,D60-B60,D60-B60+1)</f>
        <v>5.5555555555555358E-3</v>
      </c>
      <c r="K60" s="6">
        <f>HOUR(J60)</f>
        <v>0</v>
      </c>
      <c r="L60" s="6">
        <f>MINUTE(J60)</f>
        <v>8</v>
      </c>
      <c r="M60" s="6">
        <f>((K60*60)+L60)/60</f>
        <v>0.13333333333333333</v>
      </c>
      <c r="N60" s="6">
        <f>I60/M60</f>
        <v>13.277088000000003</v>
      </c>
      <c r="O60" t="s">
        <v>9</v>
      </c>
    </row>
    <row r="61" spans="1:15" x14ac:dyDescent="0.25">
      <c r="A61" s="1">
        <v>42687</v>
      </c>
      <c r="B61" s="4">
        <v>0.51527777777777783</v>
      </c>
      <c r="C61" s="1">
        <v>42687</v>
      </c>
      <c r="D61" s="4">
        <v>0.53541666666666665</v>
      </c>
      <c r="E61" t="s">
        <v>7</v>
      </c>
      <c r="F61" t="s">
        <v>192</v>
      </c>
      <c r="G61" t="s">
        <v>194</v>
      </c>
      <c r="H61" s="6">
        <v>4</v>
      </c>
      <c r="I61" s="6">
        <f>H61*1.609344</f>
        <v>6.4373760000000004</v>
      </c>
      <c r="J61" s="3">
        <f>IF(D61&gt;B61,D61-B61,D61-B61+1)</f>
        <v>2.0138888888888817E-2</v>
      </c>
      <c r="K61" s="6">
        <f>HOUR(J61)</f>
        <v>0</v>
      </c>
      <c r="L61" s="6">
        <f>MINUTE(J61)</f>
        <v>29</v>
      </c>
      <c r="M61" s="6">
        <f>((K61*60)+L61)/60</f>
        <v>0.48333333333333334</v>
      </c>
      <c r="N61" s="6">
        <f>I61/M61</f>
        <v>13.318708965517242</v>
      </c>
      <c r="O61" t="s">
        <v>11</v>
      </c>
    </row>
    <row r="62" spans="1:15" x14ac:dyDescent="0.25">
      <c r="A62" s="1">
        <v>42677</v>
      </c>
      <c r="B62" s="4">
        <v>0.59236111111111112</v>
      </c>
      <c r="C62" s="1">
        <v>42677</v>
      </c>
      <c r="D62" s="4">
        <v>0.60138888888888886</v>
      </c>
      <c r="E62" t="s">
        <v>7</v>
      </c>
      <c r="F62" t="s">
        <v>44</v>
      </c>
      <c r="G62" t="s">
        <v>38</v>
      </c>
      <c r="H62" s="6">
        <v>1.8</v>
      </c>
      <c r="I62" s="6">
        <f>H62*1.609344</f>
        <v>2.8968192000000004</v>
      </c>
      <c r="J62" s="3">
        <f>IF(D62&gt;B62,D62-B62,D62-B62+1)</f>
        <v>9.0277777777777457E-3</v>
      </c>
      <c r="K62" s="6">
        <f>HOUR(J62)</f>
        <v>0</v>
      </c>
      <c r="L62" s="6">
        <f>MINUTE(J62)</f>
        <v>13</v>
      </c>
      <c r="M62" s="6">
        <f>((K62*60)+L62)/60</f>
        <v>0.21666666666666667</v>
      </c>
      <c r="N62" s="6">
        <f>I62/M62</f>
        <v>13.36993476923077</v>
      </c>
    </row>
    <row r="63" spans="1:15" x14ac:dyDescent="0.25">
      <c r="A63" s="1">
        <v>42461</v>
      </c>
      <c r="B63" s="4">
        <v>0.70277777777777783</v>
      </c>
      <c r="C63" s="1">
        <v>42461</v>
      </c>
      <c r="D63" s="4">
        <v>0.70624999999999993</v>
      </c>
      <c r="E63" t="s">
        <v>55</v>
      </c>
      <c r="F63" t="s">
        <v>99</v>
      </c>
      <c r="G63" t="s">
        <v>99</v>
      </c>
      <c r="H63" s="6">
        <v>0.7</v>
      </c>
      <c r="I63" s="6">
        <f>H63*1.609344</f>
        <v>1.1265407999999999</v>
      </c>
      <c r="J63" s="3">
        <f>IF(D63&gt;B63,D63-B63,D63-B63+1)</f>
        <v>3.4722222222220989E-3</v>
      </c>
      <c r="K63" s="6">
        <f>HOUR(J63)</f>
        <v>0</v>
      </c>
      <c r="L63" s="6">
        <f>MINUTE(J63)</f>
        <v>5</v>
      </c>
      <c r="M63" s="6">
        <f>((K63*60)+L63)/60</f>
        <v>8.3333333333333329E-2</v>
      </c>
      <c r="N63" s="6">
        <f>I63/M63</f>
        <v>13.518489599999999</v>
      </c>
    </row>
    <row r="64" spans="1:15" x14ac:dyDescent="0.25">
      <c r="A64" s="1">
        <v>42683</v>
      </c>
      <c r="B64" s="4">
        <v>0.75624999999999998</v>
      </c>
      <c r="C64" s="1">
        <v>42683</v>
      </c>
      <c r="D64" s="4">
        <v>0.7597222222222223</v>
      </c>
      <c r="E64" t="s">
        <v>7</v>
      </c>
      <c r="F64" t="s">
        <v>210</v>
      </c>
      <c r="G64" t="s">
        <v>211</v>
      </c>
      <c r="H64" s="6">
        <v>0.7</v>
      </c>
      <c r="I64" s="6">
        <f>H64*1.609344</f>
        <v>1.1265407999999999</v>
      </c>
      <c r="J64" s="3">
        <f>IF(D64&gt;B64,D64-B64,D64-B64+1)</f>
        <v>3.4722222222223209E-3</v>
      </c>
      <c r="K64" s="6">
        <f>HOUR(J64)</f>
        <v>0</v>
      </c>
      <c r="L64" s="6">
        <f>MINUTE(J64)</f>
        <v>5</v>
      </c>
      <c r="M64" s="6">
        <f>((K64*60)+L64)/60</f>
        <v>8.3333333333333329E-2</v>
      </c>
      <c r="N64" s="6">
        <f>I64/M64</f>
        <v>13.518489599999999</v>
      </c>
    </row>
    <row r="65" spans="1:15" x14ac:dyDescent="0.25">
      <c r="A65" s="1">
        <v>42721</v>
      </c>
      <c r="B65" s="4">
        <v>0.65138888888888891</v>
      </c>
      <c r="C65" s="1">
        <v>42721</v>
      </c>
      <c r="D65" s="4">
        <v>0.67499999999999993</v>
      </c>
      <c r="E65" t="s">
        <v>7</v>
      </c>
      <c r="F65" t="s">
        <v>65</v>
      </c>
      <c r="G65" t="s">
        <v>65</v>
      </c>
      <c r="H65" s="6">
        <v>4.8</v>
      </c>
      <c r="I65" s="6">
        <f>H65*1.609344</f>
        <v>7.7248511999999998</v>
      </c>
      <c r="J65" s="3">
        <f>IF(D65&gt;B65,D65-B65,D65-B65+1)</f>
        <v>2.3611111111111027E-2</v>
      </c>
      <c r="K65" s="6">
        <f>HOUR(J65)</f>
        <v>0</v>
      </c>
      <c r="L65" s="6">
        <f>MINUTE(J65)</f>
        <v>34</v>
      </c>
      <c r="M65" s="6">
        <f>((K65*60)+L65)/60</f>
        <v>0.56666666666666665</v>
      </c>
      <c r="N65" s="6">
        <f>I65/M65</f>
        <v>13.632090352941177</v>
      </c>
      <c r="O65" t="s">
        <v>187</v>
      </c>
    </row>
    <row r="66" spans="1:15" x14ac:dyDescent="0.25">
      <c r="A66" s="1">
        <v>42585</v>
      </c>
      <c r="B66" s="4">
        <v>0.53194444444444444</v>
      </c>
      <c r="C66" s="1">
        <v>42585</v>
      </c>
      <c r="D66" s="4">
        <v>0.54166666666666663</v>
      </c>
      <c r="E66" t="s">
        <v>7</v>
      </c>
      <c r="F66" t="s">
        <v>182</v>
      </c>
      <c r="G66" t="s">
        <v>183</v>
      </c>
      <c r="H66" s="6">
        <v>2</v>
      </c>
      <c r="I66" s="6">
        <f>H66*1.609344</f>
        <v>3.2186880000000002</v>
      </c>
      <c r="J66" s="3">
        <f>IF(D66&gt;B66,D66-B66,D66-B66+1)</f>
        <v>9.7222222222221877E-3</v>
      </c>
      <c r="K66" s="6">
        <f>HOUR(J66)</f>
        <v>0</v>
      </c>
      <c r="L66" s="6">
        <f>MINUTE(J66)</f>
        <v>14</v>
      </c>
      <c r="M66" s="6">
        <f>((K66*60)+L66)/60</f>
        <v>0.23333333333333334</v>
      </c>
      <c r="N66" s="6">
        <f>I66/M66</f>
        <v>13.794377142857144</v>
      </c>
    </row>
    <row r="67" spans="1:15" x14ac:dyDescent="0.25">
      <c r="A67" s="1">
        <v>42439</v>
      </c>
      <c r="B67" s="4">
        <v>0.61041666666666672</v>
      </c>
      <c r="C67" s="1">
        <v>42439</v>
      </c>
      <c r="D67" s="4">
        <v>0.62152777777777779</v>
      </c>
      <c r="E67" t="s">
        <v>7</v>
      </c>
      <c r="F67" t="s">
        <v>77</v>
      </c>
      <c r="G67" t="s">
        <v>78</v>
      </c>
      <c r="H67" s="6">
        <v>2.2999999999999998</v>
      </c>
      <c r="I67" s="6">
        <f>H67*1.609344</f>
        <v>3.7014912</v>
      </c>
      <c r="J67" s="3">
        <f>IF(D67&gt;B67,D67-B67,D67-B67+1)</f>
        <v>1.1111111111111072E-2</v>
      </c>
      <c r="K67" s="6">
        <f>HOUR(J67)</f>
        <v>0</v>
      </c>
      <c r="L67" s="6">
        <f>MINUTE(J67)</f>
        <v>16</v>
      </c>
      <c r="M67" s="6">
        <f>((K67*60)+L67)/60</f>
        <v>0.26666666666666666</v>
      </c>
      <c r="N67" s="6">
        <f>I67/M67</f>
        <v>13.880592</v>
      </c>
    </row>
    <row r="68" spans="1:15" x14ac:dyDescent="0.25">
      <c r="A68" s="1">
        <v>42546</v>
      </c>
      <c r="B68" s="4">
        <v>0.82430555555555562</v>
      </c>
      <c r="C68" s="1">
        <v>42546</v>
      </c>
      <c r="D68" s="4">
        <v>0.83194444444444438</v>
      </c>
      <c r="E68" t="s">
        <v>7</v>
      </c>
      <c r="F68" t="s">
        <v>154</v>
      </c>
      <c r="G68" t="s">
        <v>161</v>
      </c>
      <c r="H68" s="6">
        <v>1.6</v>
      </c>
      <c r="I68" s="6">
        <f>H68*1.609344</f>
        <v>2.5749504000000005</v>
      </c>
      <c r="J68" s="3">
        <f>IF(D68&gt;B68,D68-B68,D68-B68+1)</f>
        <v>7.6388888888887507E-3</v>
      </c>
      <c r="K68" s="6">
        <f>HOUR(J68)</f>
        <v>0</v>
      </c>
      <c r="L68" s="6">
        <f>MINUTE(J68)</f>
        <v>11</v>
      </c>
      <c r="M68" s="6">
        <f>((K68*60)+L68)/60</f>
        <v>0.18333333333333332</v>
      </c>
      <c r="N68" s="6">
        <f>I68/M68</f>
        <v>14.045184000000004</v>
      </c>
    </row>
    <row r="69" spans="1:15" x14ac:dyDescent="0.25">
      <c r="A69" s="1">
        <v>42380</v>
      </c>
      <c r="B69" s="4">
        <v>0.60416666666666663</v>
      </c>
      <c r="C69" s="1">
        <v>42380</v>
      </c>
      <c r="D69" s="4">
        <v>0.61319444444444449</v>
      </c>
      <c r="E69" t="s">
        <v>7</v>
      </c>
      <c r="F69" t="s">
        <v>26</v>
      </c>
      <c r="G69" t="s">
        <v>21</v>
      </c>
      <c r="H69" s="6">
        <v>1.9</v>
      </c>
      <c r="I69" s="6">
        <f>H69*1.609344</f>
        <v>3.0577535999999998</v>
      </c>
      <c r="J69" s="3">
        <f>IF(D69&gt;B69,D69-B69,D69-B69+1)</f>
        <v>9.0277777777778567E-3</v>
      </c>
      <c r="K69" s="6">
        <f>HOUR(J69)</f>
        <v>0</v>
      </c>
      <c r="L69" s="6">
        <f>MINUTE(J69)</f>
        <v>13</v>
      </c>
      <c r="M69" s="6">
        <f>((K69*60)+L69)/60</f>
        <v>0.21666666666666667</v>
      </c>
      <c r="N69" s="6">
        <f>I69/M69</f>
        <v>14.112708923076921</v>
      </c>
      <c r="O69" t="s">
        <v>9</v>
      </c>
    </row>
    <row r="70" spans="1:15" x14ac:dyDescent="0.25">
      <c r="A70" s="1">
        <v>42419</v>
      </c>
      <c r="B70" s="4">
        <v>0.8569444444444444</v>
      </c>
      <c r="C70" s="1">
        <v>42419</v>
      </c>
      <c r="D70" s="4">
        <v>0.86875000000000002</v>
      </c>
      <c r="E70" t="s">
        <v>55</v>
      </c>
      <c r="F70" t="s">
        <v>65</v>
      </c>
      <c r="G70" t="s">
        <v>65</v>
      </c>
      <c r="H70" s="6">
        <v>2.5</v>
      </c>
      <c r="I70" s="6">
        <f>H70*1.609344</f>
        <v>4.0233600000000003</v>
      </c>
      <c r="J70" s="3">
        <f>IF(D70&gt;B70,D70-B70,D70-B70+1)</f>
        <v>1.1805555555555625E-2</v>
      </c>
      <c r="K70" s="6">
        <f>HOUR(J70)</f>
        <v>0</v>
      </c>
      <c r="L70" s="6">
        <f>MINUTE(J70)</f>
        <v>17</v>
      </c>
      <c r="M70" s="6">
        <f>((K70*60)+L70)/60</f>
        <v>0.28333333333333333</v>
      </c>
      <c r="N70" s="6">
        <f>I70/M70</f>
        <v>14.20009411764706</v>
      </c>
    </row>
    <row r="71" spans="1:15" x14ac:dyDescent="0.25">
      <c r="A71" s="1">
        <v>42448</v>
      </c>
      <c r="B71" s="4">
        <v>0.74444444444444446</v>
      </c>
      <c r="C71" s="1">
        <v>42448</v>
      </c>
      <c r="D71" s="4">
        <v>0.75</v>
      </c>
      <c r="E71" t="s">
        <v>7</v>
      </c>
      <c r="F71" t="s">
        <v>93</v>
      </c>
      <c r="G71" t="s">
        <v>93</v>
      </c>
      <c r="H71" s="6">
        <v>1.2</v>
      </c>
      <c r="I71" s="6">
        <f>H71*1.609344</f>
        <v>1.9312128</v>
      </c>
      <c r="J71" s="3">
        <f>IF(D71&gt;B71,D71-B71,D71-B71+1)</f>
        <v>5.5555555555555358E-3</v>
      </c>
      <c r="K71" s="6">
        <f>HOUR(J71)</f>
        <v>0</v>
      </c>
      <c r="L71" s="6">
        <f>MINUTE(J71)</f>
        <v>8</v>
      </c>
      <c r="M71" s="6">
        <f>((K71*60)+L71)/60</f>
        <v>0.13333333333333333</v>
      </c>
      <c r="N71" s="6">
        <f>I71/M71</f>
        <v>14.484095999999999</v>
      </c>
    </row>
    <row r="72" spans="1:15" x14ac:dyDescent="0.25">
      <c r="A72" s="1">
        <v>42556</v>
      </c>
      <c r="B72" s="4">
        <v>0.70000000000000007</v>
      </c>
      <c r="C72" s="1">
        <v>42556</v>
      </c>
      <c r="D72" s="4">
        <v>0.70277777777777783</v>
      </c>
      <c r="E72" t="s">
        <v>7</v>
      </c>
      <c r="F72" t="s">
        <v>38</v>
      </c>
      <c r="G72" t="s">
        <v>38</v>
      </c>
      <c r="H72" s="6">
        <v>0.6</v>
      </c>
      <c r="I72" s="6">
        <f>H72*1.609344</f>
        <v>0.96560639999999998</v>
      </c>
      <c r="J72" s="3">
        <f>IF(D72&gt;B72,D72-B72,D72-B72+1)</f>
        <v>2.7777777777777679E-3</v>
      </c>
      <c r="K72" s="6">
        <f>HOUR(J72)</f>
        <v>0</v>
      </c>
      <c r="L72" s="6">
        <f>MINUTE(J72)</f>
        <v>4</v>
      </c>
      <c r="M72" s="6">
        <f>((K72*60)+L72)/60</f>
        <v>6.6666666666666666E-2</v>
      </c>
      <c r="N72" s="6">
        <f>I72/M72</f>
        <v>14.484095999999999</v>
      </c>
      <c r="O72" t="s">
        <v>10</v>
      </c>
    </row>
    <row r="73" spans="1:15" x14ac:dyDescent="0.25">
      <c r="A73" s="1">
        <v>42686</v>
      </c>
      <c r="B73" s="4">
        <v>0.57361111111111118</v>
      </c>
      <c r="C73" s="1">
        <v>42686</v>
      </c>
      <c r="D73" s="4">
        <v>0.57638888888888895</v>
      </c>
      <c r="E73" t="s">
        <v>7</v>
      </c>
      <c r="F73" t="s">
        <v>208</v>
      </c>
      <c r="G73" t="s">
        <v>192</v>
      </c>
      <c r="H73" s="6">
        <v>0.6</v>
      </c>
      <c r="I73" s="6">
        <f>H73*1.609344</f>
        <v>0.96560639999999998</v>
      </c>
      <c r="J73" s="3">
        <f>IF(D73&gt;B73,D73-B73,D73-B73+1)</f>
        <v>2.7777777777777679E-3</v>
      </c>
      <c r="K73" s="6">
        <f>HOUR(J73)</f>
        <v>0</v>
      </c>
      <c r="L73" s="6">
        <f>MINUTE(J73)</f>
        <v>4</v>
      </c>
      <c r="M73" s="6">
        <f>((K73*60)+L73)/60</f>
        <v>6.6666666666666666E-2</v>
      </c>
      <c r="N73" s="6">
        <f>I73/M73</f>
        <v>14.484095999999999</v>
      </c>
    </row>
    <row r="74" spans="1:15" x14ac:dyDescent="0.25">
      <c r="A74" s="1">
        <v>42729</v>
      </c>
      <c r="B74" s="4">
        <v>6.9444444444444441E-3</v>
      </c>
      <c r="C74" s="1">
        <v>42729</v>
      </c>
      <c r="D74" s="4">
        <v>9.7222222222222224E-3</v>
      </c>
      <c r="E74" t="s">
        <v>7</v>
      </c>
      <c r="F74" t="s">
        <v>188</v>
      </c>
      <c r="G74" t="s">
        <v>188</v>
      </c>
      <c r="H74" s="6">
        <v>0.6</v>
      </c>
      <c r="I74" s="6">
        <f>H74*1.609344</f>
        <v>0.96560639999999998</v>
      </c>
      <c r="J74" s="3">
        <f>IF(D74&gt;B74,D74-B74,D74-B74+1)</f>
        <v>2.7777777777777783E-3</v>
      </c>
      <c r="K74" s="6">
        <f>HOUR(J74)</f>
        <v>0</v>
      </c>
      <c r="L74" s="6">
        <f>MINUTE(J74)</f>
        <v>4</v>
      </c>
      <c r="M74" s="6">
        <f>((K74*60)+L74)/60</f>
        <v>6.6666666666666666E-2</v>
      </c>
      <c r="N74" s="6">
        <f>I74/M74</f>
        <v>14.484095999999999</v>
      </c>
      <c r="O74" t="s">
        <v>10</v>
      </c>
    </row>
    <row r="75" spans="1:15" x14ac:dyDescent="0.25">
      <c r="A75" s="1">
        <v>42731</v>
      </c>
      <c r="B75" s="4">
        <v>0.53680555555555554</v>
      </c>
      <c r="C75" s="1">
        <v>42731</v>
      </c>
      <c r="D75" s="4">
        <v>0.5395833333333333</v>
      </c>
      <c r="E75" t="s">
        <v>7</v>
      </c>
      <c r="F75" t="s">
        <v>189</v>
      </c>
      <c r="G75" t="s">
        <v>189</v>
      </c>
      <c r="H75" s="6">
        <v>0.6</v>
      </c>
      <c r="I75" s="6">
        <f>H75*1.609344</f>
        <v>0.96560639999999998</v>
      </c>
      <c r="J75" s="3">
        <f>IF(D75&gt;B75,D75-B75,D75-B75+1)</f>
        <v>2.7777777777777679E-3</v>
      </c>
      <c r="K75" s="6">
        <f>HOUR(J75)</f>
        <v>0</v>
      </c>
      <c r="L75" s="6">
        <f>MINUTE(J75)</f>
        <v>4</v>
      </c>
      <c r="M75" s="6">
        <f>((K75*60)+L75)/60</f>
        <v>6.6666666666666666E-2</v>
      </c>
      <c r="N75" s="6">
        <f>I75/M75</f>
        <v>14.484095999999999</v>
      </c>
      <c r="O75" t="s">
        <v>9</v>
      </c>
    </row>
    <row r="76" spans="1:15" x14ac:dyDescent="0.25">
      <c r="A76" s="1">
        <v>42732</v>
      </c>
      <c r="B76" s="4">
        <v>0.9472222222222223</v>
      </c>
      <c r="C76" s="1">
        <v>42732</v>
      </c>
      <c r="D76" s="4">
        <v>0.97083333333333333</v>
      </c>
      <c r="E76" t="s">
        <v>7</v>
      </c>
      <c r="F76" t="s">
        <v>189</v>
      </c>
      <c r="G76" t="s">
        <v>189</v>
      </c>
      <c r="H76" s="6">
        <v>5.0999999999999996</v>
      </c>
      <c r="I76" s="6">
        <f>H76*1.609344</f>
        <v>8.2076543999999991</v>
      </c>
      <c r="J76" s="3">
        <f>IF(D76&gt;B76,D76-B76,D76-B76+1)</f>
        <v>2.3611111111111027E-2</v>
      </c>
      <c r="K76" s="6">
        <f>HOUR(J76)</f>
        <v>0</v>
      </c>
      <c r="L76" s="6">
        <f>MINUTE(J76)</f>
        <v>34</v>
      </c>
      <c r="M76" s="6">
        <f>((K76*60)+L76)/60</f>
        <v>0.56666666666666665</v>
      </c>
      <c r="N76" s="6">
        <f>I76/M76</f>
        <v>14.484095999999999</v>
      </c>
      <c r="O76" t="s">
        <v>10</v>
      </c>
    </row>
    <row r="77" spans="1:15" x14ac:dyDescent="0.25">
      <c r="A77" s="1">
        <v>42416</v>
      </c>
      <c r="B77" s="4">
        <v>0.48055555555555557</v>
      </c>
      <c r="C77" s="1">
        <v>42416</v>
      </c>
      <c r="D77" s="4">
        <v>0.50138888888888888</v>
      </c>
      <c r="E77" t="s">
        <v>7</v>
      </c>
      <c r="F77" t="s">
        <v>66</v>
      </c>
      <c r="G77" t="s">
        <v>66</v>
      </c>
      <c r="H77" s="6">
        <v>4.5</v>
      </c>
      <c r="I77" s="6">
        <f>H77*1.609344</f>
        <v>7.2420480000000005</v>
      </c>
      <c r="J77" s="3">
        <f>IF(D77&gt;B77,D77-B77,D77-B77+1)</f>
        <v>2.0833333333333315E-2</v>
      </c>
      <c r="K77" s="6">
        <f>HOUR(J77)</f>
        <v>0</v>
      </c>
      <c r="L77" s="6">
        <f>MINUTE(J77)</f>
        <v>30</v>
      </c>
      <c r="M77" s="6">
        <f>((K77*60)+L77)/60</f>
        <v>0.5</v>
      </c>
      <c r="N77" s="6">
        <f>I77/M77</f>
        <v>14.484096000000001</v>
      </c>
    </row>
    <row r="78" spans="1:15" x14ac:dyDescent="0.25">
      <c r="A78" s="1">
        <v>42416</v>
      </c>
      <c r="B78" s="4">
        <v>0.57152777777777775</v>
      </c>
      <c r="C78" s="1">
        <v>42416</v>
      </c>
      <c r="D78" s="4">
        <v>0.57986111111111105</v>
      </c>
      <c r="E78" t="s">
        <v>7</v>
      </c>
      <c r="F78" t="s">
        <v>66</v>
      </c>
      <c r="G78" t="s">
        <v>66</v>
      </c>
      <c r="H78" s="6">
        <v>1.8</v>
      </c>
      <c r="I78" s="6">
        <f>H78*1.609344</f>
        <v>2.8968192000000004</v>
      </c>
      <c r="J78" s="3">
        <f>IF(D78&gt;B78,D78-B78,D78-B78+1)</f>
        <v>8.3333333333333037E-3</v>
      </c>
      <c r="K78" s="6">
        <f>HOUR(J78)</f>
        <v>0</v>
      </c>
      <c r="L78" s="6">
        <f>MINUTE(J78)</f>
        <v>12</v>
      </c>
      <c r="M78" s="6">
        <f>((K78*60)+L78)/60</f>
        <v>0.2</v>
      </c>
      <c r="N78" s="6">
        <f>I78/M78</f>
        <v>14.484096000000001</v>
      </c>
      <c r="O78" t="s">
        <v>24</v>
      </c>
    </row>
    <row r="79" spans="1:15" x14ac:dyDescent="0.25">
      <c r="A79" s="1">
        <v>42529</v>
      </c>
      <c r="B79" s="4">
        <v>0.74930555555555556</v>
      </c>
      <c r="C79" s="1">
        <v>42529</v>
      </c>
      <c r="D79" s="4">
        <v>0.75347222222222221</v>
      </c>
      <c r="E79" t="s">
        <v>7</v>
      </c>
      <c r="F79" t="s">
        <v>142</v>
      </c>
      <c r="G79" t="s">
        <v>143</v>
      </c>
      <c r="H79" s="6">
        <v>0.9</v>
      </c>
      <c r="I79" s="6">
        <f>H79*1.609344</f>
        <v>1.4484096000000002</v>
      </c>
      <c r="J79" s="3">
        <f>IF(D79&gt;B79,D79-B79,D79-B79+1)</f>
        <v>4.1666666666666519E-3</v>
      </c>
      <c r="K79" s="6">
        <f>HOUR(J79)</f>
        <v>0</v>
      </c>
      <c r="L79" s="6">
        <f>MINUTE(J79)</f>
        <v>6</v>
      </c>
      <c r="M79" s="6">
        <f>((K79*60)+L79)/60</f>
        <v>0.1</v>
      </c>
      <c r="N79" s="6">
        <f>I79/M79</f>
        <v>14.484096000000001</v>
      </c>
      <c r="O79" t="s">
        <v>10</v>
      </c>
    </row>
    <row r="80" spans="1:15" x14ac:dyDescent="0.25">
      <c r="A80" s="1">
        <v>42587</v>
      </c>
      <c r="B80" s="4">
        <v>0.80347222222222225</v>
      </c>
      <c r="C80" s="1">
        <v>42587</v>
      </c>
      <c r="D80" s="4">
        <v>0.81041666666666667</v>
      </c>
      <c r="E80" t="s">
        <v>7</v>
      </c>
      <c r="F80" t="s">
        <v>185</v>
      </c>
      <c r="G80" t="s">
        <v>180</v>
      </c>
      <c r="H80" s="6">
        <v>1.5</v>
      </c>
      <c r="I80" s="6">
        <f>H80*1.609344</f>
        <v>2.4140160000000002</v>
      </c>
      <c r="J80" s="3">
        <f>IF(D80&gt;B80,D80-B80,D80-B80+1)</f>
        <v>6.9444444444444198E-3</v>
      </c>
      <c r="K80" s="6">
        <f>HOUR(J80)</f>
        <v>0</v>
      </c>
      <c r="L80" s="6">
        <f>MINUTE(J80)</f>
        <v>10</v>
      </c>
      <c r="M80" s="6">
        <f>((K80*60)+L80)/60</f>
        <v>0.16666666666666666</v>
      </c>
      <c r="N80" s="6">
        <f>I80/M80</f>
        <v>14.484096000000001</v>
      </c>
    </row>
    <row r="81" spans="1:15" x14ac:dyDescent="0.25">
      <c r="A81" s="1">
        <v>42683</v>
      </c>
      <c r="B81" s="4">
        <v>0.66527777777777775</v>
      </c>
      <c r="C81" s="1">
        <v>42683</v>
      </c>
      <c r="D81" s="4">
        <v>0.6694444444444444</v>
      </c>
      <c r="E81" t="s">
        <v>7</v>
      </c>
      <c r="F81" t="s">
        <v>209</v>
      </c>
      <c r="G81" t="s">
        <v>31</v>
      </c>
      <c r="H81" s="6">
        <v>0.9</v>
      </c>
      <c r="I81" s="6">
        <f>H81*1.609344</f>
        <v>1.4484096000000002</v>
      </c>
      <c r="J81" s="3">
        <f>IF(D81&gt;B81,D81-B81,D81-B81+1)</f>
        <v>4.1666666666666519E-3</v>
      </c>
      <c r="K81" s="6">
        <f>HOUR(J81)</f>
        <v>0</v>
      </c>
      <c r="L81" s="6">
        <f>MINUTE(J81)</f>
        <v>6</v>
      </c>
      <c r="M81" s="6">
        <f>((K81*60)+L81)/60</f>
        <v>0.1</v>
      </c>
      <c r="N81" s="6">
        <f>I81/M81</f>
        <v>14.484096000000001</v>
      </c>
    </row>
    <row r="82" spans="1:15" x14ac:dyDescent="0.25">
      <c r="A82" s="1">
        <v>42687</v>
      </c>
      <c r="B82" s="4">
        <v>0.54513888888888895</v>
      </c>
      <c r="C82" s="1">
        <v>42687</v>
      </c>
      <c r="D82" s="4">
        <v>0.5493055555555556</v>
      </c>
      <c r="E82" t="s">
        <v>7</v>
      </c>
      <c r="F82" t="s">
        <v>194</v>
      </c>
      <c r="G82" t="s">
        <v>217</v>
      </c>
      <c r="H82" s="6">
        <v>0.9</v>
      </c>
      <c r="I82" s="6">
        <f>H82*1.609344</f>
        <v>1.4484096000000002</v>
      </c>
      <c r="J82" s="3">
        <f>IF(D82&gt;B82,D82-B82,D82-B82+1)</f>
        <v>4.1666666666666519E-3</v>
      </c>
      <c r="K82" s="6">
        <f>HOUR(J82)</f>
        <v>0</v>
      </c>
      <c r="L82" s="6">
        <f>MINUTE(J82)</f>
        <v>6</v>
      </c>
      <c r="M82" s="6">
        <f>((K82*60)+L82)/60</f>
        <v>0.1</v>
      </c>
      <c r="N82" s="6">
        <f>I82/M82</f>
        <v>14.484096000000001</v>
      </c>
    </row>
    <row r="83" spans="1:15" x14ac:dyDescent="0.25">
      <c r="A83" s="1">
        <v>42727</v>
      </c>
      <c r="B83" s="4">
        <v>0.38958333333333334</v>
      </c>
      <c r="C83" s="1">
        <v>42727</v>
      </c>
      <c r="D83" s="4">
        <v>0.40347222222222223</v>
      </c>
      <c r="E83" t="s">
        <v>7</v>
      </c>
      <c r="F83" t="s">
        <v>188</v>
      </c>
      <c r="G83" t="s">
        <v>188</v>
      </c>
      <c r="H83" s="6">
        <v>3</v>
      </c>
      <c r="I83" s="6">
        <f>H83*1.609344</f>
        <v>4.8280320000000003</v>
      </c>
      <c r="J83" s="3">
        <f>IF(D83&gt;B83,D83-B83,D83-B83+1)</f>
        <v>1.3888888888888895E-2</v>
      </c>
      <c r="K83" s="6">
        <f>HOUR(J83)</f>
        <v>0</v>
      </c>
      <c r="L83" s="6">
        <f>MINUTE(J83)</f>
        <v>20</v>
      </c>
      <c r="M83" s="6">
        <f>((K83*60)+L83)/60</f>
        <v>0.33333333333333331</v>
      </c>
      <c r="N83" s="6">
        <f>I83/M83</f>
        <v>14.484096000000001</v>
      </c>
      <c r="O83" t="s">
        <v>11</v>
      </c>
    </row>
    <row r="84" spans="1:15" x14ac:dyDescent="0.25">
      <c r="A84" s="1">
        <v>42440</v>
      </c>
      <c r="B84" s="4">
        <v>0.80625000000000002</v>
      </c>
      <c r="C84" s="1">
        <v>42440</v>
      </c>
      <c r="D84" s="4">
        <v>0.81597222222222221</v>
      </c>
      <c r="E84" t="s">
        <v>7</v>
      </c>
      <c r="F84" t="s">
        <v>78</v>
      </c>
      <c r="G84" t="s">
        <v>80</v>
      </c>
      <c r="H84" s="6">
        <v>2.1</v>
      </c>
      <c r="I84" s="6">
        <f>H84*1.609344</f>
        <v>3.3796224000000006</v>
      </c>
      <c r="J84" s="3">
        <f>IF(D84&gt;B84,D84-B84,D84-B84+1)</f>
        <v>9.7222222222221877E-3</v>
      </c>
      <c r="K84" s="6">
        <f>HOUR(J84)</f>
        <v>0</v>
      </c>
      <c r="L84" s="6">
        <f>MINUTE(J84)</f>
        <v>14</v>
      </c>
      <c r="M84" s="6">
        <f>((K84*60)+L84)/60</f>
        <v>0.23333333333333334</v>
      </c>
      <c r="N84" s="6">
        <f>I84/M84</f>
        <v>14.484096000000003</v>
      </c>
    </row>
    <row r="85" spans="1:15" x14ac:dyDescent="0.25">
      <c r="A85" s="1">
        <v>42641</v>
      </c>
      <c r="B85" s="4">
        <v>0.72291666666666676</v>
      </c>
      <c r="C85" s="1">
        <v>42641</v>
      </c>
      <c r="D85" s="4">
        <v>0.81666666666666676</v>
      </c>
      <c r="E85" t="s">
        <v>7</v>
      </c>
      <c r="F85" t="s">
        <v>68</v>
      </c>
      <c r="G85" t="s">
        <v>65</v>
      </c>
      <c r="H85" s="6">
        <v>20.5</v>
      </c>
      <c r="I85" s="6">
        <f>H85*1.609344</f>
        <v>32.991551999999999</v>
      </c>
      <c r="J85" s="3">
        <f>IF(D85&gt;B85,D85-B85,D85-B85+1)</f>
        <v>9.375E-2</v>
      </c>
      <c r="K85" s="6">
        <f>HOUR(J85)</f>
        <v>2</v>
      </c>
      <c r="L85" s="6">
        <f>MINUTE(J85)</f>
        <v>15</v>
      </c>
      <c r="M85" s="6">
        <f>((K85*60)+L85)/60</f>
        <v>2.25</v>
      </c>
      <c r="N85" s="6">
        <f>I85/M85</f>
        <v>14.662911999999999</v>
      </c>
    </row>
    <row r="86" spans="1:15" x14ac:dyDescent="0.25">
      <c r="A86" s="1">
        <v>42604</v>
      </c>
      <c r="B86" s="4">
        <v>0.83194444444444438</v>
      </c>
      <c r="C86" s="1">
        <v>42604</v>
      </c>
      <c r="D86" s="4">
        <v>0.86805555555555547</v>
      </c>
      <c r="E86" t="s">
        <v>7</v>
      </c>
      <c r="F86" t="s">
        <v>65</v>
      </c>
      <c r="G86" t="s">
        <v>223</v>
      </c>
      <c r="H86" s="6">
        <v>7.9</v>
      </c>
      <c r="I86" s="6">
        <f>H86*1.609344</f>
        <v>12.713817600000002</v>
      </c>
      <c r="J86" s="3">
        <f>IF(D86&gt;B86,D86-B86,D86-B86+1)</f>
        <v>3.6111111111111094E-2</v>
      </c>
      <c r="K86" s="6">
        <f>HOUR(J86)</f>
        <v>0</v>
      </c>
      <c r="L86" s="6">
        <f>MINUTE(J86)</f>
        <v>52</v>
      </c>
      <c r="M86" s="6">
        <f>((K86*60)+L86)/60</f>
        <v>0.8666666666666667</v>
      </c>
      <c r="N86" s="6">
        <f>I86/M86</f>
        <v>14.66978953846154</v>
      </c>
    </row>
    <row r="87" spans="1:15" x14ac:dyDescent="0.25">
      <c r="A87" s="1">
        <v>42445</v>
      </c>
      <c r="B87" s="4">
        <v>0.48194444444444445</v>
      </c>
      <c r="C87" s="1">
        <v>42445</v>
      </c>
      <c r="D87" s="4">
        <v>0.48958333333333331</v>
      </c>
      <c r="E87" t="s">
        <v>7</v>
      </c>
      <c r="F87" t="s">
        <v>80</v>
      </c>
      <c r="G87" t="s">
        <v>81</v>
      </c>
      <c r="H87" s="6">
        <v>1.7</v>
      </c>
      <c r="I87" s="6">
        <f>H87*1.609344</f>
        <v>2.7358848</v>
      </c>
      <c r="J87" s="3">
        <f>IF(D87&gt;B87,D87-B87,D87-B87+1)</f>
        <v>7.6388888888888618E-3</v>
      </c>
      <c r="K87" s="6">
        <f>HOUR(J87)</f>
        <v>0</v>
      </c>
      <c r="L87" s="6">
        <f>MINUTE(J87)</f>
        <v>11</v>
      </c>
      <c r="M87" s="6">
        <f>((K87*60)+L87)/60</f>
        <v>0.18333333333333332</v>
      </c>
      <c r="N87" s="6">
        <f>I87/M87</f>
        <v>14.923008000000001</v>
      </c>
      <c r="O87" t="s">
        <v>9</v>
      </c>
    </row>
    <row r="88" spans="1:15" x14ac:dyDescent="0.25">
      <c r="A88" s="1">
        <v>42446</v>
      </c>
      <c r="B88" s="4">
        <v>2.2916666666666669E-2</v>
      </c>
      <c r="C88" s="1">
        <v>42446</v>
      </c>
      <c r="D88" s="4">
        <v>3.0555555555555555E-2</v>
      </c>
      <c r="E88" t="s">
        <v>55</v>
      </c>
      <c r="F88" t="s">
        <v>31</v>
      </c>
      <c r="G88" t="s">
        <v>80</v>
      </c>
      <c r="H88" s="6">
        <v>1.7</v>
      </c>
      <c r="I88" s="6">
        <f>H88*1.609344</f>
        <v>2.7358848</v>
      </c>
      <c r="J88" s="3">
        <f>IF(D88&gt;B88,D88-B88,D88-B88+1)</f>
        <v>7.638888888888886E-3</v>
      </c>
      <c r="K88" s="6">
        <f>HOUR(J88)</f>
        <v>0</v>
      </c>
      <c r="L88" s="6">
        <f>MINUTE(J88)</f>
        <v>11</v>
      </c>
      <c r="M88" s="6">
        <f>((K88*60)+L88)/60</f>
        <v>0.18333333333333332</v>
      </c>
      <c r="N88" s="6">
        <f>I88/M88</f>
        <v>14.923008000000001</v>
      </c>
    </row>
    <row r="89" spans="1:15" x14ac:dyDescent="0.25">
      <c r="A89" s="1">
        <v>42662</v>
      </c>
      <c r="B89" s="4">
        <v>0.57291666666666663</v>
      </c>
      <c r="C89" s="1">
        <v>42662</v>
      </c>
      <c r="D89" s="4">
        <v>0.5805555555555556</v>
      </c>
      <c r="E89" t="s">
        <v>7</v>
      </c>
      <c r="F89" t="s">
        <v>190</v>
      </c>
      <c r="G89" t="s">
        <v>191</v>
      </c>
      <c r="H89" s="6">
        <v>1.7</v>
      </c>
      <c r="I89" s="6">
        <f>H89*1.609344</f>
        <v>2.7358848</v>
      </c>
      <c r="J89" s="3">
        <f>IF(D89&gt;B89,D89-B89,D89-B89+1)</f>
        <v>7.6388888888889728E-3</v>
      </c>
      <c r="K89" s="6">
        <f>HOUR(J89)</f>
        <v>0</v>
      </c>
      <c r="L89" s="6">
        <f>MINUTE(J89)</f>
        <v>11</v>
      </c>
      <c r="M89" s="6">
        <f>((K89*60)+L89)/60</f>
        <v>0.18333333333333332</v>
      </c>
      <c r="N89" s="6">
        <f>I89/M89</f>
        <v>14.923008000000001</v>
      </c>
    </row>
    <row r="90" spans="1:15" x14ac:dyDescent="0.25">
      <c r="A90" s="1">
        <v>42734</v>
      </c>
      <c r="B90" s="4">
        <v>0.42708333333333331</v>
      </c>
      <c r="C90" s="1">
        <v>42734</v>
      </c>
      <c r="D90" s="4">
        <v>0.43958333333333338</v>
      </c>
      <c r="E90" t="s">
        <v>7</v>
      </c>
      <c r="F90" t="s">
        <v>189</v>
      </c>
      <c r="G90" t="s">
        <v>189</v>
      </c>
      <c r="H90" s="6">
        <v>2.8</v>
      </c>
      <c r="I90" s="6">
        <f>H90*1.609344</f>
        <v>4.5061631999999996</v>
      </c>
      <c r="J90" s="3">
        <f>IF(D90&gt;B90,D90-B90,D90-B90+1)</f>
        <v>1.2500000000000067E-2</v>
      </c>
      <c r="K90" s="6">
        <f>HOUR(J90)</f>
        <v>0</v>
      </c>
      <c r="L90" s="6">
        <f>MINUTE(J90)</f>
        <v>18</v>
      </c>
      <c r="M90" s="6">
        <f>((K90*60)+L90)/60</f>
        <v>0.3</v>
      </c>
      <c r="N90" s="6">
        <f>I90/M90</f>
        <v>15.020543999999999</v>
      </c>
      <c r="O90" t="s">
        <v>10</v>
      </c>
    </row>
    <row r="91" spans="1:15" x14ac:dyDescent="0.25">
      <c r="A91" s="1">
        <v>42529</v>
      </c>
      <c r="B91" s="4">
        <v>0.70486111111111116</v>
      </c>
      <c r="C91" s="1">
        <v>42529</v>
      </c>
      <c r="D91" s="4">
        <v>0.71597222222222223</v>
      </c>
      <c r="E91" t="s">
        <v>7</v>
      </c>
      <c r="F91" t="s">
        <v>140</v>
      </c>
      <c r="G91" t="s">
        <v>141</v>
      </c>
      <c r="H91" s="6">
        <v>2.5</v>
      </c>
      <c r="I91" s="6">
        <f>H91*1.609344</f>
        <v>4.0233600000000003</v>
      </c>
      <c r="J91" s="3">
        <f>IF(D91&gt;B91,D91-B91,D91-B91+1)</f>
        <v>1.1111111111111072E-2</v>
      </c>
      <c r="K91" s="6">
        <f>HOUR(J91)</f>
        <v>0</v>
      </c>
      <c r="L91" s="6">
        <f>MINUTE(J91)</f>
        <v>16</v>
      </c>
      <c r="M91" s="6">
        <f>((K91*60)+L91)/60</f>
        <v>0.26666666666666666</v>
      </c>
      <c r="N91" s="6">
        <f>I91/M91</f>
        <v>15.087600000000002</v>
      </c>
      <c r="O91" t="s">
        <v>9</v>
      </c>
    </row>
    <row r="92" spans="1:15" x14ac:dyDescent="0.25">
      <c r="A92" s="1">
        <v>42546</v>
      </c>
      <c r="B92" s="4">
        <v>0.4291666666666667</v>
      </c>
      <c r="C92" s="1">
        <v>42546</v>
      </c>
      <c r="D92" s="4">
        <v>0.43402777777777773</v>
      </c>
      <c r="E92" t="s">
        <v>7</v>
      </c>
      <c r="F92" t="s">
        <v>158</v>
      </c>
      <c r="G92" t="s">
        <v>159</v>
      </c>
      <c r="H92" s="6">
        <v>1.1000000000000001</v>
      </c>
      <c r="I92" s="6">
        <f>H92*1.609344</f>
        <v>1.7702784000000003</v>
      </c>
      <c r="J92" s="3">
        <f>IF(D92&gt;B92,D92-B92,D92-B92+1)</f>
        <v>4.8611111111110383E-3</v>
      </c>
      <c r="K92" s="6">
        <f>HOUR(J92)</f>
        <v>0</v>
      </c>
      <c r="L92" s="6">
        <f>MINUTE(J92)</f>
        <v>7</v>
      </c>
      <c r="M92" s="6">
        <f>((K92*60)+L92)/60</f>
        <v>0.11666666666666667</v>
      </c>
      <c r="N92" s="6">
        <f>I92/M92</f>
        <v>15.17381485714286</v>
      </c>
      <c r="O92" t="s">
        <v>10</v>
      </c>
    </row>
    <row r="93" spans="1:15" x14ac:dyDescent="0.25">
      <c r="A93" s="1">
        <v>42564</v>
      </c>
      <c r="B93" s="4">
        <v>0.55902777777777779</v>
      </c>
      <c r="C93" s="1">
        <v>42564</v>
      </c>
      <c r="D93" s="4">
        <v>0.56874999999999998</v>
      </c>
      <c r="E93" t="s">
        <v>55</v>
      </c>
      <c r="F93" t="s">
        <v>16</v>
      </c>
      <c r="G93" t="s">
        <v>16</v>
      </c>
      <c r="H93" s="6">
        <v>2.2000000000000002</v>
      </c>
      <c r="I93" s="6">
        <f>H93*1.609344</f>
        <v>3.5405568000000005</v>
      </c>
      <c r="J93" s="3">
        <f>IF(D93&gt;B93,D93-B93,D93-B93+1)</f>
        <v>9.7222222222221877E-3</v>
      </c>
      <c r="K93" s="6">
        <f>HOUR(J93)</f>
        <v>0</v>
      </c>
      <c r="L93" s="6">
        <f>MINUTE(J93)</f>
        <v>14</v>
      </c>
      <c r="M93" s="6">
        <f>((K93*60)+L93)/60</f>
        <v>0.23333333333333334</v>
      </c>
      <c r="N93" s="6">
        <f>I93/M93</f>
        <v>15.17381485714286</v>
      </c>
    </row>
    <row r="94" spans="1:15" x14ac:dyDescent="0.25">
      <c r="A94" s="1">
        <v>42733</v>
      </c>
      <c r="B94" s="4">
        <v>0.55347222222222225</v>
      </c>
      <c r="C94" s="1">
        <v>42733</v>
      </c>
      <c r="D94" s="4">
        <v>0.55833333333333335</v>
      </c>
      <c r="E94" t="s">
        <v>7</v>
      </c>
      <c r="F94" t="s">
        <v>189</v>
      </c>
      <c r="G94" t="s">
        <v>189</v>
      </c>
      <c r="H94" s="6">
        <v>1.1000000000000001</v>
      </c>
      <c r="I94" s="6">
        <f>H94*1.609344</f>
        <v>1.7702784000000003</v>
      </c>
      <c r="J94" s="3">
        <f>IF(D94&gt;B94,D94-B94,D94-B94+1)</f>
        <v>4.8611111111110938E-3</v>
      </c>
      <c r="K94" s="6">
        <f>HOUR(J94)</f>
        <v>0</v>
      </c>
      <c r="L94" s="6">
        <f>MINUTE(J94)</f>
        <v>7</v>
      </c>
      <c r="M94" s="6">
        <f>((K94*60)+L94)/60</f>
        <v>0.11666666666666667</v>
      </c>
      <c r="N94" s="6">
        <f>I94/M94</f>
        <v>15.17381485714286</v>
      </c>
      <c r="O94" t="s">
        <v>10</v>
      </c>
    </row>
    <row r="95" spans="1:15" x14ac:dyDescent="0.25">
      <c r="A95" s="1">
        <v>42657</v>
      </c>
      <c r="B95" s="4">
        <v>0.66388888888888886</v>
      </c>
      <c r="C95" s="1">
        <v>42657</v>
      </c>
      <c r="D95" s="4">
        <v>0.68055555555555547</v>
      </c>
      <c r="E95" t="s">
        <v>7</v>
      </c>
      <c r="F95" t="s">
        <v>65</v>
      </c>
      <c r="G95" t="s">
        <v>65</v>
      </c>
      <c r="H95" s="6">
        <v>3.8</v>
      </c>
      <c r="I95" s="6">
        <f>H95*1.609344</f>
        <v>6.1155071999999997</v>
      </c>
      <c r="J95" s="3">
        <f>IF(D95&gt;B95,D95-B95,D95-B95+1)</f>
        <v>1.6666666666666607E-2</v>
      </c>
      <c r="K95" s="6">
        <f>HOUR(J95)</f>
        <v>0</v>
      </c>
      <c r="L95" s="6">
        <f>MINUTE(J95)</f>
        <v>24</v>
      </c>
      <c r="M95" s="6">
        <f>((K95*60)+L95)/60</f>
        <v>0.4</v>
      </c>
      <c r="N95" s="6">
        <f>I95/M95</f>
        <v>15.288767999999999</v>
      </c>
    </row>
    <row r="96" spans="1:15" x14ac:dyDescent="0.25">
      <c r="A96" s="1">
        <v>42687</v>
      </c>
      <c r="B96" s="4">
        <v>0.65763888888888888</v>
      </c>
      <c r="C96" s="1">
        <v>42687</v>
      </c>
      <c r="D96" s="4">
        <v>0.66597222222222219</v>
      </c>
      <c r="E96" t="s">
        <v>7</v>
      </c>
      <c r="F96" t="s">
        <v>194</v>
      </c>
      <c r="G96" t="s">
        <v>208</v>
      </c>
      <c r="H96" s="6">
        <v>1.9</v>
      </c>
      <c r="I96" s="6">
        <f>H96*1.609344</f>
        <v>3.0577535999999998</v>
      </c>
      <c r="J96" s="3">
        <f>IF(D96&gt;B96,D96-B96,D96-B96+1)</f>
        <v>8.3333333333333037E-3</v>
      </c>
      <c r="K96" s="6">
        <f>HOUR(J96)</f>
        <v>0</v>
      </c>
      <c r="L96" s="6">
        <f>MINUTE(J96)</f>
        <v>12</v>
      </c>
      <c r="M96" s="6">
        <f>((K96*60)+L96)/60</f>
        <v>0.2</v>
      </c>
      <c r="N96" s="6">
        <f>I96/M96</f>
        <v>15.288767999999999</v>
      </c>
    </row>
    <row r="97" spans="1:15" x14ac:dyDescent="0.25">
      <c r="A97" s="1">
        <v>42704</v>
      </c>
      <c r="B97" s="4">
        <v>0.49513888888888885</v>
      </c>
      <c r="C97" s="1">
        <v>42704</v>
      </c>
      <c r="D97" s="4">
        <v>0.52430555555555558</v>
      </c>
      <c r="E97" t="s">
        <v>7</v>
      </c>
      <c r="F97" t="s">
        <v>40</v>
      </c>
      <c r="G97" t="s">
        <v>16</v>
      </c>
      <c r="H97" s="6">
        <v>6.7</v>
      </c>
      <c r="I97" s="6">
        <f>H97*1.609344</f>
        <v>10.782604800000001</v>
      </c>
      <c r="J97" s="3">
        <f>IF(D97&gt;B97,D97-B97,D97-B97+1)</f>
        <v>2.916666666666673E-2</v>
      </c>
      <c r="K97" s="6">
        <f>HOUR(J97)</f>
        <v>0</v>
      </c>
      <c r="L97" s="6">
        <f>MINUTE(J97)</f>
        <v>42</v>
      </c>
      <c r="M97" s="6">
        <f>((K97*60)+L97)/60</f>
        <v>0.7</v>
      </c>
      <c r="N97" s="6">
        <f>I97/M97</f>
        <v>15.403721142857146</v>
      </c>
      <c r="O97" t="s">
        <v>24</v>
      </c>
    </row>
    <row r="98" spans="1:15" x14ac:dyDescent="0.25">
      <c r="A98" s="1">
        <v>42381</v>
      </c>
      <c r="B98" s="4">
        <v>0.63402777777777775</v>
      </c>
      <c r="C98" s="1">
        <v>42381</v>
      </c>
      <c r="D98" s="4">
        <v>0.64444444444444449</v>
      </c>
      <c r="E98" t="s">
        <v>7</v>
      </c>
      <c r="F98" t="s">
        <v>27</v>
      </c>
      <c r="G98" t="s">
        <v>29</v>
      </c>
      <c r="H98" s="6">
        <v>2.4</v>
      </c>
      <c r="I98" s="6">
        <f>H98*1.609344</f>
        <v>3.8624255999999999</v>
      </c>
      <c r="J98" s="3">
        <f>IF(D98&gt;B98,D98-B98,D98-B98+1)</f>
        <v>1.0416666666666741E-2</v>
      </c>
      <c r="K98" s="6">
        <f>HOUR(J98)</f>
        <v>0</v>
      </c>
      <c r="L98" s="6">
        <f>MINUTE(J98)</f>
        <v>15</v>
      </c>
      <c r="M98" s="6">
        <f>((K98*60)+L98)/60</f>
        <v>0.25</v>
      </c>
      <c r="N98" s="6">
        <f>I98/M98</f>
        <v>15.4497024</v>
      </c>
      <c r="O98" t="s">
        <v>13</v>
      </c>
    </row>
    <row r="99" spans="1:15" x14ac:dyDescent="0.25">
      <c r="A99" s="1">
        <v>42650</v>
      </c>
      <c r="B99" s="4">
        <v>0.65763888888888888</v>
      </c>
      <c r="C99" s="1">
        <v>42650</v>
      </c>
      <c r="D99" s="4">
        <v>0.66805555555555562</v>
      </c>
      <c r="E99" t="s">
        <v>7</v>
      </c>
      <c r="F99" t="s">
        <v>188</v>
      </c>
      <c r="G99" t="s">
        <v>188</v>
      </c>
      <c r="H99" s="6">
        <v>2.4</v>
      </c>
      <c r="I99" s="6">
        <f>H99*1.609344</f>
        <v>3.8624255999999999</v>
      </c>
      <c r="J99" s="3">
        <f>IF(D99&gt;B99,D99-B99,D99-B99+1)</f>
        <v>1.0416666666666741E-2</v>
      </c>
      <c r="K99" s="6">
        <f>HOUR(J99)</f>
        <v>0</v>
      </c>
      <c r="L99" s="6">
        <f>MINUTE(J99)</f>
        <v>15</v>
      </c>
      <c r="M99" s="6">
        <f>((K99*60)+L99)/60</f>
        <v>0.25</v>
      </c>
      <c r="N99" s="6">
        <f>I99/M99</f>
        <v>15.4497024</v>
      </c>
    </row>
    <row r="100" spans="1:15" x14ac:dyDescent="0.25">
      <c r="A100" s="1">
        <v>42439</v>
      </c>
      <c r="B100" s="4">
        <v>0.6791666666666667</v>
      </c>
      <c r="C100" s="1">
        <v>42439</v>
      </c>
      <c r="D100" s="4">
        <v>0.68611111111111101</v>
      </c>
      <c r="E100" t="s">
        <v>7</v>
      </c>
      <c r="F100" t="s">
        <v>78</v>
      </c>
      <c r="G100" t="s">
        <v>79</v>
      </c>
      <c r="H100" s="6">
        <v>1.6</v>
      </c>
      <c r="I100" s="6">
        <f>H100*1.609344</f>
        <v>2.5749504000000005</v>
      </c>
      <c r="J100" s="3">
        <f>IF(D100&gt;B100,D100-B100,D100-B100+1)</f>
        <v>6.9444444444443088E-3</v>
      </c>
      <c r="K100" s="6">
        <f>HOUR(J100)</f>
        <v>0</v>
      </c>
      <c r="L100" s="6">
        <f>MINUTE(J100)</f>
        <v>10</v>
      </c>
      <c r="M100" s="6">
        <f>((K100*60)+L100)/60</f>
        <v>0.16666666666666666</v>
      </c>
      <c r="N100" s="6">
        <f>I100/M100</f>
        <v>15.449702400000003</v>
      </c>
    </row>
    <row r="101" spans="1:15" x14ac:dyDescent="0.25">
      <c r="A101" s="1">
        <v>42646</v>
      </c>
      <c r="B101" s="4">
        <v>0.78541666666666676</v>
      </c>
      <c r="C101" s="1">
        <v>42646</v>
      </c>
      <c r="D101" s="4">
        <v>0.79236111111111107</v>
      </c>
      <c r="E101" t="s">
        <v>7</v>
      </c>
      <c r="F101" t="s">
        <v>68</v>
      </c>
      <c r="G101" t="s">
        <v>68</v>
      </c>
      <c r="H101" s="6">
        <v>1.6</v>
      </c>
      <c r="I101" s="6">
        <f>H101*1.609344</f>
        <v>2.5749504000000005</v>
      </c>
      <c r="J101" s="3">
        <f>IF(D101&gt;B101,D101-B101,D101-B101+1)</f>
        <v>6.9444444444443088E-3</v>
      </c>
      <c r="K101" s="6">
        <f>HOUR(J101)</f>
        <v>0</v>
      </c>
      <c r="L101" s="6">
        <f>MINUTE(J101)</f>
        <v>10</v>
      </c>
      <c r="M101" s="6">
        <f>((K101*60)+L101)/60</f>
        <v>0.16666666666666666</v>
      </c>
      <c r="N101" s="6">
        <f>I101/M101</f>
        <v>15.449702400000003</v>
      </c>
    </row>
    <row r="102" spans="1:15" x14ac:dyDescent="0.25">
      <c r="A102" s="1">
        <v>42445</v>
      </c>
      <c r="B102" s="4">
        <v>0.77986111111111101</v>
      </c>
      <c r="C102" s="1">
        <v>42445</v>
      </c>
      <c r="D102" s="4">
        <v>0.78888888888888886</v>
      </c>
      <c r="E102" t="s">
        <v>7</v>
      </c>
      <c r="F102" t="s">
        <v>77</v>
      </c>
      <c r="G102" t="s">
        <v>81</v>
      </c>
      <c r="H102" s="6">
        <v>2.1</v>
      </c>
      <c r="I102" s="6">
        <f>H102*1.609344</f>
        <v>3.3796224000000006</v>
      </c>
      <c r="J102" s="3">
        <f>IF(D102&gt;B102,D102-B102,D102-B102+1)</f>
        <v>9.0277777777778567E-3</v>
      </c>
      <c r="K102" s="6">
        <f>HOUR(J102)</f>
        <v>0</v>
      </c>
      <c r="L102" s="6">
        <f>MINUTE(J102)</f>
        <v>13</v>
      </c>
      <c r="M102" s="6">
        <f>((K102*60)+L102)/60</f>
        <v>0.21666666666666667</v>
      </c>
      <c r="N102" s="6">
        <f>I102/M102</f>
        <v>15.598257230769233</v>
      </c>
      <c r="O102" t="s">
        <v>9</v>
      </c>
    </row>
    <row r="103" spans="1:15" x14ac:dyDescent="0.25">
      <c r="A103" s="1">
        <v>42650</v>
      </c>
      <c r="B103" s="4">
        <v>0.75555555555555554</v>
      </c>
      <c r="C103" s="1">
        <v>42650</v>
      </c>
      <c r="D103" s="4">
        <v>0.76874999999999993</v>
      </c>
      <c r="E103" t="s">
        <v>7</v>
      </c>
      <c r="F103" t="s">
        <v>188</v>
      </c>
      <c r="G103" t="s">
        <v>188</v>
      </c>
      <c r="H103" s="6">
        <v>3.1</v>
      </c>
      <c r="I103" s="6">
        <f>H103*1.609344</f>
        <v>4.9889664000000007</v>
      </c>
      <c r="J103" s="3">
        <f>IF(D103&gt;B103,D103-B103,D103-B103+1)</f>
        <v>1.3194444444444398E-2</v>
      </c>
      <c r="K103" s="6">
        <f>HOUR(J103)</f>
        <v>0</v>
      </c>
      <c r="L103" s="6">
        <f>MINUTE(J103)</f>
        <v>19</v>
      </c>
      <c r="M103" s="6">
        <f>((K103*60)+L103)/60</f>
        <v>0.31666666666666665</v>
      </c>
      <c r="N103" s="6">
        <f>I103/M103</f>
        <v>15.754630736842108</v>
      </c>
    </row>
    <row r="104" spans="1:15" x14ac:dyDescent="0.25">
      <c r="A104" s="1">
        <v>42561</v>
      </c>
      <c r="B104" s="4">
        <v>0.6694444444444444</v>
      </c>
      <c r="C104" s="1">
        <v>42561</v>
      </c>
      <c r="D104" s="4">
        <v>0.67708333333333337</v>
      </c>
      <c r="E104" t="s">
        <v>7</v>
      </c>
      <c r="F104" t="s">
        <v>167</v>
      </c>
      <c r="G104" t="s">
        <v>151</v>
      </c>
      <c r="H104" s="6">
        <v>1.8</v>
      </c>
      <c r="I104" s="6">
        <f>H104*1.609344</f>
        <v>2.8968192000000004</v>
      </c>
      <c r="J104" s="3">
        <f>IF(D104&gt;B104,D104-B104,D104-B104+1)</f>
        <v>7.6388888888889728E-3</v>
      </c>
      <c r="K104" s="6">
        <f>HOUR(J104)</f>
        <v>0</v>
      </c>
      <c r="L104" s="6">
        <f>MINUTE(J104)</f>
        <v>11</v>
      </c>
      <c r="M104" s="6">
        <f>((K104*60)+L104)/60</f>
        <v>0.18333333333333332</v>
      </c>
      <c r="N104" s="6">
        <f>I104/M104</f>
        <v>15.800832000000003</v>
      </c>
    </row>
    <row r="105" spans="1:15" x14ac:dyDescent="0.25">
      <c r="A105" s="1">
        <v>42662</v>
      </c>
      <c r="B105" s="4">
        <v>0.68958333333333333</v>
      </c>
      <c r="C105" s="1">
        <v>42662</v>
      </c>
      <c r="D105" s="4">
        <v>0.7090277777777777</v>
      </c>
      <c r="E105" t="s">
        <v>7</v>
      </c>
      <c r="F105" t="s">
        <v>147</v>
      </c>
      <c r="G105" t="s">
        <v>146</v>
      </c>
      <c r="H105" s="6">
        <v>4.5999999999999996</v>
      </c>
      <c r="I105" s="6">
        <f>H105*1.609344</f>
        <v>7.4029824</v>
      </c>
      <c r="J105" s="3">
        <f>IF(D105&gt;B105,D105-B105,D105-B105+1)</f>
        <v>1.9444444444444375E-2</v>
      </c>
      <c r="K105" s="6">
        <f>HOUR(J105)</f>
        <v>0</v>
      </c>
      <c r="L105" s="6">
        <f>MINUTE(J105)</f>
        <v>28</v>
      </c>
      <c r="M105" s="6">
        <f>((K105*60)+L105)/60</f>
        <v>0.46666666666666667</v>
      </c>
      <c r="N105" s="6">
        <f>I105/M105</f>
        <v>15.863533714285714</v>
      </c>
    </row>
    <row r="106" spans="1:15" x14ac:dyDescent="0.25">
      <c r="A106" s="1">
        <v>42623</v>
      </c>
      <c r="B106" s="4">
        <v>0.43611111111111112</v>
      </c>
      <c r="C106" s="1">
        <v>42623</v>
      </c>
      <c r="D106" s="4">
        <v>0.44791666666666669</v>
      </c>
      <c r="E106" t="s">
        <v>7</v>
      </c>
      <c r="F106" t="s">
        <v>65</v>
      </c>
      <c r="G106" t="s">
        <v>65</v>
      </c>
      <c r="H106" s="6">
        <v>2.8</v>
      </c>
      <c r="I106" s="6">
        <f>H106*1.609344</f>
        <v>4.5061631999999996</v>
      </c>
      <c r="J106" s="3">
        <f>IF(D106&gt;B106,D106-B106,D106-B106+1)</f>
        <v>1.1805555555555569E-2</v>
      </c>
      <c r="K106" s="6">
        <f>HOUR(J106)</f>
        <v>0</v>
      </c>
      <c r="L106" s="6">
        <f>MINUTE(J106)</f>
        <v>17</v>
      </c>
      <c r="M106" s="6">
        <f>((K106*60)+L106)/60</f>
        <v>0.28333333333333333</v>
      </c>
      <c r="N106" s="6">
        <f>I106/M106</f>
        <v>15.904105411764705</v>
      </c>
    </row>
    <row r="107" spans="1:15" x14ac:dyDescent="0.25">
      <c r="A107" s="1">
        <v>42646</v>
      </c>
      <c r="B107" s="4">
        <v>0.76180555555555562</v>
      </c>
      <c r="C107" s="1">
        <v>42646</v>
      </c>
      <c r="D107" s="4">
        <v>0.77361111111111114</v>
      </c>
      <c r="E107" t="s">
        <v>7</v>
      </c>
      <c r="F107" t="s">
        <v>68</v>
      </c>
      <c r="G107" t="s">
        <v>68</v>
      </c>
      <c r="H107" s="6">
        <v>2.8</v>
      </c>
      <c r="I107" s="6">
        <f>H107*1.609344</f>
        <v>4.5061631999999996</v>
      </c>
      <c r="J107" s="3">
        <f>IF(D107&gt;B107,D107-B107,D107-B107+1)</f>
        <v>1.1805555555555514E-2</v>
      </c>
      <c r="K107" s="6">
        <f>HOUR(J107)</f>
        <v>0</v>
      </c>
      <c r="L107" s="6">
        <f>MINUTE(J107)</f>
        <v>17</v>
      </c>
      <c r="M107" s="6">
        <f>((K107*60)+L107)/60</f>
        <v>0.28333333333333333</v>
      </c>
      <c r="N107" s="6">
        <f>I107/M107</f>
        <v>15.904105411764705</v>
      </c>
    </row>
    <row r="108" spans="1:15" x14ac:dyDescent="0.25">
      <c r="A108" s="1">
        <v>42680</v>
      </c>
      <c r="B108" s="4">
        <v>0.67013888888888884</v>
      </c>
      <c r="C108" s="1">
        <v>42680</v>
      </c>
      <c r="D108" s="4">
        <v>0.68194444444444446</v>
      </c>
      <c r="E108" t="s">
        <v>7</v>
      </c>
      <c r="F108" t="s">
        <v>207</v>
      </c>
      <c r="G108" t="s">
        <v>205</v>
      </c>
      <c r="H108" s="6">
        <v>2.8</v>
      </c>
      <c r="I108" s="6">
        <f>H108*1.609344</f>
        <v>4.5061631999999996</v>
      </c>
      <c r="J108" s="3">
        <f>IF(D108&gt;B108,D108-B108,D108-B108+1)</f>
        <v>1.1805555555555625E-2</v>
      </c>
      <c r="K108" s="6">
        <f>HOUR(J108)</f>
        <v>0</v>
      </c>
      <c r="L108" s="6">
        <f>MINUTE(J108)</f>
        <v>17</v>
      </c>
      <c r="M108" s="6">
        <f>((K108*60)+L108)/60</f>
        <v>0.28333333333333333</v>
      </c>
      <c r="N108" s="6">
        <f>I108/M108</f>
        <v>15.904105411764705</v>
      </c>
      <c r="O108" t="s">
        <v>11</v>
      </c>
    </row>
    <row r="109" spans="1:15" x14ac:dyDescent="0.25">
      <c r="A109" s="1">
        <v>42608</v>
      </c>
      <c r="B109" s="4">
        <v>0.81319444444444444</v>
      </c>
      <c r="C109" s="1">
        <v>42608</v>
      </c>
      <c r="D109" s="4">
        <v>0.82916666666666661</v>
      </c>
      <c r="E109" t="s">
        <v>7</v>
      </c>
      <c r="F109" t="s">
        <v>188</v>
      </c>
      <c r="G109" t="s">
        <v>188</v>
      </c>
      <c r="H109" s="6">
        <v>3.8</v>
      </c>
      <c r="I109" s="6">
        <f>H109*1.609344</f>
        <v>6.1155071999999997</v>
      </c>
      <c r="J109" s="3">
        <f>IF(D109&gt;B109,D109-B109,D109-B109+1)</f>
        <v>1.5972222222222165E-2</v>
      </c>
      <c r="K109" s="6">
        <f>HOUR(J109)</f>
        <v>0</v>
      </c>
      <c r="L109" s="6">
        <f>MINUTE(J109)</f>
        <v>23</v>
      </c>
      <c r="M109" s="6">
        <f>((K109*60)+L109)/60</f>
        <v>0.38333333333333336</v>
      </c>
      <c r="N109" s="6">
        <f>I109/M109</f>
        <v>15.95349704347826</v>
      </c>
    </row>
    <row r="110" spans="1:15" x14ac:dyDescent="0.25">
      <c r="A110" s="1">
        <v>42732</v>
      </c>
      <c r="B110" s="4">
        <v>0.7729166666666667</v>
      </c>
      <c r="C110" s="1">
        <v>42732</v>
      </c>
      <c r="D110" s="4">
        <v>0.78888888888888886</v>
      </c>
      <c r="E110" t="s">
        <v>7</v>
      </c>
      <c r="F110" t="s">
        <v>189</v>
      </c>
      <c r="G110" t="s">
        <v>189</v>
      </c>
      <c r="H110" s="6">
        <v>3.8</v>
      </c>
      <c r="I110" s="6">
        <f>H110*1.609344</f>
        <v>6.1155071999999997</v>
      </c>
      <c r="J110" s="3">
        <f>IF(D110&gt;B110,D110-B110,D110-B110+1)</f>
        <v>1.5972222222222165E-2</v>
      </c>
      <c r="K110" s="6">
        <f>HOUR(J110)</f>
        <v>0</v>
      </c>
      <c r="L110" s="6">
        <f>MINUTE(J110)</f>
        <v>23</v>
      </c>
      <c r="M110" s="6">
        <f>((K110*60)+L110)/60</f>
        <v>0.38333333333333336</v>
      </c>
      <c r="N110" s="6">
        <f>I110/M110</f>
        <v>15.95349704347826</v>
      </c>
      <c r="O110" t="s">
        <v>10</v>
      </c>
    </row>
    <row r="111" spans="1:15" x14ac:dyDescent="0.25">
      <c r="A111" s="1">
        <v>42381</v>
      </c>
      <c r="B111" s="4">
        <v>0.65416666666666667</v>
      </c>
      <c r="C111" s="1">
        <v>42381</v>
      </c>
      <c r="D111" s="4">
        <v>0.66249999999999998</v>
      </c>
      <c r="E111" t="s">
        <v>7</v>
      </c>
      <c r="F111" t="s">
        <v>29</v>
      </c>
      <c r="G111" t="s">
        <v>21</v>
      </c>
      <c r="H111" s="6">
        <v>2</v>
      </c>
      <c r="I111" s="6">
        <f>H111*1.609344</f>
        <v>3.2186880000000002</v>
      </c>
      <c r="J111" s="3">
        <f>IF(D111&gt;B111,D111-B111,D111-B111+1)</f>
        <v>8.3333333333333037E-3</v>
      </c>
      <c r="K111" s="6">
        <f>HOUR(J111)</f>
        <v>0</v>
      </c>
      <c r="L111" s="6">
        <f>MINUTE(J111)</f>
        <v>12</v>
      </c>
      <c r="M111" s="6">
        <f>((K111*60)+L111)/60</f>
        <v>0.2</v>
      </c>
      <c r="N111" s="6">
        <f>I111/M111</f>
        <v>16.093440000000001</v>
      </c>
      <c r="O111" t="s">
        <v>10</v>
      </c>
    </row>
    <row r="112" spans="1:15" x14ac:dyDescent="0.25">
      <c r="A112" s="1">
        <v>42416</v>
      </c>
      <c r="B112" s="4">
        <v>0.69027777777777777</v>
      </c>
      <c r="C112" s="1">
        <v>42416</v>
      </c>
      <c r="D112" s="4">
        <v>0.71527777777777779</v>
      </c>
      <c r="E112" t="s">
        <v>7</v>
      </c>
      <c r="F112" t="s">
        <v>66</v>
      </c>
      <c r="G112" t="s">
        <v>66</v>
      </c>
      <c r="H112" s="6">
        <v>6</v>
      </c>
      <c r="I112" s="6">
        <f>H112*1.609344</f>
        <v>9.6560640000000006</v>
      </c>
      <c r="J112" s="3">
        <f>IF(D112&gt;B112,D112-B112,D112-B112+1)</f>
        <v>2.5000000000000022E-2</v>
      </c>
      <c r="K112" s="6">
        <f>HOUR(J112)</f>
        <v>0</v>
      </c>
      <c r="L112" s="6">
        <f>MINUTE(J112)</f>
        <v>36</v>
      </c>
      <c r="M112" s="6">
        <f>((K112*60)+L112)/60</f>
        <v>0.6</v>
      </c>
      <c r="N112" s="6">
        <f>I112/M112</f>
        <v>16.093440000000001</v>
      </c>
    </row>
    <row r="113" spans="1:15" x14ac:dyDescent="0.25">
      <c r="A113" s="1">
        <v>42440</v>
      </c>
      <c r="B113" s="4">
        <v>0.40763888888888888</v>
      </c>
      <c r="C113" s="1">
        <v>42440</v>
      </c>
      <c r="D113" s="4">
        <v>0.41597222222222219</v>
      </c>
      <c r="E113" t="s">
        <v>7</v>
      </c>
      <c r="F113" t="s">
        <v>80</v>
      </c>
      <c r="G113" t="s">
        <v>81</v>
      </c>
      <c r="H113" s="6">
        <v>2</v>
      </c>
      <c r="I113" s="6">
        <f>H113*1.609344</f>
        <v>3.2186880000000002</v>
      </c>
      <c r="J113" s="3">
        <f>IF(D113&gt;B113,D113-B113,D113-B113+1)</f>
        <v>8.3333333333333037E-3</v>
      </c>
      <c r="K113" s="6">
        <f>HOUR(J113)</f>
        <v>0</v>
      </c>
      <c r="L113" s="6">
        <f>MINUTE(J113)</f>
        <v>12</v>
      </c>
      <c r="M113" s="6">
        <f>((K113*60)+L113)/60</f>
        <v>0.2</v>
      </c>
      <c r="N113" s="6">
        <f>I113/M113</f>
        <v>16.093440000000001</v>
      </c>
      <c r="O113" t="s">
        <v>9</v>
      </c>
    </row>
    <row r="114" spans="1:15" x14ac:dyDescent="0.25">
      <c r="A114" s="1">
        <v>42444</v>
      </c>
      <c r="B114" s="4">
        <v>0.36458333333333331</v>
      </c>
      <c r="C114" s="1">
        <v>42444</v>
      </c>
      <c r="D114" s="4">
        <v>0.37291666666666662</v>
      </c>
      <c r="E114" t="s">
        <v>7</v>
      </c>
      <c r="F114" t="s">
        <v>80</v>
      </c>
      <c r="G114" t="s">
        <v>83</v>
      </c>
      <c r="H114" s="6">
        <v>2</v>
      </c>
      <c r="I114" s="6">
        <f>H114*1.609344</f>
        <v>3.2186880000000002</v>
      </c>
      <c r="J114" s="3">
        <f>IF(D114&gt;B114,D114-B114,D114-B114+1)</f>
        <v>8.3333333333333037E-3</v>
      </c>
      <c r="K114" s="6">
        <f>HOUR(J114)</f>
        <v>0</v>
      </c>
      <c r="L114" s="6">
        <f>MINUTE(J114)</f>
        <v>12</v>
      </c>
      <c r="M114" s="6">
        <f>((K114*60)+L114)/60</f>
        <v>0.2</v>
      </c>
      <c r="N114" s="6">
        <f>I114/M114</f>
        <v>16.093440000000001</v>
      </c>
      <c r="O114" t="s">
        <v>9</v>
      </c>
    </row>
    <row r="115" spans="1:15" x14ac:dyDescent="0.25">
      <c r="A115" s="1">
        <v>42447</v>
      </c>
      <c r="B115" s="4">
        <v>0.80763888888888891</v>
      </c>
      <c r="C115" s="1">
        <v>42447</v>
      </c>
      <c r="D115" s="4">
        <v>0.81180555555555556</v>
      </c>
      <c r="E115" t="s">
        <v>7</v>
      </c>
      <c r="F115" t="s">
        <v>90</v>
      </c>
      <c r="G115" t="s">
        <v>90</v>
      </c>
      <c r="H115" s="6">
        <v>1</v>
      </c>
      <c r="I115" s="6">
        <f>H115*1.609344</f>
        <v>1.6093440000000001</v>
      </c>
      <c r="J115" s="3">
        <f>IF(D115&gt;B115,D115-B115,D115-B115+1)</f>
        <v>4.1666666666666519E-3</v>
      </c>
      <c r="K115" s="6">
        <f>HOUR(J115)</f>
        <v>0</v>
      </c>
      <c r="L115" s="6">
        <f>MINUTE(J115)</f>
        <v>6</v>
      </c>
      <c r="M115" s="6">
        <f>((K115*60)+L115)/60</f>
        <v>0.1</v>
      </c>
      <c r="N115" s="6">
        <f>I115/M115</f>
        <v>16.093440000000001</v>
      </c>
      <c r="O115" t="s">
        <v>10</v>
      </c>
    </row>
    <row r="116" spans="1:15" x14ac:dyDescent="0.25">
      <c r="A116" s="1">
        <v>42584</v>
      </c>
      <c r="B116" s="4">
        <v>0.89097222222222217</v>
      </c>
      <c r="C116" s="1">
        <v>42584</v>
      </c>
      <c r="D116" s="4">
        <v>0.89513888888888893</v>
      </c>
      <c r="E116" t="s">
        <v>7</v>
      </c>
      <c r="F116" t="s">
        <v>181</v>
      </c>
      <c r="G116" t="s">
        <v>180</v>
      </c>
      <c r="H116" s="6">
        <v>1</v>
      </c>
      <c r="I116" s="6">
        <f>H116*1.609344</f>
        <v>1.6093440000000001</v>
      </c>
      <c r="J116" s="3">
        <f>IF(D116&gt;B116,D116-B116,D116-B116+1)</f>
        <v>4.1666666666667629E-3</v>
      </c>
      <c r="K116" s="6">
        <f>HOUR(J116)</f>
        <v>0</v>
      </c>
      <c r="L116" s="6">
        <f>MINUTE(J116)</f>
        <v>6</v>
      </c>
      <c r="M116" s="6">
        <f>((K116*60)+L116)/60</f>
        <v>0.1</v>
      </c>
      <c r="N116" s="6">
        <f>I116/M116</f>
        <v>16.093440000000001</v>
      </c>
    </row>
    <row r="117" spans="1:15" x14ac:dyDescent="0.25">
      <c r="A117" s="1">
        <v>42604</v>
      </c>
      <c r="B117" s="4">
        <v>0.54305555555555551</v>
      </c>
      <c r="C117" s="1">
        <v>42604</v>
      </c>
      <c r="D117" s="4">
        <v>0.5493055555555556</v>
      </c>
      <c r="E117" t="s">
        <v>7</v>
      </c>
      <c r="F117" t="s">
        <v>68</v>
      </c>
      <c r="G117" t="s">
        <v>68</v>
      </c>
      <c r="H117" s="6">
        <v>1.5</v>
      </c>
      <c r="I117" s="6">
        <f>H117*1.609344</f>
        <v>2.4140160000000002</v>
      </c>
      <c r="J117" s="3">
        <f>IF(D117&gt;B117,D117-B117,D117-B117+1)</f>
        <v>6.2500000000000888E-3</v>
      </c>
      <c r="K117" s="6">
        <f>HOUR(J117)</f>
        <v>0</v>
      </c>
      <c r="L117" s="6">
        <f>MINUTE(J117)</f>
        <v>9</v>
      </c>
      <c r="M117" s="6">
        <f>((K117*60)+L117)/60</f>
        <v>0.15</v>
      </c>
      <c r="N117" s="6">
        <f>I117/M117</f>
        <v>16.093440000000001</v>
      </c>
    </row>
    <row r="118" spans="1:15" x14ac:dyDescent="0.25">
      <c r="A118" s="1">
        <v>42656</v>
      </c>
      <c r="B118" s="4">
        <v>0.50555555555555554</v>
      </c>
      <c r="C118" s="1">
        <v>42656</v>
      </c>
      <c r="D118" s="4">
        <v>0.50972222222222219</v>
      </c>
      <c r="E118" t="s">
        <v>7</v>
      </c>
      <c r="F118" t="s">
        <v>68</v>
      </c>
      <c r="G118" t="s">
        <v>68</v>
      </c>
      <c r="H118" s="6">
        <v>1</v>
      </c>
      <c r="I118" s="6">
        <f>H118*1.609344</f>
        <v>1.6093440000000001</v>
      </c>
      <c r="J118" s="3">
        <f>IF(D118&gt;B118,D118-B118,D118-B118+1)</f>
        <v>4.1666666666666519E-3</v>
      </c>
      <c r="K118" s="6">
        <f>HOUR(J118)</f>
        <v>0</v>
      </c>
      <c r="L118" s="6">
        <f>MINUTE(J118)</f>
        <v>6</v>
      </c>
      <c r="M118" s="6">
        <f>((K118*60)+L118)/60</f>
        <v>0.1</v>
      </c>
      <c r="N118" s="6">
        <f>I118/M118</f>
        <v>16.093440000000001</v>
      </c>
    </row>
    <row r="119" spans="1:15" x14ac:dyDescent="0.25">
      <c r="A119" s="1">
        <v>42675</v>
      </c>
      <c r="B119" s="4">
        <v>0.80138888888888893</v>
      </c>
      <c r="C119" s="1">
        <v>42675</v>
      </c>
      <c r="D119" s="4">
        <v>0.80555555555555547</v>
      </c>
      <c r="E119" t="s">
        <v>7</v>
      </c>
      <c r="F119" t="s">
        <v>38</v>
      </c>
      <c r="G119" t="s">
        <v>38</v>
      </c>
      <c r="H119" s="6">
        <v>1</v>
      </c>
      <c r="I119" s="6">
        <f>H119*1.609344</f>
        <v>1.6093440000000001</v>
      </c>
      <c r="J119" s="3">
        <f>IF(D119&gt;B119,D119-B119,D119-B119+1)</f>
        <v>4.1666666666665408E-3</v>
      </c>
      <c r="K119" s="6">
        <f>HOUR(J119)</f>
        <v>0</v>
      </c>
      <c r="L119" s="6">
        <f>MINUTE(J119)</f>
        <v>6</v>
      </c>
      <c r="M119" s="6">
        <f>((K119*60)+L119)/60</f>
        <v>0.1</v>
      </c>
      <c r="N119" s="6">
        <f>I119/M119</f>
        <v>16.093440000000001</v>
      </c>
    </row>
    <row r="120" spans="1:15" x14ac:dyDescent="0.25">
      <c r="A120" s="1">
        <v>42413</v>
      </c>
      <c r="B120" s="4">
        <v>0.98958333333333337</v>
      </c>
      <c r="C120" s="1">
        <v>42414</v>
      </c>
      <c r="D120" s="4">
        <v>6.9444444444444447E-4</v>
      </c>
      <c r="E120" t="s">
        <v>55</v>
      </c>
      <c r="F120" t="s">
        <v>60</v>
      </c>
      <c r="G120" t="s">
        <v>61</v>
      </c>
      <c r="H120" s="6">
        <v>2.7</v>
      </c>
      <c r="I120" s="6">
        <f>H120*1.609344</f>
        <v>4.345228800000001</v>
      </c>
      <c r="J120" s="3">
        <f>IF(D120&gt;B120,D120-B120,D120-B120+1)</f>
        <v>1.1111111111111072E-2</v>
      </c>
      <c r="K120" s="6">
        <f>HOUR(J120)</f>
        <v>0</v>
      </c>
      <c r="L120" s="6">
        <f>MINUTE(J120)</f>
        <v>16</v>
      </c>
      <c r="M120" s="6">
        <f>((K120*60)+L120)/60</f>
        <v>0.26666666666666666</v>
      </c>
      <c r="N120" s="6">
        <f>I120/M120</f>
        <v>16.294608000000004</v>
      </c>
    </row>
    <row r="121" spans="1:15" x14ac:dyDescent="0.25">
      <c r="A121" s="1">
        <v>42443</v>
      </c>
      <c r="B121" s="4">
        <v>0.77708333333333324</v>
      </c>
      <c r="C121" s="1">
        <v>42443</v>
      </c>
      <c r="D121" s="4">
        <v>0.78819444444444453</v>
      </c>
      <c r="E121" t="s">
        <v>7</v>
      </c>
      <c r="F121" t="s">
        <v>78</v>
      </c>
      <c r="G121" t="s">
        <v>80</v>
      </c>
      <c r="H121" s="6">
        <v>2.7</v>
      </c>
      <c r="I121" s="6">
        <f>H121*1.609344</f>
        <v>4.345228800000001</v>
      </c>
      <c r="J121" s="3">
        <f>IF(D121&gt;B121,D121-B121,D121-B121+1)</f>
        <v>1.1111111111111294E-2</v>
      </c>
      <c r="K121" s="6">
        <f>HOUR(J121)</f>
        <v>0</v>
      </c>
      <c r="L121" s="6">
        <f>MINUTE(J121)</f>
        <v>16</v>
      </c>
      <c r="M121" s="6">
        <f>((K121*60)+L121)/60</f>
        <v>0.26666666666666666</v>
      </c>
      <c r="N121" s="6">
        <f>I121/M121</f>
        <v>16.294608000000004</v>
      </c>
    </row>
    <row r="122" spans="1:15" x14ac:dyDescent="0.25">
      <c r="A122" s="1">
        <v>42662</v>
      </c>
      <c r="B122" s="4">
        <v>0.67083333333333339</v>
      </c>
      <c r="C122" s="1">
        <v>42662</v>
      </c>
      <c r="D122" s="4">
        <v>0.67986111111111114</v>
      </c>
      <c r="E122" t="s">
        <v>7</v>
      </c>
      <c r="F122" t="s">
        <v>193</v>
      </c>
      <c r="G122" t="s">
        <v>194</v>
      </c>
      <c r="H122" s="6">
        <v>2.2000000000000002</v>
      </c>
      <c r="I122" s="6">
        <f>H122*1.609344</f>
        <v>3.5405568000000005</v>
      </c>
      <c r="J122" s="3">
        <f>IF(D122&gt;B122,D122-B122,D122-B122+1)</f>
        <v>9.0277777777777457E-3</v>
      </c>
      <c r="K122" s="6">
        <f>HOUR(J122)</f>
        <v>0</v>
      </c>
      <c r="L122" s="6">
        <f>MINUTE(J122)</f>
        <v>13</v>
      </c>
      <c r="M122" s="6">
        <f>((K122*60)+L122)/60</f>
        <v>0.21666666666666667</v>
      </c>
      <c r="N122" s="6">
        <f>I122/M122</f>
        <v>16.341031384615388</v>
      </c>
    </row>
    <row r="123" spans="1:15" x14ac:dyDescent="0.25">
      <c r="A123" s="1">
        <v>42608</v>
      </c>
      <c r="B123" s="4">
        <v>0.70486111111111116</v>
      </c>
      <c r="C123" s="1">
        <v>42608</v>
      </c>
      <c r="D123" s="4">
        <v>0.71666666666666667</v>
      </c>
      <c r="E123" t="s">
        <v>7</v>
      </c>
      <c r="F123" t="s">
        <v>65</v>
      </c>
      <c r="G123" t="s">
        <v>188</v>
      </c>
      <c r="H123" s="6">
        <v>2.9</v>
      </c>
      <c r="I123" s="6">
        <f>H123*1.609344</f>
        <v>4.6670976</v>
      </c>
      <c r="J123" s="3">
        <f>IF(D123&gt;B123,D123-B123,D123-B123+1)</f>
        <v>1.1805555555555514E-2</v>
      </c>
      <c r="K123" s="6">
        <f>HOUR(J123)</f>
        <v>0</v>
      </c>
      <c r="L123" s="6">
        <f>MINUTE(J123)</f>
        <v>17</v>
      </c>
      <c r="M123" s="6">
        <f>((K123*60)+L123)/60</f>
        <v>0.28333333333333333</v>
      </c>
      <c r="N123" s="6">
        <f>I123/M123</f>
        <v>16.472109176470589</v>
      </c>
    </row>
    <row r="124" spans="1:15" x14ac:dyDescent="0.25">
      <c r="A124" s="1">
        <v>42440</v>
      </c>
      <c r="B124" s="4">
        <v>0.49791666666666662</v>
      </c>
      <c r="C124" s="1">
        <v>42440</v>
      </c>
      <c r="D124" s="4">
        <v>0.50277777777777777</v>
      </c>
      <c r="E124" t="s">
        <v>7</v>
      </c>
      <c r="F124" t="s">
        <v>31</v>
      </c>
      <c r="G124" t="s">
        <v>82</v>
      </c>
      <c r="H124" s="6">
        <v>1.2</v>
      </c>
      <c r="I124" s="6">
        <f>H124*1.609344</f>
        <v>1.9312128</v>
      </c>
      <c r="J124" s="3">
        <f>IF(D124&gt;B124,D124-B124,D124-B124+1)</f>
        <v>4.8611111111111494E-3</v>
      </c>
      <c r="K124" s="6">
        <f>HOUR(J124)</f>
        <v>0</v>
      </c>
      <c r="L124" s="6">
        <f>MINUTE(J124)</f>
        <v>7</v>
      </c>
      <c r="M124" s="6">
        <f>((K124*60)+L124)/60</f>
        <v>0.11666666666666667</v>
      </c>
      <c r="N124" s="6">
        <f>I124/M124</f>
        <v>16.553252571428569</v>
      </c>
    </row>
    <row r="125" spans="1:15" x14ac:dyDescent="0.25">
      <c r="A125" s="1">
        <v>42598</v>
      </c>
      <c r="B125" s="4">
        <v>0.4381944444444445</v>
      </c>
      <c r="C125" s="1">
        <v>42598</v>
      </c>
      <c r="D125" s="4">
        <v>0.44305555555555554</v>
      </c>
      <c r="E125" t="s">
        <v>7</v>
      </c>
      <c r="F125" t="s">
        <v>68</v>
      </c>
      <c r="G125" t="s">
        <v>68</v>
      </c>
      <c r="H125" s="6">
        <v>1.2</v>
      </c>
      <c r="I125" s="6">
        <f>H125*1.609344</f>
        <v>1.9312128</v>
      </c>
      <c r="J125" s="3">
        <f>IF(D125&gt;B125,D125-B125,D125-B125+1)</f>
        <v>4.8611111111110383E-3</v>
      </c>
      <c r="K125" s="6">
        <f>HOUR(J125)</f>
        <v>0</v>
      </c>
      <c r="L125" s="6">
        <f>MINUTE(J125)</f>
        <v>7</v>
      </c>
      <c r="M125" s="6">
        <f>((K125*60)+L125)/60</f>
        <v>0.11666666666666667</v>
      </c>
      <c r="N125" s="6">
        <f>I125/M125</f>
        <v>16.553252571428569</v>
      </c>
    </row>
    <row r="126" spans="1:15" x14ac:dyDescent="0.25">
      <c r="A126" s="1">
        <v>42675</v>
      </c>
      <c r="B126" s="4">
        <v>0.73263888888888884</v>
      </c>
      <c r="C126" s="1">
        <v>42675</v>
      </c>
      <c r="D126" s="4">
        <v>0.73749999999999993</v>
      </c>
      <c r="E126" t="s">
        <v>7</v>
      </c>
      <c r="F126" t="s">
        <v>38</v>
      </c>
      <c r="G126" t="s">
        <v>38</v>
      </c>
      <c r="H126" s="6">
        <v>1.2</v>
      </c>
      <c r="I126" s="6">
        <f>H126*1.609344</f>
        <v>1.9312128</v>
      </c>
      <c r="J126" s="3">
        <f>IF(D126&gt;B126,D126-B126,D126-B126+1)</f>
        <v>4.8611111111110938E-3</v>
      </c>
      <c r="K126" s="6">
        <f>HOUR(J126)</f>
        <v>0</v>
      </c>
      <c r="L126" s="6">
        <f>MINUTE(J126)</f>
        <v>7</v>
      </c>
      <c r="M126" s="6">
        <f>((K126*60)+L126)/60</f>
        <v>0.11666666666666667</v>
      </c>
      <c r="N126" s="6">
        <f>I126/M126</f>
        <v>16.553252571428569</v>
      </c>
    </row>
    <row r="127" spans="1:15" x14ac:dyDescent="0.25">
      <c r="A127" s="1">
        <v>42680</v>
      </c>
      <c r="B127" s="4">
        <v>0.4513888888888889</v>
      </c>
      <c r="C127" s="1">
        <v>42680</v>
      </c>
      <c r="D127" s="4">
        <v>0.46111111111111108</v>
      </c>
      <c r="E127" t="s">
        <v>7</v>
      </c>
      <c r="F127" t="s">
        <v>205</v>
      </c>
      <c r="G127" t="s">
        <v>207</v>
      </c>
      <c r="H127" s="6">
        <v>2.4</v>
      </c>
      <c r="I127" s="6">
        <f>H127*1.609344</f>
        <v>3.8624255999999999</v>
      </c>
      <c r="J127" s="3">
        <f>IF(D127&gt;B127,D127-B127,D127-B127+1)</f>
        <v>9.7222222222221877E-3</v>
      </c>
      <c r="K127" s="6">
        <f>HOUR(J127)</f>
        <v>0</v>
      </c>
      <c r="L127" s="6">
        <f>MINUTE(J127)</f>
        <v>14</v>
      </c>
      <c r="M127" s="6">
        <f>((K127*60)+L127)/60</f>
        <v>0.23333333333333334</v>
      </c>
      <c r="N127" s="6">
        <f>I127/M127</f>
        <v>16.553252571428569</v>
      </c>
    </row>
    <row r="128" spans="1:15" x14ac:dyDescent="0.25">
      <c r="A128" s="1">
        <v>42728</v>
      </c>
      <c r="B128" s="4">
        <v>0.54722222222222217</v>
      </c>
      <c r="C128" s="1">
        <v>42728</v>
      </c>
      <c r="D128" s="4">
        <v>0.56180555555555556</v>
      </c>
      <c r="E128" t="s">
        <v>7</v>
      </c>
      <c r="F128" t="s">
        <v>188</v>
      </c>
      <c r="G128" t="s">
        <v>188</v>
      </c>
      <c r="H128" s="6">
        <v>3.6</v>
      </c>
      <c r="I128" s="6">
        <f>H128*1.609344</f>
        <v>5.7936384000000007</v>
      </c>
      <c r="J128" s="3">
        <f>IF(D128&gt;B128,D128-B128,D128-B128+1)</f>
        <v>1.4583333333333393E-2</v>
      </c>
      <c r="K128" s="6">
        <f>HOUR(J128)</f>
        <v>0</v>
      </c>
      <c r="L128" s="6">
        <f>MINUTE(J128)</f>
        <v>21</v>
      </c>
      <c r="M128" s="6">
        <f>((K128*60)+L128)/60</f>
        <v>0.35</v>
      </c>
      <c r="N128" s="6">
        <f>I128/M128</f>
        <v>16.553252571428576</v>
      </c>
      <c r="O128" t="s">
        <v>10</v>
      </c>
    </row>
    <row r="129" spans="1:15" x14ac:dyDescent="0.25">
      <c r="A129" s="1">
        <v>42697</v>
      </c>
      <c r="B129" s="4">
        <v>0.6791666666666667</v>
      </c>
      <c r="C129" s="1">
        <v>42697</v>
      </c>
      <c r="D129" s="4">
        <v>0.68680555555555556</v>
      </c>
      <c r="E129" t="s">
        <v>7</v>
      </c>
      <c r="F129" t="s">
        <v>15</v>
      </c>
      <c r="G129" t="s">
        <v>15</v>
      </c>
      <c r="H129" s="6">
        <v>1.9</v>
      </c>
      <c r="I129" s="6">
        <f>H129*1.609344</f>
        <v>3.0577535999999998</v>
      </c>
      <c r="J129" s="3">
        <f>IF(D129&gt;B129,D129-B129,D129-B129+1)</f>
        <v>7.6388888888888618E-3</v>
      </c>
      <c r="K129" s="6">
        <f>HOUR(J129)</f>
        <v>0</v>
      </c>
      <c r="L129" s="6">
        <f>MINUTE(J129)</f>
        <v>11</v>
      </c>
      <c r="M129" s="6">
        <f>((K129*60)+L129)/60</f>
        <v>0.18333333333333332</v>
      </c>
      <c r="N129" s="6">
        <f>I129/M129</f>
        <v>16.678656</v>
      </c>
    </row>
    <row r="130" spans="1:15" x14ac:dyDescent="0.25">
      <c r="A130" s="1">
        <v>42627</v>
      </c>
      <c r="B130" s="4">
        <v>0.49652777777777773</v>
      </c>
      <c r="C130" s="1">
        <v>42627</v>
      </c>
      <c r="D130" s="4">
        <v>0.4993055555555555</v>
      </c>
      <c r="E130" t="s">
        <v>7</v>
      </c>
      <c r="F130" t="s">
        <v>65</v>
      </c>
      <c r="G130" t="s">
        <v>65</v>
      </c>
      <c r="H130" s="6">
        <v>0.7</v>
      </c>
      <c r="I130" s="6">
        <f>H130*1.609344</f>
        <v>1.1265407999999999</v>
      </c>
      <c r="J130" s="3">
        <f>IF(D130&gt;B130,D130-B130,D130-B130+1)</f>
        <v>2.7777777777777679E-3</v>
      </c>
      <c r="K130" s="6">
        <f>HOUR(J130)</f>
        <v>0</v>
      </c>
      <c r="L130" s="6">
        <f>MINUTE(J130)</f>
        <v>4</v>
      </c>
      <c r="M130" s="6">
        <f>((K130*60)+L130)/60</f>
        <v>6.6666666666666666E-2</v>
      </c>
      <c r="N130" s="6">
        <f>I130/M130</f>
        <v>16.898111999999998</v>
      </c>
    </row>
    <row r="131" spans="1:15" x14ac:dyDescent="0.25">
      <c r="A131" s="1">
        <v>42676</v>
      </c>
      <c r="B131" s="4">
        <v>0.63194444444444442</v>
      </c>
      <c r="C131" s="1">
        <v>42676</v>
      </c>
      <c r="D131" s="4">
        <v>0.63750000000000007</v>
      </c>
      <c r="E131" t="s">
        <v>7</v>
      </c>
      <c r="F131" t="s">
        <v>38</v>
      </c>
      <c r="G131" t="s">
        <v>44</v>
      </c>
      <c r="H131" s="6">
        <v>1.4</v>
      </c>
      <c r="I131" s="6">
        <f>H131*1.609344</f>
        <v>2.2530815999999998</v>
      </c>
      <c r="J131" s="3">
        <f>IF(D131&gt;B131,D131-B131,D131-B131+1)</f>
        <v>5.5555555555556468E-3</v>
      </c>
      <c r="K131" s="6">
        <f>HOUR(J131)</f>
        <v>0</v>
      </c>
      <c r="L131" s="6">
        <f>MINUTE(J131)</f>
        <v>8</v>
      </c>
      <c r="M131" s="6">
        <f>((K131*60)+L131)/60</f>
        <v>0.13333333333333333</v>
      </c>
      <c r="N131" s="6">
        <f>I131/M131</f>
        <v>16.898111999999998</v>
      </c>
    </row>
    <row r="132" spans="1:15" x14ac:dyDescent="0.25">
      <c r="A132" s="1">
        <v>42686</v>
      </c>
      <c r="B132" s="4">
        <v>0.54652777777777783</v>
      </c>
      <c r="C132" s="1">
        <v>42686</v>
      </c>
      <c r="D132" s="4">
        <v>0.55208333333333337</v>
      </c>
      <c r="E132" t="s">
        <v>7</v>
      </c>
      <c r="F132" t="s">
        <v>31</v>
      </c>
      <c r="G132" t="s">
        <v>208</v>
      </c>
      <c r="H132" s="6">
        <v>1.4</v>
      </c>
      <c r="I132" s="6">
        <f>H132*1.609344</f>
        <v>2.2530815999999998</v>
      </c>
      <c r="J132" s="3">
        <f>IF(D132&gt;B132,D132-B132,D132-B132+1)</f>
        <v>5.5555555555555358E-3</v>
      </c>
      <c r="K132" s="6">
        <f>HOUR(J132)</f>
        <v>0</v>
      </c>
      <c r="L132" s="6">
        <f>MINUTE(J132)</f>
        <v>8</v>
      </c>
      <c r="M132" s="6">
        <f>((K132*60)+L132)/60</f>
        <v>0.13333333333333333</v>
      </c>
      <c r="N132" s="6">
        <f>I132/M132</f>
        <v>16.898111999999998</v>
      </c>
    </row>
    <row r="133" spans="1:15" x14ac:dyDescent="0.25">
      <c r="A133" s="1">
        <v>42723</v>
      </c>
      <c r="B133" s="4">
        <v>0.5444444444444444</v>
      </c>
      <c r="C133" s="1">
        <v>42723</v>
      </c>
      <c r="D133" s="4">
        <v>0.54722222222222217</v>
      </c>
      <c r="E133" t="s">
        <v>7</v>
      </c>
      <c r="F133" t="s">
        <v>223</v>
      </c>
      <c r="G133" t="s">
        <v>65</v>
      </c>
      <c r="H133" s="6">
        <v>0.7</v>
      </c>
      <c r="I133" s="6">
        <f>H133*1.609344</f>
        <v>1.1265407999999999</v>
      </c>
      <c r="J133" s="3">
        <f>IF(D133&gt;B133,D133-B133,D133-B133+1)</f>
        <v>2.7777777777777679E-3</v>
      </c>
      <c r="K133" s="6">
        <f>HOUR(J133)</f>
        <v>0</v>
      </c>
      <c r="L133" s="6">
        <f>MINUTE(J133)</f>
        <v>4</v>
      </c>
      <c r="M133" s="6">
        <f>((K133*60)+L133)/60</f>
        <v>6.6666666666666666E-2</v>
      </c>
      <c r="N133" s="6">
        <f>I133/M133</f>
        <v>16.898111999999998</v>
      </c>
      <c r="O133" t="s">
        <v>10</v>
      </c>
    </row>
    <row r="134" spans="1:15" x14ac:dyDescent="0.25">
      <c r="A134" s="1">
        <v>42733</v>
      </c>
      <c r="B134" s="4">
        <v>0.51736111111111105</v>
      </c>
      <c r="C134" s="1">
        <v>42733</v>
      </c>
      <c r="D134" s="4">
        <v>0.5229166666666667</v>
      </c>
      <c r="E134" t="s">
        <v>7</v>
      </c>
      <c r="F134" t="s">
        <v>189</v>
      </c>
      <c r="G134" t="s">
        <v>189</v>
      </c>
      <c r="H134" s="6">
        <v>1.4</v>
      </c>
      <c r="I134" s="6">
        <f>H134*1.609344</f>
        <v>2.2530815999999998</v>
      </c>
      <c r="J134" s="3">
        <f>IF(D134&gt;B134,D134-B134,D134-B134+1)</f>
        <v>5.5555555555556468E-3</v>
      </c>
      <c r="K134" s="6">
        <f>HOUR(J134)</f>
        <v>0</v>
      </c>
      <c r="L134" s="6">
        <f>MINUTE(J134)</f>
        <v>8</v>
      </c>
      <c r="M134" s="6">
        <f>((K134*60)+L134)/60</f>
        <v>0.13333333333333333</v>
      </c>
      <c r="N134" s="6">
        <f>I134/M134</f>
        <v>16.898111999999998</v>
      </c>
      <c r="O134" t="s">
        <v>10</v>
      </c>
    </row>
    <row r="135" spans="1:15" x14ac:dyDescent="0.25">
      <c r="A135" s="1">
        <v>42612</v>
      </c>
      <c r="B135" s="4">
        <v>0.49513888888888885</v>
      </c>
      <c r="C135" s="1">
        <v>42612</v>
      </c>
      <c r="D135" s="4">
        <v>0.50347222222222221</v>
      </c>
      <c r="E135" t="s">
        <v>7</v>
      </c>
      <c r="F135" t="s">
        <v>65</v>
      </c>
      <c r="G135" t="s">
        <v>65</v>
      </c>
      <c r="H135" s="6">
        <v>2.1</v>
      </c>
      <c r="I135" s="6">
        <f>H135*1.609344</f>
        <v>3.3796224000000006</v>
      </c>
      <c r="J135" s="3">
        <f>IF(D135&gt;B135,D135-B135,D135-B135+1)</f>
        <v>8.3333333333333592E-3</v>
      </c>
      <c r="K135" s="6">
        <f>HOUR(J135)</f>
        <v>0</v>
      </c>
      <c r="L135" s="6">
        <f>MINUTE(J135)</f>
        <v>12</v>
      </c>
      <c r="M135" s="6">
        <f>((K135*60)+L135)/60</f>
        <v>0.2</v>
      </c>
      <c r="N135" s="6">
        <f>I135/M135</f>
        <v>16.898112000000001</v>
      </c>
    </row>
    <row r="136" spans="1:15" x14ac:dyDescent="0.25">
      <c r="A136" s="1">
        <v>42687</v>
      </c>
      <c r="B136" s="4">
        <v>0.46111111111111108</v>
      </c>
      <c r="C136" s="1">
        <v>42687</v>
      </c>
      <c r="D136" s="4">
        <v>0.4694444444444445</v>
      </c>
      <c r="E136" t="s">
        <v>7</v>
      </c>
      <c r="F136" t="s">
        <v>194</v>
      </c>
      <c r="G136" t="s">
        <v>192</v>
      </c>
      <c r="H136" s="6">
        <v>2.1</v>
      </c>
      <c r="I136" s="6">
        <f>H136*1.609344</f>
        <v>3.3796224000000006</v>
      </c>
      <c r="J136" s="3">
        <f>IF(D136&gt;B136,D136-B136,D136-B136+1)</f>
        <v>8.3333333333334147E-3</v>
      </c>
      <c r="K136" s="6">
        <f>HOUR(J136)</f>
        <v>0</v>
      </c>
      <c r="L136" s="6">
        <f>MINUTE(J136)</f>
        <v>12</v>
      </c>
      <c r="M136" s="6">
        <f>((K136*60)+L136)/60</f>
        <v>0.2</v>
      </c>
      <c r="N136" s="6">
        <f>I136/M136</f>
        <v>16.898112000000001</v>
      </c>
    </row>
    <row r="137" spans="1:15" x14ac:dyDescent="0.25">
      <c r="A137" s="1">
        <v>42726</v>
      </c>
      <c r="B137" s="4">
        <v>0.90347222222222223</v>
      </c>
      <c r="C137" s="1">
        <v>42726</v>
      </c>
      <c r="D137" s="4">
        <v>0.91180555555555554</v>
      </c>
      <c r="E137" t="s">
        <v>7</v>
      </c>
      <c r="F137" t="s">
        <v>188</v>
      </c>
      <c r="G137" t="s">
        <v>188</v>
      </c>
      <c r="H137" s="6">
        <v>2.1</v>
      </c>
      <c r="I137" s="6">
        <f>H137*1.609344</f>
        <v>3.3796224000000006</v>
      </c>
      <c r="J137" s="3">
        <f>IF(D137&gt;B137,D137-B137,D137-B137+1)</f>
        <v>8.3333333333333037E-3</v>
      </c>
      <c r="K137" s="6">
        <f>HOUR(J137)</f>
        <v>0</v>
      </c>
      <c r="L137" s="6">
        <f>MINUTE(J137)</f>
        <v>12</v>
      </c>
      <c r="M137" s="6">
        <f>((K137*60)+L137)/60</f>
        <v>0.2</v>
      </c>
      <c r="N137" s="6">
        <f>I137/M137</f>
        <v>16.898112000000001</v>
      </c>
      <c r="O137" t="s">
        <v>9</v>
      </c>
    </row>
    <row r="138" spans="1:15" x14ac:dyDescent="0.25">
      <c r="A138" s="1">
        <v>42643</v>
      </c>
      <c r="B138" s="4">
        <v>0.87430555555555556</v>
      </c>
      <c r="C138" s="1">
        <v>42643</v>
      </c>
      <c r="D138" s="4">
        <v>0.94027777777777777</v>
      </c>
      <c r="E138" t="s">
        <v>7</v>
      </c>
      <c r="F138" t="s">
        <v>68</v>
      </c>
      <c r="G138" t="s">
        <v>65</v>
      </c>
      <c r="H138" s="6">
        <v>16.7</v>
      </c>
      <c r="I138" s="6">
        <f>H138*1.609344</f>
        <v>26.876044799999999</v>
      </c>
      <c r="J138" s="3">
        <f>IF(D138&gt;B138,D138-B138,D138-B138+1)</f>
        <v>6.597222222222221E-2</v>
      </c>
      <c r="K138" s="6">
        <f>HOUR(J138)</f>
        <v>1</v>
      </c>
      <c r="L138" s="6">
        <f>MINUTE(J138)</f>
        <v>35</v>
      </c>
      <c r="M138" s="6">
        <f>((K138*60)+L138)/60</f>
        <v>1.5833333333333333</v>
      </c>
      <c r="N138" s="6">
        <f>I138/M138</f>
        <v>16.974344084210525</v>
      </c>
    </row>
    <row r="139" spans="1:15" x14ac:dyDescent="0.25">
      <c r="A139" s="1">
        <v>42534</v>
      </c>
      <c r="B139" s="4">
        <v>0.78749999999999998</v>
      </c>
      <c r="C139" s="1">
        <v>42534</v>
      </c>
      <c r="D139" s="4">
        <v>0.80763888888888891</v>
      </c>
      <c r="E139" t="s">
        <v>7</v>
      </c>
      <c r="F139" t="s">
        <v>147</v>
      </c>
      <c r="G139" t="s">
        <v>145</v>
      </c>
      <c r="H139" s="6">
        <v>5.0999999999999996</v>
      </c>
      <c r="I139" s="6">
        <f>H139*1.609344</f>
        <v>8.2076543999999991</v>
      </c>
      <c r="J139" s="3">
        <f>IF(D139&gt;B139,D139-B139,D139-B139+1)</f>
        <v>2.0138888888888928E-2</v>
      </c>
      <c r="K139" s="6">
        <f>HOUR(J139)</f>
        <v>0</v>
      </c>
      <c r="L139" s="6">
        <f>MINUTE(J139)</f>
        <v>29</v>
      </c>
      <c r="M139" s="6">
        <f>((K139*60)+L139)/60</f>
        <v>0.48333333333333334</v>
      </c>
      <c r="N139" s="6">
        <f>I139/M139</f>
        <v>16.98135393103448</v>
      </c>
      <c r="O139" t="s">
        <v>9</v>
      </c>
    </row>
    <row r="140" spans="1:15" x14ac:dyDescent="0.25">
      <c r="A140" s="1">
        <v>42546</v>
      </c>
      <c r="B140" s="4">
        <v>0.49513888888888885</v>
      </c>
      <c r="C140" s="1">
        <v>42546</v>
      </c>
      <c r="D140" s="4">
        <v>0.55625000000000002</v>
      </c>
      <c r="E140" t="s">
        <v>7</v>
      </c>
      <c r="F140" t="s">
        <v>156</v>
      </c>
      <c r="G140" t="s">
        <v>150</v>
      </c>
      <c r="H140" s="6">
        <v>15.5</v>
      </c>
      <c r="I140" s="6">
        <f>H140*1.609344</f>
        <v>24.944832000000002</v>
      </c>
      <c r="J140" s="3">
        <f>IF(D140&gt;B140,D140-B140,D140-B140+1)</f>
        <v>6.1111111111111172E-2</v>
      </c>
      <c r="K140" s="6">
        <f>HOUR(J140)</f>
        <v>1</v>
      </c>
      <c r="L140" s="6">
        <f>MINUTE(J140)</f>
        <v>28</v>
      </c>
      <c r="M140" s="6">
        <f>((K140*60)+L140)/60</f>
        <v>1.4666666666666666</v>
      </c>
      <c r="N140" s="6">
        <f>I140/M140</f>
        <v>17.007840000000002</v>
      </c>
      <c r="O140" t="s">
        <v>11</v>
      </c>
    </row>
    <row r="141" spans="1:15" x14ac:dyDescent="0.25">
      <c r="A141" s="1">
        <v>42731</v>
      </c>
      <c r="B141" s="4">
        <v>0.80486111111111114</v>
      </c>
      <c r="C141" s="1">
        <v>42731</v>
      </c>
      <c r="D141" s="4">
        <v>0.82638888888888884</v>
      </c>
      <c r="E141" t="s">
        <v>7</v>
      </c>
      <c r="F141" t="s">
        <v>189</v>
      </c>
      <c r="G141" t="s">
        <v>189</v>
      </c>
      <c r="H141" s="6">
        <v>5.5</v>
      </c>
      <c r="I141" s="6">
        <f>H141*1.609344</f>
        <v>8.8513920000000006</v>
      </c>
      <c r="J141" s="3">
        <f>IF(D141&gt;B141,D141-B141,D141-B141+1)</f>
        <v>2.1527777777777701E-2</v>
      </c>
      <c r="K141" s="6">
        <f>HOUR(J141)</f>
        <v>0</v>
      </c>
      <c r="L141" s="6">
        <f>MINUTE(J141)</f>
        <v>31</v>
      </c>
      <c r="M141" s="6">
        <f>((K141*60)+L141)/60</f>
        <v>0.51666666666666672</v>
      </c>
      <c r="N141" s="6">
        <f>I141/M141</f>
        <v>17.131726451612902</v>
      </c>
      <c r="O141" t="s">
        <v>13</v>
      </c>
    </row>
    <row r="142" spans="1:15" x14ac:dyDescent="0.25">
      <c r="A142" s="1">
        <v>42547</v>
      </c>
      <c r="B142" s="4">
        <v>0.78125</v>
      </c>
      <c r="C142" s="1">
        <v>42547</v>
      </c>
      <c r="D142" s="4">
        <v>0.79999999999999993</v>
      </c>
      <c r="E142" t="s">
        <v>7</v>
      </c>
      <c r="F142" t="s">
        <v>160</v>
      </c>
      <c r="G142" t="s">
        <v>160</v>
      </c>
      <c r="H142" s="6">
        <v>4.8</v>
      </c>
      <c r="I142" s="6">
        <f>H142*1.609344</f>
        <v>7.7248511999999998</v>
      </c>
      <c r="J142" s="3">
        <f>IF(D142&gt;B142,D142-B142,D142-B142+1)</f>
        <v>1.8749999999999933E-2</v>
      </c>
      <c r="K142" s="6">
        <f>HOUR(J142)</f>
        <v>0</v>
      </c>
      <c r="L142" s="6">
        <f>MINUTE(J142)</f>
        <v>27</v>
      </c>
      <c r="M142" s="6">
        <f>((K142*60)+L142)/60</f>
        <v>0.45</v>
      </c>
      <c r="N142" s="6">
        <f>I142/M142</f>
        <v>17.166335999999998</v>
      </c>
    </row>
    <row r="143" spans="1:15" x14ac:dyDescent="0.25">
      <c r="A143" s="1">
        <v>42414</v>
      </c>
      <c r="B143" s="4">
        <v>3.4722222222222224E-2</v>
      </c>
      <c r="C143" s="1">
        <v>42414</v>
      </c>
      <c r="D143" s="4">
        <v>4.1666666666666664E-2</v>
      </c>
      <c r="E143" t="s">
        <v>55</v>
      </c>
      <c r="F143" t="s">
        <v>61</v>
      </c>
      <c r="G143" t="s">
        <v>60</v>
      </c>
      <c r="H143" s="6">
        <v>1.8</v>
      </c>
      <c r="I143" s="6">
        <f>H143*1.609344</f>
        <v>2.8968192000000004</v>
      </c>
      <c r="J143" s="3">
        <f>IF(D143&gt;B143,D143-B143,D143-B143+1)</f>
        <v>6.9444444444444406E-3</v>
      </c>
      <c r="K143" s="6">
        <f>HOUR(J143)</f>
        <v>0</v>
      </c>
      <c r="L143" s="6">
        <f>MINUTE(J143)</f>
        <v>10</v>
      </c>
      <c r="M143" s="6">
        <f>((K143*60)+L143)/60</f>
        <v>0.16666666666666666</v>
      </c>
      <c r="N143" s="6">
        <f>I143/M143</f>
        <v>17.380915200000004</v>
      </c>
    </row>
    <row r="144" spans="1:15" x14ac:dyDescent="0.25">
      <c r="A144" s="1">
        <v>42589</v>
      </c>
      <c r="B144" s="4">
        <v>0.72777777777777775</v>
      </c>
      <c r="C144" s="1">
        <v>42589</v>
      </c>
      <c r="D144" s="4">
        <v>0.73819444444444438</v>
      </c>
      <c r="E144" t="s">
        <v>7</v>
      </c>
      <c r="F144" t="s">
        <v>54</v>
      </c>
      <c r="G144" t="s">
        <v>38</v>
      </c>
      <c r="H144" s="6">
        <v>2.7</v>
      </c>
      <c r="I144" s="6">
        <f>H144*1.609344</f>
        <v>4.345228800000001</v>
      </c>
      <c r="J144" s="3">
        <f>IF(D144&gt;B144,D144-B144,D144-B144+1)</f>
        <v>1.041666666666663E-2</v>
      </c>
      <c r="K144" s="6">
        <f>HOUR(J144)</f>
        <v>0</v>
      </c>
      <c r="L144" s="6">
        <f>MINUTE(J144)</f>
        <v>15</v>
      </c>
      <c r="M144" s="6">
        <f>((K144*60)+L144)/60</f>
        <v>0.25</v>
      </c>
      <c r="N144" s="6">
        <f>I144/M144</f>
        <v>17.380915200000004</v>
      </c>
      <c r="O144" t="s">
        <v>13</v>
      </c>
    </row>
    <row r="145" spans="1:15" x14ac:dyDescent="0.25">
      <c r="A145" s="1">
        <v>42609</v>
      </c>
      <c r="B145" s="4">
        <v>0.5083333333333333</v>
      </c>
      <c r="C145" s="1">
        <v>42609</v>
      </c>
      <c r="D145" s="4">
        <v>0.51180555555555551</v>
      </c>
      <c r="E145" t="s">
        <v>7</v>
      </c>
      <c r="F145" t="s">
        <v>188</v>
      </c>
      <c r="G145" t="s">
        <v>188</v>
      </c>
      <c r="H145" s="6">
        <v>0.9</v>
      </c>
      <c r="I145" s="6">
        <f>H145*1.609344</f>
        <v>1.4484096000000002</v>
      </c>
      <c r="J145" s="3">
        <f>IF(D145&gt;B145,D145-B145,D145-B145+1)</f>
        <v>3.4722222222222099E-3</v>
      </c>
      <c r="K145" s="6">
        <f>HOUR(J145)</f>
        <v>0</v>
      </c>
      <c r="L145" s="6">
        <f>MINUTE(J145)</f>
        <v>5</v>
      </c>
      <c r="M145" s="6">
        <f>((K145*60)+L145)/60</f>
        <v>8.3333333333333329E-2</v>
      </c>
      <c r="N145" s="6">
        <f>I145/M145</f>
        <v>17.380915200000004</v>
      </c>
    </row>
    <row r="146" spans="1:15" x14ac:dyDescent="0.25">
      <c r="A146" s="1">
        <v>42628</v>
      </c>
      <c r="B146" s="4">
        <v>0.85625000000000007</v>
      </c>
      <c r="C146" s="1">
        <v>42628</v>
      </c>
      <c r="D146" s="4">
        <v>0.85972222222222217</v>
      </c>
      <c r="E146" t="s">
        <v>7</v>
      </c>
      <c r="F146" t="s">
        <v>65</v>
      </c>
      <c r="G146" t="s">
        <v>65</v>
      </c>
      <c r="H146" s="6">
        <v>0.9</v>
      </c>
      <c r="I146" s="6">
        <f>H146*1.609344</f>
        <v>1.4484096000000002</v>
      </c>
      <c r="J146" s="3">
        <f>IF(D146&gt;B146,D146-B146,D146-B146+1)</f>
        <v>3.4722222222220989E-3</v>
      </c>
      <c r="K146" s="6">
        <f>HOUR(J146)</f>
        <v>0</v>
      </c>
      <c r="L146" s="6">
        <f>MINUTE(J146)</f>
        <v>5</v>
      </c>
      <c r="M146" s="6">
        <f>((K146*60)+L146)/60</f>
        <v>8.3333333333333329E-2</v>
      </c>
      <c r="N146" s="6">
        <f>I146/M146</f>
        <v>17.380915200000004</v>
      </c>
    </row>
    <row r="147" spans="1:15" x14ac:dyDescent="0.25">
      <c r="A147" s="1">
        <v>42682</v>
      </c>
      <c r="B147" s="4">
        <v>0.57013888888888886</v>
      </c>
      <c r="C147" s="1">
        <v>42682</v>
      </c>
      <c r="D147" s="4">
        <v>0.58402777777777781</v>
      </c>
      <c r="E147" t="s">
        <v>7</v>
      </c>
      <c r="F147" t="s">
        <v>147</v>
      </c>
      <c r="G147" t="s">
        <v>146</v>
      </c>
      <c r="H147" s="6">
        <v>3.6</v>
      </c>
      <c r="I147" s="6">
        <f>H147*1.609344</f>
        <v>5.7936384000000007</v>
      </c>
      <c r="J147" s="3">
        <f>IF(D147&gt;B147,D147-B147,D147-B147+1)</f>
        <v>1.3888888888888951E-2</v>
      </c>
      <c r="K147" s="6">
        <f>HOUR(J147)</f>
        <v>0</v>
      </c>
      <c r="L147" s="6">
        <f>MINUTE(J147)</f>
        <v>20</v>
      </c>
      <c r="M147" s="6">
        <f>((K147*60)+L147)/60</f>
        <v>0.33333333333333331</v>
      </c>
      <c r="N147" s="6">
        <f>I147/M147</f>
        <v>17.380915200000004</v>
      </c>
    </row>
    <row r="148" spans="1:15" x14ac:dyDescent="0.25">
      <c r="A148" s="1">
        <v>42724</v>
      </c>
      <c r="B148" s="4">
        <v>0.67638888888888893</v>
      </c>
      <c r="C148" s="1">
        <v>42724</v>
      </c>
      <c r="D148" s="4">
        <v>0.68333333333333324</v>
      </c>
      <c r="E148" t="s">
        <v>7</v>
      </c>
      <c r="F148" t="s">
        <v>68</v>
      </c>
      <c r="G148" t="s">
        <v>68</v>
      </c>
      <c r="H148" s="6">
        <v>1.8</v>
      </c>
      <c r="I148" s="6">
        <f>H148*1.609344</f>
        <v>2.8968192000000004</v>
      </c>
      <c r="J148" s="3">
        <f>IF(D148&gt;B148,D148-B148,D148-B148+1)</f>
        <v>6.9444444444443088E-3</v>
      </c>
      <c r="K148" s="6">
        <f>HOUR(J148)</f>
        <v>0</v>
      </c>
      <c r="L148" s="6">
        <f>MINUTE(J148)</f>
        <v>10</v>
      </c>
      <c r="M148" s="6">
        <f>((K148*60)+L148)/60</f>
        <v>0.16666666666666666</v>
      </c>
      <c r="N148" s="6">
        <f>I148/M148</f>
        <v>17.380915200000004</v>
      </c>
      <c r="O148" t="s">
        <v>10</v>
      </c>
    </row>
    <row r="149" spans="1:15" x14ac:dyDescent="0.25">
      <c r="A149" s="1">
        <v>42426</v>
      </c>
      <c r="B149" s="4">
        <v>0.7090277777777777</v>
      </c>
      <c r="C149" s="1">
        <v>42426</v>
      </c>
      <c r="D149" s="4">
        <v>0.71666666666666667</v>
      </c>
      <c r="E149" t="s">
        <v>55</v>
      </c>
      <c r="F149" t="s">
        <v>43</v>
      </c>
      <c r="G149" t="s">
        <v>38</v>
      </c>
      <c r="H149" s="6">
        <v>2</v>
      </c>
      <c r="I149" s="6">
        <f>H149*1.609344</f>
        <v>3.2186880000000002</v>
      </c>
      <c r="J149" s="3">
        <f>IF(D149&gt;B149,D149-B149,D149-B149+1)</f>
        <v>7.6388888888889728E-3</v>
      </c>
      <c r="K149" s="6">
        <f>HOUR(J149)</f>
        <v>0</v>
      </c>
      <c r="L149" s="6">
        <f>MINUTE(J149)</f>
        <v>11</v>
      </c>
      <c r="M149" s="6">
        <f>((K149*60)+L149)/60</f>
        <v>0.18333333333333332</v>
      </c>
      <c r="N149" s="6">
        <f>I149/M149</f>
        <v>17.556480000000004</v>
      </c>
    </row>
    <row r="150" spans="1:15" x14ac:dyDescent="0.25">
      <c r="A150" s="1">
        <v>42445</v>
      </c>
      <c r="B150" s="4">
        <v>0.61388888888888882</v>
      </c>
      <c r="C150" s="1">
        <v>42445</v>
      </c>
      <c r="D150" s="4">
        <v>0.62152777777777779</v>
      </c>
      <c r="E150" t="s">
        <v>7</v>
      </c>
      <c r="F150" t="s">
        <v>83</v>
      </c>
      <c r="G150" t="s">
        <v>77</v>
      </c>
      <c r="H150" s="6">
        <v>2</v>
      </c>
      <c r="I150" s="6">
        <f>H150*1.609344</f>
        <v>3.2186880000000002</v>
      </c>
      <c r="J150" s="3">
        <f>IF(D150&gt;B150,D150-B150,D150-B150+1)</f>
        <v>7.6388888888889728E-3</v>
      </c>
      <c r="K150" s="6">
        <f>HOUR(J150)</f>
        <v>0</v>
      </c>
      <c r="L150" s="6">
        <f>MINUTE(J150)</f>
        <v>11</v>
      </c>
      <c r="M150" s="6">
        <f>((K150*60)+L150)/60</f>
        <v>0.18333333333333332</v>
      </c>
      <c r="N150" s="6">
        <f>I150/M150</f>
        <v>17.556480000000004</v>
      </c>
    </row>
    <row r="151" spans="1:15" x14ac:dyDescent="0.25">
      <c r="A151" s="1">
        <v>42725</v>
      </c>
      <c r="B151" s="4">
        <v>0.65138888888888891</v>
      </c>
      <c r="C151" s="1">
        <v>42725</v>
      </c>
      <c r="D151" s="4">
        <v>0.65902777777777777</v>
      </c>
      <c r="E151" t="s">
        <v>7</v>
      </c>
      <c r="F151" t="s">
        <v>65</v>
      </c>
      <c r="G151" t="s">
        <v>65</v>
      </c>
      <c r="H151" s="6">
        <v>2</v>
      </c>
      <c r="I151" s="6">
        <f>H151*1.609344</f>
        <v>3.2186880000000002</v>
      </c>
      <c r="J151" s="3">
        <f>IF(D151&gt;B151,D151-B151,D151-B151+1)</f>
        <v>7.6388888888888618E-3</v>
      </c>
      <c r="K151" s="6">
        <f>HOUR(J151)</f>
        <v>0</v>
      </c>
      <c r="L151" s="6">
        <f>MINUTE(J151)</f>
        <v>11</v>
      </c>
      <c r="M151" s="6">
        <f>((K151*60)+L151)/60</f>
        <v>0.18333333333333332</v>
      </c>
      <c r="N151" s="6">
        <f>I151/M151</f>
        <v>17.556480000000004</v>
      </c>
      <c r="O151" t="s">
        <v>10</v>
      </c>
    </row>
    <row r="152" spans="1:15" x14ac:dyDescent="0.25">
      <c r="A152" s="1">
        <v>42677</v>
      </c>
      <c r="B152" s="4">
        <v>0.78541666666666676</v>
      </c>
      <c r="C152" s="1">
        <v>42677</v>
      </c>
      <c r="D152" s="4">
        <v>0.79722222222222217</v>
      </c>
      <c r="E152" t="s">
        <v>7</v>
      </c>
      <c r="F152" t="s">
        <v>15</v>
      </c>
      <c r="G152" t="s">
        <v>16</v>
      </c>
      <c r="H152" s="6">
        <v>3.1</v>
      </c>
      <c r="I152" s="6">
        <f>H152*1.609344</f>
        <v>4.9889664000000007</v>
      </c>
      <c r="J152" s="3">
        <f>IF(D152&gt;B152,D152-B152,D152-B152+1)</f>
        <v>1.1805555555555403E-2</v>
      </c>
      <c r="K152" s="6">
        <f>HOUR(J152)</f>
        <v>0</v>
      </c>
      <c r="L152" s="6">
        <f>MINUTE(J152)</f>
        <v>17</v>
      </c>
      <c r="M152" s="6">
        <f>((K152*60)+L152)/60</f>
        <v>0.28333333333333333</v>
      </c>
      <c r="N152" s="6">
        <f>I152/M152</f>
        <v>17.608116705882356</v>
      </c>
      <c r="O152" t="s">
        <v>9</v>
      </c>
    </row>
    <row r="153" spans="1:15" x14ac:dyDescent="0.25">
      <c r="A153" s="1">
        <v>42447</v>
      </c>
      <c r="B153" s="4">
        <v>0.30208333333333331</v>
      </c>
      <c r="C153" s="1">
        <v>42447</v>
      </c>
      <c r="D153" s="4">
        <v>0.30624999999999997</v>
      </c>
      <c r="E153" t="s">
        <v>7</v>
      </c>
      <c r="F153" t="s">
        <v>21</v>
      </c>
      <c r="G153" t="s">
        <v>21</v>
      </c>
      <c r="H153" s="6">
        <v>1.1000000000000001</v>
      </c>
      <c r="I153" s="6">
        <f>H153*1.609344</f>
        <v>1.7702784000000003</v>
      </c>
      <c r="J153" s="3">
        <f>IF(D153&gt;B153,D153-B153,D153-B153+1)</f>
        <v>4.1666666666666519E-3</v>
      </c>
      <c r="K153" s="6">
        <f>HOUR(J153)</f>
        <v>0</v>
      </c>
      <c r="L153" s="6">
        <f>MINUTE(J153)</f>
        <v>6</v>
      </c>
      <c r="M153" s="6">
        <f>((K153*60)+L153)/60</f>
        <v>0.1</v>
      </c>
      <c r="N153" s="6">
        <f>I153/M153</f>
        <v>17.702784000000001</v>
      </c>
      <c r="O153" t="s">
        <v>9</v>
      </c>
    </row>
    <row r="154" spans="1:15" x14ac:dyDescent="0.25">
      <c r="A154" s="1">
        <v>42683</v>
      </c>
      <c r="B154" s="4">
        <v>0.91388888888888886</v>
      </c>
      <c r="C154" s="1">
        <v>42683</v>
      </c>
      <c r="D154" s="4">
        <v>0.91805555555555562</v>
      </c>
      <c r="E154" t="s">
        <v>7</v>
      </c>
      <c r="F154" t="s">
        <v>208</v>
      </c>
      <c r="G154" t="s">
        <v>208</v>
      </c>
      <c r="H154" s="6">
        <v>1.1000000000000001</v>
      </c>
      <c r="I154" s="6">
        <f>H154*1.609344</f>
        <v>1.7702784000000003</v>
      </c>
      <c r="J154" s="3">
        <f>IF(D154&gt;B154,D154-B154,D154-B154+1)</f>
        <v>4.1666666666667629E-3</v>
      </c>
      <c r="K154" s="6">
        <f>HOUR(J154)</f>
        <v>0</v>
      </c>
      <c r="L154" s="6">
        <f>MINUTE(J154)</f>
        <v>6</v>
      </c>
      <c r="M154" s="6">
        <f>((K154*60)+L154)/60</f>
        <v>0.1</v>
      </c>
      <c r="N154" s="6">
        <f>I154/M154</f>
        <v>17.702784000000001</v>
      </c>
    </row>
    <row r="155" spans="1:15" x14ac:dyDescent="0.25">
      <c r="A155" s="1">
        <v>42723</v>
      </c>
      <c r="B155" s="4">
        <v>0.79513888888888884</v>
      </c>
      <c r="C155" s="1">
        <v>42723</v>
      </c>
      <c r="D155" s="4">
        <v>0.80347222222222225</v>
      </c>
      <c r="E155" t="s">
        <v>7</v>
      </c>
      <c r="F155" t="s">
        <v>68</v>
      </c>
      <c r="G155" t="s">
        <v>65</v>
      </c>
      <c r="H155" s="6">
        <v>2.2000000000000002</v>
      </c>
      <c r="I155" s="6">
        <f>H155*1.609344</f>
        <v>3.5405568000000005</v>
      </c>
      <c r="J155" s="3">
        <f>IF(D155&gt;B155,D155-B155,D155-B155+1)</f>
        <v>8.3333333333334147E-3</v>
      </c>
      <c r="K155" s="6">
        <f>HOUR(J155)</f>
        <v>0</v>
      </c>
      <c r="L155" s="6">
        <f>MINUTE(J155)</f>
        <v>12</v>
      </c>
      <c r="M155" s="6">
        <f>((K155*60)+L155)/60</f>
        <v>0.2</v>
      </c>
      <c r="N155" s="6">
        <f>I155/M155</f>
        <v>17.702784000000001</v>
      </c>
    </row>
    <row r="156" spans="1:15" x14ac:dyDescent="0.25">
      <c r="A156" s="1">
        <v>42724</v>
      </c>
      <c r="B156" s="4">
        <v>0.4375</v>
      </c>
      <c r="C156" s="1">
        <v>42724</v>
      </c>
      <c r="D156" s="4">
        <v>0.45</v>
      </c>
      <c r="E156" t="s">
        <v>7</v>
      </c>
      <c r="F156" t="s">
        <v>223</v>
      </c>
      <c r="G156" t="s">
        <v>223</v>
      </c>
      <c r="H156" s="6">
        <v>3.3</v>
      </c>
      <c r="I156" s="6">
        <f>H156*1.609344</f>
        <v>5.3108351999999996</v>
      </c>
      <c r="J156" s="3">
        <f>IF(D156&gt;B156,D156-B156,D156-B156+1)</f>
        <v>1.2500000000000011E-2</v>
      </c>
      <c r="K156" s="6">
        <f>HOUR(J156)</f>
        <v>0</v>
      </c>
      <c r="L156" s="6">
        <f>MINUTE(J156)</f>
        <v>18</v>
      </c>
      <c r="M156" s="6">
        <f>((K156*60)+L156)/60</f>
        <v>0.3</v>
      </c>
      <c r="N156" s="6">
        <f>I156/M156</f>
        <v>17.702784000000001</v>
      </c>
      <c r="O156" t="s">
        <v>10</v>
      </c>
    </row>
    <row r="157" spans="1:15" x14ac:dyDescent="0.25">
      <c r="A157" s="1">
        <v>42419</v>
      </c>
      <c r="B157" s="4">
        <v>0.68472222222222223</v>
      </c>
      <c r="C157" s="1">
        <v>42419</v>
      </c>
      <c r="D157" s="4">
        <v>0.69791666666666663</v>
      </c>
      <c r="E157" t="s">
        <v>7</v>
      </c>
      <c r="F157" t="s">
        <v>65</v>
      </c>
      <c r="G157" t="s">
        <v>68</v>
      </c>
      <c r="H157" s="6">
        <v>3.5</v>
      </c>
      <c r="I157" s="6">
        <f>H157*1.609344</f>
        <v>5.6327040000000004</v>
      </c>
      <c r="J157" s="3">
        <f>IF(D157&gt;B157,D157-B157,D157-B157+1)</f>
        <v>1.3194444444444398E-2</v>
      </c>
      <c r="K157" s="6">
        <f>HOUR(J157)</f>
        <v>0</v>
      </c>
      <c r="L157" s="6">
        <f>MINUTE(J157)</f>
        <v>19</v>
      </c>
      <c r="M157" s="6">
        <f>((K157*60)+L157)/60</f>
        <v>0.31666666666666665</v>
      </c>
      <c r="N157" s="6">
        <f>I157/M157</f>
        <v>17.787486315789476</v>
      </c>
    </row>
    <row r="158" spans="1:15" x14ac:dyDescent="0.25">
      <c r="A158" s="1">
        <v>42561</v>
      </c>
      <c r="B158" s="4">
        <v>0.59027777777777779</v>
      </c>
      <c r="C158" s="1">
        <v>42561</v>
      </c>
      <c r="D158" s="4">
        <v>0.59513888888888888</v>
      </c>
      <c r="E158" t="s">
        <v>7</v>
      </c>
      <c r="F158" t="s">
        <v>151</v>
      </c>
      <c r="G158" t="s">
        <v>167</v>
      </c>
      <c r="H158" s="6">
        <v>1.3</v>
      </c>
      <c r="I158" s="6">
        <f>H158*1.609344</f>
        <v>2.0921472000000003</v>
      </c>
      <c r="J158" s="3">
        <f>IF(D158&gt;B158,D158-B158,D158-B158+1)</f>
        <v>4.8611111111110938E-3</v>
      </c>
      <c r="K158" s="6">
        <f>HOUR(J158)</f>
        <v>0</v>
      </c>
      <c r="L158" s="6">
        <f>MINUTE(J158)</f>
        <v>7</v>
      </c>
      <c r="M158" s="6">
        <f>((K158*60)+L158)/60</f>
        <v>0.11666666666666667</v>
      </c>
      <c r="N158" s="6">
        <f>I158/M158</f>
        <v>17.932690285714287</v>
      </c>
    </row>
    <row r="159" spans="1:15" x14ac:dyDescent="0.25">
      <c r="A159" s="1">
        <v>42587</v>
      </c>
      <c r="B159" s="4">
        <v>0.72430555555555554</v>
      </c>
      <c r="C159" s="1">
        <v>42587</v>
      </c>
      <c r="D159" s="4">
        <v>0.72916666666666663</v>
      </c>
      <c r="E159" t="s">
        <v>7</v>
      </c>
      <c r="F159" t="s">
        <v>184</v>
      </c>
      <c r="G159" t="s">
        <v>180</v>
      </c>
      <c r="H159" s="6">
        <v>1.3</v>
      </c>
      <c r="I159" s="6">
        <f>H159*1.609344</f>
        <v>2.0921472000000003</v>
      </c>
      <c r="J159" s="3">
        <f>IF(D159&gt;B159,D159-B159,D159-B159+1)</f>
        <v>4.8611111111110938E-3</v>
      </c>
      <c r="K159" s="6">
        <f>HOUR(J159)</f>
        <v>0</v>
      </c>
      <c r="L159" s="6">
        <f>MINUTE(J159)</f>
        <v>7</v>
      </c>
      <c r="M159" s="6">
        <f>((K159*60)+L159)/60</f>
        <v>0.11666666666666667</v>
      </c>
      <c r="N159" s="6">
        <f>I159/M159</f>
        <v>17.932690285714287</v>
      </c>
    </row>
    <row r="160" spans="1:15" x14ac:dyDescent="0.25">
      <c r="A160" s="1">
        <v>42711</v>
      </c>
      <c r="B160" s="4">
        <v>0.88402777777777775</v>
      </c>
      <c r="C160" s="1">
        <v>42711</v>
      </c>
      <c r="D160" s="4">
        <v>0.90972222222222221</v>
      </c>
      <c r="E160" t="s">
        <v>7</v>
      </c>
      <c r="F160" t="s">
        <v>15</v>
      </c>
      <c r="G160" t="s">
        <v>15</v>
      </c>
      <c r="H160" s="6">
        <v>6.9</v>
      </c>
      <c r="I160" s="6">
        <f>H160*1.609344</f>
        <v>11.104473600000002</v>
      </c>
      <c r="J160" s="3">
        <f>IF(D160&gt;B160,D160-B160,D160-B160+1)</f>
        <v>2.5694444444444464E-2</v>
      </c>
      <c r="K160" s="6">
        <f>HOUR(J160)</f>
        <v>0</v>
      </c>
      <c r="L160" s="6">
        <f>MINUTE(J160)</f>
        <v>37</v>
      </c>
      <c r="M160" s="6">
        <f>((K160*60)+L160)/60</f>
        <v>0.6166666666666667</v>
      </c>
      <c r="N160" s="6">
        <f>I160/M160</f>
        <v>18.007254486486488</v>
      </c>
      <c r="O160" t="s">
        <v>9</v>
      </c>
    </row>
    <row r="161" spans="1:15" x14ac:dyDescent="0.25">
      <c r="A161" s="1">
        <v>42420</v>
      </c>
      <c r="B161" s="4">
        <v>0.48958333333333331</v>
      </c>
      <c r="C161" s="1">
        <v>42420</v>
      </c>
      <c r="D161" s="4">
        <v>0.49513888888888885</v>
      </c>
      <c r="E161" t="s">
        <v>55</v>
      </c>
      <c r="F161" t="s">
        <v>68</v>
      </c>
      <c r="G161" t="s">
        <v>68</v>
      </c>
      <c r="H161" s="6">
        <v>1.5</v>
      </c>
      <c r="I161" s="6">
        <f>H161*1.609344</f>
        <v>2.4140160000000002</v>
      </c>
      <c r="J161" s="3">
        <f>IF(D161&gt;B161,D161-B161,D161-B161+1)</f>
        <v>5.5555555555555358E-3</v>
      </c>
      <c r="K161" s="6">
        <f>HOUR(J161)</f>
        <v>0</v>
      </c>
      <c r="L161" s="6">
        <f>MINUTE(J161)</f>
        <v>8</v>
      </c>
      <c r="M161" s="6">
        <f>((K161*60)+L161)/60</f>
        <v>0.13333333333333333</v>
      </c>
      <c r="N161" s="6">
        <f>I161/M161</f>
        <v>18.105120000000003</v>
      </c>
    </row>
    <row r="162" spans="1:15" x14ac:dyDescent="0.25">
      <c r="A162" s="1">
        <v>42546</v>
      </c>
      <c r="B162" s="4">
        <v>0.47569444444444442</v>
      </c>
      <c r="C162" s="1">
        <v>42546</v>
      </c>
      <c r="D162" s="4">
        <v>0.48194444444444445</v>
      </c>
      <c r="E162" t="s">
        <v>7</v>
      </c>
      <c r="F162" t="s">
        <v>160</v>
      </c>
      <c r="G162" t="s">
        <v>160</v>
      </c>
      <c r="H162" s="6">
        <v>1.7</v>
      </c>
      <c r="I162" s="6">
        <f>H162*1.609344</f>
        <v>2.7358848</v>
      </c>
      <c r="J162" s="3">
        <f>IF(D162&gt;B162,D162-B162,D162-B162+1)</f>
        <v>6.2500000000000333E-3</v>
      </c>
      <c r="K162" s="6">
        <f>HOUR(J162)</f>
        <v>0</v>
      </c>
      <c r="L162" s="6">
        <f>MINUTE(J162)</f>
        <v>9</v>
      </c>
      <c r="M162" s="6">
        <f>((K162*60)+L162)/60</f>
        <v>0.15</v>
      </c>
      <c r="N162" s="6">
        <f>I162/M162</f>
        <v>18.239232000000001</v>
      </c>
      <c r="O162" t="s">
        <v>11</v>
      </c>
    </row>
    <row r="163" spans="1:15" x14ac:dyDescent="0.25">
      <c r="A163" s="1">
        <v>42625</v>
      </c>
      <c r="B163" s="4">
        <v>0.46875</v>
      </c>
      <c r="C163" s="1">
        <v>42625</v>
      </c>
      <c r="D163" s="4">
        <v>0.47500000000000003</v>
      </c>
      <c r="E163" t="s">
        <v>7</v>
      </c>
      <c r="F163" t="s">
        <v>65</v>
      </c>
      <c r="G163" t="s">
        <v>65</v>
      </c>
      <c r="H163" s="6">
        <v>1.7</v>
      </c>
      <c r="I163" s="6">
        <f>H163*1.609344</f>
        <v>2.7358848</v>
      </c>
      <c r="J163" s="3">
        <f>IF(D163&gt;B163,D163-B163,D163-B163+1)</f>
        <v>6.2500000000000333E-3</v>
      </c>
      <c r="K163" s="6">
        <f>HOUR(J163)</f>
        <v>0</v>
      </c>
      <c r="L163" s="6">
        <f>MINUTE(J163)</f>
        <v>9</v>
      </c>
      <c r="M163" s="6">
        <f>((K163*60)+L163)/60</f>
        <v>0.15</v>
      </c>
      <c r="N163" s="6">
        <f>I163/M163</f>
        <v>18.239232000000001</v>
      </c>
    </row>
    <row r="164" spans="1:15" x14ac:dyDescent="0.25">
      <c r="A164" s="1">
        <v>42718</v>
      </c>
      <c r="B164" s="4">
        <v>0.70277777777777783</v>
      </c>
      <c r="C164" s="1">
        <v>42718</v>
      </c>
      <c r="D164" s="4">
        <v>0.71527777777777779</v>
      </c>
      <c r="E164" t="s">
        <v>7</v>
      </c>
      <c r="F164" t="s">
        <v>15</v>
      </c>
      <c r="G164" t="s">
        <v>15</v>
      </c>
      <c r="H164" s="6">
        <v>3.4</v>
      </c>
      <c r="I164" s="6">
        <f>H164*1.609344</f>
        <v>5.4717696</v>
      </c>
      <c r="J164" s="3">
        <f>IF(D164&gt;B164,D164-B164,D164-B164+1)</f>
        <v>1.2499999999999956E-2</v>
      </c>
      <c r="K164" s="6">
        <f>HOUR(J164)</f>
        <v>0</v>
      </c>
      <c r="L164" s="6">
        <f>MINUTE(J164)</f>
        <v>18</v>
      </c>
      <c r="M164" s="6">
        <f>((K164*60)+L164)/60</f>
        <v>0.3</v>
      </c>
      <c r="N164" s="6">
        <f>I164/M164</f>
        <v>18.239232000000001</v>
      </c>
    </row>
    <row r="165" spans="1:15" x14ac:dyDescent="0.25">
      <c r="A165" s="1">
        <v>42599</v>
      </c>
      <c r="B165" s="4">
        <v>0.71180555555555547</v>
      </c>
      <c r="C165" s="1">
        <v>42599</v>
      </c>
      <c r="D165" s="4">
        <v>0.7319444444444444</v>
      </c>
      <c r="E165" t="s">
        <v>7</v>
      </c>
      <c r="F165" t="s">
        <v>65</v>
      </c>
      <c r="G165" t="s">
        <v>65</v>
      </c>
      <c r="H165" s="6">
        <v>5.5</v>
      </c>
      <c r="I165" s="6">
        <f>H165*1.609344</f>
        <v>8.8513920000000006</v>
      </c>
      <c r="J165" s="3">
        <f>IF(D165&gt;B165,D165-B165,D165-B165+1)</f>
        <v>2.0138888888888928E-2</v>
      </c>
      <c r="K165" s="6">
        <f>HOUR(J165)</f>
        <v>0</v>
      </c>
      <c r="L165" s="6">
        <f>MINUTE(J165)</f>
        <v>29</v>
      </c>
      <c r="M165" s="6">
        <f>((K165*60)+L165)/60</f>
        <v>0.48333333333333334</v>
      </c>
      <c r="N165" s="6">
        <f>I165/M165</f>
        <v>18.313224827586208</v>
      </c>
    </row>
    <row r="166" spans="1:15" x14ac:dyDescent="0.25">
      <c r="A166" s="1">
        <v>42441</v>
      </c>
      <c r="B166" s="4">
        <v>0.76874999999999993</v>
      </c>
      <c r="C166" s="1">
        <v>42441</v>
      </c>
      <c r="D166" s="4">
        <v>0.77569444444444446</v>
      </c>
      <c r="E166" t="s">
        <v>55</v>
      </c>
      <c r="F166" t="s">
        <v>78</v>
      </c>
      <c r="G166" t="s">
        <v>80</v>
      </c>
      <c r="H166" s="6">
        <v>1.9</v>
      </c>
      <c r="I166" s="6">
        <f>H166*1.609344</f>
        <v>3.0577535999999998</v>
      </c>
      <c r="J166" s="3">
        <f>IF(D166&gt;B166,D166-B166,D166-B166+1)</f>
        <v>6.9444444444445308E-3</v>
      </c>
      <c r="K166" s="6">
        <f>HOUR(J166)</f>
        <v>0</v>
      </c>
      <c r="L166" s="6">
        <f>MINUTE(J166)</f>
        <v>10</v>
      </c>
      <c r="M166" s="6">
        <f>((K166*60)+L166)/60</f>
        <v>0.16666666666666666</v>
      </c>
      <c r="N166" s="6">
        <f>I166/M166</f>
        <v>18.346521599999999</v>
      </c>
    </row>
    <row r="167" spans="1:15" x14ac:dyDescent="0.25">
      <c r="A167" s="1">
        <v>42687</v>
      </c>
      <c r="B167" s="4">
        <v>0.63472222222222219</v>
      </c>
      <c r="C167" s="1">
        <v>42687</v>
      </c>
      <c r="D167" s="4">
        <v>0.64166666666666672</v>
      </c>
      <c r="E167" t="s">
        <v>7</v>
      </c>
      <c r="F167" t="s">
        <v>208</v>
      </c>
      <c r="G167" t="s">
        <v>194</v>
      </c>
      <c r="H167" s="6">
        <v>1.9</v>
      </c>
      <c r="I167" s="6">
        <f>H167*1.609344</f>
        <v>3.0577535999999998</v>
      </c>
      <c r="J167" s="3">
        <f>IF(D167&gt;B167,D167-B167,D167-B167+1)</f>
        <v>6.9444444444445308E-3</v>
      </c>
      <c r="K167" s="6">
        <f>HOUR(J167)</f>
        <v>0</v>
      </c>
      <c r="L167" s="6">
        <f>MINUTE(J167)</f>
        <v>10</v>
      </c>
      <c r="M167" s="6">
        <f>((K167*60)+L167)/60</f>
        <v>0.16666666666666666</v>
      </c>
      <c r="N167" s="6">
        <f>I167/M167</f>
        <v>18.346521599999999</v>
      </c>
    </row>
    <row r="168" spans="1:15" x14ac:dyDescent="0.25">
      <c r="A168" s="1">
        <v>42442</v>
      </c>
      <c r="B168" s="4">
        <v>0.37986111111111115</v>
      </c>
      <c r="C168" s="1">
        <v>42442</v>
      </c>
      <c r="D168" s="4">
        <v>0.40069444444444446</v>
      </c>
      <c r="E168" t="s">
        <v>7</v>
      </c>
      <c r="F168" t="s">
        <v>80</v>
      </c>
      <c r="G168" t="s">
        <v>83</v>
      </c>
      <c r="H168" s="6">
        <v>5.7</v>
      </c>
      <c r="I168" s="6">
        <f>H168*1.609344</f>
        <v>9.1732608000000013</v>
      </c>
      <c r="J168" s="3">
        <f>IF(D168&gt;B168,D168-B168,D168-B168+1)</f>
        <v>2.0833333333333315E-2</v>
      </c>
      <c r="K168" s="6">
        <f>HOUR(J168)</f>
        <v>0</v>
      </c>
      <c r="L168" s="6">
        <f>MINUTE(J168)</f>
        <v>30</v>
      </c>
      <c r="M168" s="6">
        <f>((K168*60)+L168)/60</f>
        <v>0.5</v>
      </c>
      <c r="N168" s="6">
        <f>I168/M168</f>
        <v>18.346521600000003</v>
      </c>
      <c r="O168" t="s">
        <v>9</v>
      </c>
    </row>
    <row r="169" spans="1:15" x14ac:dyDescent="0.25">
      <c r="A169" s="1">
        <v>42686</v>
      </c>
      <c r="B169" s="4">
        <v>0.59861111111111109</v>
      </c>
      <c r="C169" s="1">
        <v>42686</v>
      </c>
      <c r="D169" s="4">
        <v>0.62013888888888891</v>
      </c>
      <c r="E169" t="s">
        <v>7</v>
      </c>
      <c r="F169" t="s">
        <v>192</v>
      </c>
      <c r="G169" t="s">
        <v>215</v>
      </c>
      <c r="H169" s="6">
        <v>5.9</v>
      </c>
      <c r="I169" s="6">
        <f>H169*1.609344</f>
        <v>9.4951296000000021</v>
      </c>
      <c r="J169" s="3">
        <f>IF(D169&gt;B169,D169-B169,D169-B169+1)</f>
        <v>2.1527777777777812E-2</v>
      </c>
      <c r="K169" s="6">
        <f>HOUR(J169)</f>
        <v>0</v>
      </c>
      <c r="L169" s="6">
        <f>MINUTE(J169)</f>
        <v>31</v>
      </c>
      <c r="M169" s="6">
        <f>((K169*60)+L169)/60</f>
        <v>0.51666666666666672</v>
      </c>
      <c r="N169" s="6">
        <f>I169/M169</f>
        <v>18.37767019354839</v>
      </c>
      <c r="O169" t="s">
        <v>11</v>
      </c>
    </row>
    <row r="170" spans="1:15" x14ac:dyDescent="0.25">
      <c r="A170" s="1">
        <v>42590</v>
      </c>
      <c r="B170" s="4">
        <v>0.90972222222222221</v>
      </c>
      <c r="C170" s="1">
        <v>42590</v>
      </c>
      <c r="D170" s="4">
        <v>0.92708333333333337</v>
      </c>
      <c r="E170" t="s">
        <v>7</v>
      </c>
      <c r="F170" t="s">
        <v>15</v>
      </c>
      <c r="G170" t="s">
        <v>16</v>
      </c>
      <c r="H170" s="6">
        <v>4.8</v>
      </c>
      <c r="I170" s="6">
        <f>H170*1.609344</f>
        <v>7.7248511999999998</v>
      </c>
      <c r="J170" s="3">
        <f>IF(D170&gt;B170,D170-B170,D170-B170+1)</f>
        <v>1.736111111111116E-2</v>
      </c>
      <c r="K170" s="6">
        <f>HOUR(J170)</f>
        <v>0</v>
      </c>
      <c r="L170" s="6">
        <f>MINUTE(J170)</f>
        <v>25</v>
      </c>
      <c r="M170" s="6">
        <f>((K170*60)+L170)/60</f>
        <v>0.41666666666666669</v>
      </c>
      <c r="N170" s="6">
        <f>I170/M170</f>
        <v>18.539642879999999</v>
      </c>
    </row>
    <row r="171" spans="1:15" x14ac:dyDescent="0.25">
      <c r="A171" s="1">
        <v>42728</v>
      </c>
      <c r="B171" s="4">
        <v>0.79999999999999993</v>
      </c>
      <c r="C171" s="1">
        <v>42728</v>
      </c>
      <c r="D171" s="4">
        <v>0.81041666666666667</v>
      </c>
      <c r="E171" t="s">
        <v>7</v>
      </c>
      <c r="F171" t="s">
        <v>188</v>
      </c>
      <c r="G171" t="s">
        <v>188</v>
      </c>
      <c r="H171" s="6">
        <v>2.9</v>
      </c>
      <c r="I171" s="6">
        <f>H171*1.609344</f>
        <v>4.6670976</v>
      </c>
      <c r="J171" s="3">
        <f>IF(D171&gt;B171,D171-B171,D171-B171+1)</f>
        <v>1.0416666666666741E-2</v>
      </c>
      <c r="K171" s="6">
        <f>HOUR(J171)</f>
        <v>0</v>
      </c>
      <c r="L171" s="6">
        <f>MINUTE(J171)</f>
        <v>15</v>
      </c>
      <c r="M171" s="6">
        <f>((K171*60)+L171)/60</f>
        <v>0.25</v>
      </c>
      <c r="N171" s="6">
        <f>I171/M171</f>
        <v>18.6683904</v>
      </c>
      <c r="O171" t="s">
        <v>9</v>
      </c>
    </row>
    <row r="172" spans="1:15" x14ac:dyDescent="0.25">
      <c r="A172" s="1">
        <v>42683</v>
      </c>
      <c r="B172" s="4">
        <v>0.72986111111111107</v>
      </c>
      <c r="C172" s="1">
        <v>42683</v>
      </c>
      <c r="D172" s="4">
        <v>0.75208333333333333</v>
      </c>
      <c r="E172" t="s">
        <v>7</v>
      </c>
      <c r="F172" t="s">
        <v>31</v>
      </c>
      <c r="G172" t="s">
        <v>210</v>
      </c>
      <c r="H172" s="6">
        <v>6.2</v>
      </c>
      <c r="I172" s="6">
        <f>H172*1.609344</f>
        <v>9.9779328000000014</v>
      </c>
      <c r="J172" s="3">
        <f>IF(D172&gt;B172,D172-B172,D172-B172+1)</f>
        <v>2.2222222222222254E-2</v>
      </c>
      <c r="K172" s="6">
        <f>HOUR(J172)</f>
        <v>0</v>
      </c>
      <c r="L172" s="6">
        <f>MINUTE(J172)</f>
        <v>32</v>
      </c>
      <c r="M172" s="6">
        <f>((K172*60)+L172)/60</f>
        <v>0.53333333333333333</v>
      </c>
      <c r="N172" s="6">
        <f>I172/M172</f>
        <v>18.708624000000004</v>
      </c>
    </row>
    <row r="173" spans="1:15" x14ac:dyDescent="0.25">
      <c r="A173" s="1">
        <v>42718</v>
      </c>
      <c r="B173" s="4">
        <v>0.85</v>
      </c>
      <c r="C173" s="1">
        <v>42718</v>
      </c>
      <c r="D173" s="4">
        <v>0.86111111111111116</v>
      </c>
      <c r="E173" t="s">
        <v>7</v>
      </c>
      <c r="F173" t="s">
        <v>16</v>
      </c>
      <c r="G173" t="s">
        <v>15</v>
      </c>
      <c r="H173" s="6">
        <v>3.1</v>
      </c>
      <c r="I173" s="6">
        <f>H173*1.609344</f>
        <v>4.9889664000000007</v>
      </c>
      <c r="J173" s="3">
        <f>IF(D173&gt;B173,D173-B173,D173-B173+1)</f>
        <v>1.1111111111111183E-2</v>
      </c>
      <c r="K173" s="6">
        <f>HOUR(J173)</f>
        <v>0</v>
      </c>
      <c r="L173" s="6">
        <f>MINUTE(J173)</f>
        <v>16</v>
      </c>
      <c r="M173" s="6">
        <f>((K173*60)+L173)/60</f>
        <v>0.26666666666666666</v>
      </c>
      <c r="N173" s="6">
        <f>I173/M173</f>
        <v>18.708624000000004</v>
      </c>
      <c r="O173" t="s">
        <v>13</v>
      </c>
    </row>
    <row r="174" spans="1:15" x14ac:dyDescent="0.25">
      <c r="A174" s="1">
        <v>42529</v>
      </c>
      <c r="B174" s="4">
        <v>0.54999999999999993</v>
      </c>
      <c r="C174" s="1">
        <v>42529</v>
      </c>
      <c r="D174" s="4">
        <v>0.56180555555555556</v>
      </c>
      <c r="E174" t="s">
        <v>7</v>
      </c>
      <c r="F174" t="s">
        <v>136</v>
      </c>
      <c r="G174" t="s">
        <v>137</v>
      </c>
      <c r="H174" s="6">
        <v>3.3</v>
      </c>
      <c r="I174" s="6">
        <f>H174*1.609344</f>
        <v>5.3108351999999996</v>
      </c>
      <c r="J174" s="3">
        <f>IF(D174&gt;B174,D174-B174,D174-B174+1)</f>
        <v>1.1805555555555625E-2</v>
      </c>
      <c r="K174" s="6">
        <f>HOUR(J174)</f>
        <v>0</v>
      </c>
      <c r="L174" s="6">
        <f>MINUTE(J174)</f>
        <v>17</v>
      </c>
      <c r="M174" s="6">
        <f>((K174*60)+L174)/60</f>
        <v>0.28333333333333333</v>
      </c>
      <c r="N174" s="6">
        <f>I174/M174</f>
        <v>18.744124235294116</v>
      </c>
      <c r="O174" t="s">
        <v>9</v>
      </c>
    </row>
    <row r="175" spans="1:15" x14ac:dyDescent="0.25">
      <c r="A175" s="1">
        <v>42686</v>
      </c>
      <c r="B175" s="4">
        <v>0.65277777777777779</v>
      </c>
      <c r="C175" s="1">
        <v>42686</v>
      </c>
      <c r="D175" s="4">
        <v>0.66597222222222219</v>
      </c>
      <c r="E175" t="s">
        <v>7</v>
      </c>
      <c r="F175" t="s">
        <v>146</v>
      </c>
      <c r="G175" t="s">
        <v>147</v>
      </c>
      <c r="H175" s="6">
        <v>3.7</v>
      </c>
      <c r="I175" s="6">
        <f>H175*1.609344</f>
        <v>5.9545728000000011</v>
      </c>
      <c r="J175" s="3">
        <f>IF(D175&gt;B175,D175-B175,D175-B175+1)</f>
        <v>1.3194444444444398E-2</v>
      </c>
      <c r="K175" s="6">
        <f>HOUR(J175)</f>
        <v>0</v>
      </c>
      <c r="L175" s="6">
        <f>MINUTE(J175)</f>
        <v>19</v>
      </c>
      <c r="M175" s="6">
        <f>((K175*60)+L175)/60</f>
        <v>0.31666666666666665</v>
      </c>
      <c r="N175" s="6">
        <f>I175/M175</f>
        <v>18.803914105263161</v>
      </c>
      <c r="O175" t="s">
        <v>10</v>
      </c>
    </row>
    <row r="176" spans="1:15" x14ac:dyDescent="0.25">
      <c r="A176" s="1">
        <v>42615</v>
      </c>
      <c r="B176" s="4">
        <v>0.48402777777777778</v>
      </c>
      <c r="C176" s="1">
        <v>42615</v>
      </c>
      <c r="D176" s="4">
        <v>0.51666666666666672</v>
      </c>
      <c r="E176" t="s">
        <v>7</v>
      </c>
      <c r="F176" t="s">
        <v>65</v>
      </c>
      <c r="G176" t="s">
        <v>68</v>
      </c>
      <c r="H176" s="6">
        <v>9.1999999999999993</v>
      </c>
      <c r="I176" s="6">
        <f>H176*1.609344</f>
        <v>14.8059648</v>
      </c>
      <c r="J176" s="3">
        <f>IF(D176&gt;B176,D176-B176,D176-B176+1)</f>
        <v>3.2638888888888939E-2</v>
      </c>
      <c r="K176" s="6">
        <f>HOUR(J176)</f>
        <v>0</v>
      </c>
      <c r="L176" s="6">
        <f>MINUTE(J176)</f>
        <v>47</v>
      </c>
      <c r="M176" s="6">
        <f>((K176*60)+L176)/60</f>
        <v>0.78333333333333333</v>
      </c>
      <c r="N176" s="6">
        <f>I176/M176</f>
        <v>18.901231659574467</v>
      </c>
    </row>
    <row r="177" spans="1:15" x14ac:dyDescent="0.25">
      <c r="A177" s="1">
        <v>42650</v>
      </c>
      <c r="B177" s="4">
        <v>0.60347222222222219</v>
      </c>
      <c r="C177" s="1">
        <v>42650</v>
      </c>
      <c r="D177" s="4">
        <v>0.63263888888888886</v>
      </c>
      <c r="E177" t="s">
        <v>7</v>
      </c>
      <c r="F177" t="s">
        <v>65</v>
      </c>
      <c r="G177" t="s">
        <v>188</v>
      </c>
      <c r="H177" s="6">
        <v>8.3000000000000007</v>
      </c>
      <c r="I177" s="6">
        <f>H177*1.609344</f>
        <v>13.357555200000002</v>
      </c>
      <c r="J177" s="3">
        <f>IF(D177&gt;B177,D177-B177,D177-B177+1)</f>
        <v>2.9166666666666674E-2</v>
      </c>
      <c r="K177" s="6">
        <f>HOUR(J177)</f>
        <v>0</v>
      </c>
      <c r="L177" s="6">
        <f>MINUTE(J177)</f>
        <v>42</v>
      </c>
      <c r="M177" s="6">
        <f>((K177*60)+L177)/60</f>
        <v>0.7</v>
      </c>
      <c r="N177" s="6">
        <f>I177/M177</f>
        <v>19.082221714285719</v>
      </c>
    </row>
    <row r="178" spans="1:15" x14ac:dyDescent="0.25">
      <c r="A178" s="1">
        <v>42449</v>
      </c>
      <c r="B178" s="4">
        <v>0.77361111111111114</v>
      </c>
      <c r="C178" s="1">
        <v>42449</v>
      </c>
      <c r="D178" s="4">
        <v>0.77777777777777779</v>
      </c>
      <c r="E178" t="s">
        <v>55</v>
      </c>
      <c r="F178" t="s">
        <v>90</v>
      </c>
      <c r="G178" t="s">
        <v>95</v>
      </c>
      <c r="H178" s="6">
        <v>1.2</v>
      </c>
      <c r="I178" s="6">
        <f>H178*1.609344</f>
        <v>1.9312128</v>
      </c>
      <c r="J178" s="3">
        <f>IF(D178&gt;B178,D178-B178,D178-B178+1)</f>
        <v>4.1666666666666519E-3</v>
      </c>
      <c r="K178" s="6">
        <f>HOUR(J178)</f>
        <v>0</v>
      </c>
      <c r="L178" s="6">
        <f>MINUTE(J178)</f>
        <v>6</v>
      </c>
      <c r="M178" s="6">
        <f>((K178*60)+L178)/60</f>
        <v>0.1</v>
      </c>
      <c r="N178" s="6">
        <f>I178/M178</f>
        <v>19.312127999999998</v>
      </c>
    </row>
    <row r="179" spans="1:15" x14ac:dyDescent="0.25">
      <c r="A179" s="1">
        <v>42517</v>
      </c>
      <c r="B179" s="4">
        <v>0.86597222222222225</v>
      </c>
      <c r="C179" s="1">
        <v>42517</v>
      </c>
      <c r="D179" s="4">
        <v>0.87013888888888891</v>
      </c>
      <c r="E179" t="s">
        <v>7</v>
      </c>
      <c r="F179" t="s">
        <v>131</v>
      </c>
      <c r="G179" t="s">
        <v>133</v>
      </c>
      <c r="H179" s="6">
        <v>1.2</v>
      </c>
      <c r="I179" s="6">
        <f>H179*1.609344</f>
        <v>1.9312128</v>
      </c>
      <c r="J179" s="3">
        <f>IF(D179&gt;B179,D179-B179,D179-B179+1)</f>
        <v>4.1666666666666519E-3</v>
      </c>
      <c r="K179" s="6">
        <f>HOUR(J179)</f>
        <v>0</v>
      </c>
      <c r="L179" s="6">
        <f>MINUTE(J179)</f>
        <v>6</v>
      </c>
      <c r="M179" s="6">
        <f>((K179*60)+L179)/60</f>
        <v>0.1</v>
      </c>
      <c r="N179" s="6">
        <f>I179/M179</f>
        <v>19.312127999999998</v>
      </c>
    </row>
    <row r="180" spans="1:15" x14ac:dyDescent="0.25">
      <c r="A180" s="1">
        <v>42571</v>
      </c>
      <c r="B180" s="4">
        <v>0.74305555555555547</v>
      </c>
      <c r="C180" s="1">
        <v>42571</v>
      </c>
      <c r="D180" s="4">
        <v>0.74791666666666667</v>
      </c>
      <c r="E180" t="s">
        <v>55</v>
      </c>
      <c r="F180" t="s">
        <v>54</v>
      </c>
      <c r="G180" t="s">
        <v>57</v>
      </c>
      <c r="H180" s="6">
        <v>1.4</v>
      </c>
      <c r="I180" s="6">
        <f>H180*1.609344</f>
        <v>2.2530815999999998</v>
      </c>
      <c r="J180" s="3">
        <f>IF(D180&gt;B180,D180-B180,D180-B180+1)</f>
        <v>4.8611111111112049E-3</v>
      </c>
      <c r="K180" s="6">
        <f>HOUR(J180)</f>
        <v>0</v>
      </c>
      <c r="L180" s="6">
        <f>MINUTE(J180)</f>
        <v>7</v>
      </c>
      <c r="M180" s="6">
        <f>((K180*60)+L180)/60</f>
        <v>0.11666666666666667</v>
      </c>
      <c r="N180" s="6">
        <f>I180/M180</f>
        <v>19.312127999999998</v>
      </c>
    </row>
    <row r="181" spans="1:15" x14ac:dyDescent="0.25">
      <c r="A181" s="1">
        <v>42603</v>
      </c>
      <c r="B181" s="4">
        <v>0.75694444444444453</v>
      </c>
      <c r="C181" s="1">
        <v>42603</v>
      </c>
      <c r="D181" s="4">
        <v>0.76180555555555562</v>
      </c>
      <c r="E181" t="s">
        <v>7</v>
      </c>
      <c r="F181" t="s">
        <v>68</v>
      </c>
      <c r="G181" t="s">
        <v>68</v>
      </c>
      <c r="H181" s="6">
        <v>1.4</v>
      </c>
      <c r="I181" s="6">
        <f>H181*1.609344</f>
        <v>2.2530815999999998</v>
      </c>
      <c r="J181" s="3">
        <f>IF(D181&gt;B181,D181-B181,D181-B181+1)</f>
        <v>4.8611111111110938E-3</v>
      </c>
      <c r="K181" s="6">
        <f>HOUR(J181)</f>
        <v>0</v>
      </c>
      <c r="L181" s="6">
        <f>MINUTE(J181)</f>
        <v>7</v>
      </c>
      <c r="M181" s="6">
        <f>((K181*60)+L181)/60</f>
        <v>0.11666666666666667</v>
      </c>
      <c r="N181" s="6">
        <f>I181/M181</f>
        <v>19.312127999999998</v>
      </c>
    </row>
    <row r="182" spans="1:15" x14ac:dyDescent="0.25">
      <c r="A182" s="1">
        <v>42637</v>
      </c>
      <c r="B182" s="4">
        <v>0.6069444444444444</v>
      </c>
      <c r="C182" s="1">
        <v>42637</v>
      </c>
      <c r="D182" s="4">
        <v>0.63541666666666663</v>
      </c>
      <c r="E182" t="s">
        <v>7</v>
      </c>
      <c r="F182" t="s">
        <v>189</v>
      </c>
      <c r="G182" t="s">
        <v>65</v>
      </c>
      <c r="H182" s="6">
        <v>8.1999999999999993</v>
      </c>
      <c r="I182" s="6">
        <f>H182*1.609344</f>
        <v>13.1966208</v>
      </c>
      <c r="J182" s="3">
        <f>IF(D182&gt;B182,D182-B182,D182-B182+1)</f>
        <v>2.8472222222222232E-2</v>
      </c>
      <c r="K182" s="6">
        <f>HOUR(J182)</f>
        <v>0</v>
      </c>
      <c r="L182" s="6">
        <f>MINUTE(J182)</f>
        <v>41</v>
      </c>
      <c r="M182" s="6">
        <f>((K182*60)+L182)/60</f>
        <v>0.68333333333333335</v>
      </c>
      <c r="N182" s="6">
        <f>I182/M182</f>
        <v>19.312127999999998</v>
      </c>
    </row>
    <row r="183" spans="1:15" x14ac:dyDescent="0.25">
      <c r="A183" s="1">
        <v>42734</v>
      </c>
      <c r="B183" s="4">
        <v>0.69791666666666663</v>
      </c>
      <c r="C183" s="1">
        <v>42734</v>
      </c>
      <c r="D183" s="4">
        <v>0.71388888888888891</v>
      </c>
      <c r="E183" t="s">
        <v>7</v>
      </c>
      <c r="F183" t="s">
        <v>189</v>
      </c>
      <c r="G183" t="s">
        <v>189</v>
      </c>
      <c r="H183" s="6">
        <v>4.5999999999999996</v>
      </c>
      <c r="I183" s="6">
        <f>H183*1.609344</f>
        <v>7.4029824</v>
      </c>
      <c r="J183" s="3">
        <f>IF(D183&gt;B183,D183-B183,D183-B183+1)</f>
        <v>1.5972222222222276E-2</v>
      </c>
      <c r="K183" s="6">
        <f>HOUR(J183)</f>
        <v>0</v>
      </c>
      <c r="L183" s="6">
        <f>MINUTE(J183)</f>
        <v>23</v>
      </c>
      <c r="M183" s="6">
        <f>((K183*60)+L183)/60</f>
        <v>0.38333333333333336</v>
      </c>
      <c r="N183" s="6">
        <f>I183/M183</f>
        <v>19.312127999999998</v>
      </c>
      <c r="O183" t="s">
        <v>11</v>
      </c>
    </row>
    <row r="184" spans="1:15" x14ac:dyDescent="0.25">
      <c r="A184" s="1">
        <v>42390</v>
      </c>
      <c r="B184" s="4">
        <v>0.66736111111111107</v>
      </c>
      <c r="C184" s="1">
        <v>42390</v>
      </c>
      <c r="D184" s="4">
        <v>0.67083333333333339</v>
      </c>
      <c r="E184" t="s">
        <v>7</v>
      </c>
      <c r="F184" t="s">
        <v>15</v>
      </c>
      <c r="G184" t="s">
        <v>15</v>
      </c>
      <c r="H184" s="6">
        <v>1</v>
      </c>
      <c r="I184" s="6">
        <f>H184*1.609344</f>
        <v>1.6093440000000001</v>
      </c>
      <c r="J184" s="3">
        <f>IF(D184&gt;B184,D184-B184,D184-B184+1)</f>
        <v>3.4722222222223209E-3</v>
      </c>
      <c r="K184" s="6">
        <f>HOUR(J184)</f>
        <v>0</v>
      </c>
      <c r="L184" s="6">
        <f>MINUTE(J184)</f>
        <v>5</v>
      </c>
      <c r="M184" s="6">
        <f>((K184*60)+L184)/60</f>
        <v>8.3333333333333329E-2</v>
      </c>
      <c r="N184" s="6">
        <f>I184/M184</f>
        <v>19.312128000000001</v>
      </c>
      <c r="O184" t="s">
        <v>9</v>
      </c>
    </row>
    <row r="185" spans="1:15" x14ac:dyDescent="0.25">
      <c r="A185" s="1">
        <v>42419</v>
      </c>
      <c r="B185" s="4">
        <v>0.48958333333333331</v>
      </c>
      <c r="C185" s="1">
        <v>42419</v>
      </c>
      <c r="D185" s="4">
        <v>0.49305555555555558</v>
      </c>
      <c r="E185" t="s">
        <v>55</v>
      </c>
      <c r="F185" t="s">
        <v>68</v>
      </c>
      <c r="G185" t="s">
        <v>68</v>
      </c>
      <c r="H185" s="6">
        <v>1</v>
      </c>
      <c r="I185" s="6">
        <f>H185*1.609344</f>
        <v>1.6093440000000001</v>
      </c>
      <c r="J185" s="3">
        <f>IF(D185&gt;B185,D185-B185,D185-B185+1)</f>
        <v>3.4722222222222654E-3</v>
      </c>
      <c r="K185" s="6">
        <f>HOUR(J185)</f>
        <v>0</v>
      </c>
      <c r="L185" s="6">
        <f>MINUTE(J185)</f>
        <v>5</v>
      </c>
      <c r="M185" s="6">
        <f>((K185*60)+L185)/60</f>
        <v>8.3333333333333329E-2</v>
      </c>
      <c r="N185" s="6">
        <f>I185/M185</f>
        <v>19.312128000000001</v>
      </c>
    </row>
    <row r="186" spans="1:15" x14ac:dyDescent="0.25">
      <c r="A186" s="1">
        <v>42450</v>
      </c>
      <c r="B186" s="4">
        <v>0.43124999999999997</v>
      </c>
      <c r="C186" s="1">
        <v>42450</v>
      </c>
      <c r="D186" s="4">
        <v>0.43472222222222223</v>
      </c>
      <c r="E186" t="s">
        <v>55</v>
      </c>
      <c r="F186" t="s">
        <v>21</v>
      </c>
      <c r="G186" t="s">
        <v>31</v>
      </c>
      <c r="H186" s="6">
        <v>1</v>
      </c>
      <c r="I186" s="6">
        <f>H186*1.609344</f>
        <v>1.6093440000000001</v>
      </c>
      <c r="J186" s="3">
        <f>IF(D186&gt;B186,D186-B186,D186-B186+1)</f>
        <v>3.4722222222222654E-3</v>
      </c>
      <c r="K186" s="6">
        <f>HOUR(J186)</f>
        <v>0</v>
      </c>
      <c r="L186" s="6">
        <f>MINUTE(J186)</f>
        <v>5</v>
      </c>
      <c r="M186" s="6">
        <f>((K186*60)+L186)/60</f>
        <v>8.3333333333333329E-2</v>
      </c>
      <c r="N186" s="6">
        <f>I186/M186</f>
        <v>19.312128000000001</v>
      </c>
    </row>
    <row r="187" spans="1:15" x14ac:dyDescent="0.25">
      <c r="A187" s="1">
        <v>42570</v>
      </c>
      <c r="B187" s="4">
        <v>0.45555555555555555</v>
      </c>
      <c r="C187" s="1">
        <v>42570</v>
      </c>
      <c r="D187" s="4">
        <v>0.46597222222222223</v>
      </c>
      <c r="E187" t="s">
        <v>7</v>
      </c>
      <c r="F187" t="s">
        <v>175</v>
      </c>
      <c r="G187" t="s">
        <v>176</v>
      </c>
      <c r="H187" s="6">
        <v>3</v>
      </c>
      <c r="I187" s="6">
        <f>H187*1.609344</f>
        <v>4.8280320000000003</v>
      </c>
      <c r="J187" s="3">
        <f>IF(D187&gt;B187,D187-B187,D187-B187+1)</f>
        <v>1.0416666666666685E-2</v>
      </c>
      <c r="K187" s="6">
        <f>HOUR(J187)</f>
        <v>0</v>
      </c>
      <c r="L187" s="6">
        <f>MINUTE(J187)</f>
        <v>15</v>
      </c>
      <c r="M187" s="6">
        <f>((K187*60)+L187)/60</f>
        <v>0.25</v>
      </c>
      <c r="N187" s="6">
        <f>I187/M187</f>
        <v>19.312128000000001</v>
      </c>
      <c r="O187" t="s">
        <v>11</v>
      </c>
    </row>
    <row r="188" spans="1:15" x14ac:dyDescent="0.25">
      <c r="A188" s="1">
        <v>42733</v>
      </c>
      <c r="B188" s="4">
        <v>0.7909722222222223</v>
      </c>
      <c r="C188" s="1">
        <v>42733</v>
      </c>
      <c r="D188" s="4">
        <v>0.80138888888888893</v>
      </c>
      <c r="E188" t="s">
        <v>7</v>
      </c>
      <c r="F188" t="s">
        <v>189</v>
      </c>
      <c r="G188" t="s">
        <v>65</v>
      </c>
      <c r="H188" s="6">
        <v>3</v>
      </c>
      <c r="I188" s="6">
        <f>H188*1.609344</f>
        <v>4.8280320000000003</v>
      </c>
      <c r="J188" s="3">
        <f>IF(D188&gt;B188,D188-B188,D188-B188+1)</f>
        <v>1.041666666666663E-2</v>
      </c>
      <c r="K188" s="6">
        <f>HOUR(J188)</f>
        <v>0</v>
      </c>
      <c r="L188" s="6">
        <f>MINUTE(J188)</f>
        <v>15</v>
      </c>
      <c r="M188" s="6">
        <f>((K188*60)+L188)/60</f>
        <v>0.25</v>
      </c>
      <c r="N188" s="6">
        <f>I188/M188</f>
        <v>19.312128000000001</v>
      </c>
      <c r="O188" t="s">
        <v>9</v>
      </c>
    </row>
    <row r="189" spans="1:15" x14ac:dyDescent="0.25">
      <c r="A189" s="1">
        <v>42521</v>
      </c>
      <c r="B189" s="4">
        <v>0.74305555555555547</v>
      </c>
      <c r="C189" s="1">
        <v>42521</v>
      </c>
      <c r="D189" s="4">
        <v>0.74930555555555556</v>
      </c>
      <c r="E189" t="s">
        <v>7</v>
      </c>
      <c r="F189" t="s">
        <v>44</v>
      </c>
      <c r="G189" t="s">
        <v>38</v>
      </c>
      <c r="H189" s="6">
        <v>1.8</v>
      </c>
      <c r="I189" s="6">
        <f>H189*1.609344</f>
        <v>2.8968192000000004</v>
      </c>
      <c r="J189" s="3">
        <f>IF(D189&gt;B189,D189-B189,D189-B189+1)</f>
        <v>6.2500000000000888E-3</v>
      </c>
      <c r="K189" s="6">
        <f>HOUR(J189)</f>
        <v>0</v>
      </c>
      <c r="L189" s="6">
        <f>MINUTE(J189)</f>
        <v>9</v>
      </c>
      <c r="M189" s="6">
        <f>((K189*60)+L189)/60</f>
        <v>0.15</v>
      </c>
      <c r="N189" s="6">
        <f>I189/M189</f>
        <v>19.312128000000005</v>
      </c>
    </row>
    <row r="190" spans="1:15" x14ac:dyDescent="0.25">
      <c r="A190" s="1">
        <v>42594</v>
      </c>
      <c r="B190" s="4">
        <v>0.78888888888888886</v>
      </c>
      <c r="C190" s="1">
        <v>42594</v>
      </c>
      <c r="D190" s="4">
        <v>0.79513888888888884</v>
      </c>
      <c r="E190" t="s">
        <v>7</v>
      </c>
      <c r="F190" t="s">
        <v>44</v>
      </c>
      <c r="G190" t="s">
        <v>38</v>
      </c>
      <c r="H190" s="6">
        <v>1.8</v>
      </c>
      <c r="I190" s="6">
        <f>H190*1.609344</f>
        <v>2.8968192000000004</v>
      </c>
      <c r="J190" s="3">
        <f>IF(D190&gt;B190,D190-B190,D190-B190+1)</f>
        <v>6.2499999999999778E-3</v>
      </c>
      <c r="K190" s="6">
        <f>HOUR(J190)</f>
        <v>0</v>
      </c>
      <c r="L190" s="6">
        <f>MINUTE(J190)</f>
        <v>9</v>
      </c>
      <c r="M190" s="6">
        <f>((K190*60)+L190)/60</f>
        <v>0.15</v>
      </c>
      <c r="N190" s="6">
        <f>I190/M190</f>
        <v>19.312128000000005</v>
      </c>
    </row>
    <row r="191" spans="1:15" x14ac:dyDescent="0.25">
      <c r="A191" s="1">
        <v>42734</v>
      </c>
      <c r="B191" s="4">
        <v>0.96250000000000002</v>
      </c>
      <c r="C191" s="1">
        <v>42734</v>
      </c>
      <c r="D191" s="4">
        <v>0.96527777777777779</v>
      </c>
      <c r="E191" t="s">
        <v>7</v>
      </c>
      <c r="F191" t="s">
        <v>189</v>
      </c>
      <c r="G191" t="s">
        <v>189</v>
      </c>
      <c r="H191" s="6">
        <v>0.8</v>
      </c>
      <c r="I191" s="6">
        <f>H191*1.609344</f>
        <v>1.2874752000000003</v>
      </c>
      <c r="J191" s="3">
        <f>IF(D191&gt;B191,D191-B191,D191-B191+1)</f>
        <v>2.7777777777777679E-3</v>
      </c>
      <c r="K191" s="6">
        <f>HOUR(J191)</f>
        <v>0</v>
      </c>
      <c r="L191" s="6">
        <f>MINUTE(J191)</f>
        <v>4</v>
      </c>
      <c r="M191" s="6">
        <f>((K191*60)+L191)/60</f>
        <v>6.6666666666666666E-2</v>
      </c>
      <c r="N191" s="6">
        <f>I191/M191</f>
        <v>19.312128000000005</v>
      </c>
      <c r="O191" t="s">
        <v>13</v>
      </c>
    </row>
    <row r="192" spans="1:15" x14ac:dyDescent="0.25">
      <c r="A192" s="1">
        <v>42584</v>
      </c>
      <c r="B192" s="4">
        <v>0.49374999999999997</v>
      </c>
      <c r="C192" s="1">
        <v>42584</v>
      </c>
      <c r="D192" s="4">
        <v>0.51041666666666663</v>
      </c>
      <c r="E192" t="s">
        <v>7</v>
      </c>
      <c r="F192" t="s">
        <v>178</v>
      </c>
      <c r="G192" t="s">
        <v>179</v>
      </c>
      <c r="H192" s="6">
        <v>4.9000000000000004</v>
      </c>
      <c r="I192" s="6">
        <f>H192*1.609344</f>
        <v>7.8857856000000011</v>
      </c>
      <c r="J192" s="3">
        <f>IF(D192&gt;B192,D192-B192,D192-B192+1)</f>
        <v>1.6666666666666663E-2</v>
      </c>
      <c r="K192" s="6">
        <f>HOUR(J192)</f>
        <v>0</v>
      </c>
      <c r="L192" s="6">
        <f>MINUTE(J192)</f>
        <v>24</v>
      </c>
      <c r="M192" s="6">
        <f>((K192*60)+L192)/60</f>
        <v>0.4</v>
      </c>
      <c r="N192" s="6">
        <f>I192/M192</f>
        <v>19.714464000000003</v>
      </c>
    </row>
    <row r="193" spans="1:15" x14ac:dyDescent="0.25">
      <c r="A193" s="1">
        <v>42733</v>
      </c>
      <c r="B193" s="4">
        <v>0.82638888888888884</v>
      </c>
      <c r="C193" s="1">
        <v>42733</v>
      </c>
      <c r="D193" s="4">
        <v>0.84027777777777779</v>
      </c>
      <c r="E193" t="s">
        <v>7</v>
      </c>
      <c r="F193" t="s">
        <v>65</v>
      </c>
      <c r="G193" t="s">
        <v>189</v>
      </c>
      <c r="H193" s="6">
        <v>4.0999999999999996</v>
      </c>
      <c r="I193" s="6">
        <f>H193*1.609344</f>
        <v>6.5983103999999999</v>
      </c>
      <c r="J193" s="3">
        <f>IF(D193&gt;B193,D193-B193,D193-B193+1)</f>
        <v>1.3888888888888951E-2</v>
      </c>
      <c r="K193" s="6">
        <f>HOUR(J193)</f>
        <v>0</v>
      </c>
      <c r="L193" s="6">
        <f>MINUTE(J193)</f>
        <v>20</v>
      </c>
      <c r="M193" s="6">
        <f>((K193*60)+L193)/60</f>
        <v>0.33333333333333331</v>
      </c>
      <c r="N193" s="6">
        <f>I193/M193</f>
        <v>19.794931200000001</v>
      </c>
      <c r="O193" t="s">
        <v>13</v>
      </c>
    </row>
    <row r="194" spans="1:15" x14ac:dyDescent="0.25">
      <c r="A194" s="1">
        <v>42448</v>
      </c>
      <c r="B194" s="4">
        <v>0.72013888888888899</v>
      </c>
      <c r="C194" s="1">
        <v>42448</v>
      </c>
      <c r="D194" s="4">
        <v>0.73055555555555562</v>
      </c>
      <c r="E194" t="s">
        <v>7</v>
      </c>
      <c r="F194" t="s">
        <v>92</v>
      </c>
      <c r="G194" t="s">
        <v>93</v>
      </c>
      <c r="H194" s="6">
        <v>3.1</v>
      </c>
      <c r="I194" s="6">
        <f>H194*1.609344</f>
        <v>4.9889664000000007</v>
      </c>
      <c r="J194" s="3">
        <f>IF(D194&gt;B194,D194-B194,D194-B194+1)</f>
        <v>1.041666666666663E-2</v>
      </c>
      <c r="K194" s="6">
        <f>HOUR(J194)</f>
        <v>0</v>
      </c>
      <c r="L194" s="6">
        <f>MINUTE(J194)</f>
        <v>15</v>
      </c>
      <c r="M194" s="6">
        <f>((K194*60)+L194)/60</f>
        <v>0.25</v>
      </c>
      <c r="N194" s="6">
        <f>I194/M194</f>
        <v>19.955865600000003</v>
      </c>
      <c r="O194" t="s">
        <v>9</v>
      </c>
    </row>
    <row r="195" spans="1:15" x14ac:dyDescent="0.25">
      <c r="A195" s="1">
        <v>42666</v>
      </c>
      <c r="B195" s="4">
        <v>0.88194444444444453</v>
      </c>
      <c r="C195" s="1">
        <v>42666</v>
      </c>
      <c r="D195" s="4">
        <v>0.89236111111111116</v>
      </c>
      <c r="E195" t="s">
        <v>7</v>
      </c>
      <c r="F195" t="s">
        <v>16</v>
      </c>
      <c r="G195" t="s">
        <v>15</v>
      </c>
      <c r="H195" s="6">
        <v>3.1</v>
      </c>
      <c r="I195" s="6">
        <f>H195*1.609344</f>
        <v>4.9889664000000007</v>
      </c>
      <c r="J195" s="3">
        <f>IF(D195&gt;B195,D195-B195,D195-B195+1)</f>
        <v>1.041666666666663E-2</v>
      </c>
      <c r="K195" s="6">
        <f>HOUR(J195)</f>
        <v>0</v>
      </c>
      <c r="L195" s="6">
        <f>MINUTE(J195)</f>
        <v>15</v>
      </c>
      <c r="M195" s="6">
        <f>((K195*60)+L195)/60</f>
        <v>0.25</v>
      </c>
      <c r="N195" s="6">
        <f>I195/M195</f>
        <v>19.955865600000003</v>
      </c>
      <c r="O195" t="s">
        <v>13</v>
      </c>
    </row>
    <row r="196" spans="1:15" x14ac:dyDescent="0.25">
      <c r="A196" s="1">
        <v>42701</v>
      </c>
      <c r="B196" s="4">
        <v>0.78819444444444453</v>
      </c>
      <c r="C196" s="1">
        <v>42701</v>
      </c>
      <c r="D196" s="4">
        <v>0.79791666666666661</v>
      </c>
      <c r="E196" t="s">
        <v>7</v>
      </c>
      <c r="F196" t="s">
        <v>16</v>
      </c>
      <c r="G196" t="s">
        <v>15</v>
      </c>
      <c r="H196" s="6">
        <v>2.9</v>
      </c>
      <c r="I196" s="6">
        <f>H196*1.609344</f>
        <v>4.6670976</v>
      </c>
      <c r="J196" s="3">
        <f>IF(D196&gt;B196,D196-B196,D196-B196+1)</f>
        <v>9.7222222222220767E-3</v>
      </c>
      <c r="K196" s="6">
        <f>HOUR(J196)</f>
        <v>0</v>
      </c>
      <c r="L196" s="6">
        <f>MINUTE(J196)</f>
        <v>14</v>
      </c>
      <c r="M196" s="6">
        <f>((K196*60)+L196)/60</f>
        <v>0.23333333333333334</v>
      </c>
      <c r="N196" s="6">
        <f>I196/M196</f>
        <v>20.001846857142855</v>
      </c>
    </row>
    <row r="197" spans="1:15" x14ac:dyDescent="0.25">
      <c r="A197" s="1">
        <v>42548</v>
      </c>
      <c r="B197" s="4">
        <v>0.40486111111111112</v>
      </c>
      <c r="C197" s="1">
        <v>42548</v>
      </c>
      <c r="D197" s="4">
        <v>0.42222222222222222</v>
      </c>
      <c r="E197" t="s">
        <v>7</v>
      </c>
      <c r="F197" t="s">
        <v>162</v>
      </c>
      <c r="G197" t="s">
        <v>162</v>
      </c>
      <c r="H197" s="6">
        <v>5.2</v>
      </c>
      <c r="I197" s="6">
        <f>H197*1.609344</f>
        <v>8.3685888000000013</v>
      </c>
      <c r="J197" s="3">
        <f>IF(D197&gt;B197,D197-B197,D197-B197+1)</f>
        <v>1.7361111111111105E-2</v>
      </c>
      <c r="K197" s="6">
        <f>HOUR(J197)</f>
        <v>0</v>
      </c>
      <c r="L197" s="6">
        <f>MINUTE(J197)</f>
        <v>25</v>
      </c>
      <c r="M197" s="6">
        <f>((K197*60)+L197)/60</f>
        <v>0.41666666666666669</v>
      </c>
      <c r="N197" s="6">
        <f>I197/M197</f>
        <v>20.084613120000004</v>
      </c>
    </row>
    <row r="198" spans="1:15" x14ac:dyDescent="0.25">
      <c r="A198" s="1">
        <v>42448</v>
      </c>
      <c r="B198" s="4">
        <v>0.78680555555555554</v>
      </c>
      <c r="C198" s="1">
        <v>42448</v>
      </c>
      <c r="D198" s="4">
        <v>0.81180555555555556</v>
      </c>
      <c r="E198" t="s">
        <v>7</v>
      </c>
      <c r="F198" t="s">
        <v>93</v>
      </c>
      <c r="G198" t="s">
        <v>92</v>
      </c>
      <c r="H198" s="6">
        <v>7.5</v>
      </c>
      <c r="I198" s="6">
        <f>H198*1.609344</f>
        <v>12.070080000000001</v>
      </c>
      <c r="J198" s="3">
        <f>IF(D198&gt;B198,D198-B198,D198-B198+1)</f>
        <v>2.5000000000000022E-2</v>
      </c>
      <c r="K198" s="6">
        <f>HOUR(J198)</f>
        <v>0</v>
      </c>
      <c r="L198" s="6">
        <f>MINUTE(J198)</f>
        <v>36</v>
      </c>
      <c r="M198" s="6">
        <f>((K198*60)+L198)/60</f>
        <v>0.6</v>
      </c>
      <c r="N198" s="6">
        <f>I198/M198</f>
        <v>20.116800000000001</v>
      </c>
      <c r="O198" t="s">
        <v>11</v>
      </c>
    </row>
    <row r="199" spans="1:15" x14ac:dyDescent="0.25">
      <c r="A199" s="1">
        <v>42685</v>
      </c>
      <c r="B199" s="4">
        <v>0.59722222222222221</v>
      </c>
      <c r="C199" s="1">
        <v>42685</v>
      </c>
      <c r="D199" s="4">
        <v>0.60555555555555551</v>
      </c>
      <c r="E199" t="s">
        <v>7</v>
      </c>
      <c r="F199" t="s">
        <v>124</v>
      </c>
      <c r="G199" t="s">
        <v>127</v>
      </c>
      <c r="H199" s="6">
        <v>2.5</v>
      </c>
      <c r="I199" s="6">
        <f>H199*1.609344</f>
        <v>4.0233600000000003</v>
      </c>
      <c r="J199" s="3">
        <f>IF(D199&gt;B199,D199-B199,D199-B199+1)</f>
        <v>8.3333333333333037E-3</v>
      </c>
      <c r="K199" s="6">
        <f>HOUR(J199)</f>
        <v>0</v>
      </c>
      <c r="L199" s="6">
        <f>MINUTE(J199)</f>
        <v>12</v>
      </c>
      <c r="M199" s="6">
        <f>((K199*60)+L199)/60</f>
        <v>0.2</v>
      </c>
      <c r="N199" s="6">
        <f>I199/M199</f>
        <v>20.116800000000001</v>
      </c>
    </row>
    <row r="200" spans="1:15" x14ac:dyDescent="0.25">
      <c r="A200" s="1">
        <v>42695</v>
      </c>
      <c r="B200" s="4">
        <v>0.56736111111111109</v>
      </c>
      <c r="C200" s="1">
        <v>42695</v>
      </c>
      <c r="D200" s="4">
        <v>0.5756944444444444</v>
      </c>
      <c r="E200" t="s">
        <v>7</v>
      </c>
      <c r="F200" t="s">
        <v>15</v>
      </c>
      <c r="G200" t="s">
        <v>15</v>
      </c>
      <c r="H200" s="6">
        <v>2.5</v>
      </c>
      <c r="I200" s="6">
        <f>H200*1.609344</f>
        <v>4.0233600000000003</v>
      </c>
      <c r="J200" s="3">
        <f>IF(D200&gt;B200,D200-B200,D200-B200+1)</f>
        <v>8.3333333333333037E-3</v>
      </c>
      <c r="K200" s="6">
        <f>HOUR(J200)</f>
        <v>0</v>
      </c>
      <c r="L200" s="6">
        <f>MINUTE(J200)</f>
        <v>12</v>
      </c>
      <c r="M200" s="6">
        <f>((K200*60)+L200)/60</f>
        <v>0.2</v>
      </c>
      <c r="N200" s="6">
        <f>I200/M200</f>
        <v>20.116800000000001</v>
      </c>
      <c r="O200" t="s">
        <v>9</v>
      </c>
    </row>
    <row r="201" spans="1:15" x14ac:dyDescent="0.25">
      <c r="A201" s="1">
        <v>42729</v>
      </c>
      <c r="B201" s="4">
        <v>0.80208333333333337</v>
      </c>
      <c r="C201" s="1">
        <v>42729</v>
      </c>
      <c r="D201" s="4">
        <v>0.80972222222222223</v>
      </c>
      <c r="E201" t="s">
        <v>7</v>
      </c>
      <c r="F201" t="s">
        <v>188</v>
      </c>
      <c r="G201" t="s">
        <v>188</v>
      </c>
      <c r="H201" s="6">
        <v>2.2999999999999998</v>
      </c>
      <c r="I201" s="6">
        <f>H201*1.609344</f>
        <v>3.7014912</v>
      </c>
      <c r="J201" s="3">
        <f>IF(D201&gt;B201,D201-B201,D201-B201+1)</f>
        <v>7.6388888888888618E-3</v>
      </c>
      <c r="K201" s="6">
        <f>HOUR(J201)</f>
        <v>0</v>
      </c>
      <c r="L201" s="6">
        <f>MINUTE(J201)</f>
        <v>11</v>
      </c>
      <c r="M201" s="6">
        <f>((K201*60)+L201)/60</f>
        <v>0.18333333333333332</v>
      </c>
      <c r="N201" s="6">
        <f>I201/M201</f>
        <v>20.189952000000002</v>
      </c>
      <c r="O201" t="s">
        <v>9</v>
      </c>
    </row>
    <row r="202" spans="1:15" x14ac:dyDescent="0.25">
      <c r="A202" s="1">
        <v>42734</v>
      </c>
      <c r="B202" s="4">
        <v>0.65347222222222223</v>
      </c>
      <c r="C202" s="1">
        <v>42734</v>
      </c>
      <c r="D202" s="4">
        <v>0.66875000000000007</v>
      </c>
      <c r="E202" t="s">
        <v>7</v>
      </c>
      <c r="F202" t="s">
        <v>189</v>
      </c>
      <c r="G202" t="s">
        <v>189</v>
      </c>
      <c r="H202" s="6">
        <v>4.5999999999999996</v>
      </c>
      <c r="I202" s="6">
        <f>H202*1.609344</f>
        <v>7.4029824</v>
      </c>
      <c r="J202" s="3">
        <f>IF(D202&gt;B202,D202-B202,D202-B202+1)</f>
        <v>1.5277777777777835E-2</v>
      </c>
      <c r="K202" s="6">
        <f>HOUR(J202)</f>
        <v>0</v>
      </c>
      <c r="L202" s="6">
        <f>MINUTE(J202)</f>
        <v>22</v>
      </c>
      <c r="M202" s="6">
        <f>((K202*60)+L202)/60</f>
        <v>0.36666666666666664</v>
      </c>
      <c r="N202" s="6">
        <f>I202/M202</f>
        <v>20.189952000000002</v>
      </c>
      <c r="O202" t="s">
        <v>10</v>
      </c>
    </row>
    <row r="203" spans="1:15" x14ac:dyDescent="0.25">
      <c r="A203" s="1">
        <v>42612</v>
      </c>
      <c r="B203" s="4">
        <v>0.55902777777777779</v>
      </c>
      <c r="C203" s="1">
        <v>42612</v>
      </c>
      <c r="D203" s="4">
        <v>0.57361111111111118</v>
      </c>
      <c r="E203" t="s">
        <v>7</v>
      </c>
      <c r="F203" t="s">
        <v>68</v>
      </c>
      <c r="G203" t="s">
        <v>68</v>
      </c>
      <c r="H203" s="6">
        <v>4.4000000000000004</v>
      </c>
      <c r="I203" s="6">
        <f>H203*1.609344</f>
        <v>7.081113600000001</v>
      </c>
      <c r="J203" s="3">
        <f>IF(D203&gt;B203,D203-B203,D203-B203+1)</f>
        <v>1.4583333333333393E-2</v>
      </c>
      <c r="K203" s="6">
        <f>HOUR(J203)</f>
        <v>0</v>
      </c>
      <c r="L203" s="6">
        <f>MINUTE(J203)</f>
        <v>21</v>
      </c>
      <c r="M203" s="6">
        <f>((K203*60)+L203)/60</f>
        <v>0.35</v>
      </c>
      <c r="N203" s="6">
        <f>I203/M203</f>
        <v>20.231753142857148</v>
      </c>
    </row>
    <row r="204" spans="1:15" x14ac:dyDescent="0.25">
      <c r="A204" s="1">
        <v>42673</v>
      </c>
      <c r="B204" s="4">
        <v>0.45208333333333334</v>
      </c>
      <c r="C204" s="1">
        <v>42673</v>
      </c>
      <c r="D204" s="4">
        <v>0.47291666666666665</v>
      </c>
      <c r="E204" t="s">
        <v>7</v>
      </c>
      <c r="F204" t="s">
        <v>201</v>
      </c>
      <c r="G204" t="s">
        <v>201</v>
      </c>
      <c r="H204" s="6">
        <v>6.3</v>
      </c>
      <c r="I204" s="6">
        <f>H204*1.609344</f>
        <v>10.1388672</v>
      </c>
      <c r="J204" s="3">
        <f>IF(D204&gt;B204,D204-B204,D204-B204+1)</f>
        <v>2.0833333333333315E-2</v>
      </c>
      <c r="K204" s="6">
        <f>HOUR(J204)</f>
        <v>0</v>
      </c>
      <c r="L204" s="6">
        <f>MINUTE(J204)</f>
        <v>30</v>
      </c>
      <c r="M204" s="6">
        <f>((K204*60)+L204)/60</f>
        <v>0.5</v>
      </c>
      <c r="N204" s="6">
        <f>I204/M204</f>
        <v>20.2777344</v>
      </c>
    </row>
    <row r="205" spans="1:15" x14ac:dyDescent="0.25">
      <c r="A205" s="1">
        <v>42448</v>
      </c>
      <c r="B205" s="4">
        <v>0.73402777777777783</v>
      </c>
      <c r="C205" s="1">
        <v>42448</v>
      </c>
      <c r="D205" s="4">
        <v>0.74097222222222225</v>
      </c>
      <c r="E205" t="s">
        <v>7</v>
      </c>
      <c r="F205" t="s">
        <v>93</v>
      </c>
      <c r="G205" t="s">
        <v>93</v>
      </c>
      <c r="H205" s="6">
        <v>2.1</v>
      </c>
      <c r="I205" s="6">
        <f>H205*1.609344</f>
        <v>3.3796224000000006</v>
      </c>
      <c r="J205" s="3">
        <f>IF(D205&gt;B205,D205-B205,D205-B205+1)</f>
        <v>6.9444444444444198E-3</v>
      </c>
      <c r="K205" s="6">
        <f>HOUR(J205)</f>
        <v>0</v>
      </c>
      <c r="L205" s="6">
        <f>MINUTE(J205)</f>
        <v>10</v>
      </c>
      <c r="M205" s="6">
        <f>((K205*60)+L205)/60</f>
        <v>0.16666666666666666</v>
      </c>
      <c r="N205" s="6">
        <f>I205/M205</f>
        <v>20.277734400000003</v>
      </c>
      <c r="O205" t="s">
        <v>10</v>
      </c>
    </row>
    <row r="206" spans="1:15" x14ac:dyDescent="0.25">
      <c r="A206" s="1">
        <v>42577</v>
      </c>
      <c r="B206" s="4">
        <v>0.71805555555555556</v>
      </c>
      <c r="C206" s="1">
        <v>42577</v>
      </c>
      <c r="D206" s="4">
        <v>0.72499999999999998</v>
      </c>
      <c r="E206" t="s">
        <v>7</v>
      </c>
      <c r="F206" t="s">
        <v>44</v>
      </c>
      <c r="G206" t="s">
        <v>38</v>
      </c>
      <c r="H206" s="6">
        <v>2.1</v>
      </c>
      <c r="I206" s="6">
        <f>H206*1.609344</f>
        <v>3.3796224000000006</v>
      </c>
      <c r="J206" s="3">
        <f>IF(D206&gt;B206,D206-B206,D206-B206+1)</f>
        <v>6.9444444444444198E-3</v>
      </c>
      <c r="K206" s="6">
        <f>HOUR(J206)</f>
        <v>0</v>
      </c>
      <c r="L206" s="6">
        <f>MINUTE(J206)</f>
        <v>10</v>
      </c>
      <c r="M206" s="6">
        <f>((K206*60)+L206)/60</f>
        <v>0.16666666666666666</v>
      </c>
      <c r="N206" s="6">
        <f>I206/M206</f>
        <v>20.277734400000003</v>
      </c>
    </row>
    <row r="207" spans="1:15" x14ac:dyDescent="0.25">
      <c r="A207" s="1">
        <v>42669</v>
      </c>
      <c r="B207" s="4">
        <v>0.87013888888888891</v>
      </c>
      <c r="C207" s="1">
        <v>42669</v>
      </c>
      <c r="D207" s="4">
        <v>0.87708333333333333</v>
      </c>
      <c r="E207" t="s">
        <v>7</v>
      </c>
      <c r="F207" t="s">
        <v>116</v>
      </c>
      <c r="G207" t="s">
        <v>38</v>
      </c>
      <c r="H207" s="6">
        <v>2.1</v>
      </c>
      <c r="I207" s="6">
        <f>H207*1.609344</f>
        <v>3.3796224000000006</v>
      </c>
      <c r="J207" s="3">
        <f>IF(D207&gt;B207,D207-B207,D207-B207+1)</f>
        <v>6.9444444444444198E-3</v>
      </c>
      <c r="K207" s="6">
        <f>HOUR(J207)</f>
        <v>0</v>
      </c>
      <c r="L207" s="6">
        <f>MINUTE(J207)</f>
        <v>10</v>
      </c>
      <c r="M207" s="6">
        <f>((K207*60)+L207)/60</f>
        <v>0.16666666666666666</v>
      </c>
      <c r="N207" s="6">
        <f>I207/M207</f>
        <v>20.277734400000003</v>
      </c>
    </row>
    <row r="208" spans="1:15" x14ac:dyDescent="0.25">
      <c r="A208" s="1">
        <v>42695</v>
      </c>
      <c r="B208" s="4">
        <v>0.6069444444444444</v>
      </c>
      <c r="C208" s="1">
        <v>42695</v>
      </c>
      <c r="D208" s="4">
        <v>0.61388888888888882</v>
      </c>
      <c r="E208" t="s">
        <v>7</v>
      </c>
      <c r="F208" t="s">
        <v>15</v>
      </c>
      <c r="G208" t="s">
        <v>15</v>
      </c>
      <c r="H208" s="6">
        <v>2.1</v>
      </c>
      <c r="I208" s="6">
        <f>H208*1.609344</f>
        <v>3.3796224000000006</v>
      </c>
      <c r="J208" s="3">
        <f>IF(D208&gt;B208,D208-B208,D208-B208+1)</f>
        <v>6.9444444444444198E-3</v>
      </c>
      <c r="K208" s="6">
        <f>HOUR(J208)</f>
        <v>0</v>
      </c>
      <c r="L208" s="6">
        <f>MINUTE(J208)</f>
        <v>10</v>
      </c>
      <c r="M208" s="6">
        <f>((K208*60)+L208)/60</f>
        <v>0.16666666666666666</v>
      </c>
      <c r="N208" s="6">
        <f>I208/M208</f>
        <v>20.277734400000003</v>
      </c>
      <c r="O208" t="s">
        <v>9</v>
      </c>
    </row>
    <row r="209" spans="1:15" x14ac:dyDescent="0.25">
      <c r="A209" s="1">
        <v>42725</v>
      </c>
      <c r="B209" s="4">
        <v>0.66319444444444442</v>
      </c>
      <c r="C209" s="1">
        <v>42725</v>
      </c>
      <c r="D209" s="4">
        <v>0.67013888888888884</v>
      </c>
      <c r="E209" t="s">
        <v>7</v>
      </c>
      <c r="F209" t="s">
        <v>65</v>
      </c>
      <c r="G209" t="s">
        <v>68</v>
      </c>
      <c r="H209" s="6">
        <v>2.1</v>
      </c>
      <c r="I209" s="6">
        <f>H209*1.609344</f>
        <v>3.3796224000000006</v>
      </c>
      <c r="J209" s="3">
        <f>IF(D209&gt;B209,D209-B209,D209-B209+1)</f>
        <v>6.9444444444444198E-3</v>
      </c>
      <c r="K209" s="6">
        <f>HOUR(J209)</f>
        <v>0</v>
      </c>
      <c r="L209" s="6">
        <f>MINUTE(J209)</f>
        <v>10</v>
      </c>
      <c r="M209" s="6">
        <f>((K209*60)+L209)/60</f>
        <v>0.16666666666666666</v>
      </c>
      <c r="N209" s="6">
        <f>I209/M209</f>
        <v>20.277734400000003</v>
      </c>
      <c r="O209" t="s">
        <v>10</v>
      </c>
    </row>
    <row r="210" spans="1:15" x14ac:dyDescent="0.25">
      <c r="A210" s="1">
        <v>42524</v>
      </c>
      <c r="B210" s="4">
        <v>0.94930555555555562</v>
      </c>
      <c r="C210" s="1">
        <v>42524</v>
      </c>
      <c r="D210" s="4">
        <v>0.96250000000000002</v>
      </c>
      <c r="E210" t="s">
        <v>7</v>
      </c>
      <c r="F210" t="s">
        <v>16</v>
      </c>
      <c r="G210" t="s">
        <v>15</v>
      </c>
      <c r="H210" s="6">
        <v>4</v>
      </c>
      <c r="I210" s="6">
        <f>H210*1.609344</f>
        <v>6.4373760000000004</v>
      </c>
      <c r="J210" s="3">
        <f>IF(D210&gt;B210,D210-B210,D210-B210+1)</f>
        <v>1.3194444444444398E-2</v>
      </c>
      <c r="K210" s="6">
        <f>HOUR(J210)</f>
        <v>0</v>
      </c>
      <c r="L210" s="6">
        <f>MINUTE(J210)</f>
        <v>19</v>
      </c>
      <c r="M210" s="6">
        <f>((K210*60)+L210)/60</f>
        <v>0.31666666666666665</v>
      </c>
      <c r="N210" s="6">
        <f>I210/M210</f>
        <v>20.328555789473686</v>
      </c>
      <c r="O210" t="s">
        <v>53</v>
      </c>
    </row>
    <row r="211" spans="1:15" x14ac:dyDescent="0.25">
      <c r="A211" s="1">
        <v>42668</v>
      </c>
      <c r="B211" s="4">
        <v>0.63611111111111118</v>
      </c>
      <c r="C211" s="1">
        <v>42668</v>
      </c>
      <c r="D211" s="4">
        <v>0.6479166666666667</v>
      </c>
      <c r="E211" t="s">
        <v>7</v>
      </c>
      <c r="F211" t="s">
        <v>196</v>
      </c>
      <c r="G211" t="s">
        <v>15</v>
      </c>
      <c r="H211" s="6">
        <v>3.6</v>
      </c>
      <c r="I211" s="6">
        <f>H211*1.609344</f>
        <v>5.7936384000000007</v>
      </c>
      <c r="J211" s="3">
        <f>IF(D211&gt;B211,D211-B211,D211-B211+1)</f>
        <v>1.1805555555555514E-2</v>
      </c>
      <c r="K211" s="6">
        <f>HOUR(J211)</f>
        <v>0</v>
      </c>
      <c r="L211" s="6">
        <f>MINUTE(J211)</f>
        <v>17</v>
      </c>
      <c r="M211" s="6">
        <f>((K211*60)+L211)/60</f>
        <v>0.28333333333333333</v>
      </c>
      <c r="N211" s="6">
        <f>I211/M211</f>
        <v>20.448135529411768</v>
      </c>
    </row>
    <row r="212" spans="1:15" x14ac:dyDescent="0.25">
      <c r="A212" s="1">
        <v>42425</v>
      </c>
      <c r="B212" s="4">
        <v>0.69930555555555562</v>
      </c>
      <c r="C212" s="1">
        <v>42425</v>
      </c>
      <c r="D212" s="4">
        <v>0.70972222222222225</v>
      </c>
      <c r="E212" t="s">
        <v>7</v>
      </c>
      <c r="F212" t="s">
        <v>71</v>
      </c>
      <c r="G212" t="s">
        <v>38</v>
      </c>
      <c r="H212" s="6">
        <v>3.2</v>
      </c>
      <c r="I212" s="6">
        <f>H212*1.609344</f>
        <v>5.1499008000000011</v>
      </c>
      <c r="J212" s="3">
        <f>IF(D212&gt;B212,D212-B212,D212-B212+1)</f>
        <v>1.041666666666663E-2</v>
      </c>
      <c r="K212" s="6">
        <f>HOUR(J212)</f>
        <v>0</v>
      </c>
      <c r="L212" s="6">
        <f>MINUTE(J212)</f>
        <v>15</v>
      </c>
      <c r="M212" s="6">
        <f>((K212*60)+L212)/60</f>
        <v>0.25</v>
      </c>
      <c r="N212" s="6">
        <f>I212/M212</f>
        <v>20.599603200000004</v>
      </c>
      <c r="O212" t="s">
        <v>10</v>
      </c>
    </row>
    <row r="213" spans="1:15" x14ac:dyDescent="0.25">
      <c r="A213" s="1">
        <v>42601</v>
      </c>
      <c r="B213" s="4">
        <v>0.66041666666666665</v>
      </c>
      <c r="C213" s="1">
        <v>42601</v>
      </c>
      <c r="D213" s="4">
        <v>0.67083333333333339</v>
      </c>
      <c r="E213" t="s">
        <v>7</v>
      </c>
      <c r="F213" t="s">
        <v>68</v>
      </c>
      <c r="G213" t="s">
        <v>68</v>
      </c>
      <c r="H213" s="6">
        <v>3.2</v>
      </c>
      <c r="I213" s="6">
        <f>H213*1.609344</f>
        <v>5.1499008000000011</v>
      </c>
      <c r="J213" s="3">
        <f>IF(D213&gt;B213,D213-B213,D213-B213+1)</f>
        <v>1.0416666666666741E-2</v>
      </c>
      <c r="K213" s="6">
        <f>HOUR(J213)</f>
        <v>0</v>
      </c>
      <c r="L213" s="6">
        <f>MINUTE(J213)</f>
        <v>15</v>
      </c>
      <c r="M213" s="6">
        <f>((K213*60)+L213)/60</f>
        <v>0.25</v>
      </c>
      <c r="N213" s="6">
        <f>I213/M213</f>
        <v>20.599603200000004</v>
      </c>
    </row>
    <row r="214" spans="1:15" x14ac:dyDescent="0.25">
      <c r="A214" s="1">
        <v>42686</v>
      </c>
      <c r="B214" s="4">
        <v>0.4548611111111111</v>
      </c>
      <c r="C214" s="1">
        <v>42686</v>
      </c>
      <c r="D214" s="4">
        <v>0.47569444444444442</v>
      </c>
      <c r="E214" t="s">
        <v>7</v>
      </c>
      <c r="F214" t="s">
        <v>215</v>
      </c>
      <c r="G214" t="s">
        <v>31</v>
      </c>
      <c r="H214" s="6">
        <v>6.4</v>
      </c>
      <c r="I214" s="6">
        <f>H214*1.609344</f>
        <v>10.299801600000002</v>
      </c>
      <c r="J214" s="3">
        <f>IF(D214&gt;B214,D214-B214,D214-B214+1)</f>
        <v>2.0833333333333315E-2</v>
      </c>
      <c r="K214" s="6">
        <f>HOUR(J214)</f>
        <v>0</v>
      </c>
      <c r="L214" s="6">
        <f>MINUTE(J214)</f>
        <v>30</v>
      </c>
      <c r="M214" s="6">
        <f>((K214*60)+L214)/60</f>
        <v>0.5</v>
      </c>
      <c r="N214" s="6">
        <f>I214/M214</f>
        <v>20.599603200000004</v>
      </c>
    </row>
    <row r="215" spans="1:15" x14ac:dyDescent="0.25">
      <c r="A215" s="1">
        <v>42694</v>
      </c>
      <c r="B215" s="4">
        <v>0.49861111111111112</v>
      </c>
      <c r="C215" s="1">
        <v>42694</v>
      </c>
      <c r="D215" s="4">
        <v>0.51944444444444449</v>
      </c>
      <c r="E215" t="s">
        <v>7</v>
      </c>
      <c r="F215" t="s">
        <v>15</v>
      </c>
      <c r="G215" t="s">
        <v>15</v>
      </c>
      <c r="H215" s="6">
        <v>6.4</v>
      </c>
      <c r="I215" s="6">
        <f>H215*1.609344</f>
        <v>10.299801600000002</v>
      </c>
      <c r="J215" s="3">
        <f>IF(D215&gt;B215,D215-B215,D215-B215+1)</f>
        <v>2.083333333333337E-2</v>
      </c>
      <c r="K215" s="6">
        <f>HOUR(J215)</f>
        <v>0</v>
      </c>
      <c r="L215" s="6">
        <f>MINUTE(J215)</f>
        <v>30</v>
      </c>
      <c r="M215" s="6">
        <f>((K215*60)+L215)/60</f>
        <v>0.5</v>
      </c>
      <c r="N215" s="6">
        <f>I215/M215</f>
        <v>20.599603200000004</v>
      </c>
      <c r="O215" t="s">
        <v>13</v>
      </c>
    </row>
    <row r="216" spans="1:15" x14ac:dyDescent="0.25">
      <c r="A216" s="1">
        <v>42379</v>
      </c>
      <c r="B216" s="4">
        <v>0.76250000000000007</v>
      </c>
      <c r="C216" s="1">
        <v>42379</v>
      </c>
      <c r="D216" s="4">
        <v>0.78680555555555554</v>
      </c>
      <c r="E216" t="s">
        <v>7</v>
      </c>
      <c r="F216" t="s">
        <v>20</v>
      </c>
      <c r="G216" t="s">
        <v>18</v>
      </c>
      <c r="H216" s="6">
        <v>7.5</v>
      </c>
      <c r="I216" s="6">
        <f>H216*1.609344</f>
        <v>12.070080000000001</v>
      </c>
      <c r="J216" s="3">
        <f>IF(D216&gt;B216,D216-B216,D216-B216+1)</f>
        <v>2.4305555555555469E-2</v>
      </c>
      <c r="K216" s="6">
        <f>HOUR(J216)</f>
        <v>0</v>
      </c>
      <c r="L216" s="6">
        <f>MINUTE(J216)</f>
        <v>35</v>
      </c>
      <c r="M216" s="6">
        <f>((K216*60)+L216)/60</f>
        <v>0.58333333333333337</v>
      </c>
      <c r="N216" s="6">
        <f>I216/M216</f>
        <v>20.691565714285716</v>
      </c>
      <c r="O216" t="s">
        <v>11</v>
      </c>
    </row>
    <row r="217" spans="1:15" x14ac:dyDescent="0.25">
      <c r="A217" s="1">
        <v>42546</v>
      </c>
      <c r="B217" s="4">
        <v>0.97152777777777777</v>
      </c>
      <c r="C217" s="1">
        <v>42546</v>
      </c>
      <c r="D217" s="4">
        <v>0.97638888888888886</v>
      </c>
      <c r="E217" t="s">
        <v>7</v>
      </c>
      <c r="F217" t="s">
        <v>161</v>
      </c>
      <c r="G217" t="s">
        <v>154</v>
      </c>
      <c r="H217" s="6">
        <v>1.5</v>
      </c>
      <c r="I217" s="6">
        <f>H217*1.609344</f>
        <v>2.4140160000000002</v>
      </c>
      <c r="J217" s="3">
        <f>IF(D217&gt;B217,D217-B217,D217-B217+1)</f>
        <v>4.8611111111110938E-3</v>
      </c>
      <c r="K217" s="6">
        <f>HOUR(J217)</f>
        <v>0</v>
      </c>
      <c r="L217" s="6">
        <f>MINUTE(J217)</f>
        <v>7</v>
      </c>
      <c r="M217" s="6">
        <f>((K217*60)+L217)/60</f>
        <v>0.11666666666666667</v>
      </c>
      <c r="N217" s="6">
        <f>I217/M217</f>
        <v>20.691565714285716</v>
      </c>
    </row>
    <row r="218" spans="1:15" x14ac:dyDescent="0.25">
      <c r="A218" s="1">
        <v>42444</v>
      </c>
      <c r="B218" s="4">
        <v>0.8666666666666667</v>
      </c>
      <c r="C218" s="1">
        <v>42444</v>
      </c>
      <c r="D218" s="4">
        <v>0.87569444444444444</v>
      </c>
      <c r="E218" t="s">
        <v>7</v>
      </c>
      <c r="F218" t="s">
        <v>31</v>
      </c>
      <c r="G218" t="s">
        <v>80</v>
      </c>
      <c r="H218" s="6">
        <v>2.8</v>
      </c>
      <c r="I218" s="6">
        <f>H218*1.609344</f>
        <v>4.5061631999999996</v>
      </c>
      <c r="J218" s="3">
        <f>IF(D218&gt;B218,D218-B218,D218-B218+1)</f>
        <v>9.0277777777777457E-3</v>
      </c>
      <c r="K218" s="6">
        <f>HOUR(J218)</f>
        <v>0</v>
      </c>
      <c r="L218" s="6">
        <f>MINUTE(J218)</f>
        <v>13</v>
      </c>
      <c r="M218" s="6">
        <f>((K218*60)+L218)/60</f>
        <v>0.21666666666666667</v>
      </c>
      <c r="N218" s="6">
        <f>I218/M218</f>
        <v>20.797676307692306</v>
      </c>
      <c r="O218" t="s">
        <v>9</v>
      </c>
    </row>
    <row r="219" spans="1:15" x14ac:dyDescent="0.25">
      <c r="A219" s="1">
        <v>42735</v>
      </c>
      <c r="B219" s="4">
        <v>0.55833333333333335</v>
      </c>
      <c r="C219" s="1">
        <v>42735</v>
      </c>
      <c r="D219" s="4">
        <v>0.5708333333333333</v>
      </c>
      <c r="E219" t="s">
        <v>7</v>
      </c>
      <c r="F219" t="s">
        <v>189</v>
      </c>
      <c r="G219" t="s">
        <v>65</v>
      </c>
      <c r="H219" s="6">
        <v>3.9</v>
      </c>
      <c r="I219" s="6">
        <f>H219*1.609344</f>
        <v>6.2764416000000001</v>
      </c>
      <c r="J219" s="3">
        <f>IF(D219&gt;B219,D219-B219,D219-B219+1)</f>
        <v>1.2499999999999956E-2</v>
      </c>
      <c r="K219" s="6">
        <f>HOUR(J219)</f>
        <v>0</v>
      </c>
      <c r="L219" s="6">
        <f>MINUTE(J219)</f>
        <v>18</v>
      </c>
      <c r="M219" s="6">
        <f>((K219*60)+L219)/60</f>
        <v>0.3</v>
      </c>
      <c r="N219" s="6">
        <f>I219/M219</f>
        <v>20.921472000000001</v>
      </c>
      <c r="O219" t="s">
        <v>24</v>
      </c>
    </row>
    <row r="220" spans="1:15" x14ac:dyDescent="0.25">
      <c r="A220" s="1">
        <v>42416</v>
      </c>
      <c r="B220" s="4">
        <v>0.35347222222222219</v>
      </c>
      <c r="C220" s="1">
        <v>42416</v>
      </c>
      <c r="D220" s="4">
        <v>0.39861111111111108</v>
      </c>
      <c r="E220" t="s">
        <v>7</v>
      </c>
      <c r="F220" t="s">
        <v>65</v>
      </c>
      <c r="G220" t="s">
        <v>66</v>
      </c>
      <c r="H220" s="6">
        <v>14.1</v>
      </c>
      <c r="I220" s="6">
        <f>H220*1.609344</f>
        <v>22.6917504</v>
      </c>
      <c r="J220" s="3">
        <f>IF(D220&gt;B220,D220-B220,D220-B220+1)</f>
        <v>4.5138888888888895E-2</v>
      </c>
      <c r="K220" s="6">
        <f>HOUR(J220)</f>
        <v>1</v>
      </c>
      <c r="L220" s="6">
        <f>MINUTE(J220)</f>
        <v>5</v>
      </c>
      <c r="M220" s="6">
        <f>((K220*60)+L220)/60</f>
        <v>1.0833333333333333</v>
      </c>
      <c r="N220" s="6">
        <f>I220/M220</f>
        <v>20.946231138461538</v>
      </c>
    </row>
    <row r="221" spans="1:15" x14ac:dyDescent="0.25">
      <c r="A221" s="1">
        <v>42722</v>
      </c>
      <c r="B221" s="4">
        <v>0.69305555555555554</v>
      </c>
      <c r="C221" s="1">
        <v>42722</v>
      </c>
      <c r="D221" s="4">
        <v>0.72569444444444453</v>
      </c>
      <c r="E221" t="s">
        <v>7</v>
      </c>
      <c r="F221" t="s">
        <v>65</v>
      </c>
      <c r="G221" t="s">
        <v>65</v>
      </c>
      <c r="H221" s="6">
        <v>10.199999999999999</v>
      </c>
      <c r="I221" s="6">
        <f>H221*1.609344</f>
        <v>16.415308799999998</v>
      </c>
      <c r="J221" s="3">
        <f>IF(D221&gt;B221,D221-B221,D221-B221+1)</f>
        <v>3.2638888888888995E-2</v>
      </c>
      <c r="K221" s="6">
        <f>HOUR(J221)</f>
        <v>0</v>
      </c>
      <c r="L221" s="6">
        <f>MINUTE(J221)</f>
        <v>47</v>
      </c>
      <c r="M221" s="6">
        <f>((K221*60)+L221)/60</f>
        <v>0.78333333333333333</v>
      </c>
      <c r="N221" s="6">
        <f>I221/M221</f>
        <v>20.955713361702127</v>
      </c>
      <c r="O221" t="s">
        <v>10</v>
      </c>
    </row>
    <row r="222" spans="1:15" x14ac:dyDescent="0.25">
      <c r="A222" s="1">
        <v>42650</v>
      </c>
      <c r="B222" s="4">
        <v>0.7729166666666667</v>
      </c>
      <c r="C222" s="1">
        <v>42650</v>
      </c>
      <c r="D222" s="4">
        <v>0.79236111111111107</v>
      </c>
      <c r="E222" t="s">
        <v>7</v>
      </c>
      <c r="F222" t="s">
        <v>188</v>
      </c>
      <c r="G222" t="s">
        <v>188</v>
      </c>
      <c r="H222" s="6">
        <v>6.1</v>
      </c>
      <c r="I222" s="6">
        <f>H222*1.609344</f>
        <v>9.8169983999999992</v>
      </c>
      <c r="J222" s="3">
        <f>IF(D222&gt;B222,D222-B222,D222-B222+1)</f>
        <v>1.9444444444444375E-2</v>
      </c>
      <c r="K222" s="6">
        <f>HOUR(J222)</f>
        <v>0</v>
      </c>
      <c r="L222" s="6">
        <f>MINUTE(J222)</f>
        <v>28</v>
      </c>
      <c r="M222" s="6">
        <f>((K222*60)+L222)/60</f>
        <v>0.46666666666666667</v>
      </c>
      <c r="N222" s="6">
        <f>I222/M222</f>
        <v>21.036425142857141</v>
      </c>
    </row>
    <row r="223" spans="1:15" x14ac:dyDescent="0.25">
      <c r="A223" s="1">
        <v>42687</v>
      </c>
      <c r="B223" s="4">
        <v>0.60763888888888895</v>
      </c>
      <c r="C223" s="1">
        <v>42687</v>
      </c>
      <c r="D223" s="4">
        <v>0.61527777777777781</v>
      </c>
      <c r="E223" t="s">
        <v>7</v>
      </c>
      <c r="F223" t="s">
        <v>194</v>
      </c>
      <c r="G223" t="s">
        <v>208</v>
      </c>
      <c r="H223" s="6">
        <v>2.4</v>
      </c>
      <c r="I223" s="6">
        <f>H223*1.609344</f>
        <v>3.8624255999999999</v>
      </c>
      <c r="J223" s="3">
        <f>IF(D223&gt;B223,D223-B223,D223-B223+1)</f>
        <v>7.6388888888888618E-3</v>
      </c>
      <c r="K223" s="6">
        <f>HOUR(J223)</f>
        <v>0</v>
      </c>
      <c r="L223" s="6">
        <f>MINUTE(J223)</f>
        <v>11</v>
      </c>
      <c r="M223" s="6">
        <f>((K223*60)+L223)/60</f>
        <v>0.18333333333333332</v>
      </c>
      <c r="N223" s="6">
        <f>I223/M223</f>
        <v>21.067776000000002</v>
      </c>
    </row>
    <row r="224" spans="1:15" x14ac:dyDescent="0.25">
      <c r="A224" s="1">
        <v>42524</v>
      </c>
      <c r="B224" s="4">
        <v>0.7597222222222223</v>
      </c>
      <c r="C224" s="1">
        <v>42524</v>
      </c>
      <c r="D224" s="4">
        <v>0.77013888888888893</v>
      </c>
      <c r="E224" t="s">
        <v>7</v>
      </c>
      <c r="F224" t="s">
        <v>134</v>
      </c>
      <c r="G224" t="s">
        <v>114</v>
      </c>
      <c r="H224" s="6">
        <v>3.3</v>
      </c>
      <c r="I224" s="6">
        <f>H224*1.609344</f>
        <v>5.3108351999999996</v>
      </c>
      <c r="J224" s="3">
        <f>IF(D224&gt;B224,D224-B224,D224-B224+1)</f>
        <v>1.041666666666663E-2</v>
      </c>
      <c r="K224" s="6">
        <f>HOUR(J224)</f>
        <v>0</v>
      </c>
      <c r="L224" s="6">
        <f>MINUTE(J224)</f>
        <v>15</v>
      </c>
      <c r="M224" s="6">
        <f>((K224*60)+L224)/60</f>
        <v>0.25</v>
      </c>
      <c r="N224" s="6">
        <f>I224/M224</f>
        <v>21.243340799999999</v>
      </c>
      <c r="O224" t="s">
        <v>10</v>
      </c>
    </row>
    <row r="225" spans="1:15" x14ac:dyDescent="0.25">
      <c r="A225" s="1">
        <v>42680</v>
      </c>
      <c r="B225" s="4">
        <v>0.83750000000000002</v>
      </c>
      <c r="C225" s="1">
        <v>42680</v>
      </c>
      <c r="D225" s="4">
        <v>0.84791666666666676</v>
      </c>
      <c r="E225" t="s">
        <v>7</v>
      </c>
      <c r="F225" t="s">
        <v>192</v>
      </c>
      <c r="G225" t="s">
        <v>208</v>
      </c>
      <c r="H225" s="6">
        <v>3.3</v>
      </c>
      <c r="I225" s="6">
        <f>H225*1.609344</f>
        <v>5.3108351999999996</v>
      </c>
      <c r="J225" s="3">
        <f>IF(D225&gt;B225,D225-B225,D225-B225+1)</f>
        <v>1.0416666666666741E-2</v>
      </c>
      <c r="K225" s="6">
        <f>HOUR(J225)</f>
        <v>0</v>
      </c>
      <c r="L225" s="6">
        <f>MINUTE(J225)</f>
        <v>15</v>
      </c>
      <c r="M225" s="6">
        <f>((K225*60)+L225)/60</f>
        <v>0.25</v>
      </c>
      <c r="N225" s="6">
        <f>I225/M225</f>
        <v>21.243340799999999</v>
      </c>
    </row>
    <row r="226" spans="1:15" x14ac:dyDescent="0.25">
      <c r="A226" s="1">
        <v>42605</v>
      </c>
      <c r="B226" s="4">
        <v>0.39930555555555558</v>
      </c>
      <c r="C226" s="1">
        <v>42605</v>
      </c>
      <c r="D226" s="4">
        <v>0.42291666666666666</v>
      </c>
      <c r="E226" t="s">
        <v>7</v>
      </c>
      <c r="F226" t="s">
        <v>70</v>
      </c>
      <c r="G226" t="s">
        <v>65</v>
      </c>
      <c r="H226" s="6">
        <v>7.5</v>
      </c>
      <c r="I226" s="6">
        <f>H226*1.609344</f>
        <v>12.070080000000001</v>
      </c>
      <c r="J226" s="3">
        <f>IF(D226&gt;B226,D226-B226,D226-B226+1)</f>
        <v>2.3611111111111083E-2</v>
      </c>
      <c r="K226" s="6">
        <f>HOUR(J226)</f>
        <v>0</v>
      </c>
      <c r="L226" s="6">
        <f>MINUTE(J226)</f>
        <v>34</v>
      </c>
      <c r="M226" s="6">
        <f>((K226*60)+L226)/60</f>
        <v>0.56666666666666665</v>
      </c>
      <c r="N226" s="6">
        <f>I226/M226</f>
        <v>21.300141176470589</v>
      </c>
    </row>
    <row r="227" spans="1:15" x14ac:dyDescent="0.25">
      <c r="A227" s="1">
        <v>42731</v>
      </c>
      <c r="B227" s="4">
        <v>0.61736111111111114</v>
      </c>
      <c r="C227" s="1">
        <v>42731</v>
      </c>
      <c r="D227" s="4">
        <v>0.62708333333333333</v>
      </c>
      <c r="E227" t="s">
        <v>7</v>
      </c>
      <c r="F227" t="s">
        <v>189</v>
      </c>
      <c r="G227" t="s">
        <v>65</v>
      </c>
      <c r="H227" s="6">
        <v>3.1</v>
      </c>
      <c r="I227" s="6">
        <f>H227*1.609344</f>
        <v>4.9889664000000007</v>
      </c>
      <c r="J227" s="3">
        <f>IF(D227&gt;B227,D227-B227,D227-B227+1)</f>
        <v>9.7222222222221877E-3</v>
      </c>
      <c r="K227" s="6">
        <f>HOUR(J227)</f>
        <v>0</v>
      </c>
      <c r="L227" s="6">
        <f>MINUTE(J227)</f>
        <v>14</v>
      </c>
      <c r="M227" s="6">
        <f>((K227*60)+L227)/60</f>
        <v>0.23333333333333334</v>
      </c>
      <c r="N227" s="6">
        <f>I227/M227</f>
        <v>21.381284571428573</v>
      </c>
      <c r="O227" t="s">
        <v>13</v>
      </c>
    </row>
    <row r="228" spans="1:15" x14ac:dyDescent="0.25">
      <c r="A228" s="1">
        <v>42395</v>
      </c>
      <c r="B228" s="4">
        <v>0.44513888888888892</v>
      </c>
      <c r="C228" s="1">
        <v>42395</v>
      </c>
      <c r="D228" s="4">
        <v>0.4513888888888889</v>
      </c>
      <c r="E228" t="s">
        <v>7</v>
      </c>
      <c r="F228" t="s">
        <v>38</v>
      </c>
      <c r="G228" t="s">
        <v>43</v>
      </c>
      <c r="H228" s="6">
        <v>2</v>
      </c>
      <c r="I228" s="6">
        <f>H228*1.609344</f>
        <v>3.2186880000000002</v>
      </c>
      <c r="J228" s="3">
        <f>IF(D228&gt;B228,D228-B228,D228-B228+1)</f>
        <v>6.2499999999999778E-3</v>
      </c>
      <c r="K228" s="6">
        <f>HOUR(J228)</f>
        <v>0</v>
      </c>
      <c r="L228" s="6">
        <f>MINUTE(J228)</f>
        <v>9</v>
      </c>
      <c r="M228" s="6">
        <f>((K228*60)+L228)/60</f>
        <v>0.15</v>
      </c>
      <c r="N228" s="6">
        <f>I228/M228</f>
        <v>21.457920000000001</v>
      </c>
      <c r="O228" t="s">
        <v>9</v>
      </c>
    </row>
    <row r="229" spans="1:15" x14ac:dyDescent="0.25">
      <c r="A229" s="1">
        <v>42433</v>
      </c>
      <c r="B229" s="4">
        <v>0.8027777777777777</v>
      </c>
      <c r="C229" s="1">
        <v>42433</v>
      </c>
      <c r="D229" s="4">
        <v>0.80902777777777779</v>
      </c>
      <c r="E229" t="s">
        <v>7</v>
      </c>
      <c r="F229" t="s">
        <v>16</v>
      </c>
      <c r="G229" t="s">
        <v>15</v>
      </c>
      <c r="H229" s="6">
        <v>2</v>
      </c>
      <c r="I229" s="6">
        <f>H229*1.609344</f>
        <v>3.2186880000000002</v>
      </c>
      <c r="J229" s="3">
        <f>IF(D229&gt;B229,D229-B229,D229-B229+1)</f>
        <v>6.2500000000000888E-3</v>
      </c>
      <c r="K229" s="6">
        <f>HOUR(J229)</f>
        <v>0</v>
      </c>
      <c r="L229" s="6">
        <f>MINUTE(J229)</f>
        <v>9</v>
      </c>
      <c r="M229" s="6">
        <f>((K229*60)+L229)/60</f>
        <v>0.15</v>
      </c>
      <c r="N229" s="6">
        <f>I229/M229</f>
        <v>21.457920000000001</v>
      </c>
      <c r="O229" t="s">
        <v>9</v>
      </c>
    </row>
    <row r="230" spans="1:15" x14ac:dyDescent="0.25">
      <c r="A230" s="1">
        <v>42601</v>
      </c>
      <c r="B230" s="4">
        <v>0.45624999999999999</v>
      </c>
      <c r="C230" s="1">
        <v>42601</v>
      </c>
      <c r="D230" s="4">
        <v>0.46249999999999997</v>
      </c>
      <c r="E230" t="s">
        <v>7</v>
      </c>
      <c r="F230" t="s">
        <v>223</v>
      </c>
      <c r="G230" t="s">
        <v>65</v>
      </c>
      <c r="H230" s="6">
        <v>2</v>
      </c>
      <c r="I230" s="6">
        <f>H230*1.609344</f>
        <v>3.2186880000000002</v>
      </c>
      <c r="J230" s="3">
        <f>IF(D230&gt;B230,D230-B230,D230-B230+1)</f>
        <v>6.2499999999999778E-3</v>
      </c>
      <c r="K230" s="6">
        <f>HOUR(J230)</f>
        <v>0</v>
      </c>
      <c r="L230" s="6">
        <f>MINUTE(J230)</f>
        <v>9</v>
      </c>
      <c r="M230" s="6">
        <f>((K230*60)+L230)/60</f>
        <v>0.15</v>
      </c>
      <c r="N230" s="6">
        <f>I230/M230</f>
        <v>21.457920000000001</v>
      </c>
    </row>
    <row r="231" spans="1:15" x14ac:dyDescent="0.25">
      <c r="A231" s="1">
        <v>42546</v>
      </c>
      <c r="B231" s="4">
        <v>0.38541666666666669</v>
      </c>
      <c r="C231" s="1">
        <v>42546</v>
      </c>
      <c r="D231" s="4">
        <v>0.42222222222222222</v>
      </c>
      <c r="E231" t="s">
        <v>7</v>
      </c>
      <c r="F231" t="s">
        <v>150</v>
      </c>
      <c r="G231" t="s">
        <v>158</v>
      </c>
      <c r="H231" s="6">
        <v>11.8</v>
      </c>
      <c r="I231" s="6">
        <f>H231*1.609344</f>
        <v>18.990259200000004</v>
      </c>
      <c r="J231" s="3">
        <f>IF(D231&gt;B231,D231-B231,D231-B231+1)</f>
        <v>3.6805555555555536E-2</v>
      </c>
      <c r="K231" s="6">
        <f>HOUR(J231)</f>
        <v>0</v>
      </c>
      <c r="L231" s="6">
        <f>MINUTE(J231)</f>
        <v>53</v>
      </c>
      <c r="M231" s="6">
        <f>((K231*60)+L231)/60</f>
        <v>0.8833333333333333</v>
      </c>
      <c r="N231" s="6">
        <f>I231/M231</f>
        <v>21.49840664150944</v>
      </c>
      <c r="O231" t="s">
        <v>53</v>
      </c>
    </row>
    <row r="232" spans="1:15" x14ac:dyDescent="0.25">
      <c r="A232" s="1">
        <v>42446</v>
      </c>
      <c r="B232" s="4">
        <v>0.78263888888888899</v>
      </c>
      <c r="C232" s="1">
        <v>42446</v>
      </c>
      <c r="D232" s="4">
        <v>0.79791666666666661</v>
      </c>
      <c r="E232" t="s">
        <v>55</v>
      </c>
      <c r="F232" t="s">
        <v>33</v>
      </c>
      <c r="G232" t="s">
        <v>33</v>
      </c>
      <c r="H232" s="6">
        <v>4.9000000000000004</v>
      </c>
      <c r="I232" s="6">
        <f>H232*1.609344</f>
        <v>7.8857856000000011</v>
      </c>
      <c r="J232" s="3">
        <f>IF(D232&gt;B232,D232-B232,D232-B232+1)</f>
        <v>1.5277777777777612E-2</v>
      </c>
      <c r="K232" s="6">
        <f>HOUR(J232)</f>
        <v>0</v>
      </c>
      <c r="L232" s="6">
        <f>MINUTE(J232)</f>
        <v>22</v>
      </c>
      <c r="M232" s="6">
        <f>((K232*60)+L232)/60</f>
        <v>0.36666666666666664</v>
      </c>
      <c r="N232" s="6">
        <f>I232/M232</f>
        <v>21.506688000000004</v>
      </c>
    </row>
    <row r="233" spans="1:15" x14ac:dyDescent="0.25">
      <c r="A233" s="1">
        <v>42604</v>
      </c>
      <c r="B233" s="4">
        <v>0.41666666666666669</v>
      </c>
      <c r="C233" s="1">
        <v>42604</v>
      </c>
      <c r="D233" s="4">
        <v>0.44722222222222219</v>
      </c>
      <c r="E233" t="s">
        <v>7</v>
      </c>
      <c r="F233" t="s">
        <v>65</v>
      </c>
      <c r="G233" t="s">
        <v>68</v>
      </c>
      <c r="H233" s="6">
        <v>9.8000000000000007</v>
      </c>
      <c r="I233" s="6">
        <f>H233*1.609344</f>
        <v>15.771571200000002</v>
      </c>
      <c r="J233" s="3">
        <f>IF(D233&gt;B233,D233-B233,D233-B233+1)</f>
        <v>3.0555555555555503E-2</v>
      </c>
      <c r="K233" s="6">
        <f>HOUR(J233)</f>
        <v>0</v>
      </c>
      <c r="L233" s="6">
        <f>MINUTE(J233)</f>
        <v>44</v>
      </c>
      <c r="M233" s="6">
        <f>((K233*60)+L233)/60</f>
        <v>0.73333333333333328</v>
      </c>
      <c r="N233" s="6">
        <f>I233/M233</f>
        <v>21.506688000000004</v>
      </c>
    </row>
    <row r="234" spans="1:15" x14ac:dyDescent="0.25">
      <c r="A234" s="1">
        <v>42685</v>
      </c>
      <c r="B234" s="4">
        <v>0.77083333333333337</v>
      </c>
      <c r="C234" s="1">
        <v>42685</v>
      </c>
      <c r="D234" s="4">
        <v>0.77986111111111101</v>
      </c>
      <c r="E234" t="s">
        <v>7</v>
      </c>
      <c r="F234" t="s">
        <v>208</v>
      </c>
      <c r="G234" t="s">
        <v>214</v>
      </c>
      <c r="H234" s="6">
        <v>2.9</v>
      </c>
      <c r="I234" s="6">
        <f>H234*1.609344</f>
        <v>4.6670976</v>
      </c>
      <c r="J234" s="3">
        <f>IF(D234&gt;B234,D234-B234,D234-B234+1)</f>
        <v>9.0277777777776347E-3</v>
      </c>
      <c r="K234" s="6">
        <f>HOUR(J234)</f>
        <v>0</v>
      </c>
      <c r="L234" s="6">
        <f>MINUTE(J234)</f>
        <v>13</v>
      </c>
      <c r="M234" s="6">
        <f>((K234*60)+L234)/60</f>
        <v>0.21666666666666667</v>
      </c>
      <c r="N234" s="6">
        <f>I234/M234</f>
        <v>21.540450461538459</v>
      </c>
    </row>
    <row r="235" spans="1:15" x14ac:dyDescent="0.25">
      <c r="A235" s="1">
        <v>42733</v>
      </c>
      <c r="B235" s="4">
        <v>3.4027777777777775E-2</v>
      </c>
      <c r="C235" s="1">
        <v>42733</v>
      </c>
      <c r="D235" s="4">
        <v>4.5833333333333337E-2</v>
      </c>
      <c r="E235" t="s">
        <v>7</v>
      </c>
      <c r="F235" t="s">
        <v>189</v>
      </c>
      <c r="G235" t="s">
        <v>189</v>
      </c>
      <c r="H235" s="6">
        <v>3.8</v>
      </c>
      <c r="I235" s="6">
        <f>H235*1.609344</f>
        <v>6.1155071999999997</v>
      </c>
      <c r="J235" s="3">
        <f>IF(D235&gt;B235,D235-B235,D235-B235+1)</f>
        <v>1.1805555555555562E-2</v>
      </c>
      <c r="K235" s="6">
        <f>HOUR(J235)</f>
        <v>0</v>
      </c>
      <c r="L235" s="6">
        <f>MINUTE(J235)</f>
        <v>17</v>
      </c>
      <c r="M235" s="6">
        <f>((K235*60)+L235)/60</f>
        <v>0.28333333333333333</v>
      </c>
      <c r="N235" s="6">
        <f>I235/M235</f>
        <v>21.584143058823528</v>
      </c>
      <c r="O235" t="s">
        <v>10</v>
      </c>
    </row>
    <row r="236" spans="1:15" x14ac:dyDescent="0.25">
      <c r="A236" s="1">
        <v>42468</v>
      </c>
      <c r="B236" s="4">
        <v>0.57986111111111105</v>
      </c>
      <c r="C236" s="1">
        <v>42468</v>
      </c>
      <c r="D236" s="4">
        <v>0.5854166666666667</v>
      </c>
      <c r="E236" t="s">
        <v>7</v>
      </c>
      <c r="F236" t="s">
        <v>44</v>
      </c>
      <c r="G236" t="s">
        <v>38</v>
      </c>
      <c r="H236" s="6">
        <v>1.8</v>
      </c>
      <c r="I236" s="6">
        <f>H236*1.609344</f>
        <v>2.8968192000000004</v>
      </c>
      <c r="J236" s="3">
        <f>IF(D236&gt;B236,D236-B236,D236-B236+1)</f>
        <v>5.5555555555556468E-3</v>
      </c>
      <c r="K236" s="6">
        <f>HOUR(J236)</f>
        <v>0</v>
      </c>
      <c r="L236" s="6">
        <f>MINUTE(J236)</f>
        <v>8</v>
      </c>
      <c r="M236" s="6">
        <f>((K236*60)+L236)/60</f>
        <v>0.13333333333333333</v>
      </c>
      <c r="N236" s="6">
        <f>I236/M236</f>
        <v>21.726144000000001</v>
      </c>
      <c r="O236" t="s">
        <v>10</v>
      </c>
    </row>
    <row r="237" spans="1:15" x14ac:dyDescent="0.25">
      <c r="A237" s="1">
        <v>42569</v>
      </c>
      <c r="B237" s="4">
        <v>0.85277777777777775</v>
      </c>
      <c r="C237" s="1">
        <v>42569</v>
      </c>
      <c r="D237" s="4">
        <v>0.85555555555555562</v>
      </c>
      <c r="E237" t="s">
        <v>7</v>
      </c>
      <c r="F237" t="s">
        <v>43</v>
      </c>
      <c r="G237" t="s">
        <v>75</v>
      </c>
      <c r="H237" s="6">
        <v>0.9</v>
      </c>
      <c r="I237" s="6">
        <f>H237*1.609344</f>
        <v>1.4484096000000002</v>
      </c>
      <c r="J237" s="3">
        <f>IF(D237&gt;B237,D237-B237,D237-B237+1)</f>
        <v>2.7777777777778789E-3</v>
      </c>
      <c r="K237" s="6">
        <f>HOUR(J237)</f>
        <v>0</v>
      </c>
      <c r="L237" s="6">
        <f>MINUTE(J237)</f>
        <v>4</v>
      </c>
      <c r="M237" s="6">
        <f>((K237*60)+L237)/60</f>
        <v>6.6666666666666666E-2</v>
      </c>
      <c r="N237" s="6">
        <f>I237/M237</f>
        <v>21.726144000000001</v>
      </c>
      <c r="O237" t="s">
        <v>10</v>
      </c>
    </row>
    <row r="238" spans="1:15" x14ac:dyDescent="0.25">
      <c r="A238" s="1">
        <v>42680</v>
      </c>
      <c r="B238" s="4">
        <v>0.7944444444444444</v>
      </c>
      <c r="C238" s="1">
        <v>42680</v>
      </c>
      <c r="D238" s="4">
        <v>0.79999999999999993</v>
      </c>
      <c r="E238" t="s">
        <v>7</v>
      </c>
      <c r="F238" t="s">
        <v>31</v>
      </c>
      <c r="G238" t="s">
        <v>192</v>
      </c>
      <c r="H238" s="6">
        <v>1.8</v>
      </c>
      <c r="I238" s="6">
        <f>H238*1.609344</f>
        <v>2.8968192000000004</v>
      </c>
      <c r="J238" s="3">
        <f>IF(D238&gt;B238,D238-B238,D238-B238+1)</f>
        <v>5.5555555555555358E-3</v>
      </c>
      <c r="K238" s="6">
        <f>HOUR(J238)</f>
        <v>0</v>
      </c>
      <c r="L238" s="6">
        <f>MINUTE(J238)</f>
        <v>8</v>
      </c>
      <c r="M238" s="6">
        <f>((K238*60)+L238)/60</f>
        <v>0.13333333333333333</v>
      </c>
      <c r="N238" s="6">
        <f>I238/M238</f>
        <v>21.726144000000001</v>
      </c>
    </row>
    <row r="239" spans="1:15" x14ac:dyDescent="0.25">
      <c r="A239" s="1">
        <v>42687</v>
      </c>
      <c r="B239" s="4">
        <v>0.55138888888888882</v>
      </c>
      <c r="C239" s="1">
        <v>42687</v>
      </c>
      <c r="D239" s="4">
        <v>0.5541666666666667</v>
      </c>
      <c r="E239" t="s">
        <v>7</v>
      </c>
      <c r="F239" t="s">
        <v>217</v>
      </c>
      <c r="G239" t="s">
        <v>194</v>
      </c>
      <c r="H239" s="6">
        <v>0.9</v>
      </c>
      <c r="I239" s="6">
        <f>H239*1.609344</f>
        <v>1.4484096000000002</v>
      </c>
      <c r="J239" s="3">
        <f>IF(D239&gt;B239,D239-B239,D239-B239+1)</f>
        <v>2.7777777777778789E-3</v>
      </c>
      <c r="K239" s="6">
        <f>HOUR(J239)</f>
        <v>0</v>
      </c>
      <c r="L239" s="6">
        <f>MINUTE(J239)</f>
        <v>4</v>
      </c>
      <c r="M239" s="6">
        <f>((K239*60)+L239)/60</f>
        <v>6.6666666666666666E-2</v>
      </c>
      <c r="N239" s="6">
        <f>I239/M239</f>
        <v>21.726144000000001</v>
      </c>
    </row>
    <row r="240" spans="1:15" x14ac:dyDescent="0.25">
      <c r="A240" s="1">
        <v>42725</v>
      </c>
      <c r="B240" s="4">
        <v>0.74930555555555556</v>
      </c>
      <c r="C240" s="1">
        <v>42725</v>
      </c>
      <c r="D240" s="4">
        <v>0.7715277777777777</v>
      </c>
      <c r="E240" t="s">
        <v>7</v>
      </c>
      <c r="F240" t="s">
        <v>68</v>
      </c>
      <c r="G240" t="s">
        <v>65</v>
      </c>
      <c r="H240" s="6">
        <v>7.2</v>
      </c>
      <c r="I240" s="6">
        <f>H240*1.609344</f>
        <v>11.587276800000001</v>
      </c>
      <c r="J240" s="3">
        <f>IF(D240&gt;B240,D240-B240,D240-B240+1)</f>
        <v>2.2222222222222143E-2</v>
      </c>
      <c r="K240" s="6">
        <f>HOUR(J240)</f>
        <v>0</v>
      </c>
      <c r="L240" s="6">
        <f>MINUTE(J240)</f>
        <v>32</v>
      </c>
      <c r="M240" s="6">
        <f>((K240*60)+L240)/60</f>
        <v>0.53333333333333333</v>
      </c>
      <c r="N240" s="6">
        <f>I240/M240</f>
        <v>21.726144000000001</v>
      </c>
      <c r="O240" t="s">
        <v>13</v>
      </c>
    </row>
    <row r="241" spans="1:15" x14ac:dyDescent="0.25">
      <c r="A241" s="1">
        <v>42507</v>
      </c>
      <c r="B241" s="4">
        <v>0.5805555555555556</v>
      </c>
      <c r="C241" s="1">
        <v>42507</v>
      </c>
      <c r="D241" s="4">
        <v>0.58888888888888891</v>
      </c>
      <c r="E241" t="s">
        <v>7</v>
      </c>
      <c r="F241" t="s">
        <v>57</v>
      </c>
      <c r="G241" t="s">
        <v>44</v>
      </c>
      <c r="H241" s="6">
        <v>2.7</v>
      </c>
      <c r="I241" s="6">
        <f>H241*1.609344</f>
        <v>4.345228800000001</v>
      </c>
      <c r="J241" s="3">
        <f>IF(D241&gt;B241,D241-B241,D241-B241+1)</f>
        <v>8.3333333333333037E-3</v>
      </c>
      <c r="K241" s="6">
        <f>HOUR(J241)</f>
        <v>0</v>
      </c>
      <c r="L241" s="6">
        <f>MINUTE(J241)</f>
        <v>12</v>
      </c>
      <c r="M241" s="6">
        <f>((K241*60)+L241)/60</f>
        <v>0.2</v>
      </c>
      <c r="N241" s="6">
        <f>I241/M241</f>
        <v>21.726144000000005</v>
      </c>
      <c r="O241" t="s">
        <v>10</v>
      </c>
    </row>
    <row r="242" spans="1:15" x14ac:dyDescent="0.25">
      <c r="A242" s="1">
        <v>42731</v>
      </c>
      <c r="B242" s="4">
        <v>0.35902777777777778</v>
      </c>
      <c r="C242" s="1">
        <v>42731</v>
      </c>
      <c r="D242" s="4">
        <v>0.3743055555555555</v>
      </c>
      <c r="E242" t="s">
        <v>7</v>
      </c>
      <c r="F242" t="s">
        <v>189</v>
      </c>
      <c r="G242" t="s">
        <v>189</v>
      </c>
      <c r="H242" s="6">
        <v>5</v>
      </c>
      <c r="I242" s="6">
        <f>H242*1.609344</f>
        <v>8.0467200000000005</v>
      </c>
      <c r="J242" s="3">
        <f>IF(D242&gt;B242,D242-B242,D242-B242+1)</f>
        <v>1.5277777777777724E-2</v>
      </c>
      <c r="K242" s="6">
        <f>HOUR(J242)</f>
        <v>0</v>
      </c>
      <c r="L242" s="6">
        <f>MINUTE(J242)</f>
        <v>22</v>
      </c>
      <c r="M242" s="6">
        <f>((K242*60)+L242)/60</f>
        <v>0.36666666666666664</v>
      </c>
      <c r="N242" s="6">
        <f>I242/M242</f>
        <v>21.945600000000002</v>
      </c>
      <c r="O242" t="s">
        <v>9</v>
      </c>
    </row>
    <row r="243" spans="1:15" x14ac:dyDescent="0.25">
      <c r="A243" s="1">
        <v>42711</v>
      </c>
      <c r="B243" s="4">
        <v>0.50208333333333333</v>
      </c>
      <c r="C243" s="1">
        <v>42711</v>
      </c>
      <c r="D243" s="4">
        <v>0.52222222222222225</v>
      </c>
      <c r="E243" t="s">
        <v>7</v>
      </c>
      <c r="F243" t="s">
        <v>15</v>
      </c>
      <c r="G243" t="s">
        <v>15</v>
      </c>
      <c r="H243" s="6">
        <v>6.6</v>
      </c>
      <c r="I243" s="6">
        <f>H243*1.609344</f>
        <v>10.621670399999999</v>
      </c>
      <c r="J243" s="3">
        <f>IF(D243&gt;B243,D243-B243,D243-B243+1)</f>
        <v>2.0138888888888928E-2</v>
      </c>
      <c r="K243" s="6">
        <f>HOUR(J243)</f>
        <v>0</v>
      </c>
      <c r="L243" s="6">
        <f>MINUTE(J243)</f>
        <v>29</v>
      </c>
      <c r="M243" s="6">
        <f>((K243*60)+L243)/60</f>
        <v>0.48333333333333334</v>
      </c>
      <c r="N243" s="6">
        <f>I243/M243</f>
        <v>21.975869793103445</v>
      </c>
      <c r="O243" t="s">
        <v>11</v>
      </c>
    </row>
    <row r="244" spans="1:15" x14ac:dyDescent="0.25">
      <c r="A244" s="1">
        <v>42662</v>
      </c>
      <c r="B244" s="4">
        <v>0.65555555555555556</v>
      </c>
      <c r="C244" s="1">
        <v>42662</v>
      </c>
      <c r="D244" s="4">
        <v>0.66805555555555562</v>
      </c>
      <c r="E244" t="s">
        <v>7</v>
      </c>
      <c r="F244" t="s">
        <v>192</v>
      </c>
      <c r="G244" t="s">
        <v>193</v>
      </c>
      <c r="H244" s="6">
        <v>4.0999999999999996</v>
      </c>
      <c r="I244" s="6">
        <f>H244*1.609344</f>
        <v>6.5983103999999999</v>
      </c>
      <c r="J244" s="3">
        <f>IF(D244&gt;B244,D244-B244,D244-B244+1)</f>
        <v>1.2500000000000067E-2</v>
      </c>
      <c r="K244" s="6">
        <f>HOUR(J244)</f>
        <v>0</v>
      </c>
      <c r="L244" s="6">
        <f>MINUTE(J244)</f>
        <v>18</v>
      </c>
      <c r="M244" s="6">
        <f>((K244*60)+L244)/60</f>
        <v>0.3</v>
      </c>
      <c r="N244" s="6">
        <f>I244/M244</f>
        <v>21.994368000000001</v>
      </c>
    </row>
    <row r="245" spans="1:15" x14ac:dyDescent="0.25">
      <c r="A245" s="1">
        <v>42380</v>
      </c>
      <c r="B245" s="4">
        <v>0.49722222222222223</v>
      </c>
      <c r="C245" s="1">
        <v>42380</v>
      </c>
      <c r="D245" s="4">
        <v>0.50208333333333333</v>
      </c>
      <c r="E245" t="s">
        <v>7</v>
      </c>
      <c r="F245" t="s">
        <v>25</v>
      </c>
      <c r="G245" t="s">
        <v>21</v>
      </c>
      <c r="H245" s="6">
        <v>1.6</v>
      </c>
      <c r="I245" s="6">
        <f>H245*1.609344</f>
        <v>2.5749504000000005</v>
      </c>
      <c r="J245" s="3">
        <f>IF(D245&gt;B245,D245-B245,D245-B245+1)</f>
        <v>4.8611111111110938E-3</v>
      </c>
      <c r="K245" s="6">
        <f>HOUR(J245)</f>
        <v>0</v>
      </c>
      <c r="L245" s="6">
        <f>MINUTE(J245)</f>
        <v>7</v>
      </c>
      <c r="M245" s="6">
        <f>((K245*60)+L245)/60</f>
        <v>0.11666666666666667</v>
      </c>
      <c r="N245" s="6">
        <f>I245/M245</f>
        <v>22.071003428571434</v>
      </c>
      <c r="O245" t="s">
        <v>10</v>
      </c>
    </row>
    <row r="246" spans="1:15" x14ac:dyDescent="0.25">
      <c r="A246" s="1">
        <v>42682</v>
      </c>
      <c r="B246" s="4">
        <v>0.68125000000000002</v>
      </c>
      <c r="C246" s="1">
        <v>42682</v>
      </c>
      <c r="D246" s="4">
        <v>0.69027777777777777</v>
      </c>
      <c r="E246" t="s">
        <v>7</v>
      </c>
      <c r="F246" t="s">
        <v>146</v>
      </c>
      <c r="G246" t="s">
        <v>147</v>
      </c>
      <c r="H246" s="6">
        <v>3</v>
      </c>
      <c r="I246" s="6">
        <f>H246*1.609344</f>
        <v>4.8280320000000003</v>
      </c>
      <c r="J246" s="3">
        <f>IF(D246&gt;B246,D246-B246,D246-B246+1)</f>
        <v>9.0277777777777457E-3</v>
      </c>
      <c r="K246" s="6">
        <f>HOUR(J246)</f>
        <v>0</v>
      </c>
      <c r="L246" s="6">
        <f>MINUTE(J246)</f>
        <v>13</v>
      </c>
      <c r="M246" s="6">
        <f>((K246*60)+L246)/60</f>
        <v>0.21666666666666667</v>
      </c>
      <c r="N246" s="6">
        <f>I246/M246</f>
        <v>22.283224615384615</v>
      </c>
    </row>
    <row r="247" spans="1:15" x14ac:dyDescent="0.25">
      <c r="A247" s="1">
        <v>42730</v>
      </c>
      <c r="B247" s="4">
        <v>0.54791666666666672</v>
      </c>
      <c r="C247" s="1">
        <v>42730</v>
      </c>
      <c r="D247" s="4">
        <v>0.57152777777777775</v>
      </c>
      <c r="E247" t="s">
        <v>7</v>
      </c>
      <c r="F247" t="s">
        <v>188</v>
      </c>
      <c r="G247" t="s">
        <v>65</v>
      </c>
      <c r="H247" s="6">
        <v>7.9</v>
      </c>
      <c r="I247" s="6">
        <f>H247*1.609344</f>
        <v>12.713817600000002</v>
      </c>
      <c r="J247" s="3">
        <f>IF(D247&gt;B247,D247-B247,D247-B247+1)</f>
        <v>2.3611111111111027E-2</v>
      </c>
      <c r="K247" s="6">
        <f>HOUR(J247)</f>
        <v>0</v>
      </c>
      <c r="L247" s="6">
        <f>MINUTE(J247)</f>
        <v>34</v>
      </c>
      <c r="M247" s="6">
        <f>((K247*60)+L247)/60</f>
        <v>0.56666666666666665</v>
      </c>
      <c r="N247" s="6">
        <f>I247/M247</f>
        <v>22.436148705882356</v>
      </c>
      <c r="O247" t="s">
        <v>11</v>
      </c>
    </row>
    <row r="248" spans="1:15" x14ac:dyDescent="0.25">
      <c r="A248" s="1">
        <v>42548</v>
      </c>
      <c r="B248" s="4">
        <v>0.47916666666666669</v>
      </c>
      <c r="C248" s="1">
        <v>42548</v>
      </c>
      <c r="D248" s="4">
        <v>0.48749999999999999</v>
      </c>
      <c r="E248" t="s">
        <v>7</v>
      </c>
      <c r="F248" t="s">
        <v>163</v>
      </c>
      <c r="G248" t="s">
        <v>163</v>
      </c>
      <c r="H248" s="6">
        <v>2.8</v>
      </c>
      <c r="I248" s="6">
        <f>H248*1.609344</f>
        <v>4.5061631999999996</v>
      </c>
      <c r="J248" s="3">
        <f>IF(D248&gt;B248,D248-B248,D248-B248+1)</f>
        <v>8.3333333333333037E-3</v>
      </c>
      <c r="K248" s="6">
        <f>HOUR(J248)</f>
        <v>0</v>
      </c>
      <c r="L248" s="6">
        <f>MINUTE(J248)</f>
        <v>12</v>
      </c>
      <c r="M248" s="6">
        <f>((K248*60)+L248)/60</f>
        <v>0.2</v>
      </c>
      <c r="N248" s="6">
        <f>I248/M248</f>
        <v>22.530815999999998</v>
      </c>
    </row>
    <row r="249" spans="1:15" x14ac:dyDescent="0.25">
      <c r="A249" s="1">
        <v>42571</v>
      </c>
      <c r="B249" s="4">
        <v>0.71666666666666667</v>
      </c>
      <c r="C249" s="1">
        <v>42571</v>
      </c>
      <c r="D249" s="4">
        <v>0.72499999999999998</v>
      </c>
      <c r="E249" t="s">
        <v>55</v>
      </c>
      <c r="F249" t="s">
        <v>38</v>
      </c>
      <c r="G249" t="s">
        <v>54</v>
      </c>
      <c r="H249" s="6">
        <v>2.8</v>
      </c>
      <c r="I249" s="6">
        <f>H249*1.609344</f>
        <v>4.5061631999999996</v>
      </c>
      <c r="J249" s="3">
        <f>IF(D249&gt;B249,D249-B249,D249-B249+1)</f>
        <v>8.3333333333333037E-3</v>
      </c>
      <c r="K249" s="6">
        <f>HOUR(J249)</f>
        <v>0</v>
      </c>
      <c r="L249" s="6">
        <f>MINUTE(J249)</f>
        <v>12</v>
      </c>
      <c r="M249" s="6">
        <f>((K249*60)+L249)/60</f>
        <v>0.2</v>
      </c>
      <c r="N249" s="6">
        <f>I249/M249</f>
        <v>22.530815999999998</v>
      </c>
    </row>
    <row r="250" spans="1:15" x14ac:dyDescent="0.25">
      <c r="A250" s="1">
        <v>42578</v>
      </c>
      <c r="B250" s="4">
        <v>0.79722222222222217</v>
      </c>
      <c r="C250" s="1">
        <v>42578</v>
      </c>
      <c r="D250" s="4">
        <v>0.80555555555555547</v>
      </c>
      <c r="E250" t="s">
        <v>7</v>
      </c>
      <c r="F250" t="s">
        <v>15</v>
      </c>
      <c r="G250" t="s">
        <v>16</v>
      </c>
      <c r="H250" s="6">
        <v>2.8</v>
      </c>
      <c r="I250" s="6">
        <f>H250*1.609344</f>
        <v>4.5061631999999996</v>
      </c>
      <c r="J250" s="3">
        <f>IF(D250&gt;B250,D250-B250,D250-B250+1)</f>
        <v>8.3333333333333037E-3</v>
      </c>
      <c r="K250" s="6">
        <f>HOUR(J250)</f>
        <v>0</v>
      </c>
      <c r="L250" s="6">
        <f>MINUTE(J250)</f>
        <v>12</v>
      </c>
      <c r="M250" s="6">
        <f>((K250*60)+L250)/60</f>
        <v>0.2</v>
      </c>
      <c r="N250" s="6">
        <f>I250/M250</f>
        <v>22.530815999999998</v>
      </c>
    </row>
    <row r="251" spans="1:15" x14ac:dyDescent="0.25">
      <c r="A251" s="1">
        <v>42426</v>
      </c>
      <c r="B251" s="4">
        <v>0.625</v>
      </c>
      <c r="C251" s="1">
        <v>42426</v>
      </c>
      <c r="D251" s="4">
        <v>0.63750000000000007</v>
      </c>
      <c r="E251" t="s">
        <v>55</v>
      </c>
      <c r="F251" t="s">
        <v>44</v>
      </c>
      <c r="G251" t="s">
        <v>43</v>
      </c>
      <c r="H251" s="6">
        <v>4.2</v>
      </c>
      <c r="I251" s="6">
        <f>H251*1.609344</f>
        <v>6.7592448000000012</v>
      </c>
      <c r="J251" s="3">
        <f>IF(D251&gt;B251,D251-B251,D251-B251+1)</f>
        <v>1.2500000000000067E-2</v>
      </c>
      <c r="K251" s="6">
        <f>HOUR(J251)</f>
        <v>0</v>
      </c>
      <c r="L251" s="6">
        <f>MINUTE(J251)</f>
        <v>18</v>
      </c>
      <c r="M251" s="6">
        <f>((K251*60)+L251)/60</f>
        <v>0.3</v>
      </c>
      <c r="N251" s="6">
        <f>I251/M251</f>
        <v>22.530816000000005</v>
      </c>
    </row>
    <row r="252" spans="1:15" x14ac:dyDescent="0.25">
      <c r="A252" s="1">
        <v>42456</v>
      </c>
      <c r="B252" s="4">
        <v>2.1527777777777781E-2</v>
      </c>
      <c r="C252" s="1">
        <v>42456</v>
      </c>
      <c r="D252" s="4">
        <v>2.7777777777777776E-2</v>
      </c>
      <c r="E252" t="s">
        <v>7</v>
      </c>
      <c r="F252" t="s">
        <v>103</v>
      </c>
      <c r="G252" t="s">
        <v>103</v>
      </c>
      <c r="H252" s="6">
        <v>2.1</v>
      </c>
      <c r="I252" s="6">
        <f>H252*1.609344</f>
        <v>3.3796224000000006</v>
      </c>
      <c r="J252" s="3">
        <f>IF(D252&gt;B252,D252-B252,D252-B252+1)</f>
        <v>6.2499999999999951E-3</v>
      </c>
      <c r="K252" s="6">
        <f>HOUR(J252)</f>
        <v>0</v>
      </c>
      <c r="L252" s="6">
        <f>MINUTE(J252)</f>
        <v>9</v>
      </c>
      <c r="M252" s="6">
        <f>((K252*60)+L252)/60</f>
        <v>0.15</v>
      </c>
      <c r="N252" s="6">
        <f>I252/M252</f>
        <v>22.530816000000005</v>
      </c>
      <c r="O252" t="s">
        <v>10</v>
      </c>
    </row>
    <row r="253" spans="1:15" x14ac:dyDescent="0.25">
      <c r="A253" s="1">
        <v>42725</v>
      </c>
      <c r="B253" s="4">
        <v>0.73958333333333337</v>
      </c>
      <c r="C253" s="1">
        <v>42725</v>
      </c>
      <c r="D253" s="4">
        <v>0.74583333333333324</v>
      </c>
      <c r="E253" t="s">
        <v>7</v>
      </c>
      <c r="F253" t="s">
        <v>68</v>
      </c>
      <c r="G253" t="s">
        <v>68</v>
      </c>
      <c r="H253" s="6">
        <v>2.1</v>
      </c>
      <c r="I253" s="6">
        <f>H253*1.609344</f>
        <v>3.3796224000000006</v>
      </c>
      <c r="J253" s="3">
        <f>IF(D253&gt;B253,D253-B253,D253-B253+1)</f>
        <v>6.2499999999998668E-3</v>
      </c>
      <c r="K253" s="6">
        <f>HOUR(J253)</f>
        <v>0</v>
      </c>
      <c r="L253" s="6">
        <f>MINUTE(J253)</f>
        <v>9</v>
      </c>
      <c r="M253" s="6">
        <f>((K253*60)+L253)/60</f>
        <v>0.15</v>
      </c>
      <c r="N253" s="6">
        <f>I253/M253</f>
        <v>22.530816000000005</v>
      </c>
      <c r="O253" t="s">
        <v>11</v>
      </c>
    </row>
    <row r="254" spans="1:15" x14ac:dyDescent="0.25">
      <c r="A254" s="1">
        <v>42643</v>
      </c>
      <c r="B254" s="4">
        <v>0.73541666666666661</v>
      </c>
      <c r="C254" s="1">
        <v>42643</v>
      </c>
      <c r="D254" s="4">
        <v>0.84722222222222221</v>
      </c>
      <c r="E254" t="s">
        <v>7</v>
      </c>
      <c r="F254" t="s">
        <v>68</v>
      </c>
      <c r="G254" t="s">
        <v>68</v>
      </c>
      <c r="H254" s="6">
        <v>37.700000000000003</v>
      </c>
      <c r="I254" s="6">
        <f>H254*1.609344</f>
        <v>60.672268800000012</v>
      </c>
      <c r="J254" s="3">
        <f>IF(D254&gt;B254,D254-B254,D254-B254+1)</f>
        <v>0.1118055555555556</v>
      </c>
      <c r="K254" s="6">
        <f>HOUR(J254)</f>
        <v>2</v>
      </c>
      <c r="L254" s="6">
        <f>MINUTE(J254)</f>
        <v>41</v>
      </c>
      <c r="M254" s="6">
        <f>((K254*60)+L254)/60</f>
        <v>2.6833333333333331</v>
      </c>
      <c r="N254" s="6">
        <f>I254/M254</f>
        <v>22.610783403726714</v>
      </c>
    </row>
    <row r="255" spans="1:15" x14ac:dyDescent="0.25">
      <c r="A255" s="1">
        <v>42657</v>
      </c>
      <c r="B255" s="4">
        <v>0.36805555555555558</v>
      </c>
      <c r="C255" s="1">
        <v>42657</v>
      </c>
      <c r="D255" s="4">
        <v>0.4055555555555555</v>
      </c>
      <c r="E255" t="s">
        <v>7</v>
      </c>
      <c r="F255" t="s">
        <v>65</v>
      </c>
      <c r="G255" t="s">
        <v>223</v>
      </c>
      <c r="H255" s="6">
        <v>12.7</v>
      </c>
      <c r="I255" s="6">
        <f>H255*1.609344</f>
        <v>20.438668799999999</v>
      </c>
      <c r="J255" s="3">
        <f>IF(D255&gt;B255,D255-B255,D255-B255+1)</f>
        <v>3.7499999999999922E-2</v>
      </c>
      <c r="K255" s="6">
        <f>HOUR(J255)</f>
        <v>0</v>
      </c>
      <c r="L255" s="6">
        <f>MINUTE(J255)</f>
        <v>54</v>
      </c>
      <c r="M255" s="6">
        <f>((K255*60)+L255)/60</f>
        <v>0.9</v>
      </c>
      <c r="N255" s="6">
        <f>I255/M255</f>
        <v>22.709631999999999</v>
      </c>
    </row>
    <row r="256" spans="1:15" x14ac:dyDescent="0.25">
      <c r="A256" s="1">
        <v>42574</v>
      </c>
      <c r="B256" s="4">
        <v>0.6020833333333333</v>
      </c>
      <c r="C256" s="1">
        <v>42574</v>
      </c>
      <c r="D256" s="4">
        <v>0.61388888888888882</v>
      </c>
      <c r="E256" t="s">
        <v>7</v>
      </c>
      <c r="F256" t="s">
        <v>15</v>
      </c>
      <c r="G256" t="s">
        <v>16</v>
      </c>
      <c r="H256" s="6">
        <v>4</v>
      </c>
      <c r="I256" s="6">
        <f>H256*1.609344</f>
        <v>6.4373760000000004</v>
      </c>
      <c r="J256" s="3">
        <f>IF(D256&gt;B256,D256-B256,D256-B256+1)</f>
        <v>1.1805555555555514E-2</v>
      </c>
      <c r="K256" s="6">
        <f>HOUR(J256)</f>
        <v>0</v>
      </c>
      <c r="L256" s="6">
        <f>MINUTE(J256)</f>
        <v>17</v>
      </c>
      <c r="M256" s="6">
        <f>((K256*60)+L256)/60</f>
        <v>0.28333333333333333</v>
      </c>
      <c r="N256" s="6">
        <f>I256/M256</f>
        <v>22.720150588235295</v>
      </c>
    </row>
    <row r="257" spans="1:15" x14ac:dyDescent="0.25">
      <c r="A257" s="1">
        <v>42660</v>
      </c>
      <c r="B257" s="4">
        <v>0.7715277777777777</v>
      </c>
      <c r="C257" s="1">
        <v>42660</v>
      </c>
      <c r="D257" s="4">
        <v>0.78125</v>
      </c>
      <c r="E257" t="s">
        <v>7</v>
      </c>
      <c r="F257" t="s">
        <v>48</v>
      </c>
      <c r="G257" t="s">
        <v>48</v>
      </c>
      <c r="H257" s="6">
        <v>3.3</v>
      </c>
      <c r="I257" s="6">
        <f>H257*1.609344</f>
        <v>5.3108351999999996</v>
      </c>
      <c r="J257" s="3">
        <f>IF(D257&gt;B257,D257-B257,D257-B257+1)</f>
        <v>9.7222222222222987E-3</v>
      </c>
      <c r="K257" s="6">
        <f>HOUR(J257)</f>
        <v>0</v>
      </c>
      <c r="L257" s="6">
        <f>MINUTE(J257)</f>
        <v>14</v>
      </c>
      <c r="M257" s="6">
        <f>((K257*60)+L257)/60</f>
        <v>0.23333333333333334</v>
      </c>
      <c r="N257" s="6">
        <f>I257/M257</f>
        <v>22.760722285714284</v>
      </c>
    </row>
    <row r="258" spans="1:15" x14ac:dyDescent="0.25">
      <c r="A258" s="1">
        <v>42531</v>
      </c>
      <c r="B258" s="4">
        <v>0.6381944444444444</v>
      </c>
      <c r="C258" s="1">
        <v>42531</v>
      </c>
      <c r="D258" s="4">
        <v>0.68611111111111101</v>
      </c>
      <c r="E258" t="s">
        <v>7</v>
      </c>
      <c r="F258" t="s">
        <v>18</v>
      </c>
      <c r="G258" t="s">
        <v>17</v>
      </c>
      <c r="H258" s="6">
        <v>16.3</v>
      </c>
      <c r="I258" s="6">
        <f>H258*1.609344</f>
        <v>26.232307200000005</v>
      </c>
      <c r="J258" s="3">
        <f>IF(D258&gt;B258,D258-B258,D258-B258+1)</f>
        <v>4.7916666666666607E-2</v>
      </c>
      <c r="K258" s="6">
        <f>HOUR(J258)</f>
        <v>1</v>
      </c>
      <c r="L258" s="6">
        <f>MINUTE(J258)</f>
        <v>9</v>
      </c>
      <c r="M258" s="6">
        <f>((K258*60)+L258)/60</f>
        <v>1.1499999999999999</v>
      </c>
      <c r="N258" s="6">
        <f>I258/M258</f>
        <v>22.810701913043484</v>
      </c>
      <c r="O258" t="s">
        <v>11</v>
      </c>
    </row>
    <row r="259" spans="1:15" x14ac:dyDescent="0.25">
      <c r="A259" s="1">
        <v>42395</v>
      </c>
      <c r="B259" s="4">
        <v>0.68333333333333324</v>
      </c>
      <c r="C259" s="1">
        <v>42395</v>
      </c>
      <c r="D259" s="4">
        <v>0.68888888888888899</v>
      </c>
      <c r="E259" t="s">
        <v>7</v>
      </c>
      <c r="F259" t="s">
        <v>38</v>
      </c>
      <c r="G259" t="s">
        <v>44</v>
      </c>
      <c r="H259" s="6">
        <v>1.9</v>
      </c>
      <c r="I259" s="6">
        <f>H259*1.609344</f>
        <v>3.0577535999999998</v>
      </c>
      <c r="J259" s="3">
        <f>IF(D259&gt;B259,D259-B259,D259-B259+1)</f>
        <v>5.5555555555557579E-3</v>
      </c>
      <c r="K259" s="6">
        <f>HOUR(J259)</f>
        <v>0</v>
      </c>
      <c r="L259" s="6">
        <f>MINUTE(J259)</f>
        <v>8</v>
      </c>
      <c r="M259" s="6">
        <f>((K259*60)+L259)/60</f>
        <v>0.13333333333333333</v>
      </c>
      <c r="N259" s="6">
        <f>I259/M259</f>
        <v>22.933152</v>
      </c>
      <c r="O259" t="s">
        <v>10</v>
      </c>
    </row>
    <row r="260" spans="1:15" x14ac:dyDescent="0.25">
      <c r="A260" s="1">
        <v>42426</v>
      </c>
      <c r="B260" s="4">
        <v>0.60972222222222217</v>
      </c>
      <c r="C260" s="1">
        <v>42426</v>
      </c>
      <c r="D260" s="4">
        <v>0.61527777777777781</v>
      </c>
      <c r="E260" t="s">
        <v>55</v>
      </c>
      <c r="F260" t="s">
        <v>38</v>
      </c>
      <c r="G260" t="s">
        <v>44</v>
      </c>
      <c r="H260" s="6">
        <v>1.9</v>
      </c>
      <c r="I260" s="6">
        <f>H260*1.609344</f>
        <v>3.0577535999999998</v>
      </c>
      <c r="J260" s="3">
        <f>IF(D260&gt;B260,D260-B260,D260-B260+1)</f>
        <v>5.5555555555556468E-3</v>
      </c>
      <c r="K260" s="6">
        <f>HOUR(J260)</f>
        <v>0</v>
      </c>
      <c r="L260" s="6">
        <f>MINUTE(J260)</f>
        <v>8</v>
      </c>
      <c r="M260" s="6">
        <f>((K260*60)+L260)/60</f>
        <v>0.13333333333333333</v>
      </c>
      <c r="N260" s="6">
        <f>I260/M260</f>
        <v>22.933152</v>
      </c>
    </row>
    <row r="261" spans="1:15" x14ac:dyDescent="0.25">
      <c r="A261" s="1">
        <v>42536</v>
      </c>
      <c r="B261" s="4">
        <v>0.6430555555555556</v>
      </c>
      <c r="C261" s="1">
        <v>42536</v>
      </c>
      <c r="D261" s="4">
        <v>0.64861111111111114</v>
      </c>
      <c r="E261" t="s">
        <v>7</v>
      </c>
      <c r="F261" t="s">
        <v>151</v>
      </c>
      <c r="G261" t="s">
        <v>152</v>
      </c>
      <c r="H261" s="6">
        <v>1.9</v>
      </c>
      <c r="I261" s="6">
        <f>H261*1.609344</f>
        <v>3.0577535999999998</v>
      </c>
      <c r="J261" s="3">
        <f>IF(D261&gt;B261,D261-B261,D261-B261+1)</f>
        <v>5.5555555555555358E-3</v>
      </c>
      <c r="K261" s="6">
        <f>HOUR(J261)</f>
        <v>0</v>
      </c>
      <c r="L261" s="6">
        <f>MINUTE(J261)</f>
        <v>8</v>
      </c>
      <c r="M261" s="6">
        <f>((K261*60)+L261)/60</f>
        <v>0.13333333333333333</v>
      </c>
      <c r="N261" s="6">
        <f>I261/M261</f>
        <v>22.933152</v>
      </c>
      <c r="O261" t="s">
        <v>53</v>
      </c>
    </row>
    <row r="262" spans="1:15" x14ac:dyDescent="0.25">
      <c r="A262" s="1">
        <v>42567</v>
      </c>
      <c r="B262" s="4">
        <v>0.59305555555555556</v>
      </c>
      <c r="C262" s="1">
        <v>42567</v>
      </c>
      <c r="D262" s="4">
        <v>0.60416666666666663</v>
      </c>
      <c r="E262" t="s">
        <v>55</v>
      </c>
      <c r="F262" t="s">
        <v>170</v>
      </c>
      <c r="G262" t="s">
        <v>170</v>
      </c>
      <c r="H262" s="6">
        <v>3.8</v>
      </c>
      <c r="I262" s="6">
        <f>H262*1.609344</f>
        <v>6.1155071999999997</v>
      </c>
      <c r="J262" s="3">
        <f>IF(D262&gt;B262,D262-B262,D262-B262+1)</f>
        <v>1.1111111111111072E-2</v>
      </c>
      <c r="K262" s="6">
        <f>HOUR(J262)</f>
        <v>0</v>
      </c>
      <c r="L262" s="6">
        <f>MINUTE(J262)</f>
        <v>16</v>
      </c>
      <c r="M262" s="6">
        <f>((K262*60)+L262)/60</f>
        <v>0.26666666666666666</v>
      </c>
      <c r="N262" s="6">
        <f>I262/M262</f>
        <v>22.933152</v>
      </c>
    </row>
    <row r="263" spans="1:15" x14ac:dyDescent="0.25">
      <c r="A263" s="1">
        <v>42653</v>
      </c>
      <c r="B263" s="4">
        <v>0.73125000000000007</v>
      </c>
      <c r="C263" s="1">
        <v>42653</v>
      </c>
      <c r="D263" s="4">
        <v>0.75902777777777775</v>
      </c>
      <c r="E263" t="s">
        <v>7</v>
      </c>
      <c r="F263" t="s">
        <v>68</v>
      </c>
      <c r="G263" t="s">
        <v>65</v>
      </c>
      <c r="H263" s="6">
        <v>9.5</v>
      </c>
      <c r="I263" s="6">
        <f>H263*1.609344</f>
        <v>15.288768000000001</v>
      </c>
      <c r="J263" s="3">
        <f>IF(D263&gt;B263,D263-B263,D263-B263+1)</f>
        <v>2.7777777777777679E-2</v>
      </c>
      <c r="K263" s="6">
        <f>HOUR(J263)</f>
        <v>0</v>
      </c>
      <c r="L263" s="6">
        <f>MINUTE(J263)</f>
        <v>40</v>
      </c>
      <c r="M263" s="6">
        <f>((K263*60)+L263)/60</f>
        <v>0.66666666666666663</v>
      </c>
      <c r="N263" s="6">
        <f>I263/M263</f>
        <v>22.933152000000003</v>
      </c>
    </row>
    <row r="264" spans="1:15" x14ac:dyDescent="0.25">
      <c r="A264" s="1">
        <v>42557</v>
      </c>
      <c r="B264" s="4">
        <v>0.9902777777777777</v>
      </c>
      <c r="C264" s="1">
        <v>42557</v>
      </c>
      <c r="D264" s="4">
        <v>0.99930555555555556</v>
      </c>
      <c r="E264" t="s">
        <v>7</v>
      </c>
      <c r="F264" t="s">
        <v>16</v>
      </c>
      <c r="G264" t="s">
        <v>15</v>
      </c>
      <c r="H264" s="6">
        <v>3.1</v>
      </c>
      <c r="I264" s="6">
        <f>H264*1.609344</f>
        <v>4.9889664000000007</v>
      </c>
      <c r="J264" s="3">
        <f>IF(D264&gt;B264,D264-B264,D264-B264+1)</f>
        <v>9.0277777777778567E-3</v>
      </c>
      <c r="K264" s="6">
        <f>HOUR(J264)</f>
        <v>0</v>
      </c>
      <c r="L264" s="6">
        <f>MINUTE(J264)</f>
        <v>13</v>
      </c>
      <c r="M264" s="6">
        <f>((K264*60)+L264)/60</f>
        <v>0.21666666666666667</v>
      </c>
      <c r="N264" s="6">
        <f>I264/M264</f>
        <v>23.025998769230771</v>
      </c>
      <c r="O264" t="s">
        <v>13</v>
      </c>
    </row>
    <row r="265" spans="1:15" x14ac:dyDescent="0.25">
      <c r="A265" s="1">
        <v>42659</v>
      </c>
      <c r="B265" s="4">
        <v>6.9444444444444447E-4</v>
      </c>
      <c r="C265" s="1">
        <v>42659</v>
      </c>
      <c r="D265" s="4">
        <v>9.7222222222222224E-3</v>
      </c>
      <c r="E265" t="s">
        <v>7</v>
      </c>
      <c r="F265" t="s">
        <v>16</v>
      </c>
      <c r="G265" t="s">
        <v>15</v>
      </c>
      <c r="H265" s="6">
        <v>3.1</v>
      </c>
      <c r="I265" s="6">
        <f>H265*1.609344</f>
        <v>4.9889664000000007</v>
      </c>
      <c r="J265" s="3">
        <f>IF(D265&gt;B265,D265-B265,D265-B265+1)</f>
        <v>9.0277777777777787E-3</v>
      </c>
      <c r="K265" s="6">
        <f>HOUR(J265)</f>
        <v>0</v>
      </c>
      <c r="L265" s="6">
        <f>MINUTE(J265)</f>
        <v>13</v>
      </c>
      <c r="M265" s="6">
        <f>((K265*60)+L265)/60</f>
        <v>0.21666666666666667</v>
      </c>
      <c r="N265" s="6">
        <f>I265/M265</f>
        <v>23.025998769230771</v>
      </c>
    </row>
    <row r="266" spans="1:15" x14ac:dyDescent="0.25">
      <c r="A266" s="1">
        <v>42522</v>
      </c>
      <c r="B266" s="4">
        <v>0.42986111111111108</v>
      </c>
      <c r="C266" s="1">
        <v>42522</v>
      </c>
      <c r="D266" s="4">
        <v>0.44930555555555557</v>
      </c>
      <c r="E266" t="s">
        <v>7</v>
      </c>
      <c r="F266" t="s">
        <v>15</v>
      </c>
      <c r="G266" t="s">
        <v>16</v>
      </c>
      <c r="H266" s="6">
        <v>6.7</v>
      </c>
      <c r="I266" s="6">
        <f>H266*1.609344</f>
        <v>10.782604800000001</v>
      </c>
      <c r="J266" s="3">
        <f>IF(D266&gt;B266,D266-B266,D266-B266+1)</f>
        <v>1.9444444444444486E-2</v>
      </c>
      <c r="K266" s="6">
        <f>HOUR(J266)</f>
        <v>0</v>
      </c>
      <c r="L266" s="6">
        <f>MINUTE(J266)</f>
        <v>28</v>
      </c>
      <c r="M266" s="6">
        <f>((K266*60)+L266)/60</f>
        <v>0.46666666666666667</v>
      </c>
      <c r="N266" s="6">
        <f>I266/M266</f>
        <v>23.105581714285716</v>
      </c>
      <c r="O266" t="s">
        <v>13</v>
      </c>
    </row>
    <row r="267" spans="1:15" x14ac:dyDescent="0.25">
      <c r="A267" s="1">
        <v>42556</v>
      </c>
      <c r="B267" s="4">
        <v>0</v>
      </c>
      <c r="C267" s="1">
        <v>42556</v>
      </c>
      <c r="D267" s="4">
        <v>3.472222222222222E-3</v>
      </c>
      <c r="E267" t="s">
        <v>7</v>
      </c>
      <c r="F267" t="s">
        <v>165</v>
      </c>
      <c r="G267" t="s">
        <v>165</v>
      </c>
      <c r="H267" s="6">
        <v>1.2</v>
      </c>
      <c r="I267" s="6">
        <f>H267*1.609344</f>
        <v>1.9312128</v>
      </c>
      <c r="J267" s="3">
        <f>IF(D267&gt;B267,D267-B267,D267-B267+1)</f>
        <v>3.472222222222222E-3</v>
      </c>
      <c r="K267" s="6">
        <f>HOUR(J267)</f>
        <v>0</v>
      </c>
      <c r="L267" s="6">
        <f>MINUTE(J267)</f>
        <v>5</v>
      </c>
      <c r="M267" s="6">
        <f>((K267*60)+L267)/60</f>
        <v>8.3333333333333329E-2</v>
      </c>
      <c r="N267" s="6">
        <f>I267/M267</f>
        <v>23.174553599999999</v>
      </c>
      <c r="O267" t="s">
        <v>10</v>
      </c>
    </row>
    <row r="268" spans="1:15" x14ac:dyDescent="0.25">
      <c r="A268" s="1">
        <v>42733</v>
      </c>
      <c r="B268" s="4">
        <v>0.84375</v>
      </c>
      <c r="C268" s="1">
        <v>42733</v>
      </c>
      <c r="D268" s="4">
        <v>0.86458333333333337</v>
      </c>
      <c r="E268" t="s">
        <v>7</v>
      </c>
      <c r="F268" t="s">
        <v>189</v>
      </c>
      <c r="G268" t="s">
        <v>189</v>
      </c>
      <c r="H268" s="6">
        <v>7.2</v>
      </c>
      <c r="I268" s="6">
        <f>H268*1.609344</f>
        <v>11.587276800000001</v>
      </c>
      <c r="J268" s="3">
        <f>IF(D268&gt;B268,D268-B268,D268-B268+1)</f>
        <v>2.083333333333337E-2</v>
      </c>
      <c r="K268" s="6">
        <f>HOUR(J268)</f>
        <v>0</v>
      </c>
      <c r="L268" s="6">
        <f>MINUTE(J268)</f>
        <v>30</v>
      </c>
      <c r="M268" s="6">
        <f>((K268*60)+L268)/60</f>
        <v>0.5</v>
      </c>
      <c r="N268" s="6">
        <f>I268/M268</f>
        <v>23.174553600000003</v>
      </c>
      <c r="O268" t="s">
        <v>11</v>
      </c>
    </row>
    <row r="269" spans="1:15" x14ac:dyDescent="0.25">
      <c r="A269" s="1">
        <v>42673</v>
      </c>
      <c r="B269" s="4">
        <v>0.42430555555555555</v>
      </c>
      <c r="C269" s="1">
        <v>42673</v>
      </c>
      <c r="D269" s="4">
        <v>0.44305555555555554</v>
      </c>
      <c r="E269" t="s">
        <v>7</v>
      </c>
      <c r="F269" t="s">
        <v>201</v>
      </c>
      <c r="G269" t="s">
        <v>201</v>
      </c>
      <c r="H269" s="6">
        <v>6.5</v>
      </c>
      <c r="I269" s="6">
        <f>H269*1.609344</f>
        <v>10.460736000000001</v>
      </c>
      <c r="J269" s="3">
        <f>IF(D269&gt;B269,D269-B269,D269-B269+1)</f>
        <v>1.8749999999999989E-2</v>
      </c>
      <c r="K269" s="6">
        <f>HOUR(J269)</f>
        <v>0</v>
      </c>
      <c r="L269" s="6">
        <f>MINUTE(J269)</f>
        <v>27</v>
      </c>
      <c r="M269" s="6">
        <f>((K269*60)+L269)/60</f>
        <v>0.45</v>
      </c>
      <c r="N269" s="6">
        <f>I269/M269</f>
        <v>23.246080000000003</v>
      </c>
    </row>
    <row r="270" spans="1:15" x14ac:dyDescent="0.25">
      <c r="A270" s="1">
        <v>42705</v>
      </c>
      <c r="B270" s="4">
        <v>0.75</v>
      </c>
      <c r="C270" s="1">
        <v>42705</v>
      </c>
      <c r="D270" s="4">
        <v>0.7583333333333333</v>
      </c>
      <c r="E270" t="s">
        <v>7</v>
      </c>
      <c r="F270" t="s">
        <v>15</v>
      </c>
      <c r="G270" t="s">
        <v>16</v>
      </c>
      <c r="H270" s="6">
        <v>2.9</v>
      </c>
      <c r="I270" s="6">
        <f>H270*1.609344</f>
        <v>4.6670976</v>
      </c>
      <c r="J270" s="3">
        <f>IF(D270&gt;B270,D270-B270,D270-B270+1)</f>
        <v>8.3333333333333037E-3</v>
      </c>
      <c r="K270" s="6">
        <f>HOUR(J270)</f>
        <v>0</v>
      </c>
      <c r="L270" s="6">
        <f>MINUTE(J270)</f>
        <v>12</v>
      </c>
      <c r="M270" s="6">
        <f>((K270*60)+L270)/60</f>
        <v>0.2</v>
      </c>
      <c r="N270" s="6">
        <f>I270/M270</f>
        <v>23.335487999999998</v>
      </c>
      <c r="O270" t="s">
        <v>9</v>
      </c>
    </row>
    <row r="271" spans="1:15" x14ac:dyDescent="0.25">
      <c r="A271" s="1">
        <v>42656</v>
      </c>
      <c r="B271" s="4">
        <v>0.67222222222222217</v>
      </c>
      <c r="C271" s="1">
        <v>42656</v>
      </c>
      <c r="D271" s="4">
        <v>0.70347222222222217</v>
      </c>
      <c r="E271" t="s">
        <v>7</v>
      </c>
      <c r="F271" t="s">
        <v>68</v>
      </c>
      <c r="G271" t="s">
        <v>65</v>
      </c>
      <c r="H271" s="6">
        <v>10.9</v>
      </c>
      <c r="I271" s="6">
        <f>H271*1.609344</f>
        <v>17.541849600000003</v>
      </c>
      <c r="J271" s="3">
        <f>IF(D271&gt;B271,D271-B271,D271-B271+1)</f>
        <v>3.125E-2</v>
      </c>
      <c r="K271" s="6">
        <f>HOUR(J271)</f>
        <v>0</v>
      </c>
      <c r="L271" s="6">
        <f>MINUTE(J271)</f>
        <v>45</v>
      </c>
      <c r="M271" s="6">
        <f>((K271*60)+L271)/60</f>
        <v>0.75</v>
      </c>
      <c r="N271" s="6">
        <f>I271/M271</f>
        <v>23.389132800000002</v>
      </c>
    </row>
    <row r="272" spans="1:15" x14ac:dyDescent="0.25">
      <c r="A272" s="1">
        <v>42576</v>
      </c>
      <c r="B272" s="4">
        <v>0.48402777777777778</v>
      </c>
      <c r="C272" s="1">
        <v>42576</v>
      </c>
      <c r="D272" s="4">
        <v>0.48888888888888887</v>
      </c>
      <c r="E272" t="s">
        <v>7</v>
      </c>
      <c r="F272" t="s">
        <v>116</v>
      </c>
      <c r="G272" t="s">
        <v>38</v>
      </c>
      <c r="H272" s="6">
        <v>1.7</v>
      </c>
      <c r="I272" s="6">
        <f>H272*1.609344</f>
        <v>2.7358848</v>
      </c>
      <c r="J272" s="3">
        <f>IF(D272&gt;B272,D272-B272,D272-B272+1)</f>
        <v>4.8611111111110938E-3</v>
      </c>
      <c r="K272" s="6">
        <f>HOUR(J272)</f>
        <v>0</v>
      </c>
      <c r="L272" s="6">
        <f>MINUTE(J272)</f>
        <v>7</v>
      </c>
      <c r="M272" s="6">
        <f>((K272*60)+L272)/60</f>
        <v>0.11666666666666667</v>
      </c>
      <c r="N272" s="6">
        <f>I272/M272</f>
        <v>23.450441142857141</v>
      </c>
    </row>
    <row r="273" spans="1:15" x14ac:dyDescent="0.25">
      <c r="A273" s="1">
        <v>42608</v>
      </c>
      <c r="B273" s="4">
        <v>0.77916666666666667</v>
      </c>
      <c r="C273" s="1">
        <v>42608</v>
      </c>
      <c r="D273" s="4">
        <v>0.78888888888888886</v>
      </c>
      <c r="E273" t="s">
        <v>7</v>
      </c>
      <c r="F273" t="s">
        <v>188</v>
      </c>
      <c r="G273" t="s">
        <v>188</v>
      </c>
      <c r="H273" s="6">
        <v>3.4</v>
      </c>
      <c r="I273" s="6">
        <f>H273*1.609344</f>
        <v>5.4717696</v>
      </c>
      <c r="J273" s="3">
        <f>IF(D273&gt;B273,D273-B273,D273-B273+1)</f>
        <v>9.7222222222221877E-3</v>
      </c>
      <c r="K273" s="6">
        <f>HOUR(J273)</f>
        <v>0</v>
      </c>
      <c r="L273" s="6">
        <f>MINUTE(J273)</f>
        <v>14</v>
      </c>
      <c r="M273" s="6">
        <f>((K273*60)+L273)/60</f>
        <v>0.23333333333333334</v>
      </c>
      <c r="N273" s="6">
        <f>I273/M273</f>
        <v>23.450441142857141</v>
      </c>
    </row>
    <row r="274" spans="1:15" x14ac:dyDescent="0.25">
      <c r="A274" s="1">
        <v>42732</v>
      </c>
      <c r="B274" s="4">
        <v>0.62777777777777777</v>
      </c>
      <c r="C274" s="1">
        <v>42732</v>
      </c>
      <c r="D274" s="4">
        <v>0.65208333333333335</v>
      </c>
      <c r="E274" t="s">
        <v>7</v>
      </c>
      <c r="F274" t="s">
        <v>189</v>
      </c>
      <c r="G274" t="s">
        <v>65</v>
      </c>
      <c r="H274" s="6">
        <v>8.5</v>
      </c>
      <c r="I274" s="6">
        <f>H274*1.609344</f>
        <v>13.679424000000001</v>
      </c>
      <c r="J274" s="3">
        <f>IF(D274&gt;B274,D274-B274,D274-B274+1)</f>
        <v>2.430555555555558E-2</v>
      </c>
      <c r="K274" s="6">
        <f>HOUR(J274)</f>
        <v>0</v>
      </c>
      <c r="L274" s="6">
        <f>MINUTE(J274)</f>
        <v>35</v>
      </c>
      <c r="M274" s="6">
        <f>((K274*60)+L274)/60</f>
        <v>0.58333333333333337</v>
      </c>
      <c r="N274" s="6">
        <f>I274/M274</f>
        <v>23.450441142857144</v>
      </c>
      <c r="O274" t="s">
        <v>9</v>
      </c>
    </row>
    <row r="275" spans="1:15" x14ac:dyDescent="0.25">
      <c r="A275" s="1">
        <v>42713</v>
      </c>
      <c r="B275" s="4">
        <v>0.84097222222222223</v>
      </c>
      <c r="C275" s="1">
        <v>42713</v>
      </c>
      <c r="D275" s="4">
        <v>0.8569444444444444</v>
      </c>
      <c r="E275" t="s">
        <v>7</v>
      </c>
      <c r="F275" t="s">
        <v>15</v>
      </c>
      <c r="G275" t="s">
        <v>15</v>
      </c>
      <c r="H275" s="6">
        <v>5.6</v>
      </c>
      <c r="I275" s="6">
        <f>H275*1.609344</f>
        <v>9.0123263999999992</v>
      </c>
      <c r="J275" s="3">
        <f>IF(D275&gt;B275,D275-B275,D275-B275+1)</f>
        <v>1.5972222222222165E-2</v>
      </c>
      <c r="K275" s="6">
        <f>HOUR(J275)</f>
        <v>0</v>
      </c>
      <c r="L275" s="6">
        <f>MINUTE(J275)</f>
        <v>23</v>
      </c>
      <c r="M275" s="6">
        <f>((K275*60)+L275)/60</f>
        <v>0.38333333333333336</v>
      </c>
      <c r="N275" s="6">
        <f>I275/M275</f>
        <v>23.510416695652172</v>
      </c>
      <c r="O275" t="s">
        <v>11</v>
      </c>
    </row>
    <row r="276" spans="1:15" x14ac:dyDescent="0.25">
      <c r="A276" s="1">
        <v>42418</v>
      </c>
      <c r="B276" s="4">
        <v>0.81041666666666667</v>
      </c>
      <c r="C276" s="1">
        <v>42418</v>
      </c>
      <c r="D276" s="4">
        <v>0.83888888888888891</v>
      </c>
      <c r="E276" t="s">
        <v>7</v>
      </c>
      <c r="F276" t="s">
        <v>68</v>
      </c>
      <c r="G276" t="s">
        <v>65</v>
      </c>
      <c r="H276" s="6">
        <v>10</v>
      </c>
      <c r="I276" s="6">
        <f>H276*1.609344</f>
        <v>16.093440000000001</v>
      </c>
      <c r="J276" s="3">
        <f>IF(D276&gt;B276,D276-B276,D276-B276+1)</f>
        <v>2.8472222222222232E-2</v>
      </c>
      <c r="K276" s="6">
        <f>HOUR(J276)</f>
        <v>0</v>
      </c>
      <c r="L276" s="6">
        <f>MINUTE(J276)</f>
        <v>41</v>
      </c>
      <c r="M276" s="6">
        <f>((K276*60)+L276)/60</f>
        <v>0.68333333333333335</v>
      </c>
      <c r="N276" s="6">
        <f>I276/M276</f>
        <v>23.5513756097561</v>
      </c>
      <c r="O276" t="s">
        <v>11</v>
      </c>
    </row>
    <row r="277" spans="1:15" x14ac:dyDescent="0.25">
      <c r="A277" s="1">
        <v>42456</v>
      </c>
      <c r="B277" s="4">
        <v>0.64652777777777781</v>
      </c>
      <c r="C277" s="1">
        <v>42456</v>
      </c>
      <c r="D277" s="4">
        <v>0.66388888888888886</v>
      </c>
      <c r="E277" t="s">
        <v>7</v>
      </c>
      <c r="F277" t="s">
        <v>99</v>
      </c>
      <c r="G277" t="s">
        <v>102</v>
      </c>
      <c r="H277" s="6">
        <v>6.1</v>
      </c>
      <c r="I277" s="6">
        <f>H277*1.609344</f>
        <v>9.8169983999999992</v>
      </c>
      <c r="J277" s="3">
        <f>IF(D277&gt;B277,D277-B277,D277-B277+1)</f>
        <v>1.7361111111111049E-2</v>
      </c>
      <c r="K277" s="6">
        <f>HOUR(J277)</f>
        <v>0</v>
      </c>
      <c r="L277" s="6">
        <f>MINUTE(J277)</f>
        <v>25</v>
      </c>
      <c r="M277" s="6">
        <f>((K277*60)+L277)/60</f>
        <v>0.41666666666666669</v>
      </c>
      <c r="N277" s="6">
        <f>I277/M277</f>
        <v>23.560796159999999</v>
      </c>
      <c r="O277" t="s">
        <v>13</v>
      </c>
    </row>
    <row r="278" spans="1:15" x14ac:dyDescent="0.25">
      <c r="A278" s="1">
        <v>42692</v>
      </c>
      <c r="B278" s="4">
        <v>0.91388888888888886</v>
      </c>
      <c r="C278" s="1">
        <v>42692</v>
      </c>
      <c r="D278" s="4">
        <v>0.93125000000000002</v>
      </c>
      <c r="E278" t="s">
        <v>7</v>
      </c>
      <c r="F278" t="s">
        <v>220</v>
      </c>
      <c r="G278" t="s">
        <v>38</v>
      </c>
      <c r="H278" s="6">
        <v>6.1</v>
      </c>
      <c r="I278" s="6">
        <f>H278*1.609344</f>
        <v>9.8169983999999992</v>
      </c>
      <c r="J278" s="3">
        <f>IF(D278&gt;B278,D278-B278,D278-B278+1)</f>
        <v>1.736111111111116E-2</v>
      </c>
      <c r="K278" s="6">
        <f>HOUR(J278)</f>
        <v>0</v>
      </c>
      <c r="L278" s="6">
        <f>MINUTE(J278)</f>
        <v>25</v>
      </c>
      <c r="M278" s="6">
        <f>((K278*60)+L278)/60</f>
        <v>0.41666666666666669</v>
      </c>
      <c r="N278" s="6">
        <f>I278/M278</f>
        <v>23.560796159999999</v>
      </c>
      <c r="O278" t="s">
        <v>11</v>
      </c>
    </row>
    <row r="279" spans="1:15" x14ac:dyDescent="0.25">
      <c r="A279" s="1">
        <v>42696</v>
      </c>
      <c r="B279" s="4">
        <v>0.66041666666666665</v>
      </c>
      <c r="C279" s="1">
        <v>42696</v>
      </c>
      <c r="D279" s="4">
        <v>0.69652777777777775</v>
      </c>
      <c r="E279" t="s">
        <v>7</v>
      </c>
      <c r="F279" t="s">
        <v>15</v>
      </c>
      <c r="G279" t="s">
        <v>15</v>
      </c>
      <c r="H279" s="6">
        <v>12.7</v>
      </c>
      <c r="I279" s="6">
        <f>H279*1.609344</f>
        <v>20.438668799999999</v>
      </c>
      <c r="J279" s="3">
        <f>IF(D279&gt;B279,D279-B279,D279-B279+1)</f>
        <v>3.6111111111111094E-2</v>
      </c>
      <c r="K279" s="6">
        <f>HOUR(J279)</f>
        <v>0</v>
      </c>
      <c r="L279" s="6">
        <f>MINUTE(J279)</f>
        <v>52</v>
      </c>
      <c r="M279" s="6">
        <f>((K279*60)+L279)/60</f>
        <v>0.8666666666666667</v>
      </c>
      <c r="N279" s="6">
        <f>I279/M279</f>
        <v>23.583079384615381</v>
      </c>
      <c r="O279" t="s">
        <v>13</v>
      </c>
    </row>
    <row r="280" spans="1:15" x14ac:dyDescent="0.25">
      <c r="A280" s="1">
        <v>42441</v>
      </c>
      <c r="B280" s="4">
        <v>0.3840277777777778</v>
      </c>
      <c r="C280" s="1">
        <v>42441</v>
      </c>
      <c r="D280" s="4">
        <v>0.39027777777777778</v>
      </c>
      <c r="E280" t="s">
        <v>7</v>
      </c>
      <c r="F280" t="s">
        <v>80</v>
      </c>
      <c r="G280" t="s">
        <v>78</v>
      </c>
      <c r="H280" s="6">
        <v>2.2000000000000002</v>
      </c>
      <c r="I280" s="6">
        <f>H280*1.609344</f>
        <v>3.5405568000000005</v>
      </c>
      <c r="J280" s="3">
        <f>IF(D280&gt;B280,D280-B280,D280-B280+1)</f>
        <v>6.2499999999999778E-3</v>
      </c>
      <c r="K280" s="6">
        <f>HOUR(J280)</f>
        <v>0</v>
      </c>
      <c r="L280" s="6">
        <f>MINUTE(J280)</f>
        <v>9</v>
      </c>
      <c r="M280" s="6">
        <f>((K280*60)+L280)/60</f>
        <v>0.15</v>
      </c>
      <c r="N280" s="6">
        <f>I280/M280</f>
        <v>23.603712000000005</v>
      </c>
    </row>
    <row r="281" spans="1:15" x14ac:dyDescent="0.25">
      <c r="A281" s="1">
        <v>42547</v>
      </c>
      <c r="B281" s="4">
        <v>0.82013888888888886</v>
      </c>
      <c r="C281" s="1">
        <v>42547</v>
      </c>
      <c r="D281" s="4">
        <v>0.82638888888888884</v>
      </c>
      <c r="E281" t="s">
        <v>7</v>
      </c>
      <c r="F281" t="s">
        <v>149</v>
      </c>
      <c r="G281" t="s">
        <v>149</v>
      </c>
      <c r="H281" s="6">
        <v>2.2000000000000002</v>
      </c>
      <c r="I281" s="6">
        <f>H281*1.609344</f>
        <v>3.5405568000000005</v>
      </c>
      <c r="J281" s="3">
        <f>IF(D281&gt;B281,D281-B281,D281-B281+1)</f>
        <v>6.2499999999999778E-3</v>
      </c>
      <c r="K281" s="6">
        <f>HOUR(J281)</f>
        <v>0</v>
      </c>
      <c r="L281" s="6">
        <f>MINUTE(J281)</f>
        <v>9</v>
      </c>
      <c r="M281" s="6">
        <f>((K281*60)+L281)/60</f>
        <v>0.15</v>
      </c>
      <c r="N281" s="6">
        <f>I281/M281</f>
        <v>23.603712000000005</v>
      </c>
    </row>
    <row r="282" spans="1:15" x14ac:dyDescent="0.25">
      <c r="A282" s="1">
        <v>42679</v>
      </c>
      <c r="B282" s="4">
        <v>0.35694444444444445</v>
      </c>
      <c r="C282" s="1">
        <v>42679</v>
      </c>
      <c r="D282" s="4">
        <v>0.36319444444444443</v>
      </c>
      <c r="E282" t="s">
        <v>7</v>
      </c>
      <c r="F282" t="s">
        <v>205</v>
      </c>
      <c r="G282" t="s">
        <v>207</v>
      </c>
      <c r="H282" s="6">
        <v>2.2000000000000002</v>
      </c>
      <c r="I282" s="6">
        <f>H282*1.609344</f>
        <v>3.5405568000000005</v>
      </c>
      <c r="J282" s="3">
        <f>IF(D282&gt;B282,D282-B282,D282-B282+1)</f>
        <v>6.2499999999999778E-3</v>
      </c>
      <c r="K282" s="6">
        <f>HOUR(J282)</f>
        <v>0</v>
      </c>
      <c r="L282" s="6">
        <f>MINUTE(J282)</f>
        <v>9</v>
      </c>
      <c r="M282" s="6">
        <f>((K282*60)+L282)/60</f>
        <v>0.15</v>
      </c>
      <c r="N282" s="6">
        <f>I282/M282</f>
        <v>23.603712000000005</v>
      </c>
    </row>
    <row r="283" spans="1:15" x14ac:dyDescent="0.25">
      <c r="A283" s="1">
        <v>42414</v>
      </c>
      <c r="B283" s="4">
        <v>0.58819444444444446</v>
      </c>
      <c r="C283" s="1">
        <v>42414</v>
      </c>
      <c r="D283" s="4">
        <v>0.61111111111111105</v>
      </c>
      <c r="E283" t="s">
        <v>7</v>
      </c>
      <c r="F283" t="s">
        <v>60</v>
      </c>
      <c r="G283" t="s">
        <v>18</v>
      </c>
      <c r="H283" s="6">
        <v>8.1</v>
      </c>
      <c r="I283" s="6">
        <f>H283*1.609344</f>
        <v>13.035686399999999</v>
      </c>
      <c r="J283" s="3">
        <f>IF(D283&gt;B283,D283-B283,D283-B283+1)</f>
        <v>2.2916666666666585E-2</v>
      </c>
      <c r="K283" s="6">
        <f>HOUR(J283)</f>
        <v>0</v>
      </c>
      <c r="L283" s="6">
        <f>MINUTE(J283)</f>
        <v>33</v>
      </c>
      <c r="M283" s="6">
        <f>((K283*60)+L283)/60</f>
        <v>0.55000000000000004</v>
      </c>
      <c r="N283" s="6">
        <f>I283/M283</f>
        <v>23.701247999999996</v>
      </c>
      <c r="O283" t="s">
        <v>11</v>
      </c>
    </row>
    <row r="284" spans="1:15" x14ac:dyDescent="0.25">
      <c r="A284" s="1">
        <v>42590</v>
      </c>
      <c r="B284" s="4">
        <v>0.70972222222222225</v>
      </c>
      <c r="C284" s="1">
        <v>42590</v>
      </c>
      <c r="D284" s="4">
        <v>0.71736111111111101</v>
      </c>
      <c r="E284" t="s">
        <v>7</v>
      </c>
      <c r="F284" t="s">
        <v>54</v>
      </c>
      <c r="G284" t="s">
        <v>38</v>
      </c>
      <c r="H284" s="6">
        <v>2.7</v>
      </c>
      <c r="I284" s="6">
        <f>H284*1.609344</f>
        <v>4.345228800000001</v>
      </c>
      <c r="J284" s="3">
        <f>IF(D284&gt;B284,D284-B284,D284-B284+1)</f>
        <v>7.6388888888887507E-3</v>
      </c>
      <c r="K284" s="6">
        <f>HOUR(J284)</f>
        <v>0</v>
      </c>
      <c r="L284" s="6">
        <f>MINUTE(J284)</f>
        <v>11</v>
      </c>
      <c r="M284" s="6">
        <f>((K284*60)+L284)/60</f>
        <v>0.18333333333333332</v>
      </c>
      <c r="N284" s="6">
        <f>I284/M284</f>
        <v>23.701248000000007</v>
      </c>
      <c r="O284" t="s">
        <v>13</v>
      </c>
    </row>
    <row r="285" spans="1:15" x14ac:dyDescent="0.25">
      <c r="A285" s="1">
        <v>42380</v>
      </c>
      <c r="B285" s="4">
        <v>0.37152777777777773</v>
      </c>
      <c r="C285" s="1">
        <v>42380</v>
      </c>
      <c r="D285" s="4">
        <v>0.38958333333333334</v>
      </c>
      <c r="E285" t="s">
        <v>7</v>
      </c>
      <c r="F285" t="s">
        <v>22</v>
      </c>
      <c r="G285" t="s">
        <v>23</v>
      </c>
      <c r="H285" s="6">
        <v>6.4</v>
      </c>
      <c r="I285" s="6">
        <f>H285*1.609344</f>
        <v>10.299801600000002</v>
      </c>
      <c r="J285" s="3">
        <f>IF(D285&gt;B285,D285-B285,D285-B285+1)</f>
        <v>1.8055555555555602E-2</v>
      </c>
      <c r="K285" s="6">
        <f>HOUR(J285)</f>
        <v>0</v>
      </c>
      <c r="L285" s="6">
        <f>MINUTE(J285)</f>
        <v>26</v>
      </c>
      <c r="M285" s="6">
        <f>((K285*60)+L285)/60</f>
        <v>0.43333333333333335</v>
      </c>
      <c r="N285" s="6">
        <f>I285/M285</f>
        <v>23.768772923076927</v>
      </c>
      <c r="O285" t="s">
        <v>24</v>
      </c>
    </row>
    <row r="286" spans="1:15" x14ac:dyDescent="0.25">
      <c r="A286" s="1">
        <v>42572</v>
      </c>
      <c r="B286" s="4">
        <v>0.76874999999999993</v>
      </c>
      <c r="C286" s="1">
        <v>42572</v>
      </c>
      <c r="D286" s="4">
        <v>0.77916666666666667</v>
      </c>
      <c r="E286" t="s">
        <v>7</v>
      </c>
      <c r="F286" t="s">
        <v>15</v>
      </c>
      <c r="G286" t="s">
        <v>16</v>
      </c>
      <c r="H286" s="6">
        <v>3.7</v>
      </c>
      <c r="I286" s="6">
        <f>H286*1.609344</f>
        <v>5.9545728000000011</v>
      </c>
      <c r="J286" s="3">
        <f>IF(D286&gt;B286,D286-B286,D286-B286+1)</f>
        <v>1.0416666666666741E-2</v>
      </c>
      <c r="K286" s="6">
        <f>HOUR(J286)</f>
        <v>0</v>
      </c>
      <c r="L286" s="6">
        <f>MINUTE(J286)</f>
        <v>15</v>
      </c>
      <c r="M286" s="6">
        <f>((K286*60)+L286)/60</f>
        <v>0.25</v>
      </c>
      <c r="N286" s="6">
        <f>I286/M286</f>
        <v>23.818291200000004</v>
      </c>
    </row>
    <row r="287" spans="1:15" x14ac:dyDescent="0.25">
      <c r="A287" s="1">
        <v>42604</v>
      </c>
      <c r="B287" s="4">
        <v>0.66597222222222219</v>
      </c>
      <c r="C287" s="1">
        <v>42604</v>
      </c>
      <c r="D287" s="4">
        <v>0.71944444444444444</v>
      </c>
      <c r="E287" t="s">
        <v>7</v>
      </c>
      <c r="F287" t="s">
        <v>65</v>
      </c>
      <c r="G287" t="s">
        <v>65</v>
      </c>
      <c r="H287" s="6">
        <v>19</v>
      </c>
      <c r="I287" s="6">
        <f>H287*1.609344</f>
        <v>30.577536000000002</v>
      </c>
      <c r="J287" s="3">
        <f>IF(D287&gt;B287,D287-B287,D287-B287+1)</f>
        <v>5.3472222222222254E-2</v>
      </c>
      <c r="K287" s="6">
        <f>HOUR(J287)</f>
        <v>1</v>
      </c>
      <c r="L287" s="6">
        <f>MINUTE(J287)</f>
        <v>17</v>
      </c>
      <c r="M287" s="6">
        <f>((K287*60)+L287)/60</f>
        <v>1.2833333333333334</v>
      </c>
      <c r="N287" s="6">
        <f>I287/M287</f>
        <v>23.826651428571427</v>
      </c>
    </row>
    <row r="288" spans="1:15" x14ac:dyDescent="0.25">
      <c r="A288" s="1">
        <v>42404</v>
      </c>
      <c r="B288" s="4">
        <v>0.3611111111111111</v>
      </c>
      <c r="C288" s="1">
        <v>42404</v>
      </c>
      <c r="D288" s="4">
        <v>0.3756944444444445</v>
      </c>
      <c r="E288" t="s">
        <v>7</v>
      </c>
      <c r="F288" t="s">
        <v>15</v>
      </c>
      <c r="G288" t="s">
        <v>16</v>
      </c>
      <c r="H288" s="6">
        <v>5.2</v>
      </c>
      <c r="I288" s="6">
        <f>H288*1.609344</f>
        <v>8.3685888000000013</v>
      </c>
      <c r="J288" s="3">
        <f>IF(D288&gt;B288,D288-B288,D288-B288+1)</f>
        <v>1.4583333333333393E-2</v>
      </c>
      <c r="K288" s="6">
        <f>HOUR(J288)</f>
        <v>0</v>
      </c>
      <c r="L288" s="6">
        <f>MINUTE(J288)</f>
        <v>21</v>
      </c>
      <c r="M288" s="6">
        <f>((K288*60)+L288)/60</f>
        <v>0.35</v>
      </c>
      <c r="N288" s="6">
        <f>I288/M288</f>
        <v>23.910253714285719</v>
      </c>
      <c r="O288" t="s">
        <v>10</v>
      </c>
    </row>
    <row r="289" spans="1:15" x14ac:dyDescent="0.25">
      <c r="A289" s="1">
        <v>42724</v>
      </c>
      <c r="B289" s="4">
        <v>0.57916666666666672</v>
      </c>
      <c r="C289" s="1">
        <v>42724</v>
      </c>
      <c r="D289" s="4">
        <v>0.59513888888888888</v>
      </c>
      <c r="E289" t="s">
        <v>7</v>
      </c>
      <c r="F289" t="s">
        <v>65</v>
      </c>
      <c r="G289" t="s">
        <v>68</v>
      </c>
      <c r="H289" s="6">
        <v>5.7</v>
      </c>
      <c r="I289" s="6">
        <f>H289*1.609344</f>
        <v>9.1732608000000013</v>
      </c>
      <c r="J289" s="3">
        <f>IF(D289&gt;B289,D289-B289,D289-B289+1)</f>
        <v>1.5972222222222165E-2</v>
      </c>
      <c r="K289" s="6">
        <f>HOUR(J289)</f>
        <v>0</v>
      </c>
      <c r="L289" s="6">
        <f>MINUTE(J289)</f>
        <v>23</v>
      </c>
      <c r="M289" s="6">
        <f>((K289*60)+L289)/60</f>
        <v>0.38333333333333336</v>
      </c>
      <c r="N289" s="6">
        <f>I289/M289</f>
        <v>23.930245565217394</v>
      </c>
      <c r="O289" t="s">
        <v>24</v>
      </c>
    </row>
    <row r="290" spans="1:15" x14ac:dyDescent="0.25">
      <c r="A290" s="1">
        <v>42727</v>
      </c>
      <c r="B290" s="4">
        <v>0.48125000000000001</v>
      </c>
      <c r="C290" s="1">
        <v>42727</v>
      </c>
      <c r="D290" s="4">
        <v>0.49861111111111112</v>
      </c>
      <c r="E290" t="s">
        <v>7</v>
      </c>
      <c r="F290" t="s">
        <v>188</v>
      </c>
      <c r="G290" t="s">
        <v>65</v>
      </c>
      <c r="H290" s="6">
        <v>6.2</v>
      </c>
      <c r="I290" s="6">
        <f>H290*1.609344</f>
        <v>9.9779328000000014</v>
      </c>
      <c r="J290" s="3">
        <f>IF(D290&gt;B290,D290-B290,D290-B290+1)</f>
        <v>1.7361111111111105E-2</v>
      </c>
      <c r="K290" s="6">
        <f>HOUR(J290)</f>
        <v>0</v>
      </c>
      <c r="L290" s="6">
        <f>MINUTE(J290)</f>
        <v>25</v>
      </c>
      <c r="M290" s="6">
        <f>((K290*60)+L290)/60</f>
        <v>0.41666666666666669</v>
      </c>
      <c r="N290" s="6">
        <f>I290/M290</f>
        <v>23.947038720000002</v>
      </c>
      <c r="O290" t="s">
        <v>11</v>
      </c>
    </row>
    <row r="291" spans="1:15" x14ac:dyDescent="0.25">
      <c r="A291" s="1">
        <v>42527</v>
      </c>
      <c r="B291" s="4">
        <v>0.88055555555555554</v>
      </c>
      <c r="C291" s="1">
        <v>42527</v>
      </c>
      <c r="D291" s="4">
        <v>0.90069444444444446</v>
      </c>
      <c r="E291" t="s">
        <v>7</v>
      </c>
      <c r="F291" t="s">
        <v>48</v>
      </c>
      <c r="G291" t="s">
        <v>15</v>
      </c>
      <c r="H291" s="6">
        <v>7.2</v>
      </c>
      <c r="I291" s="6">
        <f>H291*1.609344</f>
        <v>11.587276800000001</v>
      </c>
      <c r="J291" s="3">
        <f>IF(D291&gt;B291,D291-B291,D291-B291+1)</f>
        <v>2.0138888888888928E-2</v>
      </c>
      <c r="K291" s="6">
        <f>HOUR(J291)</f>
        <v>0</v>
      </c>
      <c r="L291" s="6">
        <f>MINUTE(J291)</f>
        <v>29</v>
      </c>
      <c r="M291" s="6">
        <f>((K291*60)+L291)/60</f>
        <v>0.48333333333333334</v>
      </c>
      <c r="N291" s="6">
        <f>I291/M291</f>
        <v>23.973676137931037</v>
      </c>
      <c r="O291" t="s">
        <v>9</v>
      </c>
    </row>
    <row r="292" spans="1:15" x14ac:dyDescent="0.25">
      <c r="A292" s="1">
        <v>42381</v>
      </c>
      <c r="B292" s="4">
        <v>0.53680555555555554</v>
      </c>
      <c r="C292" s="1">
        <v>42381</v>
      </c>
      <c r="D292" s="4">
        <v>0.54791666666666672</v>
      </c>
      <c r="E292" t="s">
        <v>7</v>
      </c>
      <c r="F292" t="s">
        <v>27</v>
      </c>
      <c r="G292" t="s">
        <v>28</v>
      </c>
      <c r="H292" s="6">
        <v>4</v>
      </c>
      <c r="I292" s="6">
        <f>H292*1.609344</f>
        <v>6.4373760000000004</v>
      </c>
      <c r="J292" s="3">
        <f>IF(D292&gt;B292,D292-B292,D292-B292+1)</f>
        <v>1.1111111111111183E-2</v>
      </c>
      <c r="K292" s="6">
        <f>HOUR(J292)</f>
        <v>0</v>
      </c>
      <c r="L292" s="6">
        <f>MINUTE(J292)</f>
        <v>16</v>
      </c>
      <c r="M292" s="6">
        <f>((K292*60)+L292)/60</f>
        <v>0.26666666666666666</v>
      </c>
      <c r="N292" s="6">
        <f>I292/M292</f>
        <v>24.140160000000002</v>
      </c>
      <c r="O292" t="s">
        <v>9</v>
      </c>
    </row>
    <row r="293" spans="1:15" x14ac:dyDescent="0.25">
      <c r="A293" s="1">
        <v>42395</v>
      </c>
      <c r="B293" s="4">
        <v>0.7270833333333333</v>
      </c>
      <c r="C293" s="1">
        <v>42395</v>
      </c>
      <c r="D293" s="4">
        <v>0.7284722222222223</v>
      </c>
      <c r="E293" t="s">
        <v>7</v>
      </c>
      <c r="F293" t="s">
        <v>15</v>
      </c>
      <c r="G293" t="s">
        <v>15</v>
      </c>
      <c r="H293" s="6">
        <v>0.5</v>
      </c>
      <c r="I293" s="6">
        <f>H293*1.609344</f>
        <v>0.80467200000000005</v>
      </c>
      <c r="J293" s="3">
        <f>IF(D293&gt;B293,D293-B293,D293-B293+1)</f>
        <v>1.388888888888995E-3</v>
      </c>
      <c r="K293" s="6">
        <f>HOUR(J293)</f>
        <v>0</v>
      </c>
      <c r="L293" s="6">
        <f>MINUTE(J293)</f>
        <v>2</v>
      </c>
      <c r="M293" s="6">
        <f>((K293*60)+L293)/60</f>
        <v>3.3333333333333333E-2</v>
      </c>
      <c r="N293" s="6">
        <f>I293/M293</f>
        <v>24.140160000000002</v>
      </c>
      <c r="O293" t="s">
        <v>10</v>
      </c>
    </row>
    <row r="294" spans="1:15" x14ac:dyDescent="0.25">
      <c r="A294" s="1">
        <v>42419</v>
      </c>
      <c r="B294" s="4">
        <v>0.47222222222222227</v>
      </c>
      <c r="C294" s="1">
        <v>42419</v>
      </c>
      <c r="D294" s="4">
        <v>0.47638888888888892</v>
      </c>
      <c r="E294" t="s">
        <v>55</v>
      </c>
      <c r="F294" t="s">
        <v>68</v>
      </c>
      <c r="G294" t="s">
        <v>68</v>
      </c>
      <c r="H294" s="6">
        <v>1.5</v>
      </c>
      <c r="I294" s="6">
        <f>H294*1.609344</f>
        <v>2.4140160000000002</v>
      </c>
      <c r="J294" s="3">
        <f>IF(D294&gt;B294,D294-B294,D294-B294+1)</f>
        <v>4.1666666666666519E-3</v>
      </c>
      <c r="K294" s="6">
        <f>HOUR(J294)</f>
        <v>0</v>
      </c>
      <c r="L294" s="6">
        <f>MINUTE(J294)</f>
        <v>6</v>
      </c>
      <c r="M294" s="6">
        <f>((K294*60)+L294)/60</f>
        <v>0.1</v>
      </c>
      <c r="N294" s="6">
        <f>I294/M294</f>
        <v>24.140160000000002</v>
      </c>
    </row>
    <row r="295" spans="1:15" x14ac:dyDescent="0.25">
      <c r="A295" s="1">
        <v>42529</v>
      </c>
      <c r="B295" s="4">
        <v>0.71944444444444444</v>
      </c>
      <c r="C295" s="1">
        <v>42529</v>
      </c>
      <c r="D295" s="4">
        <v>0.72083333333333333</v>
      </c>
      <c r="E295" t="s">
        <v>7</v>
      </c>
      <c r="F295" t="s">
        <v>141</v>
      </c>
      <c r="G295" t="s">
        <v>142</v>
      </c>
      <c r="H295" s="6">
        <v>0.5</v>
      </c>
      <c r="I295" s="6">
        <f>H295*1.609344</f>
        <v>0.80467200000000005</v>
      </c>
      <c r="J295" s="3">
        <f>IF(D295&gt;B295,D295-B295,D295-B295+1)</f>
        <v>1.388888888888884E-3</v>
      </c>
      <c r="K295" s="6">
        <f>HOUR(J295)</f>
        <v>0</v>
      </c>
      <c r="L295" s="6">
        <f>MINUTE(J295)</f>
        <v>2</v>
      </c>
      <c r="M295" s="6">
        <f>((K295*60)+L295)/60</f>
        <v>3.3333333333333333E-2</v>
      </c>
      <c r="N295" s="6">
        <f>I295/M295</f>
        <v>24.140160000000002</v>
      </c>
      <c r="O295" t="s">
        <v>10</v>
      </c>
    </row>
    <row r="296" spans="1:15" x14ac:dyDescent="0.25">
      <c r="A296" s="1">
        <v>42536</v>
      </c>
      <c r="B296" s="4">
        <v>0.82777777777777783</v>
      </c>
      <c r="C296" s="1">
        <v>42536</v>
      </c>
      <c r="D296" s="4">
        <v>0.83194444444444438</v>
      </c>
      <c r="E296" t="s">
        <v>7</v>
      </c>
      <c r="F296" t="s">
        <v>154</v>
      </c>
      <c r="G296" t="s">
        <v>155</v>
      </c>
      <c r="H296" s="6">
        <v>1.5</v>
      </c>
      <c r="I296" s="6">
        <f>H296*1.609344</f>
        <v>2.4140160000000002</v>
      </c>
      <c r="J296" s="3">
        <f>IF(D296&gt;B296,D296-B296,D296-B296+1)</f>
        <v>4.1666666666665408E-3</v>
      </c>
      <c r="K296" s="6">
        <f>HOUR(J296)</f>
        <v>0</v>
      </c>
      <c r="L296" s="6">
        <f>MINUTE(J296)</f>
        <v>6</v>
      </c>
      <c r="M296" s="6">
        <f>((K296*60)+L296)/60</f>
        <v>0.1</v>
      </c>
      <c r="N296" s="6">
        <f>I296/M296</f>
        <v>24.140160000000002</v>
      </c>
      <c r="O296" t="s">
        <v>9</v>
      </c>
    </row>
    <row r="297" spans="1:15" x14ac:dyDescent="0.25">
      <c r="A297" s="1">
        <v>42574</v>
      </c>
      <c r="B297" s="4">
        <v>0.63541666666666663</v>
      </c>
      <c r="C297" s="1">
        <v>42574</v>
      </c>
      <c r="D297" s="4">
        <v>0.64374999999999993</v>
      </c>
      <c r="E297" t="s">
        <v>7</v>
      </c>
      <c r="F297" t="s">
        <v>15</v>
      </c>
      <c r="G297" t="s">
        <v>16</v>
      </c>
      <c r="H297" s="6">
        <v>3</v>
      </c>
      <c r="I297" s="6">
        <f>H297*1.609344</f>
        <v>4.8280320000000003</v>
      </c>
      <c r="J297" s="3">
        <f>IF(D297&gt;B297,D297-B297,D297-B297+1)</f>
        <v>8.3333333333333037E-3</v>
      </c>
      <c r="K297" s="6">
        <f>HOUR(J297)</f>
        <v>0</v>
      </c>
      <c r="L297" s="6">
        <f>MINUTE(J297)</f>
        <v>12</v>
      </c>
      <c r="M297" s="6">
        <f>((K297*60)+L297)/60</f>
        <v>0.2</v>
      </c>
      <c r="N297" s="6">
        <f>I297/M297</f>
        <v>24.140160000000002</v>
      </c>
    </row>
    <row r="298" spans="1:15" x14ac:dyDescent="0.25">
      <c r="A298" s="1">
        <v>42576</v>
      </c>
      <c r="B298" s="4">
        <v>0.44097222222222227</v>
      </c>
      <c r="C298" s="1">
        <v>42576</v>
      </c>
      <c r="D298" s="4">
        <v>0.44513888888888892</v>
      </c>
      <c r="E298" t="s">
        <v>7</v>
      </c>
      <c r="F298" t="s">
        <v>38</v>
      </c>
      <c r="G298" t="s">
        <v>116</v>
      </c>
      <c r="H298" s="6">
        <v>1.5</v>
      </c>
      <c r="I298" s="6">
        <f>H298*1.609344</f>
        <v>2.4140160000000002</v>
      </c>
      <c r="J298" s="3">
        <f>IF(D298&gt;B298,D298-B298,D298-B298+1)</f>
        <v>4.1666666666666519E-3</v>
      </c>
      <c r="K298" s="6">
        <f>HOUR(J298)</f>
        <v>0</v>
      </c>
      <c r="L298" s="6">
        <f>MINUTE(J298)</f>
        <v>6</v>
      </c>
      <c r="M298" s="6">
        <f>((K298*60)+L298)/60</f>
        <v>0.1</v>
      </c>
      <c r="N298" s="6">
        <f>I298/M298</f>
        <v>24.140160000000002</v>
      </c>
    </row>
    <row r="299" spans="1:15" x14ac:dyDescent="0.25">
      <c r="A299" s="1">
        <v>42611</v>
      </c>
      <c r="B299" s="4">
        <v>0.60486111111111118</v>
      </c>
      <c r="C299" s="1">
        <v>42611</v>
      </c>
      <c r="D299" s="4">
        <v>0.6118055555555556</v>
      </c>
      <c r="E299" t="s">
        <v>7</v>
      </c>
      <c r="F299" t="s">
        <v>68</v>
      </c>
      <c r="G299" t="s">
        <v>68</v>
      </c>
      <c r="H299" s="6">
        <v>2.5</v>
      </c>
      <c r="I299" s="6">
        <f>H299*1.609344</f>
        <v>4.0233600000000003</v>
      </c>
      <c r="J299" s="3">
        <f>IF(D299&gt;B299,D299-B299,D299-B299+1)</f>
        <v>6.9444444444444198E-3</v>
      </c>
      <c r="K299" s="6">
        <f>HOUR(J299)</f>
        <v>0</v>
      </c>
      <c r="L299" s="6">
        <f>MINUTE(J299)</f>
        <v>10</v>
      </c>
      <c r="M299" s="6">
        <f>((K299*60)+L299)/60</f>
        <v>0.16666666666666666</v>
      </c>
      <c r="N299" s="6">
        <f>I299/M299</f>
        <v>24.140160000000002</v>
      </c>
    </row>
    <row r="300" spans="1:15" x14ac:dyDescent="0.25">
      <c r="A300" s="1">
        <v>42725</v>
      </c>
      <c r="B300" s="4">
        <v>0.4826388888888889</v>
      </c>
      <c r="C300" s="1">
        <v>42725</v>
      </c>
      <c r="D300" s="4">
        <v>0.49236111111111108</v>
      </c>
      <c r="E300" t="s">
        <v>7</v>
      </c>
      <c r="F300" t="s">
        <v>68</v>
      </c>
      <c r="G300" t="s">
        <v>65</v>
      </c>
      <c r="H300" s="6">
        <v>3.5</v>
      </c>
      <c r="I300" s="6">
        <f>H300*1.609344</f>
        <v>5.6327040000000004</v>
      </c>
      <c r="J300" s="3">
        <f>IF(D300&gt;B300,D300-B300,D300-B300+1)</f>
        <v>9.7222222222221877E-3</v>
      </c>
      <c r="K300" s="6">
        <f>HOUR(J300)</f>
        <v>0</v>
      </c>
      <c r="L300" s="6">
        <f>MINUTE(J300)</f>
        <v>14</v>
      </c>
      <c r="M300" s="6">
        <f>((K300*60)+L300)/60</f>
        <v>0.23333333333333334</v>
      </c>
      <c r="N300" s="6">
        <f>I300/M300</f>
        <v>24.140160000000002</v>
      </c>
      <c r="O300" t="s">
        <v>9</v>
      </c>
    </row>
    <row r="301" spans="1:15" x14ac:dyDescent="0.25">
      <c r="A301" s="1">
        <v>42732</v>
      </c>
      <c r="B301" s="4">
        <v>0.57847222222222217</v>
      </c>
      <c r="C301" s="1">
        <v>42732</v>
      </c>
      <c r="D301" s="4">
        <v>0.58402777777777781</v>
      </c>
      <c r="E301" t="s">
        <v>7</v>
      </c>
      <c r="F301" t="s">
        <v>189</v>
      </c>
      <c r="G301" t="s">
        <v>189</v>
      </c>
      <c r="H301" s="6">
        <v>2</v>
      </c>
      <c r="I301" s="6">
        <f>H301*1.609344</f>
        <v>3.2186880000000002</v>
      </c>
      <c r="J301" s="3">
        <f>IF(D301&gt;B301,D301-B301,D301-B301+1)</f>
        <v>5.5555555555556468E-3</v>
      </c>
      <c r="K301" s="6">
        <f>HOUR(J301)</f>
        <v>0</v>
      </c>
      <c r="L301" s="6">
        <f>MINUTE(J301)</f>
        <v>8</v>
      </c>
      <c r="M301" s="6">
        <f>((K301*60)+L301)/60</f>
        <v>0.13333333333333333</v>
      </c>
      <c r="N301" s="6">
        <f>I301/M301</f>
        <v>24.140160000000002</v>
      </c>
      <c r="O301" t="s">
        <v>10</v>
      </c>
    </row>
    <row r="302" spans="1:15" x14ac:dyDescent="0.25">
      <c r="A302" s="1">
        <v>42379</v>
      </c>
      <c r="B302" s="4">
        <v>0.63055555555555554</v>
      </c>
      <c r="C302" s="1">
        <v>42379</v>
      </c>
      <c r="D302" s="4">
        <v>0.66041666666666665</v>
      </c>
      <c r="E302" t="s">
        <v>7</v>
      </c>
      <c r="F302" t="s">
        <v>18</v>
      </c>
      <c r="G302" t="s">
        <v>19</v>
      </c>
      <c r="H302" s="6">
        <v>10.8</v>
      </c>
      <c r="I302" s="6">
        <f>H302*1.609344</f>
        <v>17.380915200000004</v>
      </c>
      <c r="J302" s="3">
        <f>IF(D302&gt;B302,D302-B302,D302-B302+1)</f>
        <v>2.9861111111111116E-2</v>
      </c>
      <c r="K302" s="6">
        <f>HOUR(J302)</f>
        <v>0</v>
      </c>
      <c r="L302" s="6">
        <f>MINUTE(J302)</f>
        <v>43</v>
      </c>
      <c r="M302" s="6">
        <f>((K302*60)+L302)/60</f>
        <v>0.71666666666666667</v>
      </c>
      <c r="N302" s="6">
        <f>I302/M302</f>
        <v>24.252439813953494</v>
      </c>
      <c r="O302" t="s">
        <v>11</v>
      </c>
    </row>
    <row r="303" spans="1:15" x14ac:dyDescent="0.25">
      <c r="A303" s="1">
        <v>42583</v>
      </c>
      <c r="B303" s="4">
        <v>0.72430555555555554</v>
      </c>
      <c r="C303" s="1">
        <v>42583</v>
      </c>
      <c r="D303" s="4">
        <v>0.74652777777777779</v>
      </c>
      <c r="E303" t="s">
        <v>7</v>
      </c>
      <c r="F303" t="s">
        <v>16</v>
      </c>
      <c r="G303" t="s">
        <v>15</v>
      </c>
      <c r="H303" s="6">
        <v>8.1</v>
      </c>
      <c r="I303" s="6">
        <f>H303*1.609344</f>
        <v>13.035686399999999</v>
      </c>
      <c r="J303" s="3">
        <f>IF(D303&gt;B303,D303-B303,D303-B303+1)</f>
        <v>2.2222222222222254E-2</v>
      </c>
      <c r="K303" s="6">
        <f>HOUR(J303)</f>
        <v>0</v>
      </c>
      <c r="L303" s="6">
        <f>MINUTE(J303)</f>
        <v>32</v>
      </c>
      <c r="M303" s="6">
        <f>((K303*60)+L303)/60</f>
        <v>0.53333333333333333</v>
      </c>
      <c r="N303" s="6">
        <f>I303/M303</f>
        <v>24.441911999999999</v>
      </c>
    </row>
    <row r="304" spans="1:15" x14ac:dyDescent="0.25">
      <c r="A304" s="1">
        <v>42709</v>
      </c>
      <c r="B304" s="4">
        <v>0.80694444444444446</v>
      </c>
      <c r="C304" s="1">
        <v>42709</v>
      </c>
      <c r="D304" s="4">
        <v>0.81736111111111109</v>
      </c>
      <c r="E304" t="s">
        <v>7</v>
      </c>
      <c r="F304" t="s">
        <v>15</v>
      </c>
      <c r="G304" t="s">
        <v>15</v>
      </c>
      <c r="H304" s="6">
        <v>3.8</v>
      </c>
      <c r="I304" s="6">
        <f>H304*1.609344</f>
        <v>6.1155071999999997</v>
      </c>
      <c r="J304" s="3">
        <f>IF(D304&gt;B304,D304-B304,D304-B304+1)</f>
        <v>1.041666666666663E-2</v>
      </c>
      <c r="K304" s="6">
        <f>HOUR(J304)</f>
        <v>0</v>
      </c>
      <c r="L304" s="6">
        <f>MINUTE(J304)</f>
        <v>15</v>
      </c>
      <c r="M304" s="6">
        <f>((K304*60)+L304)/60</f>
        <v>0.25</v>
      </c>
      <c r="N304" s="6">
        <f>I304/M304</f>
        <v>24.462028799999999</v>
      </c>
      <c r="O304" t="s">
        <v>9</v>
      </c>
    </row>
    <row r="305" spans="1:15" x14ac:dyDescent="0.25">
      <c r="A305" s="1">
        <v>42601</v>
      </c>
      <c r="B305" s="4">
        <v>0.37083333333333335</v>
      </c>
      <c r="C305" s="1">
        <v>42601</v>
      </c>
      <c r="D305" s="4">
        <v>0.37986111111111115</v>
      </c>
      <c r="E305" t="s">
        <v>7</v>
      </c>
      <c r="F305" t="s">
        <v>70</v>
      </c>
      <c r="G305" t="s">
        <v>68</v>
      </c>
      <c r="H305" s="6">
        <v>3.3</v>
      </c>
      <c r="I305" s="6">
        <f>H305*1.609344</f>
        <v>5.3108351999999996</v>
      </c>
      <c r="J305" s="3">
        <f>IF(D305&gt;B305,D305-B305,D305-B305+1)</f>
        <v>9.0277777777778012E-3</v>
      </c>
      <c r="K305" s="6">
        <f>HOUR(J305)</f>
        <v>0</v>
      </c>
      <c r="L305" s="6">
        <f>MINUTE(J305)</f>
        <v>13</v>
      </c>
      <c r="M305" s="6">
        <f>((K305*60)+L305)/60</f>
        <v>0.21666666666666667</v>
      </c>
      <c r="N305" s="6">
        <f>I305/M305</f>
        <v>24.511547076923076</v>
      </c>
    </row>
    <row r="306" spans="1:15" x14ac:dyDescent="0.25">
      <c r="A306" s="1">
        <v>42472</v>
      </c>
      <c r="B306" s="4">
        <v>0.38541666666666669</v>
      </c>
      <c r="C306" s="1">
        <v>42472</v>
      </c>
      <c r="D306" s="4">
        <v>0.39305555555555555</v>
      </c>
      <c r="E306" t="s">
        <v>7</v>
      </c>
      <c r="F306" t="s">
        <v>38</v>
      </c>
      <c r="G306" t="s">
        <v>54</v>
      </c>
      <c r="H306" s="6">
        <v>2.8</v>
      </c>
      <c r="I306" s="6">
        <f>H306*1.609344</f>
        <v>4.5061631999999996</v>
      </c>
      <c r="J306" s="3">
        <f>IF(D306&gt;B306,D306-B306,D306-B306+1)</f>
        <v>7.6388888888888618E-3</v>
      </c>
      <c r="K306" s="6">
        <f>HOUR(J306)</f>
        <v>0</v>
      </c>
      <c r="L306" s="6">
        <f>MINUTE(J306)</f>
        <v>11</v>
      </c>
      <c r="M306" s="6">
        <f>((K306*60)+L306)/60</f>
        <v>0.18333333333333332</v>
      </c>
      <c r="N306" s="6">
        <f>I306/M306</f>
        <v>24.579072</v>
      </c>
      <c r="O306" t="s">
        <v>10</v>
      </c>
    </row>
    <row r="307" spans="1:15" x14ac:dyDescent="0.25">
      <c r="A307" s="1">
        <v>42679</v>
      </c>
      <c r="B307" s="4">
        <v>0.7284722222222223</v>
      </c>
      <c r="C307" s="1">
        <v>42679</v>
      </c>
      <c r="D307" s="4">
        <v>0.73611111111111116</v>
      </c>
      <c r="E307" t="s">
        <v>7</v>
      </c>
      <c r="F307" t="s">
        <v>207</v>
      </c>
      <c r="G307" t="s">
        <v>205</v>
      </c>
      <c r="H307" s="6">
        <v>2.8</v>
      </c>
      <c r="I307" s="6">
        <f>H307*1.609344</f>
        <v>4.5061631999999996</v>
      </c>
      <c r="J307" s="3">
        <f>IF(D307&gt;B307,D307-B307,D307-B307+1)</f>
        <v>7.6388888888888618E-3</v>
      </c>
      <c r="K307" s="6">
        <f>HOUR(J307)</f>
        <v>0</v>
      </c>
      <c r="L307" s="6">
        <f>MINUTE(J307)</f>
        <v>11</v>
      </c>
      <c r="M307" s="6">
        <f>((K307*60)+L307)/60</f>
        <v>0.18333333333333332</v>
      </c>
      <c r="N307" s="6">
        <f>I307/M307</f>
        <v>24.579072</v>
      </c>
    </row>
    <row r="308" spans="1:15" x14ac:dyDescent="0.25">
      <c r="A308" s="1">
        <v>42572</v>
      </c>
      <c r="B308" s="4">
        <v>0.73749999999999993</v>
      </c>
      <c r="C308" s="1">
        <v>42572</v>
      </c>
      <c r="D308" s="4">
        <v>0.74375000000000002</v>
      </c>
      <c r="E308" t="s">
        <v>7</v>
      </c>
      <c r="F308" t="s">
        <v>54</v>
      </c>
      <c r="G308" t="s">
        <v>115</v>
      </c>
      <c r="H308" s="6">
        <v>2.2999999999999998</v>
      </c>
      <c r="I308" s="6">
        <f>H308*1.609344</f>
        <v>3.7014912</v>
      </c>
      <c r="J308" s="3">
        <f>IF(D308&gt;B308,D308-B308,D308-B308+1)</f>
        <v>6.2500000000000888E-3</v>
      </c>
      <c r="K308" s="6">
        <f>HOUR(J308)</f>
        <v>0</v>
      </c>
      <c r="L308" s="6">
        <f>MINUTE(J308)</f>
        <v>9</v>
      </c>
      <c r="M308" s="6">
        <f>((K308*60)+L308)/60</f>
        <v>0.15</v>
      </c>
      <c r="N308" s="6">
        <f>I308/M308</f>
        <v>24.676608000000002</v>
      </c>
    </row>
    <row r="309" spans="1:15" x14ac:dyDescent="0.25">
      <c r="A309" s="1">
        <v>42656</v>
      </c>
      <c r="B309" s="4">
        <v>0.56736111111111109</v>
      </c>
      <c r="C309" s="1">
        <v>42656</v>
      </c>
      <c r="D309" s="4">
        <v>0.57361111111111118</v>
      </c>
      <c r="E309" t="s">
        <v>7</v>
      </c>
      <c r="F309" t="s">
        <v>68</v>
      </c>
      <c r="G309" t="s">
        <v>68</v>
      </c>
      <c r="H309" s="6">
        <v>2.2999999999999998</v>
      </c>
      <c r="I309" s="6">
        <f>H309*1.609344</f>
        <v>3.7014912</v>
      </c>
      <c r="J309" s="3">
        <f>IF(D309&gt;B309,D309-B309,D309-B309+1)</f>
        <v>6.2500000000000888E-3</v>
      </c>
      <c r="K309" s="6">
        <f>HOUR(J309)</f>
        <v>0</v>
      </c>
      <c r="L309" s="6">
        <f>MINUTE(J309)</f>
        <v>9</v>
      </c>
      <c r="M309" s="6">
        <f>((K309*60)+L309)/60</f>
        <v>0.15</v>
      </c>
      <c r="N309" s="6">
        <f>I309/M309</f>
        <v>24.676608000000002</v>
      </c>
    </row>
    <row r="310" spans="1:15" x14ac:dyDescent="0.25">
      <c r="A310" s="1">
        <v>42536</v>
      </c>
      <c r="B310" s="4">
        <v>0.69236111111111109</v>
      </c>
      <c r="C310" s="1">
        <v>42536</v>
      </c>
      <c r="D310" s="4">
        <v>0.70972222222222225</v>
      </c>
      <c r="E310" t="s">
        <v>7</v>
      </c>
      <c r="F310" t="s">
        <v>152</v>
      </c>
      <c r="G310" t="s">
        <v>153</v>
      </c>
      <c r="H310" s="6">
        <v>6.4</v>
      </c>
      <c r="I310" s="6">
        <f>H310*1.609344</f>
        <v>10.299801600000002</v>
      </c>
      <c r="J310" s="3">
        <f>IF(D310&gt;B310,D310-B310,D310-B310+1)</f>
        <v>1.736111111111116E-2</v>
      </c>
      <c r="K310" s="6">
        <f>HOUR(J310)</f>
        <v>0</v>
      </c>
      <c r="L310" s="6">
        <f>MINUTE(J310)</f>
        <v>25</v>
      </c>
      <c r="M310" s="6">
        <f>((K310*60)+L310)/60</f>
        <v>0.41666666666666669</v>
      </c>
      <c r="N310" s="6">
        <f>I310/M310</f>
        <v>24.719523840000004</v>
      </c>
      <c r="O310" t="s">
        <v>13</v>
      </c>
    </row>
    <row r="311" spans="1:15" x14ac:dyDescent="0.25">
      <c r="A311" s="1">
        <v>42396</v>
      </c>
      <c r="B311" s="4">
        <v>0.39166666666666666</v>
      </c>
      <c r="C311" s="1">
        <v>42396</v>
      </c>
      <c r="D311" s="4">
        <v>0.39652777777777781</v>
      </c>
      <c r="E311" t="s">
        <v>7</v>
      </c>
      <c r="F311" t="s">
        <v>15</v>
      </c>
      <c r="G311" t="s">
        <v>15</v>
      </c>
      <c r="H311" s="6">
        <v>1.8</v>
      </c>
      <c r="I311" s="6">
        <f>H311*1.609344</f>
        <v>2.8968192000000004</v>
      </c>
      <c r="J311" s="3">
        <f>IF(D311&gt;B311,D311-B311,D311-B311+1)</f>
        <v>4.8611111111111494E-3</v>
      </c>
      <c r="K311" s="6">
        <f>HOUR(J311)</f>
        <v>0</v>
      </c>
      <c r="L311" s="6">
        <f>MINUTE(J311)</f>
        <v>7</v>
      </c>
      <c r="M311" s="6">
        <f>((K311*60)+L311)/60</f>
        <v>0.11666666666666667</v>
      </c>
      <c r="N311" s="6">
        <f>I311/M311</f>
        <v>24.829878857142859</v>
      </c>
      <c r="O311" t="s">
        <v>11</v>
      </c>
    </row>
    <row r="312" spans="1:15" x14ac:dyDescent="0.25">
      <c r="A312" s="1">
        <v>42548</v>
      </c>
      <c r="B312" s="4">
        <v>0.45208333333333334</v>
      </c>
      <c r="C312" s="1">
        <v>42548</v>
      </c>
      <c r="D312" s="4">
        <v>0.45694444444444443</v>
      </c>
      <c r="E312" t="s">
        <v>7</v>
      </c>
      <c r="F312" t="s">
        <v>162</v>
      </c>
      <c r="G312" t="s">
        <v>162</v>
      </c>
      <c r="H312" s="6">
        <v>1.8</v>
      </c>
      <c r="I312" s="6">
        <f>H312*1.609344</f>
        <v>2.8968192000000004</v>
      </c>
      <c r="J312" s="3">
        <f>IF(D312&gt;B312,D312-B312,D312-B312+1)</f>
        <v>4.8611111111110938E-3</v>
      </c>
      <c r="K312" s="6">
        <f>HOUR(J312)</f>
        <v>0</v>
      </c>
      <c r="L312" s="6">
        <f>MINUTE(J312)</f>
        <v>7</v>
      </c>
      <c r="M312" s="6">
        <f>((K312*60)+L312)/60</f>
        <v>0.11666666666666667</v>
      </c>
      <c r="N312" s="6">
        <f>I312/M312</f>
        <v>24.829878857142859</v>
      </c>
    </row>
    <row r="313" spans="1:15" x14ac:dyDescent="0.25">
      <c r="A313" s="1">
        <v>42582</v>
      </c>
      <c r="B313" s="4">
        <v>0.72916666666666663</v>
      </c>
      <c r="C313" s="1">
        <v>42582</v>
      </c>
      <c r="D313" s="4">
        <v>0.73402777777777783</v>
      </c>
      <c r="E313" t="s">
        <v>7</v>
      </c>
      <c r="F313" t="s">
        <v>44</v>
      </c>
      <c r="G313" t="s">
        <v>38</v>
      </c>
      <c r="H313" s="6">
        <v>1.8</v>
      </c>
      <c r="I313" s="6">
        <f>H313*1.609344</f>
        <v>2.8968192000000004</v>
      </c>
      <c r="J313" s="3">
        <f>IF(D313&gt;B313,D313-B313,D313-B313+1)</f>
        <v>4.8611111111112049E-3</v>
      </c>
      <c r="K313" s="6">
        <f>HOUR(J313)</f>
        <v>0</v>
      </c>
      <c r="L313" s="6">
        <f>MINUTE(J313)</f>
        <v>7</v>
      </c>
      <c r="M313" s="6">
        <f>((K313*60)+L313)/60</f>
        <v>0.11666666666666667</v>
      </c>
      <c r="N313" s="6">
        <f>I313/M313</f>
        <v>24.829878857142859</v>
      </c>
    </row>
    <row r="314" spans="1:15" x14ac:dyDescent="0.25">
      <c r="A314" s="1">
        <v>42676</v>
      </c>
      <c r="B314" s="4">
        <v>0.65625</v>
      </c>
      <c r="C314" s="1">
        <v>42676</v>
      </c>
      <c r="D314" s="4">
        <v>0.66111111111111109</v>
      </c>
      <c r="E314" t="s">
        <v>7</v>
      </c>
      <c r="F314" t="s">
        <v>44</v>
      </c>
      <c r="G314" t="s">
        <v>38</v>
      </c>
      <c r="H314" s="6">
        <v>1.8</v>
      </c>
      <c r="I314" s="6">
        <f>H314*1.609344</f>
        <v>2.8968192000000004</v>
      </c>
      <c r="J314" s="3">
        <f>IF(D314&gt;B314,D314-B314,D314-B314+1)</f>
        <v>4.8611111111110938E-3</v>
      </c>
      <c r="K314" s="6">
        <f>HOUR(J314)</f>
        <v>0</v>
      </c>
      <c r="L314" s="6">
        <f>MINUTE(J314)</f>
        <v>7</v>
      </c>
      <c r="M314" s="6">
        <f>((K314*60)+L314)/60</f>
        <v>0.11666666666666667</v>
      </c>
      <c r="N314" s="6">
        <f>I314/M314</f>
        <v>24.829878857142859</v>
      </c>
    </row>
    <row r="315" spans="1:15" x14ac:dyDescent="0.25">
      <c r="A315" s="1">
        <v>42707</v>
      </c>
      <c r="B315" s="4">
        <v>0.79722222222222217</v>
      </c>
      <c r="C315" s="1">
        <v>42707</v>
      </c>
      <c r="D315" s="4">
        <v>0.80208333333333337</v>
      </c>
      <c r="E315" t="s">
        <v>7</v>
      </c>
      <c r="F315" t="s">
        <v>221</v>
      </c>
      <c r="G315" t="s">
        <v>16</v>
      </c>
      <c r="H315" s="6">
        <v>1.8</v>
      </c>
      <c r="I315" s="6">
        <f>H315*1.609344</f>
        <v>2.8968192000000004</v>
      </c>
      <c r="J315" s="3">
        <f>IF(D315&gt;B315,D315-B315,D315-B315+1)</f>
        <v>4.8611111111112049E-3</v>
      </c>
      <c r="K315" s="6">
        <f>HOUR(J315)</f>
        <v>0</v>
      </c>
      <c r="L315" s="6">
        <f>MINUTE(J315)</f>
        <v>7</v>
      </c>
      <c r="M315" s="6">
        <f>((K315*60)+L315)/60</f>
        <v>0.11666666666666667</v>
      </c>
      <c r="N315" s="6">
        <f>I315/M315</f>
        <v>24.829878857142859</v>
      </c>
    </row>
    <row r="316" spans="1:15" x14ac:dyDescent="0.25">
      <c r="A316" s="1">
        <v>42693</v>
      </c>
      <c r="B316" s="4">
        <v>0.8847222222222223</v>
      </c>
      <c r="C316" s="1">
        <v>42693</v>
      </c>
      <c r="D316" s="4">
        <v>0.89930555555555547</v>
      </c>
      <c r="E316" t="s">
        <v>7</v>
      </c>
      <c r="F316" t="s">
        <v>48</v>
      </c>
      <c r="G316" t="s">
        <v>15</v>
      </c>
      <c r="H316" s="6">
        <v>5.4</v>
      </c>
      <c r="I316" s="6">
        <f>H316*1.609344</f>
        <v>8.690457600000002</v>
      </c>
      <c r="J316" s="3">
        <f>IF(D316&gt;B316,D316-B316,D316-B316+1)</f>
        <v>1.4583333333333171E-2</v>
      </c>
      <c r="K316" s="6">
        <f>HOUR(J316)</f>
        <v>0</v>
      </c>
      <c r="L316" s="6">
        <f>MINUTE(J316)</f>
        <v>21</v>
      </c>
      <c r="M316" s="6">
        <f>((K316*60)+L316)/60</f>
        <v>0.35</v>
      </c>
      <c r="N316" s="6">
        <f>I316/M316</f>
        <v>24.829878857142866</v>
      </c>
      <c r="O316" t="s">
        <v>13</v>
      </c>
    </row>
    <row r="317" spans="1:15" x14ac:dyDescent="0.25">
      <c r="A317" s="1">
        <v>42656</v>
      </c>
      <c r="B317" s="4">
        <v>0.47222222222222227</v>
      </c>
      <c r="C317" s="1">
        <v>42656</v>
      </c>
      <c r="D317" s="4">
        <v>0.49861111111111112</v>
      </c>
      <c r="E317" t="s">
        <v>7</v>
      </c>
      <c r="F317" t="s">
        <v>65</v>
      </c>
      <c r="G317" t="s">
        <v>68</v>
      </c>
      <c r="H317" s="6">
        <v>9.8000000000000007</v>
      </c>
      <c r="I317" s="6">
        <f>H317*1.609344</f>
        <v>15.771571200000002</v>
      </c>
      <c r="J317" s="3">
        <f>IF(D317&gt;B317,D317-B317,D317-B317+1)</f>
        <v>2.6388888888888851E-2</v>
      </c>
      <c r="K317" s="6">
        <f>HOUR(J317)</f>
        <v>0</v>
      </c>
      <c r="L317" s="6">
        <f>MINUTE(J317)</f>
        <v>38</v>
      </c>
      <c r="M317" s="6">
        <f>((K317*60)+L317)/60</f>
        <v>0.6333333333333333</v>
      </c>
      <c r="N317" s="6">
        <f>I317/M317</f>
        <v>24.902480842105266</v>
      </c>
    </row>
    <row r="318" spans="1:15" x14ac:dyDescent="0.25">
      <c r="A318" s="1">
        <v>42524</v>
      </c>
      <c r="B318" s="4">
        <v>0.77847222222222223</v>
      </c>
      <c r="C318" s="1">
        <v>42524</v>
      </c>
      <c r="D318" s="4">
        <v>0.78680555555555554</v>
      </c>
      <c r="E318" t="s">
        <v>7</v>
      </c>
      <c r="F318" t="s">
        <v>16</v>
      </c>
      <c r="G318" t="s">
        <v>15</v>
      </c>
      <c r="H318" s="6">
        <v>3.1</v>
      </c>
      <c r="I318" s="6">
        <f>H318*1.609344</f>
        <v>4.9889664000000007</v>
      </c>
      <c r="J318" s="3">
        <f>IF(D318&gt;B318,D318-B318,D318-B318+1)</f>
        <v>8.3333333333333037E-3</v>
      </c>
      <c r="K318" s="6">
        <f>HOUR(J318)</f>
        <v>0</v>
      </c>
      <c r="L318" s="6">
        <f>MINUTE(J318)</f>
        <v>12</v>
      </c>
      <c r="M318" s="6">
        <f>((K318*60)+L318)/60</f>
        <v>0.2</v>
      </c>
      <c r="N318" s="6">
        <f>I318/M318</f>
        <v>24.944832000000002</v>
      </c>
      <c r="O318" t="s">
        <v>10</v>
      </c>
    </row>
    <row r="319" spans="1:15" x14ac:dyDescent="0.25">
      <c r="A319" s="1">
        <v>42677</v>
      </c>
      <c r="B319" s="4">
        <v>0.94861111111111107</v>
      </c>
      <c r="C319" s="1">
        <v>42677</v>
      </c>
      <c r="D319" s="4">
        <v>0.95694444444444438</v>
      </c>
      <c r="E319" t="s">
        <v>7</v>
      </c>
      <c r="F319" t="s">
        <v>16</v>
      </c>
      <c r="G319" t="s">
        <v>15</v>
      </c>
      <c r="H319" s="6">
        <v>3.1</v>
      </c>
      <c r="I319" s="6">
        <f>H319*1.609344</f>
        <v>4.9889664000000007</v>
      </c>
      <c r="J319" s="3">
        <f>IF(D319&gt;B319,D319-B319,D319-B319+1)</f>
        <v>8.3333333333333037E-3</v>
      </c>
      <c r="K319" s="6">
        <f>HOUR(J319)</f>
        <v>0</v>
      </c>
      <c r="L319" s="6">
        <f>MINUTE(J319)</f>
        <v>12</v>
      </c>
      <c r="M319" s="6">
        <f>((K319*60)+L319)/60</f>
        <v>0.2</v>
      </c>
      <c r="N319" s="6">
        <f>I319/M319</f>
        <v>24.944832000000002</v>
      </c>
      <c r="O319" t="s">
        <v>13</v>
      </c>
    </row>
    <row r="320" spans="1:15" x14ac:dyDescent="0.25">
      <c r="A320" s="1">
        <v>42714</v>
      </c>
      <c r="B320" s="4">
        <v>0.92291666666666661</v>
      </c>
      <c r="C320" s="1">
        <v>42714</v>
      </c>
      <c r="D320" s="4">
        <v>0.93125000000000002</v>
      </c>
      <c r="E320" t="s">
        <v>7</v>
      </c>
      <c r="F320" t="s">
        <v>16</v>
      </c>
      <c r="G320" t="s">
        <v>15</v>
      </c>
      <c r="H320" s="6">
        <v>3.1</v>
      </c>
      <c r="I320" s="6">
        <f>H320*1.609344</f>
        <v>4.9889664000000007</v>
      </c>
      <c r="J320" s="3">
        <f>IF(D320&gt;B320,D320-B320,D320-B320+1)</f>
        <v>8.3333333333334147E-3</v>
      </c>
      <c r="K320" s="6">
        <f>HOUR(J320)</f>
        <v>0</v>
      </c>
      <c r="L320" s="6">
        <f>MINUTE(J320)</f>
        <v>12</v>
      </c>
      <c r="M320" s="6">
        <f>((K320*60)+L320)/60</f>
        <v>0.2</v>
      </c>
      <c r="N320" s="6">
        <f>I320/M320</f>
        <v>24.944832000000002</v>
      </c>
      <c r="O320" t="s">
        <v>13</v>
      </c>
    </row>
    <row r="321" spans="1:15" x14ac:dyDescent="0.25">
      <c r="A321" s="1">
        <v>42609</v>
      </c>
      <c r="B321" s="4">
        <v>0.39861111111111108</v>
      </c>
      <c r="C321" s="1">
        <v>42609</v>
      </c>
      <c r="D321" s="4">
        <v>0.42430555555555555</v>
      </c>
      <c r="E321" t="s">
        <v>7</v>
      </c>
      <c r="F321" t="s">
        <v>65</v>
      </c>
      <c r="G321" t="s">
        <v>188</v>
      </c>
      <c r="H321" s="6">
        <v>9.6</v>
      </c>
      <c r="I321" s="6">
        <f>H321*1.609344</f>
        <v>15.4497024</v>
      </c>
      <c r="J321" s="3">
        <f>IF(D321&gt;B321,D321-B321,D321-B321+1)</f>
        <v>2.5694444444444464E-2</v>
      </c>
      <c r="K321" s="6">
        <f>HOUR(J321)</f>
        <v>0</v>
      </c>
      <c r="L321" s="6">
        <f>MINUTE(J321)</f>
        <v>37</v>
      </c>
      <c r="M321" s="6">
        <f>((K321*60)+L321)/60</f>
        <v>0.6166666666666667</v>
      </c>
      <c r="N321" s="6">
        <f>I321/M321</f>
        <v>25.053571459459459</v>
      </c>
    </row>
    <row r="322" spans="1:15" x14ac:dyDescent="0.25">
      <c r="A322" s="1">
        <v>42526</v>
      </c>
      <c r="B322" s="4">
        <v>0.5854166666666667</v>
      </c>
      <c r="C322" s="1">
        <v>42526</v>
      </c>
      <c r="D322" s="4">
        <v>0.60625000000000007</v>
      </c>
      <c r="E322" t="s">
        <v>7</v>
      </c>
      <c r="F322" t="s">
        <v>38</v>
      </c>
      <c r="G322" t="s">
        <v>131</v>
      </c>
      <c r="H322" s="6">
        <v>7.8</v>
      </c>
      <c r="I322" s="6">
        <f>H322*1.609344</f>
        <v>12.5528832</v>
      </c>
      <c r="J322" s="3">
        <f>IF(D322&gt;B322,D322-B322,D322-B322+1)</f>
        <v>2.083333333333337E-2</v>
      </c>
      <c r="K322" s="6">
        <f>HOUR(J322)</f>
        <v>0</v>
      </c>
      <c r="L322" s="6">
        <f>MINUTE(J322)</f>
        <v>30</v>
      </c>
      <c r="M322" s="6">
        <f>((K322*60)+L322)/60</f>
        <v>0.5</v>
      </c>
      <c r="N322" s="6">
        <f>I322/M322</f>
        <v>25.1057664</v>
      </c>
      <c r="O322" t="s">
        <v>13</v>
      </c>
    </row>
    <row r="323" spans="1:15" x14ac:dyDescent="0.25">
      <c r="A323" s="1">
        <v>42416</v>
      </c>
      <c r="B323" s="4">
        <v>0.4381944444444445</v>
      </c>
      <c r="C323" s="1">
        <v>42416</v>
      </c>
      <c r="D323" s="4">
        <v>0.44513888888888892</v>
      </c>
      <c r="E323" t="s">
        <v>7</v>
      </c>
      <c r="F323" t="s">
        <v>66</v>
      </c>
      <c r="G323" t="s">
        <v>66</v>
      </c>
      <c r="H323" s="6">
        <v>2.6</v>
      </c>
      <c r="I323" s="6">
        <f>H323*1.609344</f>
        <v>4.1842944000000006</v>
      </c>
      <c r="J323" s="3">
        <f>IF(D323&gt;B323,D323-B323,D323-B323+1)</f>
        <v>6.9444444444444198E-3</v>
      </c>
      <c r="K323" s="6">
        <f>HOUR(J323)</f>
        <v>0</v>
      </c>
      <c r="L323" s="6">
        <f>MINUTE(J323)</f>
        <v>10</v>
      </c>
      <c r="M323" s="6">
        <f>((K323*60)+L323)/60</f>
        <v>0.16666666666666666</v>
      </c>
      <c r="N323" s="6">
        <f>I323/M323</f>
        <v>25.105766400000004</v>
      </c>
    </row>
    <row r="324" spans="1:15" x14ac:dyDescent="0.25">
      <c r="A324" s="1">
        <v>42683</v>
      </c>
      <c r="B324" s="4">
        <v>0.86944444444444446</v>
      </c>
      <c r="C324" s="1">
        <v>42683</v>
      </c>
      <c r="D324" s="4">
        <v>0.87638888888888899</v>
      </c>
      <c r="E324" t="s">
        <v>7</v>
      </c>
      <c r="F324" t="s">
        <v>145</v>
      </c>
      <c r="G324" t="s">
        <v>147</v>
      </c>
      <c r="H324" s="6">
        <v>2.6</v>
      </c>
      <c r="I324" s="6">
        <f>H324*1.609344</f>
        <v>4.1842944000000006</v>
      </c>
      <c r="J324" s="3">
        <f>IF(D324&gt;B324,D324-B324,D324-B324+1)</f>
        <v>6.9444444444445308E-3</v>
      </c>
      <c r="K324" s="6">
        <f>HOUR(J324)</f>
        <v>0</v>
      </c>
      <c r="L324" s="6">
        <f>MINUTE(J324)</f>
        <v>10</v>
      </c>
      <c r="M324" s="6">
        <f>((K324*60)+L324)/60</f>
        <v>0.16666666666666666</v>
      </c>
      <c r="N324" s="6">
        <f>I324/M324</f>
        <v>25.105766400000004</v>
      </c>
    </row>
    <row r="325" spans="1:15" x14ac:dyDescent="0.25">
      <c r="A325" s="1">
        <v>42685</v>
      </c>
      <c r="B325" s="4">
        <v>0.88055555555555554</v>
      </c>
      <c r="C325" s="1">
        <v>42685</v>
      </c>
      <c r="D325" s="4">
        <v>0.88750000000000007</v>
      </c>
      <c r="E325" t="s">
        <v>7</v>
      </c>
      <c r="F325" t="s">
        <v>214</v>
      </c>
      <c r="G325" t="s">
        <v>208</v>
      </c>
      <c r="H325" s="6">
        <v>2.6</v>
      </c>
      <c r="I325" s="6">
        <f>H325*1.609344</f>
        <v>4.1842944000000006</v>
      </c>
      <c r="J325" s="3">
        <f>IF(D325&gt;B325,D325-B325,D325-B325+1)</f>
        <v>6.9444444444445308E-3</v>
      </c>
      <c r="K325" s="6">
        <f>HOUR(J325)</f>
        <v>0</v>
      </c>
      <c r="L325" s="6">
        <f>MINUTE(J325)</f>
        <v>10</v>
      </c>
      <c r="M325" s="6">
        <f>((K325*60)+L325)/60</f>
        <v>0.16666666666666666</v>
      </c>
      <c r="N325" s="6">
        <f>I325/M325</f>
        <v>25.105766400000004</v>
      </c>
    </row>
    <row r="326" spans="1:15" x14ac:dyDescent="0.25">
      <c r="A326" s="1">
        <v>42381</v>
      </c>
      <c r="B326" s="4">
        <v>0.66805555555555562</v>
      </c>
      <c r="C326" s="1">
        <v>42381</v>
      </c>
      <c r="D326" s="4">
        <v>0.70833333333333337</v>
      </c>
      <c r="E326" t="s">
        <v>7</v>
      </c>
      <c r="F326" t="s">
        <v>18</v>
      </c>
      <c r="G326" t="s">
        <v>30</v>
      </c>
      <c r="H326" s="6">
        <v>15.1</v>
      </c>
      <c r="I326" s="6">
        <f>H326*1.609344</f>
        <v>24.3010944</v>
      </c>
      <c r="J326" s="3">
        <f>IF(D326&gt;B326,D326-B326,D326-B326+1)</f>
        <v>4.0277777777777746E-2</v>
      </c>
      <c r="K326" s="6">
        <f>HOUR(J326)</f>
        <v>0</v>
      </c>
      <c r="L326" s="6">
        <f>MINUTE(J326)</f>
        <v>58</v>
      </c>
      <c r="M326" s="6">
        <f>((K326*60)+L326)/60</f>
        <v>0.96666666666666667</v>
      </c>
      <c r="N326" s="6">
        <f>I326/M326</f>
        <v>25.139063172413792</v>
      </c>
      <c r="O326" t="s">
        <v>11</v>
      </c>
    </row>
    <row r="327" spans="1:15" x14ac:dyDescent="0.25">
      <c r="A327" s="1">
        <v>42550</v>
      </c>
      <c r="B327" s="4">
        <v>0.37222222222222223</v>
      </c>
      <c r="C327" s="1">
        <v>42550</v>
      </c>
      <c r="D327" s="4">
        <v>0.39166666666666666</v>
      </c>
      <c r="E327" t="s">
        <v>7</v>
      </c>
      <c r="F327" t="s">
        <v>15</v>
      </c>
      <c r="G327" t="s">
        <v>16</v>
      </c>
      <c r="H327" s="6">
        <v>7.3</v>
      </c>
      <c r="I327" s="6">
        <f>H327*1.609344</f>
        <v>11.7482112</v>
      </c>
      <c r="J327" s="3">
        <f>IF(D327&gt;B327,D327-B327,D327-B327+1)</f>
        <v>1.9444444444444431E-2</v>
      </c>
      <c r="K327" s="6">
        <f>HOUR(J327)</f>
        <v>0</v>
      </c>
      <c r="L327" s="6">
        <f>MINUTE(J327)</f>
        <v>28</v>
      </c>
      <c r="M327" s="6">
        <f>((K327*60)+L327)/60</f>
        <v>0.46666666666666667</v>
      </c>
      <c r="N327" s="6">
        <f>I327/M327</f>
        <v>25.174738285714284</v>
      </c>
    </row>
    <row r="328" spans="1:15" x14ac:dyDescent="0.25">
      <c r="A328" s="1">
        <v>42524</v>
      </c>
      <c r="B328" s="4">
        <v>0.64652777777777781</v>
      </c>
      <c r="C328" s="1">
        <v>42524</v>
      </c>
      <c r="D328" s="4">
        <v>0.66249999999999998</v>
      </c>
      <c r="E328" t="s">
        <v>7</v>
      </c>
      <c r="F328" t="s">
        <v>15</v>
      </c>
      <c r="G328" t="s">
        <v>16</v>
      </c>
      <c r="H328" s="6">
        <v>6</v>
      </c>
      <c r="I328" s="6">
        <f>H328*1.609344</f>
        <v>9.6560640000000006</v>
      </c>
      <c r="J328" s="3">
        <f>IF(D328&gt;B328,D328-B328,D328-B328+1)</f>
        <v>1.5972222222222165E-2</v>
      </c>
      <c r="K328" s="6">
        <f>HOUR(J328)</f>
        <v>0</v>
      </c>
      <c r="L328" s="6">
        <f>MINUTE(J328)</f>
        <v>23</v>
      </c>
      <c r="M328" s="6">
        <f>((K328*60)+L328)/60</f>
        <v>0.38333333333333336</v>
      </c>
      <c r="N328" s="6">
        <f>I328/M328</f>
        <v>25.189732173913043</v>
      </c>
      <c r="O328" t="s">
        <v>9</v>
      </c>
    </row>
    <row r="329" spans="1:15" x14ac:dyDescent="0.25">
      <c r="A329" s="1">
        <v>42684</v>
      </c>
      <c r="B329" s="4">
        <v>0.64583333333333337</v>
      </c>
      <c r="C329" s="1">
        <v>42684</v>
      </c>
      <c r="D329" s="4">
        <v>0.66180555555555554</v>
      </c>
      <c r="E329" t="s">
        <v>7</v>
      </c>
      <c r="F329" t="s">
        <v>145</v>
      </c>
      <c r="G329" t="s">
        <v>147</v>
      </c>
      <c r="H329" s="6">
        <v>6</v>
      </c>
      <c r="I329" s="6">
        <f>H329*1.609344</f>
        <v>9.6560640000000006</v>
      </c>
      <c r="J329" s="3">
        <f>IF(D329&gt;B329,D329-B329,D329-B329+1)</f>
        <v>1.5972222222222165E-2</v>
      </c>
      <c r="K329" s="6">
        <f>HOUR(J329)</f>
        <v>0</v>
      </c>
      <c r="L329" s="6">
        <f>MINUTE(J329)</f>
        <v>23</v>
      </c>
      <c r="M329" s="6">
        <f>((K329*60)+L329)/60</f>
        <v>0.38333333333333336</v>
      </c>
      <c r="N329" s="6">
        <f>I329/M329</f>
        <v>25.189732173913043</v>
      </c>
      <c r="O329" t="s">
        <v>11</v>
      </c>
    </row>
    <row r="330" spans="1:15" x14ac:dyDescent="0.25">
      <c r="A330" s="1">
        <v>42725</v>
      </c>
      <c r="B330" s="4">
        <v>0.8256944444444444</v>
      </c>
      <c r="C330" s="1">
        <v>42725</v>
      </c>
      <c r="D330" s="4">
        <v>0.85763888888888884</v>
      </c>
      <c r="E330" t="s">
        <v>7</v>
      </c>
      <c r="F330" t="s">
        <v>65</v>
      </c>
      <c r="G330" t="s">
        <v>223</v>
      </c>
      <c r="H330" s="6">
        <v>12</v>
      </c>
      <c r="I330" s="6">
        <f>H330*1.609344</f>
        <v>19.312128000000001</v>
      </c>
      <c r="J330" s="3">
        <f>IF(D330&gt;B330,D330-B330,D330-B330+1)</f>
        <v>3.1944444444444442E-2</v>
      </c>
      <c r="K330" s="6">
        <f>HOUR(J330)</f>
        <v>0</v>
      </c>
      <c r="L330" s="6">
        <f>MINUTE(J330)</f>
        <v>46</v>
      </c>
      <c r="M330" s="6">
        <f>((K330*60)+L330)/60</f>
        <v>0.76666666666666672</v>
      </c>
      <c r="N330" s="6">
        <f>I330/M330</f>
        <v>25.189732173913043</v>
      </c>
      <c r="O330" t="s">
        <v>11</v>
      </c>
    </row>
    <row r="331" spans="1:15" x14ac:dyDescent="0.25">
      <c r="A331" s="1">
        <v>42548</v>
      </c>
      <c r="B331" s="4">
        <v>0.46249999999999997</v>
      </c>
      <c r="C331" s="1">
        <v>42548</v>
      </c>
      <c r="D331" s="4">
        <v>0.47500000000000003</v>
      </c>
      <c r="E331" t="s">
        <v>7</v>
      </c>
      <c r="F331" t="s">
        <v>162</v>
      </c>
      <c r="G331" t="s">
        <v>163</v>
      </c>
      <c r="H331" s="6">
        <v>4.7</v>
      </c>
      <c r="I331" s="6">
        <f>H331*1.609344</f>
        <v>7.5639168000000012</v>
      </c>
      <c r="J331" s="3">
        <f>IF(D331&gt;B331,D331-B331,D331-B331+1)</f>
        <v>1.2500000000000067E-2</v>
      </c>
      <c r="K331" s="6">
        <f>HOUR(J331)</f>
        <v>0</v>
      </c>
      <c r="L331" s="6">
        <f>MINUTE(J331)</f>
        <v>18</v>
      </c>
      <c r="M331" s="6">
        <f>((K331*60)+L331)/60</f>
        <v>0.3</v>
      </c>
      <c r="N331" s="6">
        <f>I331/M331</f>
        <v>25.213056000000005</v>
      </c>
    </row>
    <row r="332" spans="1:15" x14ac:dyDescent="0.25">
      <c r="A332" s="1">
        <v>42712</v>
      </c>
      <c r="B332" s="4">
        <v>0.59652777777777777</v>
      </c>
      <c r="C332" s="1">
        <v>42712</v>
      </c>
      <c r="D332" s="4">
        <v>0.60555555555555551</v>
      </c>
      <c r="E332" t="s">
        <v>7</v>
      </c>
      <c r="F332" t="s">
        <v>15</v>
      </c>
      <c r="G332" t="s">
        <v>15</v>
      </c>
      <c r="H332" s="6">
        <v>3.4</v>
      </c>
      <c r="I332" s="6">
        <f>H332*1.609344</f>
        <v>5.4717696</v>
      </c>
      <c r="J332" s="3">
        <f>IF(D332&gt;B332,D332-B332,D332-B332+1)</f>
        <v>9.0277777777777457E-3</v>
      </c>
      <c r="K332" s="6">
        <f>HOUR(J332)</f>
        <v>0</v>
      </c>
      <c r="L332" s="6">
        <f>MINUTE(J332)</f>
        <v>13</v>
      </c>
      <c r="M332" s="6">
        <f>((K332*60)+L332)/60</f>
        <v>0.21666666666666667</v>
      </c>
      <c r="N332" s="6">
        <f>I332/M332</f>
        <v>25.254321230769229</v>
      </c>
      <c r="O332" t="s">
        <v>10</v>
      </c>
    </row>
    <row r="333" spans="1:15" x14ac:dyDescent="0.25">
      <c r="A333" s="1">
        <v>42603</v>
      </c>
      <c r="B333" s="4">
        <v>0.41666666666666669</v>
      </c>
      <c r="C333" s="1">
        <v>42603</v>
      </c>
      <c r="D333" s="4">
        <v>0.4368055555555555</v>
      </c>
      <c r="E333" t="s">
        <v>7</v>
      </c>
      <c r="F333" t="s">
        <v>65</v>
      </c>
      <c r="G333" t="s">
        <v>65</v>
      </c>
      <c r="H333" s="6">
        <v>7.6</v>
      </c>
      <c r="I333" s="6">
        <f>H333*1.609344</f>
        <v>12.231014399999999</v>
      </c>
      <c r="J333" s="3">
        <f>IF(D333&gt;B333,D333-B333,D333-B333+1)</f>
        <v>2.0138888888888817E-2</v>
      </c>
      <c r="K333" s="6">
        <f>HOUR(J333)</f>
        <v>0</v>
      </c>
      <c r="L333" s="6">
        <f>MINUTE(J333)</f>
        <v>29</v>
      </c>
      <c r="M333" s="6">
        <f>((K333*60)+L333)/60</f>
        <v>0.48333333333333334</v>
      </c>
      <c r="N333" s="6">
        <f>I333/M333</f>
        <v>25.305547034482757</v>
      </c>
      <c r="O333" t="s">
        <v>187</v>
      </c>
    </row>
    <row r="334" spans="1:15" x14ac:dyDescent="0.25">
      <c r="A334" s="1">
        <v>42491</v>
      </c>
      <c r="B334" s="4">
        <v>0.57291666666666663</v>
      </c>
      <c r="C334" s="1">
        <v>42491</v>
      </c>
      <c r="D334" s="4">
        <v>0.57847222222222217</v>
      </c>
      <c r="E334" t="s">
        <v>7</v>
      </c>
      <c r="F334" t="s">
        <v>38</v>
      </c>
      <c r="G334" t="s">
        <v>44</v>
      </c>
      <c r="H334" s="6">
        <v>2.1</v>
      </c>
      <c r="I334" s="6">
        <f>H334*1.609344</f>
        <v>3.3796224000000006</v>
      </c>
      <c r="J334" s="3">
        <f>IF(D334&gt;B334,D334-B334,D334-B334+1)</f>
        <v>5.5555555555555358E-3</v>
      </c>
      <c r="K334" s="6">
        <f>HOUR(J334)</f>
        <v>0</v>
      </c>
      <c r="L334" s="6">
        <f>MINUTE(J334)</f>
        <v>8</v>
      </c>
      <c r="M334" s="6">
        <f>((K334*60)+L334)/60</f>
        <v>0.13333333333333333</v>
      </c>
      <c r="N334" s="6">
        <f>I334/M334</f>
        <v>25.347168000000003</v>
      </c>
      <c r="O334" t="s">
        <v>9</v>
      </c>
    </row>
    <row r="335" spans="1:15" x14ac:dyDescent="0.25">
      <c r="A335" s="1">
        <v>42715</v>
      </c>
      <c r="B335" s="4">
        <v>0.90833333333333333</v>
      </c>
      <c r="C335" s="1">
        <v>42715</v>
      </c>
      <c r="D335" s="4">
        <v>0.91388888888888886</v>
      </c>
      <c r="E335" t="s">
        <v>7</v>
      </c>
      <c r="F335" t="s">
        <v>15</v>
      </c>
      <c r="G335" t="s">
        <v>15</v>
      </c>
      <c r="H335" s="6">
        <v>2.1</v>
      </c>
      <c r="I335" s="6">
        <f>H335*1.609344</f>
        <v>3.3796224000000006</v>
      </c>
      <c r="J335" s="3">
        <f>IF(D335&gt;B335,D335-B335,D335-B335+1)</f>
        <v>5.5555555555555358E-3</v>
      </c>
      <c r="K335" s="6">
        <f>HOUR(J335)</f>
        <v>0</v>
      </c>
      <c r="L335" s="6">
        <f>MINUTE(J335)</f>
        <v>8</v>
      </c>
      <c r="M335" s="6">
        <f>((K335*60)+L335)/60</f>
        <v>0.13333333333333333</v>
      </c>
      <c r="N335" s="6">
        <f>I335/M335</f>
        <v>25.347168000000003</v>
      </c>
      <c r="O335" t="s">
        <v>10</v>
      </c>
    </row>
    <row r="336" spans="1:15" x14ac:dyDescent="0.25">
      <c r="A336" s="1">
        <v>42673</v>
      </c>
      <c r="B336" s="4">
        <v>0.37986111111111115</v>
      </c>
      <c r="C336" s="1">
        <v>42673</v>
      </c>
      <c r="D336" s="4">
        <v>0.42291666666666666</v>
      </c>
      <c r="E336" t="s">
        <v>7</v>
      </c>
      <c r="F336" t="s">
        <v>201</v>
      </c>
      <c r="G336" t="s">
        <v>201</v>
      </c>
      <c r="H336" s="6">
        <v>16.3</v>
      </c>
      <c r="I336" s="6">
        <f>H336*1.609344</f>
        <v>26.232307200000005</v>
      </c>
      <c r="J336" s="3">
        <f>IF(D336&gt;B336,D336-B336,D336-B336+1)</f>
        <v>4.3055555555555514E-2</v>
      </c>
      <c r="K336" s="6">
        <f>HOUR(J336)</f>
        <v>1</v>
      </c>
      <c r="L336" s="6">
        <f>MINUTE(J336)</f>
        <v>2</v>
      </c>
      <c r="M336" s="6">
        <f>((K336*60)+L336)/60</f>
        <v>1.0333333333333334</v>
      </c>
      <c r="N336" s="6">
        <f>I336/M336</f>
        <v>25.386103741935486</v>
      </c>
    </row>
    <row r="337" spans="1:15" x14ac:dyDescent="0.25">
      <c r="A337" s="1">
        <v>42612</v>
      </c>
      <c r="B337" s="4">
        <v>0.58333333333333337</v>
      </c>
      <c r="C337" s="1">
        <v>42612</v>
      </c>
      <c r="D337" s="4">
        <v>0.59722222222222221</v>
      </c>
      <c r="E337" t="s">
        <v>7</v>
      </c>
      <c r="F337" t="s">
        <v>68</v>
      </c>
      <c r="G337" t="s">
        <v>65</v>
      </c>
      <c r="H337" s="6">
        <v>5.3</v>
      </c>
      <c r="I337" s="6">
        <f>H337*1.609344</f>
        <v>8.5295231999999999</v>
      </c>
      <c r="J337" s="3">
        <f>IF(D337&gt;B337,D337-B337,D337-B337+1)</f>
        <v>1.388888888888884E-2</v>
      </c>
      <c r="K337" s="6">
        <f>HOUR(J337)</f>
        <v>0</v>
      </c>
      <c r="L337" s="6">
        <f>MINUTE(J337)</f>
        <v>20</v>
      </c>
      <c r="M337" s="6">
        <f>((K337*60)+L337)/60</f>
        <v>0.33333333333333331</v>
      </c>
      <c r="N337" s="6">
        <f>I337/M337</f>
        <v>25.5885696</v>
      </c>
    </row>
    <row r="338" spans="1:15" x14ac:dyDescent="0.25">
      <c r="A338" s="1">
        <v>42603</v>
      </c>
      <c r="B338" s="4">
        <v>0.58680555555555558</v>
      </c>
      <c r="C338" s="1">
        <v>42603</v>
      </c>
      <c r="D338" s="4">
        <v>0.6069444444444444</v>
      </c>
      <c r="E338" t="s">
        <v>7</v>
      </c>
      <c r="F338" t="s">
        <v>65</v>
      </c>
      <c r="G338" t="s">
        <v>65</v>
      </c>
      <c r="H338" s="6">
        <v>7.7</v>
      </c>
      <c r="I338" s="6">
        <f>H338*1.609344</f>
        <v>12.391948800000002</v>
      </c>
      <c r="J338" s="3">
        <f>IF(D338&gt;B338,D338-B338,D338-B338+1)</f>
        <v>2.0138888888888817E-2</v>
      </c>
      <c r="K338" s="6">
        <f>HOUR(J338)</f>
        <v>0</v>
      </c>
      <c r="L338" s="6">
        <f>MINUTE(J338)</f>
        <v>29</v>
      </c>
      <c r="M338" s="6">
        <f>((K338*60)+L338)/60</f>
        <v>0.48333333333333334</v>
      </c>
      <c r="N338" s="6">
        <f>I338/M338</f>
        <v>25.638514758620694</v>
      </c>
    </row>
    <row r="339" spans="1:15" x14ac:dyDescent="0.25">
      <c r="A339" s="1">
        <v>42570</v>
      </c>
      <c r="B339" s="4">
        <v>0.74305555555555547</v>
      </c>
      <c r="C339" s="1">
        <v>42570</v>
      </c>
      <c r="D339" s="4">
        <v>0.75555555555555554</v>
      </c>
      <c r="E339" t="s">
        <v>55</v>
      </c>
      <c r="F339" t="s">
        <v>114</v>
      </c>
      <c r="G339" t="s">
        <v>38</v>
      </c>
      <c r="H339" s="6">
        <v>4.8</v>
      </c>
      <c r="I339" s="6">
        <f>H339*1.609344</f>
        <v>7.7248511999999998</v>
      </c>
      <c r="J339" s="3">
        <f>IF(D339&gt;B339,D339-B339,D339-B339+1)</f>
        <v>1.2500000000000067E-2</v>
      </c>
      <c r="K339" s="6">
        <f>HOUR(J339)</f>
        <v>0</v>
      </c>
      <c r="L339" s="6">
        <f>MINUTE(J339)</f>
        <v>18</v>
      </c>
      <c r="M339" s="6">
        <f>((K339*60)+L339)/60</f>
        <v>0.3</v>
      </c>
      <c r="N339" s="6">
        <f>I339/M339</f>
        <v>25.749504000000002</v>
      </c>
    </row>
    <row r="340" spans="1:15" x14ac:dyDescent="0.25">
      <c r="A340" s="1">
        <v>42611</v>
      </c>
      <c r="B340" s="4">
        <v>0.67083333333333339</v>
      </c>
      <c r="C340" s="1">
        <v>42611</v>
      </c>
      <c r="D340" s="4">
        <v>0.68125000000000002</v>
      </c>
      <c r="E340" t="s">
        <v>7</v>
      </c>
      <c r="F340" t="s">
        <v>68</v>
      </c>
      <c r="G340" t="s">
        <v>65</v>
      </c>
      <c r="H340" s="6">
        <v>4</v>
      </c>
      <c r="I340" s="6">
        <f>H340*1.609344</f>
        <v>6.4373760000000004</v>
      </c>
      <c r="J340" s="3">
        <f>IF(D340&gt;B340,D340-B340,D340-B340+1)</f>
        <v>1.041666666666663E-2</v>
      </c>
      <c r="K340" s="6">
        <f>HOUR(J340)</f>
        <v>0</v>
      </c>
      <c r="L340" s="6">
        <f>MINUTE(J340)</f>
        <v>15</v>
      </c>
      <c r="M340" s="6">
        <f>((K340*60)+L340)/60</f>
        <v>0.25</v>
      </c>
      <c r="N340" s="6">
        <f>I340/M340</f>
        <v>25.749504000000002</v>
      </c>
    </row>
    <row r="341" spans="1:15" x14ac:dyDescent="0.25">
      <c r="A341" s="1">
        <v>42685</v>
      </c>
      <c r="B341" s="4">
        <v>0.54027777777777775</v>
      </c>
      <c r="C341" s="1">
        <v>42685</v>
      </c>
      <c r="D341" s="4">
        <v>0.55069444444444449</v>
      </c>
      <c r="E341" t="s">
        <v>7</v>
      </c>
      <c r="F341" t="s">
        <v>127</v>
      </c>
      <c r="G341" t="s">
        <v>124</v>
      </c>
      <c r="H341" s="6">
        <v>4</v>
      </c>
      <c r="I341" s="6">
        <f>H341*1.609344</f>
        <v>6.4373760000000004</v>
      </c>
      <c r="J341" s="3">
        <f>IF(D341&gt;B341,D341-B341,D341-B341+1)</f>
        <v>1.0416666666666741E-2</v>
      </c>
      <c r="K341" s="6">
        <f>HOUR(J341)</f>
        <v>0</v>
      </c>
      <c r="L341" s="6">
        <f>MINUTE(J341)</f>
        <v>15</v>
      </c>
      <c r="M341" s="6">
        <f>((K341*60)+L341)/60</f>
        <v>0.25</v>
      </c>
      <c r="N341" s="6">
        <f>I341/M341</f>
        <v>25.749504000000002</v>
      </c>
    </row>
    <row r="342" spans="1:15" x14ac:dyDescent="0.25">
      <c r="A342" s="1">
        <v>42404</v>
      </c>
      <c r="B342" s="4">
        <v>0.43472222222222223</v>
      </c>
      <c r="C342" s="1">
        <v>42404</v>
      </c>
      <c r="D342" s="4">
        <v>0.43888888888888888</v>
      </c>
      <c r="E342" t="s">
        <v>7</v>
      </c>
      <c r="F342" t="s">
        <v>15</v>
      </c>
      <c r="G342" t="s">
        <v>15</v>
      </c>
      <c r="H342" s="6">
        <v>1.6</v>
      </c>
      <c r="I342" s="6">
        <f>H342*1.609344</f>
        <v>2.5749504000000005</v>
      </c>
      <c r="J342" s="3">
        <f>IF(D342&gt;B342,D342-B342,D342-B342+1)</f>
        <v>4.1666666666666519E-3</v>
      </c>
      <c r="K342" s="6">
        <f>HOUR(J342)</f>
        <v>0</v>
      </c>
      <c r="L342" s="6">
        <f>MINUTE(J342)</f>
        <v>6</v>
      </c>
      <c r="M342" s="6">
        <f>((K342*60)+L342)/60</f>
        <v>0.1</v>
      </c>
      <c r="N342" s="6">
        <f>I342/M342</f>
        <v>25.749504000000005</v>
      </c>
      <c r="O342" t="s">
        <v>9</v>
      </c>
    </row>
    <row r="343" spans="1:15" x14ac:dyDescent="0.25">
      <c r="A343" s="1">
        <v>42452</v>
      </c>
      <c r="B343" s="4">
        <v>0.62013888888888891</v>
      </c>
      <c r="C343" s="1">
        <v>42452</v>
      </c>
      <c r="D343" s="4">
        <v>0.62430555555555556</v>
      </c>
      <c r="E343" t="s">
        <v>55</v>
      </c>
      <c r="F343" t="s">
        <v>57</v>
      </c>
      <c r="G343" t="s">
        <v>38</v>
      </c>
      <c r="H343" s="6">
        <v>1.6</v>
      </c>
      <c r="I343" s="6">
        <f>H343*1.609344</f>
        <v>2.5749504000000005</v>
      </c>
      <c r="J343" s="3">
        <f>IF(D343&gt;B343,D343-B343,D343-B343+1)</f>
        <v>4.1666666666666519E-3</v>
      </c>
      <c r="K343" s="6">
        <f>HOUR(J343)</f>
        <v>0</v>
      </c>
      <c r="L343" s="6">
        <f>MINUTE(J343)</f>
        <v>6</v>
      </c>
      <c r="M343" s="6">
        <f>((K343*60)+L343)/60</f>
        <v>0.1</v>
      </c>
      <c r="N343" s="6">
        <f>I343/M343</f>
        <v>25.749504000000005</v>
      </c>
    </row>
    <row r="344" spans="1:15" x14ac:dyDescent="0.25">
      <c r="A344" s="1">
        <v>42684</v>
      </c>
      <c r="B344" s="4">
        <v>0.8041666666666667</v>
      </c>
      <c r="C344" s="1">
        <v>42684</v>
      </c>
      <c r="D344" s="4">
        <v>0.80625000000000002</v>
      </c>
      <c r="E344" t="s">
        <v>7</v>
      </c>
      <c r="F344" t="s">
        <v>192</v>
      </c>
      <c r="G344" t="s">
        <v>208</v>
      </c>
      <c r="H344" s="6">
        <v>0.8</v>
      </c>
      <c r="I344" s="6">
        <f>H344*1.609344</f>
        <v>1.2874752000000003</v>
      </c>
      <c r="J344" s="3">
        <f>IF(D344&gt;B344,D344-B344,D344-B344+1)</f>
        <v>2.0833333333333259E-3</v>
      </c>
      <c r="K344" s="6">
        <f>HOUR(J344)</f>
        <v>0</v>
      </c>
      <c r="L344" s="6">
        <f>MINUTE(J344)</f>
        <v>3</v>
      </c>
      <c r="M344" s="6">
        <f>((K344*60)+L344)/60</f>
        <v>0.05</v>
      </c>
      <c r="N344" s="6">
        <f>I344/M344</f>
        <v>25.749504000000005</v>
      </c>
    </row>
    <row r="345" spans="1:15" x14ac:dyDescent="0.25">
      <c r="A345" s="1">
        <v>42537</v>
      </c>
      <c r="B345" s="4">
        <v>0.56666666666666665</v>
      </c>
      <c r="C345" s="1">
        <v>42537</v>
      </c>
      <c r="D345" s="4">
        <v>0.60416666666666663</v>
      </c>
      <c r="E345" t="s">
        <v>7</v>
      </c>
      <c r="F345" t="s">
        <v>150</v>
      </c>
      <c r="G345" t="s">
        <v>156</v>
      </c>
      <c r="H345" s="6">
        <v>14.5</v>
      </c>
      <c r="I345" s="6">
        <f>H345*1.609344</f>
        <v>23.335488000000002</v>
      </c>
      <c r="J345" s="3">
        <f>IF(D345&gt;B345,D345-B345,D345-B345+1)</f>
        <v>3.7499999999999978E-2</v>
      </c>
      <c r="K345" s="6">
        <f>HOUR(J345)</f>
        <v>0</v>
      </c>
      <c r="L345" s="6">
        <f>MINUTE(J345)</f>
        <v>54</v>
      </c>
      <c r="M345" s="6">
        <f>((K345*60)+L345)/60</f>
        <v>0.9</v>
      </c>
      <c r="N345" s="6">
        <f>I345/M345</f>
        <v>25.928319999999999</v>
      </c>
    </row>
    <row r="346" spans="1:15" x14ac:dyDescent="0.25">
      <c r="A346" s="1">
        <v>42678</v>
      </c>
      <c r="B346" s="4">
        <v>0.87777777777777777</v>
      </c>
      <c r="C346" s="1">
        <v>42678</v>
      </c>
      <c r="D346" s="4">
        <v>0.88888888888888884</v>
      </c>
      <c r="E346" t="s">
        <v>7</v>
      </c>
      <c r="F346" t="s">
        <v>205</v>
      </c>
      <c r="G346" t="s">
        <v>206</v>
      </c>
      <c r="H346" s="6">
        <v>4.3</v>
      </c>
      <c r="I346" s="6">
        <f>H346*1.609344</f>
        <v>6.9201791999999998</v>
      </c>
      <c r="J346" s="3">
        <f>IF(D346&gt;B346,D346-B346,D346-B346+1)</f>
        <v>1.1111111111111072E-2</v>
      </c>
      <c r="K346" s="6">
        <f>HOUR(J346)</f>
        <v>0</v>
      </c>
      <c r="L346" s="6">
        <f>MINUTE(J346)</f>
        <v>16</v>
      </c>
      <c r="M346" s="6">
        <f>((K346*60)+L346)/60</f>
        <v>0.26666666666666666</v>
      </c>
      <c r="N346" s="6">
        <f>I346/M346</f>
        <v>25.950672000000001</v>
      </c>
    </row>
    <row r="347" spans="1:15" x14ac:dyDescent="0.25">
      <c r="A347" s="1">
        <v>42408</v>
      </c>
      <c r="B347" s="4">
        <v>0.58333333333333337</v>
      </c>
      <c r="C347" s="1">
        <v>42408</v>
      </c>
      <c r="D347" s="4">
        <v>0.59027777777777779</v>
      </c>
      <c r="E347" t="s">
        <v>7</v>
      </c>
      <c r="F347" t="s">
        <v>54</v>
      </c>
      <c r="G347" t="s">
        <v>38</v>
      </c>
      <c r="H347" s="6">
        <v>2.7</v>
      </c>
      <c r="I347" s="6">
        <f>H347*1.609344</f>
        <v>4.345228800000001</v>
      </c>
      <c r="J347" s="3">
        <f>IF(D347&gt;B347,D347-B347,D347-B347+1)</f>
        <v>6.9444444444444198E-3</v>
      </c>
      <c r="K347" s="6">
        <f>HOUR(J347)</f>
        <v>0</v>
      </c>
      <c r="L347" s="6">
        <f>MINUTE(J347)</f>
        <v>10</v>
      </c>
      <c r="M347" s="6">
        <f>((K347*60)+L347)/60</f>
        <v>0.16666666666666666</v>
      </c>
      <c r="N347" s="6">
        <f>I347/M347</f>
        <v>26.071372800000006</v>
      </c>
      <c r="O347" t="s">
        <v>9</v>
      </c>
    </row>
    <row r="348" spans="1:15" x14ac:dyDescent="0.25">
      <c r="A348" s="1">
        <v>42662</v>
      </c>
      <c r="B348" s="4">
        <v>0.3979166666666667</v>
      </c>
      <c r="C348" s="1">
        <v>42662</v>
      </c>
      <c r="D348" s="4">
        <v>0.40763888888888888</v>
      </c>
      <c r="E348" t="s">
        <v>7</v>
      </c>
      <c r="F348" t="s">
        <v>146</v>
      </c>
      <c r="G348" t="s">
        <v>145</v>
      </c>
      <c r="H348" s="6">
        <v>3.8</v>
      </c>
      <c r="I348" s="6">
        <f>H348*1.609344</f>
        <v>6.1155071999999997</v>
      </c>
      <c r="J348" s="3">
        <f>IF(D348&gt;B348,D348-B348,D348-B348+1)</f>
        <v>9.7222222222221877E-3</v>
      </c>
      <c r="K348" s="6">
        <f>HOUR(J348)</f>
        <v>0</v>
      </c>
      <c r="L348" s="6">
        <f>MINUTE(J348)</f>
        <v>14</v>
      </c>
      <c r="M348" s="6">
        <f>((K348*60)+L348)/60</f>
        <v>0.23333333333333334</v>
      </c>
      <c r="N348" s="6">
        <f>I348/M348</f>
        <v>26.20931657142857</v>
      </c>
    </row>
    <row r="349" spans="1:15" x14ac:dyDescent="0.25">
      <c r="A349" s="1">
        <v>42411</v>
      </c>
      <c r="B349" s="4">
        <v>0.74236111111111114</v>
      </c>
      <c r="C349" s="1">
        <v>42411</v>
      </c>
      <c r="D349" s="4">
        <v>0.75694444444444453</v>
      </c>
      <c r="E349" t="s">
        <v>7</v>
      </c>
      <c r="F349" t="s">
        <v>58</v>
      </c>
      <c r="G349" t="s">
        <v>59</v>
      </c>
      <c r="H349" s="6">
        <v>5.7</v>
      </c>
      <c r="I349" s="6">
        <f>H349*1.609344</f>
        <v>9.1732608000000013</v>
      </c>
      <c r="J349" s="3">
        <f>IF(D349&gt;B349,D349-B349,D349-B349+1)</f>
        <v>1.4583333333333393E-2</v>
      </c>
      <c r="K349" s="6">
        <f>HOUR(J349)</f>
        <v>0</v>
      </c>
      <c r="L349" s="6">
        <f>MINUTE(J349)</f>
        <v>21</v>
      </c>
      <c r="M349" s="6">
        <f>((K349*60)+L349)/60</f>
        <v>0.35</v>
      </c>
      <c r="N349" s="6">
        <f>I349/M349</f>
        <v>26.209316571428577</v>
      </c>
      <c r="O349" t="s">
        <v>9</v>
      </c>
    </row>
    <row r="350" spans="1:15" x14ac:dyDescent="0.25">
      <c r="A350" s="1">
        <v>42598</v>
      </c>
      <c r="B350" s="4">
        <v>0.42083333333333334</v>
      </c>
      <c r="C350" s="1">
        <v>42598</v>
      </c>
      <c r="D350" s="4">
        <v>0.43541666666666662</v>
      </c>
      <c r="E350" t="s">
        <v>7</v>
      </c>
      <c r="F350" t="s">
        <v>65</v>
      </c>
      <c r="G350" t="s">
        <v>68</v>
      </c>
      <c r="H350" s="6">
        <v>5.7</v>
      </c>
      <c r="I350" s="6">
        <f>H350*1.609344</f>
        <v>9.1732608000000013</v>
      </c>
      <c r="J350" s="3">
        <f>IF(D350&gt;B350,D350-B350,D350-B350+1)</f>
        <v>1.4583333333333282E-2</v>
      </c>
      <c r="K350" s="6">
        <f>HOUR(J350)</f>
        <v>0</v>
      </c>
      <c r="L350" s="6">
        <f>MINUTE(J350)</f>
        <v>21</v>
      </c>
      <c r="M350" s="6">
        <f>((K350*60)+L350)/60</f>
        <v>0.35</v>
      </c>
      <c r="N350" s="6">
        <f>I350/M350</f>
        <v>26.209316571428577</v>
      </c>
    </row>
    <row r="351" spans="1:15" x14ac:dyDescent="0.25">
      <c r="A351" s="1">
        <v>42576</v>
      </c>
      <c r="B351" s="4">
        <v>0.46111111111111108</v>
      </c>
      <c r="C351" s="1">
        <v>42576</v>
      </c>
      <c r="D351" s="4">
        <v>0.48125000000000001</v>
      </c>
      <c r="E351" t="s">
        <v>7</v>
      </c>
      <c r="F351" t="s">
        <v>16</v>
      </c>
      <c r="G351" t="s">
        <v>15</v>
      </c>
      <c r="H351" s="6">
        <v>7.9</v>
      </c>
      <c r="I351" s="6">
        <f>H351*1.609344</f>
        <v>12.713817600000002</v>
      </c>
      <c r="J351" s="3">
        <f>IF(D351&gt;B351,D351-B351,D351-B351+1)</f>
        <v>2.0138888888888928E-2</v>
      </c>
      <c r="K351" s="6">
        <f>HOUR(J351)</f>
        <v>0</v>
      </c>
      <c r="L351" s="6">
        <f>MINUTE(J351)</f>
        <v>29</v>
      </c>
      <c r="M351" s="6">
        <f>((K351*60)+L351)/60</f>
        <v>0.48333333333333334</v>
      </c>
      <c r="N351" s="6">
        <f>I351/M351</f>
        <v>26.304450206896558</v>
      </c>
    </row>
    <row r="352" spans="1:15" x14ac:dyDescent="0.25">
      <c r="A352" s="1">
        <v>42668</v>
      </c>
      <c r="B352" s="4">
        <v>0.56041666666666667</v>
      </c>
      <c r="C352" s="1">
        <v>42668</v>
      </c>
      <c r="D352" s="4">
        <v>0.58888888888888891</v>
      </c>
      <c r="E352" t="s">
        <v>7</v>
      </c>
      <c r="F352" t="s">
        <v>15</v>
      </c>
      <c r="G352" t="s">
        <v>48</v>
      </c>
      <c r="H352" s="6">
        <v>11.2</v>
      </c>
      <c r="I352" s="6">
        <f>H352*1.609344</f>
        <v>18.024652799999998</v>
      </c>
      <c r="J352" s="3">
        <f>IF(D352&gt;B352,D352-B352,D352-B352+1)</f>
        <v>2.8472222222222232E-2</v>
      </c>
      <c r="K352" s="6">
        <f>HOUR(J352)</f>
        <v>0</v>
      </c>
      <c r="L352" s="6">
        <f>MINUTE(J352)</f>
        <v>41</v>
      </c>
      <c r="M352" s="6">
        <f>((K352*60)+L352)/60</f>
        <v>0.68333333333333335</v>
      </c>
      <c r="N352" s="6">
        <f>I352/M352</f>
        <v>26.377540682926828</v>
      </c>
    </row>
    <row r="353" spans="1:15" x14ac:dyDescent="0.25">
      <c r="A353" s="1">
        <v>42733</v>
      </c>
      <c r="B353" s="4">
        <v>0.5805555555555556</v>
      </c>
      <c r="C353" s="1">
        <v>42733</v>
      </c>
      <c r="D353" s="4">
        <v>0.59097222222222223</v>
      </c>
      <c r="E353" t="s">
        <v>7</v>
      </c>
      <c r="F353" t="s">
        <v>189</v>
      </c>
      <c r="G353" t="s">
        <v>189</v>
      </c>
      <c r="H353" s="6">
        <v>4.0999999999999996</v>
      </c>
      <c r="I353" s="6">
        <f>H353*1.609344</f>
        <v>6.5983103999999999</v>
      </c>
      <c r="J353" s="3">
        <f>IF(D353&gt;B353,D353-B353,D353-B353+1)</f>
        <v>1.041666666666663E-2</v>
      </c>
      <c r="K353" s="6">
        <f>HOUR(J353)</f>
        <v>0</v>
      </c>
      <c r="L353" s="6">
        <f>MINUTE(J353)</f>
        <v>15</v>
      </c>
      <c r="M353" s="6">
        <f>((K353*60)+L353)/60</f>
        <v>0.25</v>
      </c>
      <c r="N353" s="6">
        <f>I353/M353</f>
        <v>26.3932416</v>
      </c>
      <c r="O353" t="s">
        <v>187</v>
      </c>
    </row>
    <row r="354" spans="1:15" x14ac:dyDescent="0.25">
      <c r="A354" s="1">
        <v>42426</v>
      </c>
      <c r="B354" s="4">
        <v>0.37916666666666665</v>
      </c>
      <c r="C354" s="1">
        <v>42426</v>
      </c>
      <c r="D354" s="4">
        <v>0.39513888888888887</v>
      </c>
      <c r="E354" t="s">
        <v>7</v>
      </c>
      <c r="F354" t="s">
        <v>38</v>
      </c>
      <c r="G354" t="s">
        <v>44</v>
      </c>
      <c r="H354" s="6">
        <v>6.3</v>
      </c>
      <c r="I354" s="6">
        <f>H354*1.609344</f>
        <v>10.1388672</v>
      </c>
      <c r="J354" s="3">
        <f>IF(D354&gt;B354,D354-B354,D354-B354+1)</f>
        <v>1.5972222222222221E-2</v>
      </c>
      <c r="K354" s="6">
        <f>HOUR(J354)</f>
        <v>0</v>
      </c>
      <c r="L354" s="6">
        <f>MINUTE(J354)</f>
        <v>23</v>
      </c>
      <c r="M354" s="6">
        <f>((K354*60)+L354)/60</f>
        <v>0.38333333333333336</v>
      </c>
      <c r="N354" s="6">
        <f>I354/M354</f>
        <v>26.449218782608693</v>
      </c>
    </row>
    <row r="355" spans="1:15" x14ac:dyDescent="0.25">
      <c r="A355" s="1">
        <v>42704</v>
      </c>
      <c r="B355" s="4">
        <v>0.4604166666666667</v>
      </c>
      <c r="C355" s="1">
        <v>42704</v>
      </c>
      <c r="D355" s="4">
        <v>0.48194444444444445</v>
      </c>
      <c r="E355" t="s">
        <v>7</v>
      </c>
      <c r="F355" t="s">
        <v>15</v>
      </c>
      <c r="G355" t="s">
        <v>40</v>
      </c>
      <c r="H355" s="6">
        <v>8.5</v>
      </c>
      <c r="I355" s="6">
        <f>H355*1.609344</f>
        <v>13.679424000000001</v>
      </c>
      <c r="J355" s="3">
        <f>IF(D355&gt;B355,D355-B355,D355-B355+1)</f>
        <v>2.1527777777777757E-2</v>
      </c>
      <c r="K355" s="6">
        <f>HOUR(J355)</f>
        <v>0</v>
      </c>
      <c r="L355" s="6">
        <f>MINUTE(J355)</f>
        <v>31</v>
      </c>
      <c r="M355" s="6">
        <f>((K355*60)+L355)/60</f>
        <v>0.51666666666666672</v>
      </c>
      <c r="N355" s="6">
        <f>I355/M355</f>
        <v>26.47630451612903</v>
      </c>
      <c r="O355" t="s">
        <v>13</v>
      </c>
    </row>
    <row r="356" spans="1:15" x14ac:dyDescent="0.25">
      <c r="A356" s="1">
        <v>42718</v>
      </c>
      <c r="B356" s="4">
        <v>0.72361111111111109</v>
      </c>
      <c r="C356" s="1">
        <v>42718</v>
      </c>
      <c r="D356" s="4">
        <v>0.7319444444444444</v>
      </c>
      <c r="E356" t="s">
        <v>7</v>
      </c>
      <c r="F356" t="s">
        <v>15</v>
      </c>
      <c r="G356" t="s">
        <v>15</v>
      </c>
      <c r="H356" s="6">
        <v>3.3</v>
      </c>
      <c r="I356" s="6">
        <f>H356*1.609344</f>
        <v>5.3108351999999996</v>
      </c>
      <c r="J356" s="3">
        <f>IF(D356&gt;B356,D356-B356,D356-B356+1)</f>
        <v>8.3333333333333037E-3</v>
      </c>
      <c r="K356" s="6">
        <f>HOUR(J356)</f>
        <v>0</v>
      </c>
      <c r="L356" s="6">
        <f>MINUTE(J356)</f>
        <v>12</v>
      </c>
      <c r="M356" s="6">
        <f>((K356*60)+L356)/60</f>
        <v>0.2</v>
      </c>
      <c r="N356" s="6">
        <f>I356/M356</f>
        <v>26.554175999999998</v>
      </c>
    </row>
    <row r="357" spans="1:15" x14ac:dyDescent="0.25">
      <c r="A357" s="1">
        <v>42536</v>
      </c>
      <c r="B357" s="4">
        <v>0.7284722222222223</v>
      </c>
      <c r="C357" s="1">
        <v>42536</v>
      </c>
      <c r="D357" s="4">
        <v>0.74236111111111114</v>
      </c>
      <c r="E357" t="s">
        <v>55</v>
      </c>
      <c r="F357" t="s">
        <v>153</v>
      </c>
      <c r="G357" t="s">
        <v>154</v>
      </c>
      <c r="H357" s="6">
        <v>5.5</v>
      </c>
      <c r="I357" s="6">
        <f>H357*1.609344</f>
        <v>8.8513920000000006</v>
      </c>
      <c r="J357" s="3">
        <f>IF(D357&gt;B357,D357-B357,D357-B357+1)</f>
        <v>1.388888888888884E-2</v>
      </c>
      <c r="K357" s="6">
        <f>HOUR(J357)</f>
        <v>0</v>
      </c>
      <c r="L357" s="6">
        <f>MINUTE(J357)</f>
        <v>20</v>
      </c>
      <c r="M357" s="6">
        <f>((K357*60)+L357)/60</f>
        <v>0.33333333333333331</v>
      </c>
      <c r="N357" s="6">
        <f>I357/M357</f>
        <v>26.554176000000002</v>
      </c>
    </row>
    <row r="358" spans="1:15" x14ac:dyDescent="0.25">
      <c r="A358" s="1">
        <v>42607</v>
      </c>
      <c r="B358" s="4">
        <v>0.69166666666666676</v>
      </c>
      <c r="C358" s="1">
        <v>42607</v>
      </c>
      <c r="D358" s="4">
        <v>0.7055555555555556</v>
      </c>
      <c r="E358" t="s">
        <v>7</v>
      </c>
      <c r="F358" t="s">
        <v>65</v>
      </c>
      <c r="G358" t="s">
        <v>65</v>
      </c>
      <c r="H358" s="6">
        <v>5.5</v>
      </c>
      <c r="I358" s="6">
        <f>H358*1.609344</f>
        <v>8.8513920000000006</v>
      </c>
      <c r="J358" s="3">
        <f>IF(D358&gt;B358,D358-B358,D358-B358+1)</f>
        <v>1.388888888888884E-2</v>
      </c>
      <c r="K358" s="6">
        <f>HOUR(J358)</f>
        <v>0</v>
      </c>
      <c r="L358" s="6">
        <f>MINUTE(J358)</f>
        <v>20</v>
      </c>
      <c r="M358" s="6">
        <f>((K358*60)+L358)/60</f>
        <v>0.33333333333333331</v>
      </c>
      <c r="N358" s="6">
        <f>I358/M358</f>
        <v>26.554176000000002</v>
      </c>
    </row>
    <row r="359" spans="1:15" x14ac:dyDescent="0.25">
      <c r="A359" s="1">
        <v>42610</v>
      </c>
      <c r="B359" s="4">
        <v>0.88541666666666663</v>
      </c>
      <c r="C359" s="1">
        <v>42610</v>
      </c>
      <c r="D359" s="4">
        <v>0.9159722222222223</v>
      </c>
      <c r="E359" t="s">
        <v>7</v>
      </c>
      <c r="F359" t="s">
        <v>68</v>
      </c>
      <c r="G359" t="s">
        <v>65</v>
      </c>
      <c r="H359" s="6">
        <v>12.1</v>
      </c>
      <c r="I359" s="6">
        <f>H359*1.609344</f>
        <v>19.4730624</v>
      </c>
      <c r="J359" s="3">
        <f>IF(D359&gt;B359,D359-B359,D359-B359+1)</f>
        <v>3.0555555555555669E-2</v>
      </c>
      <c r="K359" s="6">
        <f>HOUR(J359)</f>
        <v>0</v>
      </c>
      <c r="L359" s="6">
        <f>MINUTE(J359)</f>
        <v>44</v>
      </c>
      <c r="M359" s="6">
        <f>((K359*60)+L359)/60</f>
        <v>0.73333333333333328</v>
      </c>
      <c r="N359" s="6">
        <f>I359/M359</f>
        <v>26.554176000000002</v>
      </c>
    </row>
    <row r="360" spans="1:15" x14ac:dyDescent="0.25">
      <c r="A360" s="1">
        <v>42723</v>
      </c>
      <c r="B360" s="4">
        <v>0.38055555555555554</v>
      </c>
      <c r="C360" s="1">
        <v>42723</v>
      </c>
      <c r="D360" s="4">
        <v>0.39999999999999997</v>
      </c>
      <c r="E360" t="s">
        <v>7</v>
      </c>
      <c r="F360" t="s">
        <v>65</v>
      </c>
      <c r="G360" t="s">
        <v>68</v>
      </c>
      <c r="H360" s="6">
        <v>7.7</v>
      </c>
      <c r="I360" s="6">
        <f>H360*1.609344</f>
        <v>12.391948800000002</v>
      </c>
      <c r="J360" s="3">
        <f>IF(D360&gt;B360,D360-B360,D360-B360+1)</f>
        <v>1.9444444444444431E-2</v>
      </c>
      <c r="K360" s="6">
        <f>HOUR(J360)</f>
        <v>0</v>
      </c>
      <c r="L360" s="6">
        <f>MINUTE(J360)</f>
        <v>28</v>
      </c>
      <c r="M360" s="6">
        <f>((K360*60)+L360)/60</f>
        <v>0.46666666666666667</v>
      </c>
      <c r="N360" s="6">
        <f>I360/M360</f>
        <v>26.554176000000002</v>
      </c>
      <c r="O360" t="s">
        <v>10</v>
      </c>
    </row>
    <row r="361" spans="1:15" x14ac:dyDescent="0.25">
      <c r="A361" s="1">
        <v>42404</v>
      </c>
      <c r="B361" s="4">
        <v>0.66597222222222219</v>
      </c>
      <c r="C361" s="1">
        <v>42404</v>
      </c>
      <c r="D361" s="4">
        <v>0.66875000000000007</v>
      </c>
      <c r="E361" t="s">
        <v>7</v>
      </c>
      <c r="F361" t="s">
        <v>15</v>
      </c>
      <c r="G361" t="s">
        <v>15</v>
      </c>
      <c r="H361" s="6">
        <v>1.1000000000000001</v>
      </c>
      <c r="I361" s="6">
        <f>H361*1.609344</f>
        <v>1.7702784000000003</v>
      </c>
      <c r="J361" s="3">
        <f>IF(D361&gt;B361,D361-B361,D361-B361+1)</f>
        <v>2.7777777777778789E-3</v>
      </c>
      <c r="K361" s="6">
        <f>HOUR(J361)</f>
        <v>0</v>
      </c>
      <c r="L361" s="6">
        <f>MINUTE(J361)</f>
        <v>4</v>
      </c>
      <c r="M361" s="6">
        <f>((K361*60)+L361)/60</f>
        <v>6.6666666666666666E-2</v>
      </c>
      <c r="N361" s="6">
        <f>I361/M361</f>
        <v>26.554176000000005</v>
      </c>
      <c r="O361" t="s">
        <v>9</v>
      </c>
    </row>
    <row r="362" spans="1:15" x14ac:dyDescent="0.25">
      <c r="A362" s="1">
        <v>42585</v>
      </c>
      <c r="B362" s="4">
        <v>0.62430555555555556</v>
      </c>
      <c r="C362" s="1">
        <v>42585</v>
      </c>
      <c r="D362" s="4">
        <v>0.62708333333333333</v>
      </c>
      <c r="E362" t="s">
        <v>7</v>
      </c>
      <c r="F362" t="s">
        <v>181</v>
      </c>
      <c r="G362" t="s">
        <v>180</v>
      </c>
      <c r="H362" s="6">
        <v>1.1000000000000001</v>
      </c>
      <c r="I362" s="6">
        <f>H362*1.609344</f>
        <v>1.7702784000000003</v>
      </c>
      <c r="J362" s="3">
        <f>IF(D362&gt;B362,D362-B362,D362-B362+1)</f>
        <v>2.7777777777777679E-3</v>
      </c>
      <c r="K362" s="6">
        <f>HOUR(J362)</f>
        <v>0</v>
      </c>
      <c r="L362" s="6">
        <f>MINUTE(J362)</f>
        <v>4</v>
      </c>
      <c r="M362" s="6">
        <f>((K362*60)+L362)/60</f>
        <v>6.6666666666666666E-2</v>
      </c>
      <c r="N362" s="6">
        <f>I362/M362</f>
        <v>26.554176000000005</v>
      </c>
    </row>
    <row r="363" spans="1:15" x14ac:dyDescent="0.25">
      <c r="A363" s="1">
        <v>42679</v>
      </c>
      <c r="B363" s="4">
        <v>0.80555555555555547</v>
      </c>
      <c r="C363" s="1">
        <v>42679</v>
      </c>
      <c r="D363" s="4">
        <v>0.81111111111111101</v>
      </c>
      <c r="E363" t="s">
        <v>7</v>
      </c>
      <c r="F363" t="s">
        <v>205</v>
      </c>
      <c r="G363" t="s">
        <v>205</v>
      </c>
      <c r="H363" s="6">
        <v>2.2000000000000002</v>
      </c>
      <c r="I363" s="6">
        <f>H363*1.609344</f>
        <v>3.5405568000000005</v>
      </c>
      <c r="J363" s="3">
        <f>IF(D363&gt;B363,D363-B363,D363-B363+1)</f>
        <v>5.5555555555555358E-3</v>
      </c>
      <c r="K363" s="6">
        <f>HOUR(J363)</f>
        <v>0</v>
      </c>
      <c r="L363" s="6">
        <f>MINUTE(J363)</f>
        <v>8</v>
      </c>
      <c r="M363" s="6">
        <f>((K363*60)+L363)/60</f>
        <v>0.13333333333333333</v>
      </c>
      <c r="N363" s="6">
        <f>I363/M363</f>
        <v>26.554176000000005</v>
      </c>
    </row>
    <row r="364" spans="1:15" x14ac:dyDescent="0.25">
      <c r="A364" s="1">
        <v>42398</v>
      </c>
      <c r="B364" s="4">
        <v>0.7715277777777777</v>
      </c>
      <c r="C364" s="1">
        <v>42398</v>
      </c>
      <c r="D364" s="4">
        <v>0.78611111111111109</v>
      </c>
      <c r="E364" t="s">
        <v>7</v>
      </c>
      <c r="F364" t="s">
        <v>15</v>
      </c>
      <c r="G364" t="s">
        <v>48</v>
      </c>
      <c r="H364" s="6">
        <v>5.8</v>
      </c>
      <c r="I364" s="6">
        <f>H364*1.609344</f>
        <v>9.3341951999999999</v>
      </c>
      <c r="J364" s="3">
        <f>IF(D364&gt;B364,D364-B364,D364-B364+1)</f>
        <v>1.4583333333333393E-2</v>
      </c>
      <c r="K364" s="6">
        <f>HOUR(J364)</f>
        <v>0</v>
      </c>
      <c r="L364" s="6">
        <f>MINUTE(J364)</f>
        <v>21</v>
      </c>
      <c r="M364" s="6">
        <f>((K364*60)+L364)/60</f>
        <v>0.35</v>
      </c>
      <c r="N364" s="6">
        <f>I364/M364</f>
        <v>26.669129142857145</v>
      </c>
      <c r="O364" t="s">
        <v>10</v>
      </c>
    </row>
    <row r="365" spans="1:15" x14ac:dyDescent="0.25">
      <c r="A365" s="1">
        <v>42457</v>
      </c>
      <c r="B365" s="4">
        <v>0.52013888888888882</v>
      </c>
      <c r="C365" s="1">
        <v>42457</v>
      </c>
      <c r="D365" s="4">
        <v>0.52916666666666667</v>
      </c>
      <c r="E365" t="s">
        <v>55</v>
      </c>
      <c r="F365" t="s">
        <v>99</v>
      </c>
      <c r="G365" t="s">
        <v>102</v>
      </c>
      <c r="H365" s="6">
        <v>3.6</v>
      </c>
      <c r="I365" s="6">
        <f>H365*1.609344</f>
        <v>5.7936384000000007</v>
      </c>
      <c r="J365" s="3">
        <f>IF(D365&gt;B365,D365-B365,D365-B365+1)</f>
        <v>9.0277777777778567E-3</v>
      </c>
      <c r="K365" s="6">
        <f>HOUR(J365)</f>
        <v>0</v>
      </c>
      <c r="L365" s="6">
        <f>MINUTE(J365)</f>
        <v>13</v>
      </c>
      <c r="M365" s="6">
        <f>((K365*60)+L365)/60</f>
        <v>0.21666666666666667</v>
      </c>
      <c r="N365" s="6">
        <f>I365/M365</f>
        <v>26.739869538461541</v>
      </c>
    </row>
    <row r="366" spans="1:15" x14ac:dyDescent="0.25">
      <c r="A366" s="1">
        <v>42526</v>
      </c>
      <c r="B366" s="4">
        <v>0.75347222222222221</v>
      </c>
      <c r="C366" s="1">
        <v>42526</v>
      </c>
      <c r="D366" s="4">
        <v>0.7597222222222223</v>
      </c>
      <c r="E366" t="s">
        <v>7</v>
      </c>
      <c r="F366" t="s">
        <v>16</v>
      </c>
      <c r="G366" t="s">
        <v>15</v>
      </c>
      <c r="H366" s="6">
        <v>2.5</v>
      </c>
      <c r="I366" s="6">
        <f>H366*1.609344</f>
        <v>4.0233600000000003</v>
      </c>
      <c r="J366" s="3">
        <f>IF(D366&gt;B366,D366-B366,D366-B366+1)</f>
        <v>6.2500000000000888E-3</v>
      </c>
      <c r="K366" s="6">
        <f>HOUR(J366)</f>
        <v>0</v>
      </c>
      <c r="L366" s="6">
        <f>MINUTE(J366)</f>
        <v>9</v>
      </c>
      <c r="M366" s="6">
        <f>((K366*60)+L366)/60</f>
        <v>0.15</v>
      </c>
      <c r="N366" s="6">
        <f>I366/M366</f>
        <v>26.822400000000002</v>
      </c>
      <c r="O366" t="s">
        <v>9</v>
      </c>
    </row>
    <row r="367" spans="1:15" x14ac:dyDescent="0.25">
      <c r="A367" s="1">
        <v>42548</v>
      </c>
      <c r="B367" s="4">
        <v>0.36874999999999997</v>
      </c>
      <c r="C367" s="1">
        <v>42548</v>
      </c>
      <c r="D367" s="4">
        <v>0.375</v>
      </c>
      <c r="E367" t="s">
        <v>7</v>
      </c>
      <c r="F367" t="s">
        <v>162</v>
      </c>
      <c r="G367" t="s">
        <v>162</v>
      </c>
      <c r="H367" s="6">
        <v>2.5</v>
      </c>
      <c r="I367" s="6">
        <f>H367*1.609344</f>
        <v>4.0233600000000003</v>
      </c>
      <c r="J367" s="3">
        <f>IF(D367&gt;B367,D367-B367,D367-B367+1)</f>
        <v>6.2500000000000333E-3</v>
      </c>
      <c r="K367" s="6">
        <f>HOUR(J367)</f>
        <v>0</v>
      </c>
      <c r="L367" s="6">
        <f>MINUTE(J367)</f>
        <v>9</v>
      </c>
      <c r="M367" s="6">
        <f>((K367*60)+L367)/60</f>
        <v>0.15</v>
      </c>
      <c r="N367" s="6">
        <f>I367/M367</f>
        <v>26.822400000000002</v>
      </c>
    </row>
    <row r="368" spans="1:15" x14ac:dyDescent="0.25">
      <c r="A368" s="1">
        <v>42688</v>
      </c>
      <c r="B368" s="4">
        <v>0.64374999999999993</v>
      </c>
      <c r="C368" s="1">
        <v>42688</v>
      </c>
      <c r="D368" s="4">
        <v>0.65</v>
      </c>
      <c r="E368" t="s">
        <v>7</v>
      </c>
      <c r="F368" t="s">
        <v>147</v>
      </c>
      <c r="G368" t="s">
        <v>146</v>
      </c>
      <c r="H368" s="6">
        <v>2.5</v>
      </c>
      <c r="I368" s="6">
        <f>H368*1.609344</f>
        <v>4.0233600000000003</v>
      </c>
      <c r="J368" s="3">
        <f>IF(D368&gt;B368,D368-B368,D368-B368+1)</f>
        <v>6.2500000000000888E-3</v>
      </c>
      <c r="K368" s="6">
        <f>HOUR(J368)</f>
        <v>0</v>
      </c>
      <c r="L368" s="6">
        <f>MINUTE(J368)</f>
        <v>9</v>
      </c>
      <c r="M368" s="6">
        <f>((K368*60)+L368)/60</f>
        <v>0.15</v>
      </c>
      <c r="N368" s="6">
        <f>I368/M368</f>
        <v>26.822400000000002</v>
      </c>
    </row>
    <row r="369" spans="1:15" x14ac:dyDescent="0.25">
      <c r="A369" s="1">
        <v>42728</v>
      </c>
      <c r="B369" s="4">
        <v>0.44027777777777777</v>
      </c>
      <c r="C369" s="1">
        <v>42728</v>
      </c>
      <c r="D369" s="4">
        <v>0.45347222222222222</v>
      </c>
      <c r="E369" t="s">
        <v>7</v>
      </c>
      <c r="F369" t="s">
        <v>188</v>
      </c>
      <c r="G369" t="s">
        <v>188</v>
      </c>
      <c r="H369" s="6">
        <v>5.3</v>
      </c>
      <c r="I369" s="6">
        <f>H369*1.609344</f>
        <v>8.5295231999999999</v>
      </c>
      <c r="J369" s="3">
        <f>IF(D369&gt;B369,D369-B369,D369-B369+1)</f>
        <v>1.3194444444444453E-2</v>
      </c>
      <c r="K369" s="6">
        <f>HOUR(J369)</f>
        <v>0</v>
      </c>
      <c r="L369" s="6">
        <f>MINUTE(J369)</f>
        <v>19</v>
      </c>
      <c r="M369" s="6">
        <f>((K369*60)+L369)/60</f>
        <v>0.31666666666666665</v>
      </c>
      <c r="N369" s="6">
        <f>I369/M369</f>
        <v>26.935336421052632</v>
      </c>
      <c r="O369" t="s">
        <v>9</v>
      </c>
    </row>
    <row r="370" spans="1:15" x14ac:dyDescent="0.25">
      <c r="A370" s="1">
        <v>42455</v>
      </c>
      <c r="B370" s="4">
        <v>0.58680555555555558</v>
      </c>
      <c r="C370" s="1">
        <v>42455</v>
      </c>
      <c r="D370" s="4">
        <v>0.60347222222222219</v>
      </c>
      <c r="E370" t="s">
        <v>55</v>
      </c>
      <c r="F370" t="s">
        <v>100</v>
      </c>
      <c r="G370" t="s">
        <v>101</v>
      </c>
      <c r="H370" s="6">
        <v>6.7</v>
      </c>
      <c r="I370" s="6">
        <f>H370*1.609344</f>
        <v>10.782604800000001</v>
      </c>
      <c r="J370" s="3">
        <f>IF(D370&gt;B370,D370-B370,D370-B370+1)</f>
        <v>1.6666666666666607E-2</v>
      </c>
      <c r="K370" s="6">
        <f>HOUR(J370)</f>
        <v>0</v>
      </c>
      <c r="L370" s="6">
        <f>MINUTE(J370)</f>
        <v>24</v>
      </c>
      <c r="M370" s="6">
        <f>((K370*60)+L370)/60</f>
        <v>0.4</v>
      </c>
      <c r="N370" s="6">
        <f>I370/M370</f>
        <v>26.956512000000004</v>
      </c>
    </row>
    <row r="371" spans="1:15" x14ac:dyDescent="0.25">
      <c r="A371" s="1">
        <v>42395</v>
      </c>
      <c r="B371" s="4">
        <v>0.72013888888888899</v>
      </c>
      <c r="C371" s="1">
        <v>42395</v>
      </c>
      <c r="D371" s="4">
        <v>0.72361111111111109</v>
      </c>
      <c r="E371" t="s">
        <v>7</v>
      </c>
      <c r="F371" t="s">
        <v>15</v>
      </c>
      <c r="G371" t="s">
        <v>15</v>
      </c>
      <c r="H371" s="6">
        <v>1.4</v>
      </c>
      <c r="I371" s="6">
        <f>H371*1.609344</f>
        <v>2.2530815999999998</v>
      </c>
      <c r="J371" s="3">
        <f>IF(D371&gt;B371,D371-B371,D371-B371+1)</f>
        <v>3.4722222222220989E-3</v>
      </c>
      <c r="K371" s="6">
        <f>HOUR(J371)</f>
        <v>0</v>
      </c>
      <c r="L371" s="6">
        <f>MINUTE(J371)</f>
        <v>5</v>
      </c>
      <c r="M371" s="6">
        <f>((K371*60)+L371)/60</f>
        <v>8.3333333333333329E-2</v>
      </c>
      <c r="N371" s="6">
        <f>I371/M371</f>
        <v>27.036979199999998</v>
      </c>
      <c r="O371" t="s">
        <v>10</v>
      </c>
    </row>
    <row r="372" spans="1:15" x14ac:dyDescent="0.25">
      <c r="A372" s="1">
        <v>42436</v>
      </c>
      <c r="B372" s="4">
        <v>0.38194444444444442</v>
      </c>
      <c r="C372" s="1">
        <v>42436</v>
      </c>
      <c r="D372" s="4">
        <v>0.3888888888888889</v>
      </c>
      <c r="E372" t="s">
        <v>7</v>
      </c>
      <c r="F372" t="s">
        <v>38</v>
      </c>
      <c r="G372" t="s">
        <v>54</v>
      </c>
      <c r="H372" s="6">
        <v>2.8</v>
      </c>
      <c r="I372" s="6">
        <f>H372*1.609344</f>
        <v>4.5061631999999996</v>
      </c>
      <c r="J372" s="3">
        <f>IF(D372&gt;B372,D372-B372,D372-B372+1)</f>
        <v>6.9444444444444753E-3</v>
      </c>
      <c r="K372" s="6">
        <f>HOUR(J372)</f>
        <v>0</v>
      </c>
      <c r="L372" s="6">
        <f>MINUTE(J372)</f>
        <v>10</v>
      </c>
      <c r="M372" s="6">
        <f>((K372*60)+L372)/60</f>
        <v>0.16666666666666666</v>
      </c>
      <c r="N372" s="6">
        <f>I372/M372</f>
        <v>27.036979199999998</v>
      </c>
      <c r="O372" t="s">
        <v>10</v>
      </c>
    </row>
    <row r="373" spans="1:15" x14ac:dyDescent="0.25">
      <c r="A373" s="1">
        <v>42563</v>
      </c>
      <c r="B373" s="4">
        <v>0.80625000000000002</v>
      </c>
      <c r="C373" s="1">
        <v>42563</v>
      </c>
      <c r="D373" s="4">
        <v>0.80972222222222223</v>
      </c>
      <c r="E373" t="s">
        <v>55</v>
      </c>
      <c r="F373" t="s">
        <v>149</v>
      </c>
      <c r="G373" t="s">
        <v>149</v>
      </c>
      <c r="H373" s="6">
        <v>1.4</v>
      </c>
      <c r="I373" s="6">
        <f>H373*1.609344</f>
        <v>2.2530815999999998</v>
      </c>
      <c r="J373" s="3">
        <f>IF(D373&gt;B373,D373-B373,D373-B373+1)</f>
        <v>3.4722222222222099E-3</v>
      </c>
      <c r="K373" s="6">
        <f>HOUR(J373)</f>
        <v>0</v>
      </c>
      <c r="L373" s="6">
        <f>MINUTE(J373)</f>
        <v>5</v>
      </c>
      <c r="M373" s="6">
        <f>((K373*60)+L373)/60</f>
        <v>8.3333333333333329E-2</v>
      </c>
      <c r="N373" s="6">
        <f>I373/M373</f>
        <v>27.036979199999998</v>
      </c>
    </row>
    <row r="374" spans="1:15" x14ac:dyDescent="0.25">
      <c r="A374" s="1">
        <v>42593</v>
      </c>
      <c r="B374" s="4">
        <v>0.56388888888888888</v>
      </c>
      <c r="C374" s="1">
        <v>42593</v>
      </c>
      <c r="D374" s="4">
        <v>0.5708333333333333</v>
      </c>
      <c r="E374" t="s">
        <v>7</v>
      </c>
      <c r="F374" t="s">
        <v>54</v>
      </c>
      <c r="G374" t="s">
        <v>38</v>
      </c>
      <c r="H374" s="6">
        <v>2.8</v>
      </c>
      <c r="I374" s="6">
        <f>H374*1.609344</f>
        <v>4.5061631999999996</v>
      </c>
      <c r="J374" s="3">
        <f>IF(D374&gt;B374,D374-B374,D374-B374+1)</f>
        <v>6.9444444444444198E-3</v>
      </c>
      <c r="K374" s="6">
        <f>HOUR(J374)</f>
        <v>0</v>
      </c>
      <c r="L374" s="6">
        <f>MINUTE(J374)</f>
        <v>10</v>
      </c>
      <c r="M374" s="6">
        <f>((K374*60)+L374)/60</f>
        <v>0.16666666666666666</v>
      </c>
      <c r="N374" s="6">
        <f>I374/M374</f>
        <v>27.036979199999998</v>
      </c>
    </row>
    <row r="375" spans="1:15" x14ac:dyDescent="0.25">
      <c r="A375" s="1">
        <v>42599</v>
      </c>
      <c r="B375" s="4">
        <v>0.61458333333333337</v>
      </c>
      <c r="C375" s="1">
        <v>42599</v>
      </c>
      <c r="D375" s="4">
        <v>0.61805555555555558</v>
      </c>
      <c r="E375" t="s">
        <v>7</v>
      </c>
      <c r="F375" t="s">
        <v>65</v>
      </c>
      <c r="G375" t="s">
        <v>223</v>
      </c>
      <c r="H375" s="6">
        <v>1.4</v>
      </c>
      <c r="I375" s="6">
        <f>H375*1.609344</f>
        <v>2.2530815999999998</v>
      </c>
      <c r="J375" s="3">
        <f>IF(D375&gt;B375,D375-B375,D375-B375+1)</f>
        <v>3.4722222222222099E-3</v>
      </c>
      <c r="K375" s="6">
        <f>HOUR(J375)</f>
        <v>0</v>
      </c>
      <c r="L375" s="6">
        <f>MINUTE(J375)</f>
        <v>5</v>
      </c>
      <c r="M375" s="6">
        <f>((K375*60)+L375)/60</f>
        <v>8.3333333333333329E-2</v>
      </c>
      <c r="N375" s="6">
        <f>I375/M375</f>
        <v>27.036979199999998</v>
      </c>
    </row>
    <row r="376" spans="1:15" x14ac:dyDescent="0.25">
      <c r="A376" s="1">
        <v>42611</v>
      </c>
      <c r="B376" s="4">
        <v>0.65902777777777777</v>
      </c>
      <c r="C376" s="1">
        <v>42611</v>
      </c>
      <c r="D376" s="4">
        <v>0.66597222222222219</v>
      </c>
      <c r="E376" t="s">
        <v>7</v>
      </c>
      <c r="F376" t="s">
        <v>65</v>
      </c>
      <c r="G376" t="s">
        <v>68</v>
      </c>
      <c r="H376" s="6">
        <v>2.8</v>
      </c>
      <c r="I376" s="6">
        <f>H376*1.609344</f>
        <v>4.5061631999999996</v>
      </c>
      <c r="J376" s="3">
        <f>IF(D376&gt;B376,D376-B376,D376-B376+1)</f>
        <v>6.9444444444444198E-3</v>
      </c>
      <c r="K376" s="6">
        <f>HOUR(J376)</f>
        <v>0</v>
      </c>
      <c r="L376" s="6">
        <f>MINUTE(J376)</f>
        <v>10</v>
      </c>
      <c r="M376" s="6">
        <f>((K376*60)+L376)/60</f>
        <v>0.16666666666666666</v>
      </c>
      <c r="N376" s="6">
        <f>I376/M376</f>
        <v>27.036979199999998</v>
      </c>
    </row>
    <row r="377" spans="1:15" x14ac:dyDescent="0.25">
      <c r="A377" s="1">
        <v>42677</v>
      </c>
      <c r="B377" s="4">
        <v>0.5708333333333333</v>
      </c>
      <c r="C377" s="1">
        <v>42677</v>
      </c>
      <c r="D377" s="4">
        <v>0.57430555555555551</v>
      </c>
      <c r="E377" t="s">
        <v>7</v>
      </c>
      <c r="F377" t="s">
        <v>38</v>
      </c>
      <c r="G377" t="s">
        <v>44</v>
      </c>
      <c r="H377" s="6">
        <v>1.4</v>
      </c>
      <c r="I377" s="6">
        <f>H377*1.609344</f>
        <v>2.2530815999999998</v>
      </c>
      <c r="J377" s="3">
        <f>IF(D377&gt;B377,D377-B377,D377-B377+1)</f>
        <v>3.4722222222222099E-3</v>
      </c>
      <c r="K377" s="6">
        <f>HOUR(J377)</f>
        <v>0</v>
      </c>
      <c r="L377" s="6">
        <f>MINUTE(J377)</f>
        <v>5</v>
      </c>
      <c r="M377" s="6">
        <f>((K377*60)+L377)/60</f>
        <v>8.3333333333333329E-2</v>
      </c>
      <c r="N377" s="6">
        <f>I377/M377</f>
        <v>27.036979199999998</v>
      </c>
    </row>
    <row r="378" spans="1:15" x14ac:dyDescent="0.25">
      <c r="A378" s="1">
        <v>42700</v>
      </c>
      <c r="B378" s="4">
        <v>0.66249999999999998</v>
      </c>
      <c r="C378" s="1">
        <v>42700</v>
      </c>
      <c r="D378" s="4">
        <v>0.66597222222222219</v>
      </c>
      <c r="E378" t="s">
        <v>7</v>
      </c>
      <c r="F378" t="s">
        <v>15</v>
      </c>
      <c r="G378" t="s">
        <v>15</v>
      </c>
      <c r="H378" s="6">
        <v>1.4</v>
      </c>
      <c r="I378" s="6">
        <f>H378*1.609344</f>
        <v>2.2530815999999998</v>
      </c>
      <c r="J378" s="3">
        <f>IF(D378&gt;B378,D378-B378,D378-B378+1)</f>
        <v>3.4722222222222099E-3</v>
      </c>
      <c r="K378" s="6">
        <f>HOUR(J378)</f>
        <v>0</v>
      </c>
      <c r="L378" s="6">
        <f>MINUTE(J378)</f>
        <v>5</v>
      </c>
      <c r="M378" s="6">
        <f>((K378*60)+L378)/60</f>
        <v>8.3333333333333329E-2</v>
      </c>
      <c r="N378" s="6">
        <f>I378/M378</f>
        <v>27.036979199999998</v>
      </c>
    </row>
    <row r="379" spans="1:15" x14ac:dyDescent="0.25">
      <c r="A379" s="1">
        <v>42434</v>
      </c>
      <c r="B379" s="4">
        <v>0.5395833333333333</v>
      </c>
      <c r="C379" s="1">
        <v>42434</v>
      </c>
      <c r="D379" s="4">
        <v>0.54999999999999993</v>
      </c>
      <c r="E379" t="s">
        <v>55</v>
      </c>
      <c r="F379" t="s">
        <v>75</v>
      </c>
      <c r="G379" t="s">
        <v>75</v>
      </c>
      <c r="H379" s="6">
        <v>4.2</v>
      </c>
      <c r="I379" s="6">
        <f>H379*1.609344</f>
        <v>6.7592448000000012</v>
      </c>
      <c r="J379" s="3">
        <f>IF(D379&gt;B379,D379-B379,D379-B379+1)</f>
        <v>1.041666666666663E-2</v>
      </c>
      <c r="K379" s="6">
        <f>HOUR(J379)</f>
        <v>0</v>
      </c>
      <c r="L379" s="6">
        <f>MINUTE(J379)</f>
        <v>15</v>
      </c>
      <c r="M379" s="6">
        <f>((K379*60)+L379)/60</f>
        <v>0.25</v>
      </c>
      <c r="N379" s="6">
        <f>I379/M379</f>
        <v>27.036979200000005</v>
      </c>
    </row>
    <row r="380" spans="1:15" x14ac:dyDescent="0.25">
      <c r="A380" s="1">
        <v>42508</v>
      </c>
      <c r="B380" s="4">
        <v>0.38263888888888892</v>
      </c>
      <c r="C380" s="1">
        <v>42508</v>
      </c>
      <c r="D380" s="4">
        <v>0.40347222222222223</v>
      </c>
      <c r="E380" t="s">
        <v>7</v>
      </c>
      <c r="F380" t="s">
        <v>15</v>
      </c>
      <c r="G380" t="s">
        <v>16</v>
      </c>
      <c r="H380" s="6">
        <v>8.4</v>
      </c>
      <c r="I380" s="6">
        <f>H380*1.609344</f>
        <v>13.518489600000002</v>
      </c>
      <c r="J380" s="3">
        <f>IF(D380&gt;B380,D380-B380,D380-B380+1)</f>
        <v>2.0833333333333315E-2</v>
      </c>
      <c r="K380" s="6">
        <f>HOUR(J380)</f>
        <v>0</v>
      </c>
      <c r="L380" s="6">
        <f>MINUTE(J380)</f>
        <v>30</v>
      </c>
      <c r="M380" s="6">
        <f>((K380*60)+L380)/60</f>
        <v>0.5</v>
      </c>
      <c r="N380" s="6">
        <f>I380/M380</f>
        <v>27.036979200000005</v>
      </c>
      <c r="O380" t="s">
        <v>13</v>
      </c>
    </row>
    <row r="381" spans="1:15" x14ac:dyDescent="0.25">
      <c r="A381" s="1">
        <v>42419</v>
      </c>
      <c r="B381" s="4">
        <v>0.43124999999999997</v>
      </c>
      <c r="C381" s="1">
        <v>42419</v>
      </c>
      <c r="D381" s="4">
        <v>0.45</v>
      </c>
      <c r="E381" t="s">
        <v>7</v>
      </c>
      <c r="F381" t="s">
        <v>65</v>
      </c>
      <c r="G381" t="s">
        <v>68</v>
      </c>
      <c r="H381" s="6">
        <v>7.6</v>
      </c>
      <c r="I381" s="6">
        <f>H381*1.609344</f>
        <v>12.231014399999999</v>
      </c>
      <c r="J381" s="3">
        <f>IF(D381&gt;B381,D381-B381,D381-B381+1)</f>
        <v>1.8750000000000044E-2</v>
      </c>
      <c r="K381" s="6">
        <f>HOUR(J381)</f>
        <v>0</v>
      </c>
      <c r="L381" s="6">
        <f>MINUTE(J381)</f>
        <v>27</v>
      </c>
      <c r="M381" s="6">
        <f>((K381*60)+L381)/60</f>
        <v>0.45</v>
      </c>
      <c r="N381" s="6">
        <f>I381/M381</f>
        <v>27.180031999999997</v>
      </c>
      <c r="O381" t="s">
        <v>11</v>
      </c>
    </row>
    <row r="382" spans="1:15" x14ac:dyDescent="0.25">
      <c r="A382" s="1">
        <v>42600</v>
      </c>
      <c r="B382" s="4">
        <v>0.77777777777777779</v>
      </c>
      <c r="C382" s="1">
        <v>42600</v>
      </c>
      <c r="D382" s="4">
        <v>0.79652777777777783</v>
      </c>
      <c r="E382" t="s">
        <v>7</v>
      </c>
      <c r="F382" t="s">
        <v>65</v>
      </c>
      <c r="G382" t="s">
        <v>65</v>
      </c>
      <c r="H382" s="6">
        <v>7.6</v>
      </c>
      <c r="I382" s="6">
        <f>H382*1.609344</f>
        <v>12.231014399999999</v>
      </c>
      <c r="J382" s="3">
        <f>IF(D382&gt;B382,D382-B382,D382-B382+1)</f>
        <v>1.8750000000000044E-2</v>
      </c>
      <c r="K382" s="6">
        <f>HOUR(J382)</f>
        <v>0</v>
      </c>
      <c r="L382" s="6">
        <f>MINUTE(J382)</f>
        <v>27</v>
      </c>
      <c r="M382" s="6">
        <f>((K382*60)+L382)/60</f>
        <v>0.45</v>
      </c>
      <c r="N382" s="6">
        <f>I382/M382</f>
        <v>27.180031999999997</v>
      </c>
      <c r="O382" t="s">
        <v>24</v>
      </c>
    </row>
    <row r="383" spans="1:15" x14ac:dyDescent="0.25">
      <c r="A383" s="1">
        <v>42491</v>
      </c>
      <c r="B383" s="4">
        <v>0.94305555555555554</v>
      </c>
      <c r="C383" s="1">
        <v>42491</v>
      </c>
      <c r="D383" s="4">
        <v>0.9506944444444444</v>
      </c>
      <c r="E383" t="s">
        <v>7</v>
      </c>
      <c r="F383" t="s">
        <v>116</v>
      </c>
      <c r="G383" t="s">
        <v>38</v>
      </c>
      <c r="H383" s="6">
        <v>3.1</v>
      </c>
      <c r="I383" s="6">
        <f>H383*1.609344</f>
        <v>4.9889664000000007</v>
      </c>
      <c r="J383" s="3">
        <f>IF(D383&gt;B383,D383-B383,D383-B383+1)</f>
        <v>7.6388888888888618E-3</v>
      </c>
      <c r="K383" s="6">
        <f>HOUR(J383)</f>
        <v>0</v>
      </c>
      <c r="L383" s="6">
        <f>MINUTE(J383)</f>
        <v>11</v>
      </c>
      <c r="M383" s="6">
        <f>((K383*60)+L383)/60</f>
        <v>0.18333333333333332</v>
      </c>
      <c r="N383" s="6">
        <f>I383/M383</f>
        <v>27.212544000000005</v>
      </c>
      <c r="O383" t="s">
        <v>10</v>
      </c>
    </row>
    <row r="384" spans="1:15" x14ac:dyDescent="0.25">
      <c r="A384" s="1">
        <v>42670</v>
      </c>
      <c r="B384" s="4">
        <v>0.8930555555555556</v>
      </c>
      <c r="C384" s="1">
        <v>42670</v>
      </c>
      <c r="D384" s="4">
        <v>0.90833333333333333</v>
      </c>
      <c r="E384" t="s">
        <v>7</v>
      </c>
      <c r="F384" t="s">
        <v>16</v>
      </c>
      <c r="G384" t="s">
        <v>15</v>
      </c>
      <c r="H384" s="6">
        <v>6.2</v>
      </c>
      <c r="I384" s="6">
        <f>H384*1.609344</f>
        <v>9.9779328000000014</v>
      </c>
      <c r="J384" s="3">
        <f>IF(D384&gt;B384,D384-B384,D384-B384+1)</f>
        <v>1.5277777777777724E-2</v>
      </c>
      <c r="K384" s="6">
        <f>HOUR(J384)</f>
        <v>0</v>
      </c>
      <c r="L384" s="6">
        <f>MINUTE(J384)</f>
        <v>22</v>
      </c>
      <c r="M384" s="6">
        <f>((K384*60)+L384)/60</f>
        <v>0.36666666666666664</v>
      </c>
      <c r="N384" s="6">
        <f>I384/M384</f>
        <v>27.212544000000005</v>
      </c>
    </row>
    <row r="385" spans="1:15" x14ac:dyDescent="0.25">
      <c r="A385" s="1">
        <v>42558</v>
      </c>
      <c r="B385" s="4">
        <v>0.34861111111111115</v>
      </c>
      <c r="C385" s="1">
        <v>42558</v>
      </c>
      <c r="D385" s="4">
        <v>0.36805555555555558</v>
      </c>
      <c r="E385" t="s">
        <v>7</v>
      </c>
      <c r="F385" t="s">
        <v>15</v>
      </c>
      <c r="G385" t="s">
        <v>16</v>
      </c>
      <c r="H385" s="6">
        <v>7.9</v>
      </c>
      <c r="I385" s="6">
        <f>H385*1.609344</f>
        <v>12.713817600000002</v>
      </c>
      <c r="J385" s="3">
        <f>IF(D385&gt;B385,D385-B385,D385-B385+1)</f>
        <v>1.9444444444444431E-2</v>
      </c>
      <c r="K385" s="6">
        <f>HOUR(J385)</f>
        <v>0</v>
      </c>
      <c r="L385" s="6">
        <f>MINUTE(J385)</f>
        <v>28</v>
      </c>
      <c r="M385" s="6">
        <f>((K385*60)+L385)/60</f>
        <v>0.46666666666666667</v>
      </c>
      <c r="N385" s="6">
        <f>I385/M385</f>
        <v>27.243894857142863</v>
      </c>
      <c r="O385" t="s">
        <v>24</v>
      </c>
    </row>
    <row r="386" spans="1:15" x14ac:dyDescent="0.25">
      <c r="A386" s="1">
        <v>42661</v>
      </c>
      <c r="B386" s="4">
        <v>0.44513888888888892</v>
      </c>
      <c r="C386" s="1">
        <v>42661</v>
      </c>
      <c r="D386" s="4">
        <v>0.46458333333333335</v>
      </c>
      <c r="E386" t="s">
        <v>7</v>
      </c>
      <c r="F386" t="s">
        <v>15</v>
      </c>
      <c r="G386" t="s">
        <v>16</v>
      </c>
      <c r="H386" s="6">
        <v>7.9</v>
      </c>
      <c r="I386" s="6">
        <f>H386*1.609344</f>
        <v>12.713817600000002</v>
      </c>
      <c r="J386" s="3">
        <f>IF(D386&gt;B386,D386-B386,D386-B386+1)</f>
        <v>1.9444444444444431E-2</v>
      </c>
      <c r="K386" s="6">
        <f>HOUR(J386)</f>
        <v>0</v>
      </c>
      <c r="L386" s="6">
        <f>MINUTE(J386)</f>
        <v>28</v>
      </c>
      <c r="M386" s="6">
        <f>((K386*60)+L386)/60</f>
        <v>0.46666666666666667</v>
      </c>
      <c r="N386" s="6">
        <f>I386/M386</f>
        <v>27.243894857142863</v>
      </c>
      <c r="O386" t="s">
        <v>24</v>
      </c>
    </row>
    <row r="387" spans="1:15" x14ac:dyDescent="0.25">
      <c r="A387" s="1">
        <v>42510</v>
      </c>
      <c r="B387" s="4">
        <v>0.65486111111111112</v>
      </c>
      <c r="C387" s="1">
        <v>42510</v>
      </c>
      <c r="D387" s="4">
        <v>0.67499999999999993</v>
      </c>
      <c r="E387" t="s">
        <v>7</v>
      </c>
      <c r="F387" t="s">
        <v>16</v>
      </c>
      <c r="G387" t="s">
        <v>15</v>
      </c>
      <c r="H387" s="6">
        <v>8.1999999999999993</v>
      </c>
      <c r="I387" s="6">
        <f>H387*1.609344</f>
        <v>13.1966208</v>
      </c>
      <c r="J387" s="3">
        <f>IF(D387&gt;B387,D387-B387,D387-B387+1)</f>
        <v>2.0138888888888817E-2</v>
      </c>
      <c r="K387" s="6">
        <f>HOUR(J387)</f>
        <v>0</v>
      </c>
      <c r="L387" s="6">
        <f>MINUTE(J387)</f>
        <v>29</v>
      </c>
      <c r="M387" s="6">
        <f>((K387*60)+L387)/60</f>
        <v>0.48333333333333334</v>
      </c>
      <c r="N387" s="6">
        <f>I387/M387</f>
        <v>27.303353379310344</v>
      </c>
      <c r="O387" t="s">
        <v>9</v>
      </c>
    </row>
    <row r="388" spans="1:15" x14ac:dyDescent="0.25">
      <c r="A388" s="1">
        <v>42424</v>
      </c>
      <c r="B388" s="4">
        <v>0.6381944444444444</v>
      </c>
      <c r="C388" s="1">
        <v>42424</v>
      </c>
      <c r="D388" s="4">
        <v>0.64236111111111105</v>
      </c>
      <c r="E388" t="s">
        <v>7</v>
      </c>
      <c r="F388" t="s">
        <v>57</v>
      </c>
      <c r="G388" t="s">
        <v>38</v>
      </c>
      <c r="H388" s="6">
        <v>1.7</v>
      </c>
      <c r="I388" s="6">
        <f>H388*1.609344</f>
        <v>2.7358848</v>
      </c>
      <c r="J388" s="3">
        <f>IF(D388&gt;B388,D388-B388,D388-B388+1)</f>
        <v>4.1666666666666519E-3</v>
      </c>
      <c r="K388" s="6">
        <f>HOUR(J388)</f>
        <v>0</v>
      </c>
      <c r="L388" s="6">
        <f>MINUTE(J388)</f>
        <v>6</v>
      </c>
      <c r="M388" s="6">
        <f>((K388*60)+L388)/60</f>
        <v>0.1</v>
      </c>
      <c r="N388" s="6">
        <f>I388/M388</f>
        <v>27.358847999999998</v>
      </c>
      <c r="O388" t="s">
        <v>10</v>
      </c>
    </row>
    <row r="389" spans="1:15" x14ac:dyDescent="0.25">
      <c r="A389" s="1">
        <v>42426</v>
      </c>
      <c r="B389" s="4">
        <v>0.46180555555555558</v>
      </c>
      <c r="C389" s="1">
        <v>42426</v>
      </c>
      <c r="D389" s="4">
        <v>0.46597222222222223</v>
      </c>
      <c r="E389" t="s">
        <v>55</v>
      </c>
      <c r="F389" t="s">
        <v>44</v>
      </c>
      <c r="G389" t="s">
        <v>38</v>
      </c>
      <c r="H389" s="6">
        <v>1.7</v>
      </c>
      <c r="I389" s="6">
        <f>H389*1.609344</f>
        <v>2.7358848</v>
      </c>
      <c r="J389" s="3">
        <f>IF(D389&gt;B389,D389-B389,D389-B389+1)</f>
        <v>4.1666666666666519E-3</v>
      </c>
      <c r="K389" s="6">
        <f>HOUR(J389)</f>
        <v>0</v>
      </c>
      <c r="L389" s="6">
        <f>MINUTE(J389)</f>
        <v>6</v>
      </c>
      <c r="M389" s="6">
        <f>((K389*60)+L389)/60</f>
        <v>0.1</v>
      </c>
      <c r="N389" s="6">
        <f>I389/M389</f>
        <v>27.358847999999998</v>
      </c>
    </row>
    <row r="390" spans="1:15" x14ac:dyDescent="0.25">
      <c r="A390" s="1">
        <v>42524</v>
      </c>
      <c r="B390" s="4">
        <v>0.81666666666666676</v>
      </c>
      <c r="C390" s="1">
        <v>42524</v>
      </c>
      <c r="D390" s="4">
        <v>0.8208333333333333</v>
      </c>
      <c r="E390" t="s">
        <v>7</v>
      </c>
      <c r="F390" t="s">
        <v>135</v>
      </c>
      <c r="G390" t="s">
        <v>75</v>
      </c>
      <c r="H390" s="6">
        <v>1.7</v>
      </c>
      <c r="I390" s="6">
        <f>H390*1.609344</f>
        <v>2.7358848</v>
      </c>
      <c r="J390" s="3">
        <f>IF(D390&gt;B390,D390-B390,D390-B390+1)</f>
        <v>4.1666666666665408E-3</v>
      </c>
      <c r="K390" s="6">
        <f>HOUR(J390)</f>
        <v>0</v>
      </c>
      <c r="L390" s="6">
        <f>MINUTE(J390)</f>
        <v>6</v>
      </c>
      <c r="M390" s="6">
        <f>((K390*60)+L390)/60</f>
        <v>0.1</v>
      </c>
      <c r="N390" s="6">
        <f>I390/M390</f>
        <v>27.358847999999998</v>
      </c>
      <c r="O390" t="s">
        <v>10</v>
      </c>
    </row>
    <row r="391" spans="1:15" x14ac:dyDescent="0.25">
      <c r="A391" s="1">
        <v>42532</v>
      </c>
      <c r="B391" s="4">
        <v>0.74305555555555547</v>
      </c>
      <c r="C391" s="1">
        <v>42532</v>
      </c>
      <c r="D391" s="4">
        <v>0.74722222222222223</v>
      </c>
      <c r="E391" t="s">
        <v>7</v>
      </c>
      <c r="F391" t="s">
        <v>44</v>
      </c>
      <c r="G391" t="s">
        <v>38</v>
      </c>
      <c r="H391" s="6">
        <v>1.7</v>
      </c>
      <c r="I391" s="6">
        <f>H391*1.609344</f>
        <v>2.7358848</v>
      </c>
      <c r="J391" s="3">
        <f>IF(D391&gt;B391,D391-B391,D391-B391+1)</f>
        <v>4.1666666666667629E-3</v>
      </c>
      <c r="K391" s="6">
        <f>HOUR(J391)</f>
        <v>0</v>
      </c>
      <c r="L391" s="6">
        <f>MINUTE(J391)</f>
        <v>6</v>
      </c>
      <c r="M391" s="6">
        <f>((K391*60)+L391)/60</f>
        <v>0.1</v>
      </c>
      <c r="N391" s="6">
        <f>I391/M391</f>
        <v>27.358847999999998</v>
      </c>
    </row>
    <row r="392" spans="1:15" x14ac:dyDescent="0.25">
      <c r="A392" s="1">
        <v>42653</v>
      </c>
      <c r="B392" s="4">
        <v>0.72361111111111109</v>
      </c>
      <c r="C392" s="1">
        <v>42653</v>
      </c>
      <c r="D392" s="4">
        <v>0.72777777777777775</v>
      </c>
      <c r="E392" t="s">
        <v>7</v>
      </c>
      <c r="F392" t="s">
        <v>68</v>
      </c>
      <c r="G392" t="s">
        <v>68</v>
      </c>
      <c r="H392" s="6">
        <v>1.7</v>
      </c>
      <c r="I392" s="6">
        <f>H392*1.609344</f>
        <v>2.7358848</v>
      </c>
      <c r="J392" s="3">
        <f>IF(D392&gt;B392,D392-B392,D392-B392+1)</f>
        <v>4.1666666666666519E-3</v>
      </c>
      <c r="K392" s="6">
        <f>HOUR(J392)</f>
        <v>0</v>
      </c>
      <c r="L392" s="6">
        <f>MINUTE(J392)</f>
        <v>6</v>
      </c>
      <c r="M392" s="6">
        <f>((K392*60)+L392)/60</f>
        <v>0.1</v>
      </c>
      <c r="N392" s="6">
        <f>I392/M392</f>
        <v>27.358847999999998</v>
      </c>
    </row>
    <row r="393" spans="1:15" x14ac:dyDescent="0.25">
      <c r="A393" s="1">
        <v>42724</v>
      </c>
      <c r="B393" s="4">
        <v>0.55138888888888882</v>
      </c>
      <c r="C393" s="1">
        <v>42724</v>
      </c>
      <c r="D393" s="4">
        <v>0.55555555555555558</v>
      </c>
      <c r="E393" t="s">
        <v>7</v>
      </c>
      <c r="F393" t="s">
        <v>65</v>
      </c>
      <c r="G393" t="s">
        <v>65</v>
      </c>
      <c r="H393" s="6">
        <v>1.7</v>
      </c>
      <c r="I393" s="6">
        <f>H393*1.609344</f>
        <v>2.7358848</v>
      </c>
      <c r="J393" s="3">
        <f>IF(D393&gt;B393,D393-B393,D393-B393+1)</f>
        <v>4.1666666666667629E-3</v>
      </c>
      <c r="K393" s="6">
        <f>HOUR(J393)</f>
        <v>0</v>
      </c>
      <c r="L393" s="6">
        <f>MINUTE(J393)</f>
        <v>6</v>
      </c>
      <c r="M393" s="6">
        <f>((K393*60)+L393)/60</f>
        <v>0.1</v>
      </c>
      <c r="N393" s="6">
        <f>I393/M393</f>
        <v>27.358847999999998</v>
      </c>
      <c r="O393" t="s">
        <v>10</v>
      </c>
    </row>
    <row r="394" spans="1:15" x14ac:dyDescent="0.25">
      <c r="A394" s="1">
        <v>42453</v>
      </c>
      <c r="B394" s="4">
        <v>0.82430555555555562</v>
      </c>
      <c r="C394" s="1">
        <v>42453</v>
      </c>
      <c r="D394" s="4">
        <v>0.82916666666666661</v>
      </c>
      <c r="E394" t="s">
        <v>55</v>
      </c>
      <c r="F394" t="s">
        <v>38</v>
      </c>
      <c r="G394" t="s">
        <v>44</v>
      </c>
      <c r="H394" s="6">
        <v>2</v>
      </c>
      <c r="I394" s="6">
        <f>H394*1.609344</f>
        <v>3.2186880000000002</v>
      </c>
      <c r="J394" s="3">
        <f>IF(D394&gt;B394,D394-B394,D394-B394+1)</f>
        <v>4.8611111111109828E-3</v>
      </c>
      <c r="K394" s="6">
        <f>HOUR(J394)</f>
        <v>0</v>
      </c>
      <c r="L394" s="6">
        <f>MINUTE(J394)</f>
        <v>7</v>
      </c>
      <c r="M394" s="6">
        <f>((K394*60)+L394)/60</f>
        <v>0.11666666666666667</v>
      </c>
      <c r="N394" s="6">
        <f>I394/M394</f>
        <v>27.588754285714288</v>
      </c>
    </row>
    <row r="395" spans="1:15" x14ac:dyDescent="0.25">
      <c r="A395" s="1">
        <v>42395</v>
      </c>
      <c r="B395" s="4">
        <v>0.5229166666666667</v>
      </c>
      <c r="C395" s="1">
        <v>42395</v>
      </c>
      <c r="D395" s="4">
        <v>0.52847222222222223</v>
      </c>
      <c r="E395" t="s">
        <v>7</v>
      </c>
      <c r="F395" t="s">
        <v>43</v>
      </c>
      <c r="G395" t="s">
        <v>38</v>
      </c>
      <c r="H395" s="6">
        <v>2.2999999999999998</v>
      </c>
      <c r="I395" s="6">
        <f>H395*1.609344</f>
        <v>3.7014912</v>
      </c>
      <c r="J395" s="3">
        <f>IF(D395&gt;B395,D395-B395,D395-B395+1)</f>
        <v>5.5555555555555358E-3</v>
      </c>
      <c r="K395" s="6">
        <f>HOUR(J395)</f>
        <v>0</v>
      </c>
      <c r="L395" s="6">
        <f>MINUTE(J395)</f>
        <v>8</v>
      </c>
      <c r="M395" s="6">
        <f>((K395*60)+L395)/60</f>
        <v>0.13333333333333333</v>
      </c>
      <c r="N395" s="6">
        <f>I395/M395</f>
        <v>27.761184</v>
      </c>
      <c r="O395" t="s">
        <v>10</v>
      </c>
    </row>
    <row r="396" spans="1:15" x14ac:dyDescent="0.25">
      <c r="A396" s="1">
        <v>42607</v>
      </c>
      <c r="B396" s="4">
        <v>0.80902777777777779</v>
      </c>
      <c r="C396" s="1">
        <v>42607</v>
      </c>
      <c r="D396" s="4">
        <v>0.83124999999999993</v>
      </c>
      <c r="E396" t="s">
        <v>7</v>
      </c>
      <c r="F396" t="s">
        <v>65</v>
      </c>
      <c r="G396" t="s">
        <v>188</v>
      </c>
      <c r="H396" s="6">
        <v>9.1999999999999993</v>
      </c>
      <c r="I396" s="6">
        <f>H396*1.609344</f>
        <v>14.8059648</v>
      </c>
      <c r="J396" s="3">
        <f>IF(D396&gt;B396,D396-B396,D396-B396+1)</f>
        <v>2.2222222222222143E-2</v>
      </c>
      <c r="K396" s="6">
        <f>HOUR(J396)</f>
        <v>0</v>
      </c>
      <c r="L396" s="6">
        <f>MINUTE(J396)</f>
        <v>32</v>
      </c>
      <c r="M396" s="6">
        <f>((K396*60)+L396)/60</f>
        <v>0.53333333333333333</v>
      </c>
      <c r="N396" s="6">
        <f>I396/M396</f>
        <v>27.761184</v>
      </c>
    </row>
    <row r="397" spans="1:15" x14ac:dyDescent="0.25">
      <c r="A397" s="1">
        <v>42687</v>
      </c>
      <c r="B397" s="4">
        <v>0.37083333333333335</v>
      </c>
      <c r="C397" s="1">
        <v>42687</v>
      </c>
      <c r="D397" s="4">
        <v>0.37638888888888888</v>
      </c>
      <c r="E397" t="s">
        <v>7</v>
      </c>
      <c r="F397" t="s">
        <v>208</v>
      </c>
      <c r="G397" t="s">
        <v>208</v>
      </c>
      <c r="H397" s="6">
        <v>2.2999999999999998</v>
      </c>
      <c r="I397" s="6">
        <f>H397*1.609344</f>
        <v>3.7014912</v>
      </c>
      <c r="J397" s="3">
        <f>IF(D397&gt;B397,D397-B397,D397-B397+1)</f>
        <v>5.5555555555555358E-3</v>
      </c>
      <c r="K397" s="6">
        <f>HOUR(J397)</f>
        <v>0</v>
      </c>
      <c r="L397" s="6">
        <f>MINUTE(J397)</f>
        <v>8</v>
      </c>
      <c r="M397" s="6">
        <f>((K397*60)+L397)/60</f>
        <v>0.13333333333333333</v>
      </c>
      <c r="N397" s="6">
        <f>I397/M397</f>
        <v>27.761184</v>
      </c>
    </row>
    <row r="398" spans="1:15" x14ac:dyDescent="0.25">
      <c r="A398" s="1">
        <v>42625</v>
      </c>
      <c r="B398" s="4">
        <v>0.5444444444444444</v>
      </c>
      <c r="C398" s="1">
        <v>42625</v>
      </c>
      <c r="D398" s="4">
        <v>0.57222222222222219</v>
      </c>
      <c r="E398" t="s">
        <v>7</v>
      </c>
      <c r="F398" t="s">
        <v>65</v>
      </c>
      <c r="G398" t="s">
        <v>65</v>
      </c>
      <c r="H398" s="6">
        <v>11.5</v>
      </c>
      <c r="I398" s="6">
        <f>H398*1.609344</f>
        <v>18.507456000000001</v>
      </c>
      <c r="J398" s="3">
        <f>IF(D398&gt;B398,D398-B398,D398-B398+1)</f>
        <v>2.777777777777779E-2</v>
      </c>
      <c r="K398" s="6">
        <f>HOUR(J398)</f>
        <v>0</v>
      </c>
      <c r="L398" s="6">
        <f>MINUTE(J398)</f>
        <v>40</v>
      </c>
      <c r="M398" s="6">
        <f>((K398*60)+L398)/60</f>
        <v>0.66666666666666663</v>
      </c>
      <c r="N398" s="6">
        <f>I398/M398</f>
        <v>27.761184000000004</v>
      </c>
    </row>
    <row r="399" spans="1:15" x14ac:dyDescent="0.25">
      <c r="A399" s="1">
        <v>42611</v>
      </c>
      <c r="B399" s="4">
        <v>0.76874999999999993</v>
      </c>
      <c r="C399" s="1">
        <v>42611</v>
      </c>
      <c r="D399" s="4">
        <v>0.77500000000000002</v>
      </c>
      <c r="E399" t="s">
        <v>7</v>
      </c>
      <c r="F399" t="s">
        <v>68</v>
      </c>
      <c r="G399" t="s">
        <v>68</v>
      </c>
      <c r="H399" s="6">
        <v>2.6</v>
      </c>
      <c r="I399" s="6">
        <f>H399*1.609344</f>
        <v>4.1842944000000006</v>
      </c>
      <c r="J399" s="3">
        <f>IF(D399&gt;B399,D399-B399,D399-B399+1)</f>
        <v>6.2500000000000888E-3</v>
      </c>
      <c r="K399" s="6">
        <f>HOUR(J399)</f>
        <v>0</v>
      </c>
      <c r="L399" s="6">
        <f>MINUTE(J399)</f>
        <v>9</v>
      </c>
      <c r="M399" s="6">
        <f>((K399*60)+L399)/60</f>
        <v>0.15</v>
      </c>
      <c r="N399" s="6">
        <f>I399/M399</f>
        <v>27.895296000000005</v>
      </c>
    </row>
    <row r="400" spans="1:15" x14ac:dyDescent="0.25">
      <c r="A400" s="1">
        <v>42398</v>
      </c>
      <c r="B400" s="4">
        <v>0.88958333333333339</v>
      </c>
      <c r="C400" s="1">
        <v>42398</v>
      </c>
      <c r="D400" s="4">
        <v>0.90277777777777779</v>
      </c>
      <c r="E400" t="s">
        <v>7</v>
      </c>
      <c r="F400" t="s">
        <v>48</v>
      </c>
      <c r="G400" t="s">
        <v>15</v>
      </c>
      <c r="H400" s="6">
        <v>5.5</v>
      </c>
      <c r="I400" s="6">
        <f>H400*1.609344</f>
        <v>8.8513920000000006</v>
      </c>
      <c r="J400" s="3">
        <f>IF(D400&gt;B400,D400-B400,D400-B400+1)</f>
        <v>1.3194444444444398E-2</v>
      </c>
      <c r="K400" s="6">
        <f>HOUR(J400)</f>
        <v>0</v>
      </c>
      <c r="L400" s="6">
        <f>MINUTE(J400)</f>
        <v>19</v>
      </c>
      <c r="M400" s="6">
        <f>((K400*60)+L400)/60</f>
        <v>0.31666666666666665</v>
      </c>
      <c r="N400" s="6">
        <f>I400/M400</f>
        <v>27.951764210526321</v>
      </c>
      <c r="O400" t="s">
        <v>9</v>
      </c>
    </row>
    <row r="401" spans="1:15" x14ac:dyDescent="0.25">
      <c r="A401" s="1">
        <v>42529</v>
      </c>
      <c r="B401" s="4">
        <v>0.34930555555555554</v>
      </c>
      <c r="C401" s="1">
        <v>42529</v>
      </c>
      <c r="D401" s="4">
        <v>0.37013888888888885</v>
      </c>
      <c r="E401" t="s">
        <v>7</v>
      </c>
      <c r="F401" t="s">
        <v>15</v>
      </c>
      <c r="G401" t="s">
        <v>16</v>
      </c>
      <c r="H401" s="6">
        <v>8.6999999999999993</v>
      </c>
      <c r="I401" s="6">
        <f>H401*1.609344</f>
        <v>14.0012928</v>
      </c>
      <c r="J401" s="3">
        <f>IF(D401&gt;B401,D401-B401,D401-B401+1)</f>
        <v>2.0833333333333315E-2</v>
      </c>
      <c r="K401" s="6">
        <f>HOUR(J401)</f>
        <v>0</v>
      </c>
      <c r="L401" s="6">
        <f>MINUTE(J401)</f>
        <v>30</v>
      </c>
      <c r="M401" s="6">
        <f>((K401*60)+L401)/60</f>
        <v>0.5</v>
      </c>
      <c r="N401" s="6">
        <f>I401/M401</f>
        <v>28.0025856</v>
      </c>
      <c r="O401" t="s">
        <v>9</v>
      </c>
    </row>
    <row r="402" spans="1:15" x14ac:dyDescent="0.25">
      <c r="A402" s="1">
        <v>42570</v>
      </c>
      <c r="B402" s="4">
        <v>0.47916666666666669</v>
      </c>
      <c r="C402" s="1">
        <v>42570</v>
      </c>
      <c r="D402" s="4">
        <v>0.5</v>
      </c>
      <c r="E402" t="s">
        <v>7</v>
      </c>
      <c r="F402" t="s">
        <v>176</v>
      </c>
      <c r="G402" t="s">
        <v>38</v>
      </c>
      <c r="H402" s="6">
        <v>8.6999999999999993</v>
      </c>
      <c r="I402" s="6">
        <f>H402*1.609344</f>
        <v>14.0012928</v>
      </c>
      <c r="J402" s="3">
        <f>IF(D402&gt;B402,D402-B402,D402-B402+1)</f>
        <v>2.0833333333333315E-2</v>
      </c>
      <c r="K402" s="6">
        <f>HOUR(J402)</f>
        <v>0</v>
      </c>
      <c r="L402" s="6">
        <f>MINUTE(J402)</f>
        <v>30</v>
      </c>
      <c r="M402" s="6">
        <f>((K402*60)+L402)/60</f>
        <v>0.5</v>
      </c>
      <c r="N402" s="6">
        <f>I402/M402</f>
        <v>28.0025856</v>
      </c>
      <c r="O402" t="s">
        <v>9</v>
      </c>
    </row>
    <row r="403" spans="1:15" x14ac:dyDescent="0.25">
      <c r="A403" s="1">
        <v>42705</v>
      </c>
      <c r="B403" s="4">
        <v>0.85833333333333339</v>
      </c>
      <c r="C403" s="1">
        <v>42705</v>
      </c>
      <c r="D403" s="4">
        <v>0.8652777777777777</v>
      </c>
      <c r="E403" t="s">
        <v>7</v>
      </c>
      <c r="F403" t="s">
        <v>16</v>
      </c>
      <c r="G403" t="s">
        <v>15</v>
      </c>
      <c r="H403" s="6">
        <v>2.9</v>
      </c>
      <c r="I403" s="6">
        <f>H403*1.609344</f>
        <v>4.6670976</v>
      </c>
      <c r="J403" s="3">
        <f>IF(D403&gt;B403,D403-B403,D403-B403+1)</f>
        <v>6.9444444444443088E-3</v>
      </c>
      <c r="K403" s="6">
        <f>HOUR(J403)</f>
        <v>0</v>
      </c>
      <c r="L403" s="6">
        <f>MINUTE(J403)</f>
        <v>10</v>
      </c>
      <c r="M403" s="6">
        <f>((K403*60)+L403)/60</f>
        <v>0.16666666666666666</v>
      </c>
      <c r="N403" s="6">
        <f>I403/M403</f>
        <v>28.0025856</v>
      </c>
      <c r="O403" t="s">
        <v>13</v>
      </c>
    </row>
    <row r="404" spans="1:15" x14ac:dyDescent="0.25">
      <c r="A404" s="1">
        <v>42569</v>
      </c>
      <c r="B404" s="4">
        <v>0.45416666666666666</v>
      </c>
      <c r="C404" s="1">
        <v>42569</v>
      </c>
      <c r="D404" s="4">
        <v>0.46875</v>
      </c>
      <c r="E404" t="s">
        <v>55</v>
      </c>
      <c r="F404" t="s">
        <v>16</v>
      </c>
      <c r="G404" t="s">
        <v>15</v>
      </c>
      <c r="H404" s="6">
        <v>6.1</v>
      </c>
      <c r="I404" s="6">
        <f>H404*1.609344</f>
        <v>9.8169983999999992</v>
      </c>
      <c r="J404" s="3">
        <f>IF(D404&gt;B404,D404-B404,D404-B404+1)</f>
        <v>1.4583333333333337E-2</v>
      </c>
      <c r="K404" s="6">
        <f>HOUR(J404)</f>
        <v>0</v>
      </c>
      <c r="L404" s="6">
        <f>MINUTE(J404)</f>
        <v>21</v>
      </c>
      <c r="M404" s="6">
        <f>((K404*60)+L404)/60</f>
        <v>0.35</v>
      </c>
      <c r="N404" s="6">
        <f>I404/M404</f>
        <v>28.048566857142855</v>
      </c>
      <c r="O404" t="s">
        <v>174</v>
      </c>
    </row>
    <row r="405" spans="1:15" x14ac:dyDescent="0.25">
      <c r="A405" s="1">
        <v>42730</v>
      </c>
      <c r="B405" s="4">
        <v>0.35416666666666669</v>
      </c>
      <c r="C405" s="1">
        <v>42730</v>
      </c>
      <c r="D405" s="4">
        <v>0.36180555555555555</v>
      </c>
      <c r="E405" t="s">
        <v>7</v>
      </c>
      <c r="F405" t="s">
        <v>188</v>
      </c>
      <c r="G405" t="s">
        <v>188</v>
      </c>
      <c r="H405" s="6">
        <v>3.2</v>
      </c>
      <c r="I405" s="6">
        <f>H405*1.609344</f>
        <v>5.1499008000000011</v>
      </c>
      <c r="J405" s="3">
        <f>IF(D405&gt;B405,D405-B405,D405-B405+1)</f>
        <v>7.6388888888888618E-3</v>
      </c>
      <c r="K405" s="6">
        <f>HOUR(J405)</f>
        <v>0</v>
      </c>
      <c r="L405" s="6">
        <f>MINUTE(J405)</f>
        <v>11</v>
      </c>
      <c r="M405" s="6">
        <f>((K405*60)+L405)/60</f>
        <v>0.18333333333333332</v>
      </c>
      <c r="N405" s="6">
        <f>I405/M405</f>
        <v>28.090368000000009</v>
      </c>
      <c r="O405" t="s">
        <v>9</v>
      </c>
    </row>
    <row r="406" spans="1:15" x14ac:dyDescent="0.25">
      <c r="A406" s="1">
        <v>42696</v>
      </c>
      <c r="B406" s="4">
        <v>0.87638888888888899</v>
      </c>
      <c r="C406" s="1">
        <v>42696</v>
      </c>
      <c r="D406" s="4">
        <v>0.8847222222222223</v>
      </c>
      <c r="E406" t="s">
        <v>7</v>
      </c>
      <c r="F406" t="s">
        <v>16</v>
      </c>
      <c r="G406" t="s">
        <v>15</v>
      </c>
      <c r="H406" s="6">
        <v>3.5</v>
      </c>
      <c r="I406" s="6">
        <f>H406*1.609344</f>
        <v>5.6327040000000004</v>
      </c>
      <c r="J406" s="3">
        <f>IF(D406&gt;B406,D406-B406,D406-B406+1)</f>
        <v>8.3333333333333037E-3</v>
      </c>
      <c r="K406" s="6">
        <f>HOUR(J406)</f>
        <v>0</v>
      </c>
      <c r="L406" s="6">
        <f>MINUTE(J406)</f>
        <v>12</v>
      </c>
      <c r="M406" s="6">
        <f>((K406*60)+L406)/60</f>
        <v>0.2</v>
      </c>
      <c r="N406" s="6">
        <f>I406/M406</f>
        <v>28.163520000000002</v>
      </c>
      <c r="O406" t="s">
        <v>13</v>
      </c>
    </row>
    <row r="407" spans="1:15" x14ac:dyDescent="0.25">
      <c r="A407" s="1">
        <v>42730</v>
      </c>
      <c r="B407" s="4">
        <v>0.47847222222222219</v>
      </c>
      <c r="C407" s="1">
        <v>42730</v>
      </c>
      <c r="D407" s="4">
        <v>0.48749999999999999</v>
      </c>
      <c r="E407" t="s">
        <v>7</v>
      </c>
      <c r="F407" t="s">
        <v>188</v>
      </c>
      <c r="G407" t="s">
        <v>188</v>
      </c>
      <c r="H407" s="6">
        <v>3.8</v>
      </c>
      <c r="I407" s="6">
        <f>H407*1.609344</f>
        <v>6.1155071999999997</v>
      </c>
      <c r="J407" s="3">
        <f>IF(D407&gt;B407,D407-B407,D407-B407+1)</f>
        <v>9.0277777777778012E-3</v>
      </c>
      <c r="K407" s="6">
        <f>HOUR(J407)</f>
        <v>0</v>
      </c>
      <c r="L407" s="6">
        <f>MINUTE(J407)</f>
        <v>13</v>
      </c>
      <c r="M407" s="6">
        <f>((K407*60)+L407)/60</f>
        <v>0.21666666666666667</v>
      </c>
      <c r="N407" s="6">
        <f>I407/M407</f>
        <v>28.225417846153842</v>
      </c>
      <c r="O407" t="s">
        <v>13</v>
      </c>
    </row>
    <row r="408" spans="1:15" x14ac:dyDescent="0.25">
      <c r="A408" s="1">
        <v>42455</v>
      </c>
      <c r="B408" s="4">
        <v>0.6381944444444444</v>
      </c>
      <c r="C408" s="1">
        <v>42455</v>
      </c>
      <c r="D408" s="4">
        <v>0.65902777777777777</v>
      </c>
      <c r="E408" t="s">
        <v>55</v>
      </c>
      <c r="F408" t="s">
        <v>99</v>
      </c>
      <c r="G408" t="s">
        <v>102</v>
      </c>
      <c r="H408" s="6">
        <v>8.8000000000000007</v>
      </c>
      <c r="I408" s="6">
        <f>H408*1.609344</f>
        <v>14.162227200000002</v>
      </c>
      <c r="J408" s="3">
        <f>IF(D408&gt;B408,D408-B408,D408-B408+1)</f>
        <v>2.083333333333337E-2</v>
      </c>
      <c r="K408" s="6">
        <f>HOUR(J408)</f>
        <v>0</v>
      </c>
      <c r="L408" s="6">
        <f>MINUTE(J408)</f>
        <v>30</v>
      </c>
      <c r="M408" s="6">
        <f>((K408*60)+L408)/60</f>
        <v>0.5</v>
      </c>
      <c r="N408" s="6">
        <f>I408/M408</f>
        <v>28.324454400000004</v>
      </c>
    </row>
    <row r="409" spans="1:15" x14ac:dyDescent="0.25">
      <c r="A409" s="1">
        <v>42716</v>
      </c>
      <c r="B409" s="4">
        <v>0.56666666666666665</v>
      </c>
      <c r="C409" s="1">
        <v>42716</v>
      </c>
      <c r="D409" s="4">
        <v>0.57708333333333328</v>
      </c>
      <c r="E409" t="s">
        <v>7</v>
      </c>
      <c r="F409" t="s">
        <v>15</v>
      </c>
      <c r="G409" t="s">
        <v>48</v>
      </c>
      <c r="H409" s="6">
        <v>4.4000000000000004</v>
      </c>
      <c r="I409" s="6">
        <f>H409*1.609344</f>
        <v>7.081113600000001</v>
      </c>
      <c r="J409" s="3">
        <f>IF(D409&gt;B409,D409-B409,D409-B409+1)</f>
        <v>1.041666666666663E-2</v>
      </c>
      <c r="K409" s="6">
        <f>HOUR(J409)</f>
        <v>0</v>
      </c>
      <c r="L409" s="6">
        <f>MINUTE(J409)</f>
        <v>15</v>
      </c>
      <c r="M409" s="6">
        <f>((K409*60)+L409)/60</f>
        <v>0.25</v>
      </c>
      <c r="N409" s="6">
        <f>I409/M409</f>
        <v>28.324454400000004</v>
      </c>
      <c r="O409" t="s">
        <v>9</v>
      </c>
    </row>
    <row r="410" spans="1:15" x14ac:dyDescent="0.25">
      <c r="A410" s="1">
        <v>42569</v>
      </c>
      <c r="B410" s="4">
        <v>0.4861111111111111</v>
      </c>
      <c r="C410" s="1">
        <v>42569</v>
      </c>
      <c r="D410" s="4">
        <v>0.49722222222222223</v>
      </c>
      <c r="E410" t="s">
        <v>55</v>
      </c>
      <c r="F410" t="s">
        <v>57</v>
      </c>
      <c r="G410" t="s">
        <v>38</v>
      </c>
      <c r="H410" s="6">
        <v>4.7</v>
      </c>
      <c r="I410" s="6">
        <f>H410*1.609344</f>
        <v>7.5639168000000012</v>
      </c>
      <c r="J410" s="3">
        <f>IF(D410&gt;B410,D410-B410,D410-B410+1)</f>
        <v>1.1111111111111127E-2</v>
      </c>
      <c r="K410" s="6">
        <f>HOUR(J410)</f>
        <v>0</v>
      </c>
      <c r="L410" s="6">
        <f>MINUTE(J410)</f>
        <v>16</v>
      </c>
      <c r="M410" s="6">
        <f>((K410*60)+L410)/60</f>
        <v>0.26666666666666666</v>
      </c>
      <c r="N410" s="6">
        <f>I410/M410</f>
        <v>28.364688000000005</v>
      </c>
      <c r="O410" t="s">
        <v>174</v>
      </c>
    </row>
    <row r="411" spans="1:15" x14ac:dyDescent="0.25">
      <c r="A411" s="1">
        <v>42610</v>
      </c>
      <c r="B411" s="4">
        <v>0.73402777777777783</v>
      </c>
      <c r="C411" s="1">
        <v>42610</v>
      </c>
      <c r="D411" s="4">
        <v>0.74652777777777779</v>
      </c>
      <c r="E411" t="s">
        <v>7</v>
      </c>
      <c r="F411" t="s">
        <v>68</v>
      </c>
      <c r="G411" t="s">
        <v>68</v>
      </c>
      <c r="H411" s="6">
        <v>5.3</v>
      </c>
      <c r="I411" s="6">
        <f>H411*1.609344</f>
        <v>8.5295231999999999</v>
      </c>
      <c r="J411" s="3">
        <f>IF(D411&gt;B411,D411-B411,D411-B411+1)</f>
        <v>1.2499999999999956E-2</v>
      </c>
      <c r="K411" s="6">
        <f>HOUR(J411)</f>
        <v>0</v>
      </c>
      <c r="L411" s="6">
        <f>MINUTE(J411)</f>
        <v>18</v>
      </c>
      <c r="M411" s="6">
        <f>((K411*60)+L411)/60</f>
        <v>0.3</v>
      </c>
      <c r="N411" s="6">
        <f>I411/M411</f>
        <v>28.431744000000002</v>
      </c>
    </row>
    <row r="412" spans="1:15" x14ac:dyDescent="0.25">
      <c r="A412" s="1">
        <v>42442</v>
      </c>
      <c r="B412" s="4">
        <v>0.83819444444444446</v>
      </c>
      <c r="C412" s="1">
        <v>42442</v>
      </c>
      <c r="D412" s="4">
        <v>0.85277777777777775</v>
      </c>
      <c r="E412" t="s">
        <v>7</v>
      </c>
      <c r="F412" t="s">
        <v>85</v>
      </c>
      <c r="G412" t="s">
        <v>80</v>
      </c>
      <c r="H412" s="6">
        <v>6.2</v>
      </c>
      <c r="I412" s="6">
        <f>H412*1.609344</f>
        <v>9.9779328000000014</v>
      </c>
      <c r="J412" s="3">
        <f>IF(D412&gt;B412,D412-B412,D412-B412+1)</f>
        <v>1.4583333333333282E-2</v>
      </c>
      <c r="K412" s="6">
        <f>HOUR(J412)</f>
        <v>0</v>
      </c>
      <c r="L412" s="6">
        <f>MINUTE(J412)</f>
        <v>21</v>
      </c>
      <c r="M412" s="6">
        <f>((K412*60)+L412)/60</f>
        <v>0.35</v>
      </c>
      <c r="N412" s="6">
        <f>I412/M412</f>
        <v>28.508379428571434</v>
      </c>
      <c r="O412" t="s">
        <v>9</v>
      </c>
    </row>
    <row r="413" spans="1:15" x14ac:dyDescent="0.25">
      <c r="A413" s="1">
        <v>42728</v>
      </c>
      <c r="B413" s="4">
        <v>0.38819444444444445</v>
      </c>
      <c r="C413" s="1">
        <v>42728</v>
      </c>
      <c r="D413" s="4">
        <v>0.41319444444444442</v>
      </c>
      <c r="E413" t="s">
        <v>7</v>
      </c>
      <c r="F413" t="s">
        <v>65</v>
      </c>
      <c r="G413" t="s">
        <v>188</v>
      </c>
      <c r="H413" s="6">
        <v>10.7</v>
      </c>
      <c r="I413" s="6">
        <f>H413*1.609344</f>
        <v>17.219980799999998</v>
      </c>
      <c r="J413" s="3">
        <f>IF(D413&gt;B413,D413-B413,D413-B413+1)</f>
        <v>2.4999999999999967E-2</v>
      </c>
      <c r="K413" s="6">
        <f>HOUR(J413)</f>
        <v>0</v>
      </c>
      <c r="L413" s="6">
        <f>MINUTE(J413)</f>
        <v>36</v>
      </c>
      <c r="M413" s="6">
        <f>((K413*60)+L413)/60</f>
        <v>0.6</v>
      </c>
      <c r="N413" s="6">
        <f>I413/M413</f>
        <v>28.699967999999998</v>
      </c>
      <c r="O413" t="s">
        <v>9</v>
      </c>
    </row>
    <row r="414" spans="1:15" x14ac:dyDescent="0.25">
      <c r="A414" s="1">
        <v>42665</v>
      </c>
      <c r="B414" s="4">
        <v>0.71388888888888891</v>
      </c>
      <c r="C414" s="1">
        <v>42665</v>
      </c>
      <c r="D414" s="4">
        <v>0.74652777777777779</v>
      </c>
      <c r="E414" t="s">
        <v>7</v>
      </c>
      <c r="F414" t="s">
        <v>40</v>
      </c>
      <c r="G414" t="s">
        <v>15</v>
      </c>
      <c r="H414" s="6">
        <v>14</v>
      </c>
      <c r="I414" s="6">
        <f>H414*1.609344</f>
        <v>22.530816000000002</v>
      </c>
      <c r="J414" s="3">
        <f>IF(D414&gt;B414,D414-B414,D414-B414+1)</f>
        <v>3.2638888888888884E-2</v>
      </c>
      <c r="K414" s="6">
        <f>HOUR(J414)</f>
        <v>0</v>
      </c>
      <c r="L414" s="6">
        <f>MINUTE(J414)</f>
        <v>47</v>
      </c>
      <c r="M414" s="6">
        <f>((K414*60)+L414)/60</f>
        <v>0.78333333333333333</v>
      </c>
      <c r="N414" s="6">
        <f>I414/M414</f>
        <v>28.762743829787237</v>
      </c>
    </row>
    <row r="415" spans="1:15" x14ac:dyDescent="0.25">
      <c r="A415" s="1">
        <v>42390</v>
      </c>
      <c r="B415" s="4">
        <v>0.61319444444444449</v>
      </c>
      <c r="C415" s="1">
        <v>42390</v>
      </c>
      <c r="D415" s="4">
        <v>0.61875000000000002</v>
      </c>
      <c r="E415" t="s">
        <v>7</v>
      </c>
      <c r="F415" t="s">
        <v>15</v>
      </c>
      <c r="G415" t="s">
        <v>15</v>
      </c>
      <c r="H415" s="6">
        <v>2.4</v>
      </c>
      <c r="I415" s="6">
        <f>H415*1.609344</f>
        <v>3.8624255999999999</v>
      </c>
      <c r="J415" s="3">
        <f>IF(D415&gt;B415,D415-B415,D415-B415+1)</f>
        <v>5.5555555555555358E-3</v>
      </c>
      <c r="K415" s="6">
        <f>HOUR(J415)</f>
        <v>0</v>
      </c>
      <c r="L415" s="6">
        <f>MINUTE(J415)</f>
        <v>8</v>
      </c>
      <c r="M415" s="6">
        <f>((K415*60)+L415)/60</f>
        <v>0.13333333333333333</v>
      </c>
      <c r="N415" s="6">
        <f>I415/M415</f>
        <v>28.968191999999998</v>
      </c>
      <c r="O415" t="s">
        <v>9</v>
      </c>
    </row>
    <row r="416" spans="1:15" x14ac:dyDescent="0.25">
      <c r="A416" s="1">
        <v>42447</v>
      </c>
      <c r="B416" s="4">
        <v>0.76666666666666661</v>
      </c>
      <c r="C416" s="1">
        <v>42447</v>
      </c>
      <c r="D416" s="4">
        <v>0.79722222222222217</v>
      </c>
      <c r="E416" t="s">
        <v>7</v>
      </c>
      <c r="F416" t="s">
        <v>21</v>
      </c>
      <c r="G416" t="s">
        <v>90</v>
      </c>
      <c r="H416" s="6">
        <v>13.2</v>
      </c>
      <c r="I416" s="6">
        <f>H416*1.609344</f>
        <v>21.243340799999999</v>
      </c>
      <c r="J416" s="3">
        <f>IF(D416&gt;B416,D416-B416,D416-B416+1)</f>
        <v>3.0555555555555558E-2</v>
      </c>
      <c r="K416" s="6">
        <f>HOUR(J416)</f>
        <v>0</v>
      </c>
      <c r="L416" s="6">
        <f>MINUTE(J416)</f>
        <v>44</v>
      </c>
      <c r="M416" s="6">
        <f>((K416*60)+L416)/60</f>
        <v>0.73333333333333328</v>
      </c>
      <c r="N416" s="6">
        <f>I416/M416</f>
        <v>28.968191999999998</v>
      </c>
      <c r="O416" t="s">
        <v>11</v>
      </c>
    </row>
    <row r="417" spans="1:15" x14ac:dyDescent="0.25">
      <c r="A417" s="1">
        <v>42455</v>
      </c>
      <c r="B417" s="4">
        <v>0.68472222222222223</v>
      </c>
      <c r="C417" s="1">
        <v>42455</v>
      </c>
      <c r="D417" s="4">
        <v>0.6875</v>
      </c>
      <c r="E417" t="s">
        <v>55</v>
      </c>
      <c r="F417" t="s">
        <v>103</v>
      </c>
      <c r="G417" t="s">
        <v>103</v>
      </c>
      <c r="H417" s="6">
        <v>1.2</v>
      </c>
      <c r="I417" s="6">
        <f>H417*1.609344</f>
        <v>1.9312128</v>
      </c>
      <c r="J417" s="3">
        <f>IF(D417&gt;B417,D417-B417,D417-B417+1)</f>
        <v>2.7777777777777679E-3</v>
      </c>
      <c r="K417" s="6">
        <f>HOUR(J417)</f>
        <v>0</v>
      </c>
      <c r="L417" s="6">
        <f>MINUTE(J417)</f>
        <v>4</v>
      </c>
      <c r="M417" s="6">
        <f>((K417*60)+L417)/60</f>
        <v>6.6666666666666666E-2</v>
      </c>
      <c r="N417" s="6">
        <f>I417/M417</f>
        <v>28.968191999999998</v>
      </c>
    </row>
    <row r="418" spans="1:15" x14ac:dyDescent="0.25">
      <c r="A418" s="1">
        <v>42527</v>
      </c>
      <c r="B418" s="4">
        <v>0.6777777777777777</v>
      </c>
      <c r="C418" s="1">
        <v>42527</v>
      </c>
      <c r="D418" s="4">
        <v>0.68333333333333324</v>
      </c>
      <c r="E418" t="s">
        <v>7</v>
      </c>
      <c r="F418" t="s">
        <v>43</v>
      </c>
      <c r="G418" t="s">
        <v>38</v>
      </c>
      <c r="H418" s="6">
        <v>2.4</v>
      </c>
      <c r="I418" s="6">
        <f>H418*1.609344</f>
        <v>3.8624255999999999</v>
      </c>
      <c r="J418" s="3">
        <f>IF(D418&gt;B418,D418-B418,D418-B418+1)</f>
        <v>5.5555555555555358E-3</v>
      </c>
      <c r="K418" s="6">
        <f>HOUR(J418)</f>
        <v>0</v>
      </c>
      <c r="L418" s="6">
        <f>MINUTE(J418)</f>
        <v>8</v>
      </c>
      <c r="M418" s="6">
        <f>((K418*60)+L418)/60</f>
        <v>0.13333333333333333</v>
      </c>
      <c r="N418" s="6">
        <f>I418/M418</f>
        <v>28.968191999999998</v>
      </c>
      <c r="O418" t="s">
        <v>10</v>
      </c>
    </row>
    <row r="419" spans="1:15" x14ac:dyDescent="0.25">
      <c r="A419" s="1">
        <v>42569</v>
      </c>
      <c r="B419" s="4">
        <v>0.47569444444444442</v>
      </c>
      <c r="C419" s="1">
        <v>42569</v>
      </c>
      <c r="D419" s="4">
        <v>0.48333333333333334</v>
      </c>
      <c r="E419" t="s">
        <v>55</v>
      </c>
      <c r="F419" t="s">
        <v>50</v>
      </c>
      <c r="G419" t="s">
        <v>57</v>
      </c>
      <c r="H419" s="6">
        <v>3.3</v>
      </c>
      <c r="I419" s="6">
        <f>H419*1.609344</f>
        <v>5.3108351999999996</v>
      </c>
      <c r="J419" s="3">
        <f>IF(D419&gt;B419,D419-B419,D419-B419+1)</f>
        <v>7.6388888888889173E-3</v>
      </c>
      <c r="K419" s="6">
        <f>HOUR(J419)</f>
        <v>0</v>
      </c>
      <c r="L419" s="6">
        <f>MINUTE(J419)</f>
        <v>11</v>
      </c>
      <c r="M419" s="6">
        <f>((K419*60)+L419)/60</f>
        <v>0.18333333333333332</v>
      </c>
      <c r="N419" s="6">
        <f>I419/M419</f>
        <v>28.968191999999998</v>
      </c>
      <c r="O419" t="s">
        <v>174</v>
      </c>
    </row>
    <row r="420" spans="1:15" x14ac:dyDescent="0.25">
      <c r="A420" s="1">
        <v>42678</v>
      </c>
      <c r="B420" s="4">
        <v>0.92499999999999993</v>
      </c>
      <c r="C420" s="1">
        <v>42678</v>
      </c>
      <c r="D420" s="4">
        <v>0.93402777777777779</v>
      </c>
      <c r="E420" t="s">
        <v>7</v>
      </c>
      <c r="F420" t="s">
        <v>206</v>
      </c>
      <c r="G420" t="s">
        <v>205</v>
      </c>
      <c r="H420" s="6">
        <v>3.9</v>
      </c>
      <c r="I420" s="6">
        <f>H420*1.609344</f>
        <v>6.2764416000000001</v>
      </c>
      <c r="J420" s="3">
        <f>IF(D420&gt;B420,D420-B420,D420-B420+1)</f>
        <v>9.0277777777778567E-3</v>
      </c>
      <c r="K420" s="6">
        <f>HOUR(J420)</f>
        <v>0</v>
      </c>
      <c r="L420" s="6">
        <f>MINUTE(J420)</f>
        <v>13</v>
      </c>
      <c r="M420" s="6">
        <f>((K420*60)+L420)/60</f>
        <v>0.21666666666666667</v>
      </c>
      <c r="N420" s="6">
        <f>I420/M420</f>
        <v>28.968191999999998</v>
      </c>
    </row>
    <row r="421" spans="1:15" x14ac:dyDescent="0.25">
      <c r="A421" s="1">
        <v>42697</v>
      </c>
      <c r="B421" s="4">
        <v>0.7006944444444444</v>
      </c>
      <c r="C421" s="1">
        <v>42697</v>
      </c>
      <c r="D421" s="4">
        <v>0.70833333333333337</v>
      </c>
      <c r="E421" t="s">
        <v>7</v>
      </c>
      <c r="F421" t="s">
        <v>15</v>
      </c>
      <c r="G421" t="s">
        <v>15</v>
      </c>
      <c r="H421" s="6">
        <v>3.3</v>
      </c>
      <c r="I421" s="6">
        <f>H421*1.609344</f>
        <v>5.3108351999999996</v>
      </c>
      <c r="J421" s="3">
        <f>IF(D421&gt;B421,D421-B421,D421-B421+1)</f>
        <v>7.6388888888889728E-3</v>
      </c>
      <c r="K421" s="6">
        <f>HOUR(J421)</f>
        <v>0</v>
      </c>
      <c r="L421" s="6">
        <f>MINUTE(J421)</f>
        <v>11</v>
      </c>
      <c r="M421" s="6">
        <f>((K421*60)+L421)/60</f>
        <v>0.18333333333333332</v>
      </c>
      <c r="N421" s="6">
        <f>I421/M421</f>
        <v>28.968191999999998</v>
      </c>
    </row>
    <row r="422" spans="1:15" x14ac:dyDescent="0.25">
      <c r="A422" s="1">
        <v>42420</v>
      </c>
      <c r="B422" s="4">
        <v>0.70763888888888893</v>
      </c>
      <c r="C422" s="1">
        <v>42420</v>
      </c>
      <c r="D422" s="4">
        <v>0.74583333333333324</v>
      </c>
      <c r="E422" t="s">
        <v>55</v>
      </c>
      <c r="F422" t="s">
        <v>223</v>
      </c>
      <c r="G422" t="s">
        <v>65</v>
      </c>
      <c r="H422" s="6">
        <v>16.5</v>
      </c>
      <c r="I422" s="6">
        <f>H422*1.609344</f>
        <v>26.554176000000002</v>
      </c>
      <c r="J422" s="3">
        <f>IF(D422&gt;B422,D422-B422,D422-B422+1)</f>
        <v>3.8194444444444309E-2</v>
      </c>
      <c r="K422" s="6">
        <f>HOUR(J422)</f>
        <v>0</v>
      </c>
      <c r="L422" s="6">
        <f>MINUTE(J422)</f>
        <v>55</v>
      </c>
      <c r="M422" s="6">
        <f>((K422*60)+L422)/60</f>
        <v>0.91666666666666663</v>
      </c>
      <c r="N422" s="6">
        <f>I422/M422</f>
        <v>28.968192000000002</v>
      </c>
    </row>
    <row r="423" spans="1:15" x14ac:dyDescent="0.25">
      <c r="A423" s="1">
        <v>42424</v>
      </c>
      <c r="B423" s="4">
        <v>0.60416666666666663</v>
      </c>
      <c r="C423" s="1">
        <v>42424</v>
      </c>
      <c r="D423" s="4">
        <v>0.60763888888888895</v>
      </c>
      <c r="E423" t="s">
        <v>7</v>
      </c>
      <c r="F423" t="s">
        <v>38</v>
      </c>
      <c r="G423" t="s">
        <v>57</v>
      </c>
      <c r="H423" s="6">
        <v>1.5</v>
      </c>
      <c r="I423" s="6">
        <f>H423*1.609344</f>
        <v>2.4140160000000002</v>
      </c>
      <c r="J423" s="3">
        <f>IF(D423&gt;B423,D423-B423,D423-B423+1)</f>
        <v>3.4722222222223209E-3</v>
      </c>
      <c r="K423" s="6">
        <f>HOUR(J423)</f>
        <v>0</v>
      </c>
      <c r="L423" s="6">
        <f>MINUTE(J423)</f>
        <v>5</v>
      </c>
      <c r="M423" s="6">
        <f>((K423*60)+L423)/60</f>
        <v>8.3333333333333329E-2</v>
      </c>
      <c r="N423" s="6">
        <f>I423/M423</f>
        <v>28.968192000000002</v>
      </c>
    </row>
    <row r="424" spans="1:15" x14ac:dyDescent="0.25">
      <c r="A424" s="1">
        <v>42425</v>
      </c>
      <c r="B424" s="4">
        <v>0.71944444444444444</v>
      </c>
      <c r="C424" s="1">
        <v>42425</v>
      </c>
      <c r="D424" s="4">
        <v>0.73333333333333339</v>
      </c>
      <c r="E424" t="s">
        <v>7</v>
      </c>
      <c r="F424" t="s">
        <v>38</v>
      </c>
      <c r="G424" t="s">
        <v>56</v>
      </c>
      <c r="H424" s="6">
        <v>6</v>
      </c>
      <c r="I424" s="6">
        <f>H424*1.609344</f>
        <v>9.6560640000000006</v>
      </c>
      <c r="J424" s="3">
        <f>IF(D424&gt;B424,D424-B424,D424-B424+1)</f>
        <v>1.3888888888888951E-2</v>
      </c>
      <c r="K424" s="6">
        <f>HOUR(J424)</f>
        <v>0</v>
      </c>
      <c r="L424" s="6">
        <f>MINUTE(J424)</f>
        <v>20</v>
      </c>
      <c r="M424" s="6">
        <f>((K424*60)+L424)/60</f>
        <v>0.33333333333333331</v>
      </c>
      <c r="N424" s="6">
        <f>I424/M424</f>
        <v>28.968192000000002</v>
      </c>
      <c r="O424" t="s">
        <v>9</v>
      </c>
    </row>
    <row r="425" spans="1:15" x14ac:dyDescent="0.25">
      <c r="A425" s="1">
        <v>42513</v>
      </c>
      <c r="B425" s="4">
        <v>0.88124999999999998</v>
      </c>
      <c r="C425" s="1">
        <v>42513</v>
      </c>
      <c r="D425" s="4">
        <v>0.88958333333333339</v>
      </c>
      <c r="E425" t="s">
        <v>7</v>
      </c>
      <c r="F425" t="s">
        <v>131</v>
      </c>
      <c r="G425" t="s">
        <v>38</v>
      </c>
      <c r="H425" s="6">
        <v>3.6</v>
      </c>
      <c r="I425" s="6">
        <f>H425*1.609344</f>
        <v>5.7936384000000007</v>
      </c>
      <c r="J425" s="3">
        <f>IF(D425&gt;B425,D425-B425,D425-B425+1)</f>
        <v>8.3333333333334147E-3</v>
      </c>
      <c r="K425" s="6">
        <f>HOUR(J425)</f>
        <v>0</v>
      </c>
      <c r="L425" s="6">
        <f>MINUTE(J425)</f>
        <v>12</v>
      </c>
      <c r="M425" s="6">
        <f>((K425*60)+L425)/60</f>
        <v>0.2</v>
      </c>
      <c r="N425" s="6">
        <f>I425/M425</f>
        <v>28.968192000000002</v>
      </c>
      <c r="O425" t="s">
        <v>10</v>
      </c>
    </row>
    <row r="426" spans="1:15" x14ac:dyDescent="0.25">
      <c r="A426" s="1">
        <v>42661</v>
      </c>
      <c r="B426" s="4">
        <v>0.79375000000000007</v>
      </c>
      <c r="C426" s="1">
        <v>42661</v>
      </c>
      <c r="D426" s="4">
        <v>0.80069444444444438</v>
      </c>
      <c r="E426" t="s">
        <v>7</v>
      </c>
      <c r="F426" t="s">
        <v>146</v>
      </c>
      <c r="G426" t="s">
        <v>147</v>
      </c>
      <c r="H426" s="6">
        <v>3</v>
      </c>
      <c r="I426" s="6">
        <f>H426*1.609344</f>
        <v>4.8280320000000003</v>
      </c>
      <c r="J426" s="3">
        <f>IF(D426&gt;B426,D426-B426,D426-B426+1)</f>
        <v>6.9444444444443088E-3</v>
      </c>
      <c r="K426" s="6">
        <f>HOUR(J426)</f>
        <v>0</v>
      </c>
      <c r="L426" s="6">
        <f>MINUTE(J426)</f>
        <v>10</v>
      </c>
      <c r="M426" s="6">
        <f>((K426*60)+L426)/60</f>
        <v>0.16666666666666666</v>
      </c>
      <c r="N426" s="6">
        <f>I426/M426</f>
        <v>28.968192000000002</v>
      </c>
    </row>
    <row r="427" spans="1:15" x14ac:dyDescent="0.25">
      <c r="A427" s="1">
        <v>42693</v>
      </c>
      <c r="B427" s="4">
        <v>0.66736111111111107</v>
      </c>
      <c r="C427" s="1">
        <v>42693</v>
      </c>
      <c r="D427" s="4">
        <v>0.67083333333333339</v>
      </c>
      <c r="E427" t="s">
        <v>7</v>
      </c>
      <c r="F427" t="s">
        <v>15</v>
      </c>
      <c r="G427" t="s">
        <v>15</v>
      </c>
      <c r="H427" s="6">
        <v>1.5</v>
      </c>
      <c r="I427" s="6">
        <f>H427*1.609344</f>
        <v>2.4140160000000002</v>
      </c>
      <c r="J427" s="3">
        <f>IF(D427&gt;B427,D427-B427,D427-B427+1)</f>
        <v>3.4722222222223209E-3</v>
      </c>
      <c r="K427" s="6">
        <f>HOUR(J427)</f>
        <v>0</v>
      </c>
      <c r="L427" s="6">
        <f>MINUTE(J427)</f>
        <v>5</v>
      </c>
      <c r="M427" s="6">
        <f>((K427*60)+L427)/60</f>
        <v>8.3333333333333329E-2</v>
      </c>
      <c r="N427" s="6">
        <f>I427/M427</f>
        <v>28.968192000000002</v>
      </c>
    </row>
    <row r="428" spans="1:15" x14ac:dyDescent="0.25">
      <c r="A428" s="1">
        <v>42696</v>
      </c>
      <c r="B428" s="4">
        <v>0.76250000000000007</v>
      </c>
      <c r="C428" s="1">
        <v>42696</v>
      </c>
      <c r="D428" s="4">
        <v>0.76944444444444438</v>
      </c>
      <c r="E428" t="s">
        <v>7</v>
      </c>
      <c r="F428" t="s">
        <v>15</v>
      </c>
      <c r="G428" t="s">
        <v>16</v>
      </c>
      <c r="H428" s="6">
        <v>3</v>
      </c>
      <c r="I428" s="6">
        <f>H428*1.609344</f>
        <v>4.8280320000000003</v>
      </c>
      <c r="J428" s="3">
        <f>IF(D428&gt;B428,D428-B428,D428-B428+1)</f>
        <v>6.9444444444443088E-3</v>
      </c>
      <c r="K428" s="6">
        <f>HOUR(J428)</f>
        <v>0</v>
      </c>
      <c r="L428" s="6">
        <f>MINUTE(J428)</f>
        <v>10</v>
      </c>
      <c r="M428" s="6">
        <f>((K428*60)+L428)/60</f>
        <v>0.16666666666666666</v>
      </c>
      <c r="N428" s="6">
        <f>I428/M428</f>
        <v>28.968192000000002</v>
      </c>
      <c r="O428" t="s">
        <v>9</v>
      </c>
    </row>
    <row r="429" spans="1:15" x14ac:dyDescent="0.25">
      <c r="A429" s="1">
        <v>42707</v>
      </c>
      <c r="B429" s="4">
        <v>0.85486111111111107</v>
      </c>
      <c r="C429" s="1">
        <v>42707</v>
      </c>
      <c r="D429" s="4">
        <v>0.8618055555555556</v>
      </c>
      <c r="E429" t="s">
        <v>7</v>
      </c>
      <c r="F429" t="s">
        <v>16</v>
      </c>
      <c r="G429" t="s">
        <v>15</v>
      </c>
      <c r="H429" s="6">
        <v>3</v>
      </c>
      <c r="I429" s="6">
        <f>H429*1.609344</f>
        <v>4.8280320000000003</v>
      </c>
      <c r="J429" s="3">
        <f>IF(D429&gt;B429,D429-B429,D429-B429+1)</f>
        <v>6.9444444444445308E-3</v>
      </c>
      <c r="K429" s="6">
        <f>HOUR(J429)</f>
        <v>0</v>
      </c>
      <c r="L429" s="6">
        <f>MINUTE(J429)</f>
        <v>10</v>
      </c>
      <c r="M429" s="6">
        <f>((K429*60)+L429)/60</f>
        <v>0.16666666666666666</v>
      </c>
      <c r="N429" s="6">
        <f>I429/M429</f>
        <v>28.968192000000002</v>
      </c>
      <c r="O429" t="s">
        <v>13</v>
      </c>
    </row>
    <row r="430" spans="1:15" x14ac:dyDescent="0.25">
      <c r="A430" s="1">
        <v>42714</v>
      </c>
      <c r="B430" s="4">
        <v>0.76180555555555562</v>
      </c>
      <c r="C430" s="1">
        <v>42714</v>
      </c>
      <c r="D430" s="4">
        <v>0.76874999999999993</v>
      </c>
      <c r="E430" t="s">
        <v>7</v>
      </c>
      <c r="F430" t="s">
        <v>15</v>
      </c>
      <c r="G430" t="s">
        <v>16</v>
      </c>
      <c r="H430" s="6">
        <v>3</v>
      </c>
      <c r="I430" s="6">
        <f>H430*1.609344</f>
        <v>4.8280320000000003</v>
      </c>
      <c r="J430" s="3">
        <f>IF(D430&gt;B430,D430-B430,D430-B430+1)</f>
        <v>6.9444444444443088E-3</v>
      </c>
      <c r="K430" s="6">
        <f>HOUR(J430)</f>
        <v>0</v>
      </c>
      <c r="L430" s="6">
        <f>MINUTE(J430)</f>
        <v>10</v>
      </c>
      <c r="M430" s="6">
        <f>((K430*60)+L430)/60</f>
        <v>0.16666666666666666</v>
      </c>
      <c r="N430" s="6">
        <f>I430/M430</f>
        <v>28.968192000000002</v>
      </c>
      <c r="O430" t="s">
        <v>9</v>
      </c>
    </row>
    <row r="431" spans="1:15" x14ac:dyDescent="0.25">
      <c r="A431" s="1">
        <v>42715</v>
      </c>
      <c r="B431" s="4">
        <v>0.67083333333333339</v>
      </c>
      <c r="C431" s="1">
        <v>42715</v>
      </c>
      <c r="D431" s="4">
        <v>0.6777777777777777</v>
      </c>
      <c r="E431" t="s">
        <v>7</v>
      </c>
      <c r="F431" t="s">
        <v>15</v>
      </c>
      <c r="G431" t="s">
        <v>16</v>
      </c>
      <c r="H431" s="6">
        <v>3</v>
      </c>
      <c r="I431" s="6">
        <f>H431*1.609344</f>
        <v>4.8280320000000003</v>
      </c>
      <c r="J431" s="3">
        <f>IF(D431&gt;B431,D431-B431,D431-B431+1)</f>
        <v>6.9444444444443088E-3</v>
      </c>
      <c r="K431" s="6">
        <f>HOUR(J431)</f>
        <v>0</v>
      </c>
      <c r="L431" s="6">
        <f>MINUTE(J431)</f>
        <v>10</v>
      </c>
      <c r="M431" s="6">
        <f>((K431*60)+L431)/60</f>
        <v>0.16666666666666666</v>
      </c>
      <c r="N431" s="6">
        <f>I431/M431</f>
        <v>28.968192000000002</v>
      </c>
      <c r="O431" t="s">
        <v>9</v>
      </c>
    </row>
    <row r="432" spans="1:15" x14ac:dyDescent="0.25">
      <c r="A432" s="1">
        <v>42716</v>
      </c>
      <c r="B432" s="4">
        <v>0.74375000000000002</v>
      </c>
      <c r="C432" s="1">
        <v>42716</v>
      </c>
      <c r="D432" s="4">
        <v>0.75069444444444444</v>
      </c>
      <c r="E432" t="s">
        <v>7</v>
      </c>
      <c r="F432" t="s">
        <v>15</v>
      </c>
      <c r="G432" t="s">
        <v>16</v>
      </c>
      <c r="H432" s="6">
        <v>3</v>
      </c>
      <c r="I432" s="6">
        <f>H432*1.609344</f>
        <v>4.8280320000000003</v>
      </c>
      <c r="J432" s="3">
        <f>IF(D432&gt;B432,D432-B432,D432-B432+1)</f>
        <v>6.9444444444444198E-3</v>
      </c>
      <c r="K432" s="6">
        <f>HOUR(J432)</f>
        <v>0</v>
      </c>
      <c r="L432" s="6">
        <f>MINUTE(J432)</f>
        <v>10</v>
      </c>
      <c r="M432" s="6">
        <f>((K432*60)+L432)/60</f>
        <v>0.16666666666666666</v>
      </c>
      <c r="N432" s="6">
        <f>I432/M432</f>
        <v>28.968192000000002</v>
      </c>
      <c r="O432" t="s">
        <v>9</v>
      </c>
    </row>
    <row r="433" spans="1:15" x14ac:dyDescent="0.25">
      <c r="A433" s="1">
        <v>42718</v>
      </c>
      <c r="B433" s="4">
        <v>0.74305555555555547</v>
      </c>
      <c r="C433" s="1">
        <v>42718</v>
      </c>
      <c r="D433" s="4">
        <v>0.75</v>
      </c>
      <c r="E433" t="s">
        <v>7</v>
      </c>
      <c r="F433" t="s">
        <v>15</v>
      </c>
      <c r="G433" t="s">
        <v>16</v>
      </c>
      <c r="H433" s="6">
        <v>3</v>
      </c>
      <c r="I433" s="6">
        <f>H433*1.609344</f>
        <v>4.8280320000000003</v>
      </c>
      <c r="J433" s="3">
        <f>IF(D433&gt;B433,D433-B433,D433-B433+1)</f>
        <v>6.9444444444445308E-3</v>
      </c>
      <c r="K433" s="6">
        <f>HOUR(J433)</f>
        <v>0</v>
      </c>
      <c r="L433" s="6">
        <f>MINUTE(J433)</f>
        <v>10</v>
      </c>
      <c r="M433" s="6">
        <f>((K433*60)+L433)/60</f>
        <v>0.16666666666666666</v>
      </c>
      <c r="N433" s="6">
        <f>I433/M433</f>
        <v>28.968192000000002</v>
      </c>
      <c r="O433" t="s">
        <v>9</v>
      </c>
    </row>
    <row r="434" spans="1:15" x14ac:dyDescent="0.25">
      <c r="A434" s="1">
        <v>42728</v>
      </c>
      <c r="B434" s="4">
        <v>0.3215277777777778</v>
      </c>
      <c r="C434" s="1">
        <v>42728</v>
      </c>
      <c r="D434" s="4">
        <v>0.33611111111111108</v>
      </c>
      <c r="E434" t="s">
        <v>7</v>
      </c>
      <c r="F434" t="s">
        <v>188</v>
      </c>
      <c r="G434" t="s">
        <v>65</v>
      </c>
      <c r="H434" s="6">
        <v>6.3</v>
      </c>
      <c r="I434" s="6">
        <f>H434*1.609344</f>
        <v>10.1388672</v>
      </c>
      <c r="J434" s="3">
        <f>IF(D434&gt;B434,D434-B434,D434-B434+1)</f>
        <v>1.4583333333333282E-2</v>
      </c>
      <c r="K434" s="6">
        <f>HOUR(J434)</f>
        <v>0</v>
      </c>
      <c r="L434" s="6">
        <f>MINUTE(J434)</f>
        <v>21</v>
      </c>
      <c r="M434" s="6">
        <f>((K434*60)+L434)/60</f>
        <v>0.35</v>
      </c>
      <c r="N434" s="6">
        <f>I434/M434</f>
        <v>28.968192000000002</v>
      </c>
      <c r="O434" t="s">
        <v>9</v>
      </c>
    </row>
    <row r="435" spans="1:15" x14ac:dyDescent="0.25">
      <c r="A435" s="1">
        <v>42429</v>
      </c>
      <c r="B435" s="4">
        <v>0.46319444444444446</v>
      </c>
      <c r="C435" s="1">
        <v>42429</v>
      </c>
      <c r="D435" s="4">
        <v>0.4680555555555555</v>
      </c>
      <c r="E435" t="s">
        <v>55</v>
      </c>
      <c r="F435" t="s">
        <v>38</v>
      </c>
      <c r="G435" t="s">
        <v>44</v>
      </c>
      <c r="H435" s="6">
        <v>2.1</v>
      </c>
      <c r="I435" s="6">
        <f>H435*1.609344</f>
        <v>3.3796224000000006</v>
      </c>
      <c r="J435" s="3">
        <f>IF(D435&gt;B435,D435-B435,D435-B435+1)</f>
        <v>4.8611111111110383E-3</v>
      </c>
      <c r="K435" s="6">
        <f>HOUR(J435)</f>
        <v>0</v>
      </c>
      <c r="L435" s="6">
        <f>MINUTE(J435)</f>
        <v>7</v>
      </c>
      <c r="M435" s="6">
        <f>((K435*60)+L435)/60</f>
        <v>0.11666666666666667</v>
      </c>
      <c r="N435" s="6">
        <f>I435/M435</f>
        <v>28.968192000000005</v>
      </c>
    </row>
    <row r="436" spans="1:15" x14ac:dyDescent="0.25">
      <c r="A436" s="1">
        <v>42545</v>
      </c>
      <c r="B436" s="4">
        <v>0.49583333333333335</v>
      </c>
      <c r="C436" s="1">
        <v>42545</v>
      </c>
      <c r="D436" s="4">
        <v>0.50069444444444444</v>
      </c>
      <c r="E436" t="s">
        <v>7</v>
      </c>
      <c r="F436" t="s">
        <v>72</v>
      </c>
      <c r="G436" t="s">
        <v>52</v>
      </c>
      <c r="H436" s="6">
        <v>2.1</v>
      </c>
      <c r="I436" s="6">
        <f>H436*1.609344</f>
        <v>3.3796224000000006</v>
      </c>
      <c r="J436" s="3">
        <f>IF(D436&gt;B436,D436-B436,D436-B436+1)</f>
        <v>4.8611111111110938E-3</v>
      </c>
      <c r="K436" s="6">
        <f>HOUR(J436)</f>
        <v>0</v>
      </c>
      <c r="L436" s="6">
        <f>MINUTE(J436)</f>
        <v>7</v>
      </c>
      <c r="M436" s="6">
        <f>((K436*60)+L436)/60</f>
        <v>0.11666666666666667</v>
      </c>
      <c r="N436" s="6">
        <f>I436/M436</f>
        <v>28.968192000000005</v>
      </c>
      <c r="O436" t="s">
        <v>9</v>
      </c>
    </row>
    <row r="437" spans="1:15" x14ac:dyDescent="0.25">
      <c r="A437" s="1">
        <v>42675</v>
      </c>
      <c r="B437" s="4">
        <v>0.8618055555555556</v>
      </c>
      <c r="C437" s="1">
        <v>42675</v>
      </c>
      <c r="D437" s="4">
        <v>0.87152777777777779</v>
      </c>
      <c r="E437" t="s">
        <v>7</v>
      </c>
      <c r="F437" t="s">
        <v>38</v>
      </c>
      <c r="G437" t="s">
        <v>38</v>
      </c>
      <c r="H437" s="6">
        <v>4.2</v>
      </c>
      <c r="I437" s="6">
        <f>H437*1.609344</f>
        <v>6.7592448000000012</v>
      </c>
      <c r="J437" s="3">
        <f>IF(D437&gt;B437,D437-B437,D437-B437+1)</f>
        <v>9.7222222222221877E-3</v>
      </c>
      <c r="K437" s="6">
        <f>HOUR(J437)</f>
        <v>0</v>
      </c>
      <c r="L437" s="6">
        <f>MINUTE(J437)</f>
        <v>14</v>
      </c>
      <c r="M437" s="6">
        <f>((K437*60)+L437)/60</f>
        <v>0.23333333333333334</v>
      </c>
      <c r="N437" s="6">
        <f>I437/M437</f>
        <v>28.968192000000005</v>
      </c>
      <c r="O437" t="s">
        <v>9</v>
      </c>
    </row>
    <row r="438" spans="1:15" x14ac:dyDescent="0.25">
      <c r="A438" s="1">
        <v>42589</v>
      </c>
      <c r="B438" s="4">
        <v>0.71805555555555556</v>
      </c>
      <c r="C438" s="1">
        <v>42589</v>
      </c>
      <c r="D438" s="4">
        <v>0.72430555555555554</v>
      </c>
      <c r="E438" t="s">
        <v>7</v>
      </c>
      <c r="F438" t="s">
        <v>38</v>
      </c>
      <c r="G438" t="s">
        <v>54</v>
      </c>
      <c r="H438" s="6">
        <v>2.7</v>
      </c>
      <c r="I438" s="6">
        <f>H438*1.609344</f>
        <v>4.345228800000001</v>
      </c>
      <c r="J438" s="3">
        <f>IF(D438&gt;B438,D438-B438,D438-B438+1)</f>
        <v>6.2499999999999778E-3</v>
      </c>
      <c r="K438" s="6">
        <f>HOUR(J438)</f>
        <v>0</v>
      </c>
      <c r="L438" s="6">
        <f>MINUTE(J438)</f>
        <v>9</v>
      </c>
      <c r="M438" s="6">
        <f>((K438*60)+L438)/60</f>
        <v>0.15</v>
      </c>
      <c r="N438" s="6">
        <f>I438/M438</f>
        <v>28.968192000000009</v>
      </c>
    </row>
    <row r="439" spans="1:15" x14ac:dyDescent="0.25">
      <c r="A439" s="1">
        <v>42694</v>
      </c>
      <c r="B439" s="4">
        <v>0.62361111111111112</v>
      </c>
      <c r="C439" s="1">
        <v>42694</v>
      </c>
      <c r="D439" s="4">
        <v>0.62986111111111109</v>
      </c>
      <c r="E439" t="s">
        <v>7</v>
      </c>
      <c r="F439" t="s">
        <v>15</v>
      </c>
      <c r="G439" t="s">
        <v>15</v>
      </c>
      <c r="H439" s="6">
        <v>2.7</v>
      </c>
      <c r="I439" s="6">
        <f>H439*1.609344</f>
        <v>4.345228800000001</v>
      </c>
      <c r="J439" s="3">
        <f>IF(D439&gt;B439,D439-B439,D439-B439+1)</f>
        <v>6.2499999999999778E-3</v>
      </c>
      <c r="K439" s="6">
        <f>HOUR(J439)</f>
        <v>0</v>
      </c>
      <c r="L439" s="6">
        <f>MINUTE(J439)</f>
        <v>9</v>
      </c>
      <c r="M439" s="6">
        <f>((K439*60)+L439)/60</f>
        <v>0.15</v>
      </c>
      <c r="N439" s="6">
        <f>I439/M439</f>
        <v>28.968192000000009</v>
      </c>
      <c r="O439" t="s">
        <v>11</v>
      </c>
    </row>
    <row r="440" spans="1:15" x14ac:dyDescent="0.25">
      <c r="A440" s="1">
        <v>42560</v>
      </c>
      <c r="B440" s="4">
        <v>0.37708333333333338</v>
      </c>
      <c r="C440" s="1">
        <v>42560</v>
      </c>
      <c r="D440" s="4">
        <v>0.4069444444444445</v>
      </c>
      <c r="E440" t="s">
        <v>7</v>
      </c>
      <c r="F440" t="s">
        <v>150</v>
      </c>
      <c r="G440" t="s">
        <v>149</v>
      </c>
      <c r="H440" s="6">
        <v>13</v>
      </c>
      <c r="I440" s="6">
        <f>H440*1.609344</f>
        <v>20.921472000000001</v>
      </c>
      <c r="J440" s="3">
        <f>IF(D440&gt;B440,D440-B440,D440-B440+1)</f>
        <v>2.9861111111111116E-2</v>
      </c>
      <c r="K440" s="6">
        <f>HOUR(J440)</f>
        <v>0</v>
      </c>
      <c r="L440" s="6">
        <f>MINUTE(J440)</f>
        <v>43</v>
      </c>
      <c r="M440" s="6">
        <f>((K440*60)+L440)/60</f>
        <v>0.71666666666666667</v>
      </c>
      <c r="N440" s="6">
        <f>I440/M440</f>
        <v>29.192751627906979</v>
      </c>
    </row>
    <row r="441" spans="1:15" x14ac:dyDescent="0.25">
      <c r="A441" s="1">
        <v>42418</v>
      </c>
      <c r="B441" s="4">
        <v>0.5854166666666667</v>
      </c>
      <c r="C441" s="1">
        <v>42418</v>
      </c>
      <c r="D441" s="4">
        <v>0.61458333333333337</v>
      </c>
      <c r="E441" t="s">
        <v>7</v>
      </c>
      <c r="F441" t="s">
        <v>65</v>
      </c>
      <c r="G441" t="s">
        <v>68</v>
      </c>
      <c r="H441" s="6">
        <v>12.7</v>
      </c>
      <c r="I441" s="6">
        <f>H441*1.609344</f>
        <v>20.438668799999999</v>
      </c>
      <c r="J441" s="3">
        <f>IF(D441&gt;B441,D441-B441,D441-B441+1)</f>
        <v>2.9166666666666674E-2</v>
      </c>
      <c r="K441" s="6">
        <f>HOUR(J441)</f>
        <v>0</v>
      </c>
      <c r="L441" s="6">
        <f>MINUTE(J441)</f>
        <v>42</v>
      </c>
      <c r="M441" s="6">
        <f>((K441*60)+L441)/60</f>
        <v>0.7</v>
      </c>
      <c r="N441" s="6">
        <f>I441/M441</f>
        <v>29.198098285714284</v>
      </c>
      <c r="O441" t="s">
        <v>24</v>
      </c>
    </row>
    <row r="442" spans="1:15" x14ac:dyDescent="0.25">
      <c r="A442" s="1">
        <v>42724</v>
      </c>
      <c r="B442" s="4">
        <v>0.78263888888888899</v>
      </c>
      <c r="C442" s="1">
        <v>42724</v>
      </c>
      <c r="D442" s="4">
        <v>0.80625000000000002</v>
      </c>
      <c r="E442" t="s">
        <v>7</v>
      </c>
      <c r="F442" t="s">
        <v>68</v>
      </c>
      <c r="G442" t="s">
        <v>65</v>
      </c>
      <c r="H442" s="6">
        <v>10.3</v>
      </c>
      <c r="I442" s="6">
        <f>H442*1.609344</f>
        <v>16.576243200000004</v>
      </c>
      <c r="J442" s="3">
        <f>IF(D442&gt;B442,D442-B442,D442-B442+1)</f>
        <v>2.3611111111111027E-2</v>
      </c>
      <c r="K442" s="6">
        <f>HOUR(J442)</f>
        <v>0</v>
      </c>
      <c r="L442" s="6">
        <f>MINUTE(J442)</f>
        <v>34</v>
      </c>
      <c r="M442" s="6">
        <f>((K442*60)+L442)/60</f>
        <v>0.56666666666666665</v>
      </c>
      <c r="N442" s="6">
        <f>I442/M442</f>
        <v>29.252193882352948</v>
      </c>
      <c r="O442" t="s">
        <v>13</v>
      </c>
    </row>
    <row r="443" spans="1:15" x14ac:dyDescent="0.25">
      <c r="A443" s="1">
        <v>42404</v>
      </c>
      <c r="B443" s="4">
        <v>0.40069444444444446</v>
      </c>
      <c r="C443" s="1">
        <v>42404</v>
      </c>
      <c r="D443" s="4">
        <v>0.42291666666666666</v>
      </c>
      <c r="E443" t="s">
        <v>7</v>
      </c>
      <c r="F443" t="s">
        <v>16</v>
      </c>
      <c r="G443" t="s">
        <v>15</v>
      </c>
      <c r="H443" s="6">
        <v>9.6999999999999993</v>
      </c>
      <c r="I443" s="6">
        <f>H443*1.609344</f>
        <v>15.6106368</v>
      </c>
      <c r="J443" s="3">
        <f>IF(D443&gt;B443,D443-B443,D443-B443+1)</f>
        <v>2.2222222222222199E-2</v>
      </c>
      <c r="K443" s="6">
        <f>HOUR(J443)</f>
        <v>0</v>
      </c>
      <c r="L443" s="6">
        <f>MINUTE(J443)</f>
        <v>32</v>
      </c>
      <c r="M443" s="6">
        <f>((K443*60)+L443)/60</f>
        <v>0.53333333333333333</v>
      </c>
      <c r="N443" s="6">
        <f>I443/M443</f>
        <v>29.269943999999999</v>
      </c>
      <c r="O443" t="s">
        <v>9</v>
      </c>
    </row>
    <row r="444" spans="1:15" x14ac:dyDescent="0.25">
      <c r="A444" s="1">
        <v>42583</v>
      </c>
      <c r="B444" s="4">
        <v>0.68680555555555556</v>
      </c>
      <c r="C444" s="1">
        <v>42583</v>
      </c>
      <c r="D444" s="4">
        <v>0.70763888888888893</v>
      </c>
      <c r="E444" t="s">
        <v>7</v>
      </c>
      <c r="F444" t="s">
        <v>15</v>
      </c>
      <c r="G444" t="s">
        <v>16</v>
      </c>
      <c r="H444" s="6">
        <v>9.1</v>
      </c>
      <c r="I444" s="6">
        <f>H444*1.609344</f>
        <v>14.6450304</v>
      </c>
      <c r="J444" s="3">
        <f>IF(D444&gt;B444,D444-B444,D444-B444+1)</f>
        <v>2.083333333333337E-2</v>
      </c>
      <c r="K444" s="6">
        <f>HOUR(J444)</f>
        <v>0</v>
      </c>
      <c r="L444" s="6">
        <f>MINUTE(J444)</f>
        <v>30</v>
      </c>
      <c r="M444" s="6">
        <f>((K444*60)+L444)/60</f>
        <v>0.5</v>
      </c>
      <c r="N444" s="6">
        <f>I444/M444</f>
        <v>29.290060799999999</v>
      </c>
    </row>
    <row r="445" spans="1:15" x14ac:dyDescent="0.25">
      <c r="A445" s="1">
        <v>42496</v>
      </c>
      <c r="B445" s="4">
        <v>0.72083333333333333</v>
      </c>
      <c r="C445" s="1">
        <v>42496</v>
      </c>
      <c r="D445" s="4">
        <v>0.73888888888888893</v>
      </c>
      <c r="E445" t="s">
        <v>7</v>
      </c>
      <c r="F445" t="s">
        <v>16</v>
      </c>
      <c r="G445" t="s">
        <v>15</v>
      </c>
      <c r="H445" s="6">
        <v>7.9</v>
      </c>
      <c r="I445" s="6">
        <f>H445*1.609344</f>
        <v>12.713817600000002</v>
      </c>
      <c r="J445" s="3">
        <f>IF(D445&gt;B445,D445-B445,D445-B445+1)</f>
        <v>1.8055555555555602E-2</v>
      </c>
      <c r="K445" s="6">
        <f>HOUR(J445)</f>
        <v>0</v>
      </c>
      <c r="L445" s="6">
        <f>MINUTE(J445)</f>
        <v>26</v>
      </c>
      <c r="M445" s="6">
        <f>((K445*60)+L445)/60</f>
        <v>0.43333333333333335</v>
      </c>
      <c r="N445" s="6">
        <f>I445/M445</f>
        <v>29.33957907692308</v>
      </c>
      <c r="O445" t="s">
        <v>13</v>
      </c>
    </row>
    <row r="446" spans="1:15" x14ac:dyDescent="0.25">
      <c r="A446" s="1">
        <v>42437</v>
      </c>
      <c r="B446" s="4">
        <v>0.64930555555555558</v>
      </c>
      <c r="C446" s="1">
        <v>42437</v>
      </c>
      <c r="D446" s="4">
        <v>0.66666666666666663</v>
      </c>
      <c r="E446" t="s">
        <v>7</v>
      </c>
      <c r="F446" t="s">
        <v>72</v>
      </c>
      <c r="G446" t="s">
        <v>38</v>
      </c>
      <c r="H446" s="6">
        <v>7.6</v>
      </c>
      <c r="I446" s="6">
        <f>H446*1.609344</f>
        <v>12.231014399999999</v>
      </c>
      <c r="J446" s="3">
        <f>IF(D446&gt;B446,D446-B446,D446-B446+1)</f>
        <v>1.7361111111111049E-2</v>
      </c>
      <c r="K446" s="6">
        <f>HOUR(J446)</f>
        <v>0</v>
      </c>
      <c r="L446" s="6">
        <f>MINUTE(J446)</f>
        <v>25</v>
      </c>
      <c r="M446" s="6">
        <f>((K446*60)+L446)/60</f>
        <v>0.41666666666666669</v>
      </c>
      <c r="N446" s="6">
        <f>I446/M446</f>
        <v>29.354434559999998</v>
      </c>
      <c r="O446" t="s">
        <v>9</v>
      </c>
    </row>
    <row r="447" spans="1:15" x14ac:dyDescent="0.25">
      <c r="A447" s="1">
        <v>42726</v>
      </c>
      <c r="B447" s="4">
        <v>0.7944444444444444</v>
      </c>
      <c r="C447" s="1">
        <v>42726</v>
      </c>
      <c r="D447" s="4">
        <v>0.82638888888888884</v>
      </c>
      <c r="E447" t="s">
        <v>7</v>
      </c>
      <c r="F447" t="s">
        <v>65</v>
      </c>
      <c r="G447" t="s">
        <v>188</v>
      </c>
      <c r="H447" s="6">
        <v>14</v>
      </c>
      <c r="I447" s="6">
        <f>H447*1.609344</f>
        <v>22.530816000000002</v>
      </c>
      <c r="J447" s="3">
        <f>IF(D447&gt;B447,D447-B447,D447-B447+1)</f>
        <v>3.1944444444444442E-2</v>
      </c>
      <c r="K447" s="6">
        <f>HOUR(J447)</f>
        <v>0</v>
      </c>
      <c r="L447" s="6">
        <f>MINUTE(J447)</f>
        <v>46</v>
      </c>
      <c r="M447" s="6">
        <f>((K447*60)+L447)/60</f>
        <v>0.76666666666666672</v>
      </c>
      <c r="N447" s="6">
        <f>I447/M447</f>
        <v>29.388020869565217</v>
      </c>
      <c r="O447" t="s">
        <v>11</v>
      </c>
    </row>
    <row r="448" spans="1:15" x14ac:dyDescent="0.25">
      <c r="A448" s="1">
        <v>42488</v>
      </c>
      <c r="B448" s="4">
        <v>0.92361111111111116</v>
      </c>
      <c r="C448" s="1">
        <v>42488</v>
      </c>
      <c r="D448" s="4">
        <v>0.93611111111111101</v>
      </c>
      <c r="E448" t="s">
        <v>7</v>
      </c>
      <c r="F448" t="s">
        <v>16</v>
      </c>
      <c r="G448" t="s">
        <v>15</v>
      </c>
      <c r="H448" s="6">
        <v>5.5</v>
      </c>
      <c r="I448" s="6">
        <f>H448*1.609344</f>
        <v>8.8513920000000006</v>
      </c>
      <c r="J448" s="3">
        <f>IF(D448&gt;B448,D448-B448,D448-B448+1)</f>
        <v>1.2499999999999845E-2</v>
      </c>
      <c r="K448" s="6">
        <f>HOUR(J448)</f>
        <v>0</v>
      </c>
      <c r="L448" s="6">
        <f>MINUTE(J448)</f>
        <v>18</v>
      </c>
      <c r="M448" s="6">
        <f>((K448*60)+L448)/60</f>
        <v>0.3</v>
      </c>
      <c r="N448" s="6">
        <f>I448/M448</f>
        <v>29.504640000000002</v>
      </c>
      <c r="O448" t="s">
        <v>13</v>
      </c>
    </row>
    <row r="449" spans="1:15" x14ac:dyDescent="0.25">
      <c r="A449" s="1">
        <v>42725</v>
      </c>
      <c r="B449" s="4">
        <v>0.42638888888888887</v>
      </c>
      <c r="C449" s="1">
        <v>42725</v>
      </c>
      <c r="D449" s="4">
        <v>0.4375</v>
      </c>
      <c r="E449" t="s">
        <v>7</v>
      </c>
      <c r="F449" t="s">
        <v>65</v>
      </c>
      <c r="G449" t="s">
        <v>68</v>
      </c>
      <c r="H449" s="6">
        <v>4.9000000000000004</v>
      </c>
      <c r="I449" s="6">
        <f>H449*1.609344</f>
        <v>7.8857856000000011</v>
      </c>
      <c r="J449" s="3">
        <f>IF(D449&gt;B449,D449-B449,D449-B449+1)</f>
        <v>1.1111111111111127E-2</v>
      </c>
      <c r="K449" s="6">
        <f>HOUR(J449)</f>
        <v>0</v>
      </c>
      <c r="L449" s="6">
        <f>MINUTE(J449)</f>
        <v>16</v>
      </c>
      <c r="M449" s="6">
        <f>((K449*60)+L449)/60</f>
        <v>0.26666666666666666</v>
      </c>
      <c r="N449" s="6">
        <f>I449/M449</f>
        <v>29.571696000000003</v>
      </c>
      <c r="O449" t="s">
        <v>10</v>
      </c>
    </row>
    <row r="450" spans="1:15" x14ac:dyDescent="0.25">
      <c r="A450" s="1">
        <v>42548</v>
      </c>
      <c r="B450" s="4">
        <v>0.37847222222222227</v>
      </c>
      <c r="C450" s="1">
        <v>42548</v>
      </c>
      <c r="D450" s="4">
        <v>0.3979166666666667</v>
      </c>
      <c r="E450" t="s">
        <v>7</v>
      </c>
      <c r="F450" t="s">
        <v>162</v>
      </c>
      <c r="G450" t="s">
        <v>162</v>
      </c>
      <c r="H450" s="6">
        <v>8.6</v>
      </c>
      <c r="I450" s="6">
        <f>H450*1.609344</f>
        <v>13.8403584</v>
      </c>
      <c r="J450" s="3">
        <f>IF(D450&gt;B450,D450-B450,D450-B450+1)</f>
        <v>1.9444444444444431E-2</v>
      </c>
      <c r="K450" s="6">
        <f>HOUR(J450)</f>
        <v>0</v>
      </c>
      <c r="L450" s="6">
        <f>MINUTE(J450)</f>
        <v>28</v>
      </c>
      <c r="M450" s="6">
        <f>((K450*60)+L450)/60</f>
        <v>0.46666666666666667</v>
      </c>
      <c r="N450" s="6">
        <f>I450/M450</f>
        <v>29.657910857142856</v>
      </c>
    </row>
    <row r="451" spans="1:15" x14ac:dyDescent="0.25">
      <c r="A451" s="1">
        <v>42590</v>
      </c>
      <c r="B451" s="4">
        <v>0.69236111111111109</v>
      </c>
      <c r="C451" s="1">
        <v>42590</v>
      </c>
      <c r="D451" s="4">
        <v>0.70138888888888884</v>
      </c>
      <c r="E451" t="s">
        <v>7</v>
      </c>
      <c r="F451" t="s">
        <v>37</v>
      </c>
      <c r="G451" t="s">
        <v>54</v>
      </c>
      <c r="H451" s="6">
        <v>4</v>
      </c>
      <c r="I451" s="6">
        <f>H451*1.609344</f>
        <v>6.4373760000000004</v>
      </c>
      <c r="J451" s="3">
        <f>IF(D451&gt;B451,D451-B451,D451-B451+1)</f>
        <v>9.0277777777777457E-3</v>
      </c>
      <c r="K451" s="6">
        <f>HOUR(J451)</f>
        <v>0</v>
      </c>
      <c r="L451" s="6">
        <f>MINUTE(J451)</f>
        <v>13</v>
      </c>
      <c r="M451" s="6">
        <f>((K451*60)+L451)/60</f>
        <v>0.21666666666666667</v>
      </c>
      <c r="N451" s="6">
        <f>I451/M451</f>
        <v>29.710966153846154</v>
      </c>
    </row>
    <row r="452" spans="1:15" x14ac:dyDescent="0.25">
      <c r="A452" s="1">
        <v>42458</v>
      </c>
      <c r="B452" s="4">
        <v>0.64374999999999993</v>
      </c>
      <c r="C452" s="1">
        <v>42458</v>
      </c>
      <c r="D452" s="4">
        <v>0.6743055555555556</v>
      </c>
      <c r="E452" t="s">
        <v>55</v>
      </c>
      <c r="F452" t="s">
        <v>99</v>
      </c>
      <c r="G452" t="s">
        <v>102</v>
      </c>
      <c r="H452" s="6">
        <v>13.6</v>
      </c>
      <c r="I452" s="6">
        <f>H452*1.609344</f>
        <v>21.8870784</v>
      </c>
      <c r="J452" s="3">
        <f>IF(D452&gt;B452,D452-B452,D452-B452+1)</f>
        <v>3.0555555555555669E-2</v>
      </c>
      <c r="K452" s="6">
        <f>HOUR(J452)</f>
        <v>0</v>
      </c>
      <c r="L452" s="6">
        <f>MINUTE(J452)</f>
        <v>44</v>
      </c>
      <c r="M452" s="6">
        <f>((K452*60)+L452)/60</f>
        <v>0.73333333333333328</v>
      </c>
      <c r="N452" s="6">
        <f>I452/M452</f>
        <v>29.846016000000002</v>
      </c>
    </row>
    <row r="453" spans="1:15" x14ac:dyDescent="0.25">
      <c r="A453" s="1">
        <v>42708</v>
      </c>
      <c r="B453" s="4">
        <v>0.84930555555555554</v>
      </c>
      <c r="C453" s="1">
        <v>42708</v>
      </c>
      <c r="D453" s="4">
        <v>0.8569444444444444</v>
      </c>
      <c r="E453" t="s">
        <v>7</v>
      </c>
      <c r="F453" t="s">
        <v>16</v>
      </c>
      <c r="G453" t="s">
        <v>15</v>
      </c>
      <c r="H453" s="6">
        <v>3.4</v>
      </c>
      <c r="I453" s="6">
        <f>H453*1.609344</f>
        <v>5.4717696</v>
      </c>
      <c r="J453" s="3">
        <f>IF(D453&gt;B453,D453-B453,D453-B453+1)</f>
        <v>7.6388888888888618E-3</v>
      </c>
      <c r="K453" s="6">
        <f>HOUR(J453)</f>
        <v>0</v>
      </c>
      <c r="L453" s="6">
        <f>MINUTE(J453)</f>
        <v>11</v>
      </c>
      <c r="M453" s="6">
        <f>((K453*60)+L453)/60</f>
        <v>0.18333333333333332</v>
      </c>
      <c r="N453" s="6">
        <f>I453/M453</f>
        <v>29.846016000000002</v>
      </c>
      <c r="O453" t="s">
        <v>13</v>
      </c>
    </row>
    <row r="454" spans="1:15" x14ac:dyDescent="0.25">
      <c r="A454" s="1">
        <v>42612</v>
      </c>
      <c r="B454" s="4">
        <v>0.7270833333333333</v>
      </c>
      <c r="C454" s="1">
        <v>42612</v>
      </c>
      <c r="D454" s="4">
        <v>0.75624999999999998</v>
      </c>
      <c r="E454" t="s">
        <v>7</v>
      </c>
      <c r="F454" t="s">
        <v>65</v>
      </c>
      <c r="G454" t="s">
        <v>65</v>
      </c>
      <c r="H454" s="6">
        <v>13</v>
      </c>
      <c r="I454" s="6">
        <f>H454*1.609344</f>
        <v>20.921472000000001</v>
      </c>
      <c r="J454" s="3">
        <f>IF(D454&gt;B454,D454-B454,D454-B454+1)</f>
        <v>2.9166666666666674E-2</v>
      </c>
      <c r="K454" s="6">
        <f>HOUR(J454)</f>
        <v>0</v>
      </c>
      <c r="L454" s="6">
        <f>MINUTE(J454)</f>
        <v>42</v>
      </c>
      <c r="M454" s="6">
        <f>((K454*60)+L454)/60</f>
        <v>0.7</v>
      </c>
      <c r="N454" s="6">
        <f>I454/M454</f>
        <v>29.887817142857148</v>
      </c>
    </row>
    <row r="455" spans="1:15" x14ac:dyDescent="0.25">
      <c r="A455" s="1">
        <v>42379</v>
      </c>
      <c r="B455" s="4">
        <v>0.79999999999999993</v>
      </c>
      <c r="C455" s="1">
        <v>42379</v>
      </c>
      <c r="D455" s="4">
        <v>0.81388888888888899</v>
      </c>
      <c r="E455" t="s">
        <v>7</v>
      </c>
      <c r="F455" t="s">
        <v>21</v>
      </c>
      <c r="G455" t="s">
        <v>22</v>
      </c>
      <c r="H455" s="6">
        <v>6.2</v>
      </c>
      <c r="I455" s="6">
        <f>H455*1.609344</f>
        <v>9.9779328000000014</v>
      </c>
      <c r="J455" s="3">
        <f>IF(D455&gt;B455,D455-B455,D455-B455+1)</f>
        <v>1.3888888888889062E-2</v>
      </c>
      <c r="K455" s="6">
        <f>HOUR(J455)</f>
        <v>0</v>
      </c>
      <c r="L455" s="6">
        <f>MINUTE(J455)</f>
        <v>20</v>
      </c>
      <c r="M455" s="6">
        <f>((K455*60)+L455)/60</f>
        <v>0.33333333333333331</v>
      </c>
      <c r="N455" s="6">
        <f>I455/M455</f>
        <v>29.933798400000004</v>
      </c>
      <c r="O455" t="s">
        <v>11</v>
      </c>
    </row>
    <row r="456" spans="1:15" x14ac:dyDescent="0.25">
      <c r="A456" s="1">
        <v>42535</v>
      </c>
      <c r="B456" s="4">
        <v>0.7270833333333333</v>
      </c>
      <c r="C456" s="1">
        <v>42535</v>
      </c>
      <c r="D456" s="4">
        <v>0.74791666666666667</v>
      </c>
      <c r="E456" t="s">
        <v>7</v>
      </c>
      <c r="F456" t="s">
        <v>31</v>
      </c>
      <c r="G456" t="s">
        <v>148</v>
      </c>
      <c r="H456" s="6">
        <v>9.3000000000000007</v>
      </c>
      <c r="I456" s="6">
        <f>H456*1.609344</f>
        <v>14.966899200000002</v>
      </c>
      <c r="J456" s="3">
        <f>IF(D456&gt;B456,D456-B456,D456-B456+1)</f>
        <v>2.083333333333337E-2</v>
      </c>
      <c r="K456" s="6">
        <f>HOUR(J456)</f>
        <v>0</v>
      </c>
      <c r="L456" s="6">
        <f>MINUTE(J456)</f>
        <v>30</v>
      </c>
      <c r="M456" s="6">
        <f>((K456*60)+L456)/60</f>
        <v>0.5</v>
      </c>
      <c r="N456" s="6">
        <f>I456/M456</f>
        <v>29.933798400000004</v>
      </c>
      <c r="O456" t="s">
        <v>10</v>
      </c>
    </row>
    <row r="457" spans="1:15" x14ac:dyDescent="0.25">
      <c r="A457" s="1">
        <v>42554</v>
      </c>
      <c r="B457" s="4">
        <v>1.9444444444444445E-2</v>
      </c>
      <c r="C457" s="1">
        <v>42554</v>
      </c>
      <c r="D457" s="4">
        <v>2.6388888888888889E-2</v>
      </c>
      <c r="E457" t="s">
        <v>7</v>
      </c>
      <c r="F457" t="s">
        <v>15</v>
      </c>
      <c r="G457" t="s">
        <v>16</v>
      </c>
      <c r="H457" s="6">
        <v>3.1</v>
      </c>
      <c r="I457" s="6">
        <f>H457*1.609344</f>
        <v>4.9889664000000007</v>
      </c>
      <c r="J457" s="3">
        <f>IF(D457&gt;B457,D457-B457,D457-B457+1)</f>
        <v>6.9444444444444441E-3</v>
      </c>
      <c r="K457" s="6">
        <f>HOUR(J457)</f>
        <v>0</v>
      </c>
      <c r="L457" s="6">
        <f>MINUTE(J457)</f>
        <v>10</v>
      </c>
      <c r="M457" s="6">
        <f>((K457*60)+L457)/60</f>
        <v>0.16666666666666666</v>
      </c>
      <c r="N457" s="6">
        <f>I457/M457</f>
        <v>29.933798400000004</v>
      </c>
      <c r="O457" t="s">
        <v>10</v>
      </c>
    </row>
    <row r="458" spans="1:15" x14ac:dyDescent="0.25">
      <c r="A458" s="1">
        <v>42658</v>
      </c>
      <c r="B458" s="4">
        <v>0.93611111111111101</v>
      </c>
      <c r="C458" s="1">
        <v>42658</v>
      </c>
      <c r="D458" s="4">
        <v>0.95000000000000007</v>
      </c>
      <c r="E458" t="s">
        <v>7</v>
      </c>
      <c r="F458" t="s">
        <v>16</v>
      </c>
      <c r="G458" t="s">
        <v>16</v>
      </c>
      <c r="H458" s="6">
        <v>6.2</v>
      </c>
      <c r="I458" s="6">
        <f>H458*1.609344</f>
        <v>9.9779328000000014</v>
      </c>
      <c r="J458" s="3">
        <f>IF(D458&gt;B458,D458-B458,D458-B458+1)</f>
        <v>1.3888888888889062E-2</v>
      </c>
      <c r="K458" s="6">
        <f>HOUR(J458)</f>
        <v>0</v>
      </c>
      <c r="L458" s="6">
        <f>MINUTE(J458)</f>
        <v>20</v>
      </c>
      <c r="M458" s="6">
        <f>((K458*60)+L458)/60</f>
        <v>0.33333333333333331</v>
      </c>
      <c r="N458" s="6">
        <f>I458/M458</f>
        <v>29.933798400000004</v>
      </c>
    </row>
    <row r="459" spans="1:15" x14ac:dyDescent="0.25">
      <c r="A459" s="1">
        <v>42666</v>
      </c>
      <c r="B459" s="4">
        <v>0.7944444444444444</v>
      </c>
      <c r="C459" s="1">
        <v>42666</v>
      </c>
      <c r="D459" s="4">
        <v>0.80138888888888893</v>
      </c>
      <c r="E459" t="s">
        <v>7</v>
      </c>
      <c r="F459" t="s">
        <v>15</v>
      </c>
      <c r="G459" t="s">
        <v>16</v>
      </c>
      <c r="H459" s="6">
        <v>3.1</v>
      </c>
      <c r="I459" s="6">
        <f>H459*1.609344</f>
        <v>4.9889664000000007</v>
      </c>
      <c r="J459" s="3">
        <f>IF(D459&gt;B459,D459-B459,D459-B459+1)</f>
        <v>6.9444444444445308E-3</v>
      </c>
      <c r="K459" s="6">
        <f>HOUR(J459)</f>
        <v>0</v>
      </c>
      <c r="L459" s="6">
        <f>MINUTE(J459)</f>
        <v>10</v>
      </c>
      <c r="M459" s="6">
        <f>((K459*60)+L459)/60</f>
        <v>0.16666666666666666</v>
      </c>
      <c r="N459" s="6">
        <f>I459/M459</f>
        <v>29.933798400000004</v>
      </c>
      <c r="O459" t="s">
        <v>9</v>
      </c>
    </row>
    <row r="460" spans="1:15" x14ac:dyDescent="0.25">
      <c r="A460" s="1">
        <v>42690</v>
      </c>
      <c r="B460" s="4">
        <v>0.95277777777777783</v>
      </c>
      <c r="C460" s="1">
        <v>42690</v>
      </c>
      <c r="D460" s="4">
        <v>0.95972222222222225</v>
      </c>
      <c r="E460" t="s">
        <v>7</v>
      </c>
      <c r="F460" t="s">
        <v>219</v>
      </c>
      <c r="G460" t="s">
        <v>147</v>
      </c>
      <c r="H460" s="6">
        <v>3.1</v>
      </c>
      <c r="I460" s="6">
        <f>H460*1.609344</f>
        <v>4.9889664000000007</v>
      </c>
      <c r="J460" s="3">
        <f>IF(D460&gt;B460,D460-B460,D460-B460+1)</f>
        <v>6.9444444444444198E-3</v>
      </c>
      <c r="K460" s="6">
        <f>HOUR(J460)</f>
        <v>0</v>
      </c>
      <c r="L460" s="6">
        <f>MINUTE(J460)</f>
        <v>10</v>
      </c>
      <c r="M460" s="6">
        <f>((K460*60)+L460)/60</f>
        <v>0.16666666666666666</v>
      </c>
      <c r="N460" s="6">
        <f>I460/M460</f>
        <v>29.933798400000004</v>
      </c>
      <c r="O460" t="s">
        <v>9</v>
      </c>
    </row>
    <row r="461" spans="1:15" x14ac:dyDescent="0.25">
      <c r="A461" s="1">
        <v>42692</v>
      </c>
      <c r="B461" s="4">
        <v>0.83958333333333324</v>
      </c>
      <c r="C461" s="1">
        <v>42692</v>
      </c>
      <c r="D461" s="4">
        <v>0.84652777777777777</v>
      </c>
      <c r="E461" t="s">
        <v>7</v>
      </c>
      <c r="F461" t="s">
        <v>15</v>
      </c>
      <c r="G461" t="s">
        <v>16</v>
      </c>
      <c r="H461" s="6">
        <v>3.1</v>
      </c>
      <c r="I461" s="6">
        <f>H461*1.609344</f>
        <v>4.9889664000000007</v>
      </c>
      <c r="J461" s="3">
        <f>IF(D461&gt;B461,D461-B461,D461-B461+1)</f>
        <v>6.9444444444445308E-3</v>
      </c>
      <c r="K461" s="6">
        <f>HOUR(J461)</f>
        <v>0</v>
      </c>
      <c r="L461" s="6">
        <f>MINUTE(J461)</f>
        <v>10</v>
      </c>
      <c r="M461" s="6">
        <f>((K461*60)+L461)/60</f>
        <v>0.16666666666666666</v>
      </c>
      <c r="N461" s="6">
        <f>I461/M461</f>
        <v>29.933798400000004</v>
      </c>
      <c r="O461" t="s">
        <v>9</v>
      </c>
    </row>
    <row r="462" spans="1:15" x14ac:dyDescent="0.25">
      <c r="A462" s="1">
        <v>42704</v>
      </c>
      <c r="B462" s="4">
        <v>0.52986111111111112</v>
      </c>
      <c r="C462" s="1">
        <v>42704</v>
      </c>
      <c r="D462" s="4">
        <v>0.53680555555555554</v>
      </c>
      <c r="E462" t="s">
        <v>7</v>
      </c>
      <c r="F462" t="s">
        <v>16</v>
      </c>
      <c r="G462" t="s">
        <v>15</v>
      </c>
      <c r="H462" s="6">
        <v>3.1</v>
      </c>
      <c r="I462" s="6">
        <f>H462*1.609344</f>
        <v>4.9889664000000007</v>
      </c>
      <c r="J462" s="3">
        <f>IF(D462&gt;B462,D462-B462,D462-B462+1)</f>
        <v>6.9444444444444198E-3</v>
      </c>
      <c r="K462" s="6">
        <f>HOUR(J462)</f>
        <v>0</v>
      </c>
      <c r="L462" s="6">
        <f>MINUTE(J462)</f>
        <v>10</v>
      </c>
      <c r="M462" s="6">
        <f>((K462*60)+L462)/60</f>
        <v>0.16666666666666666</v>
      </c>
      <c r="N462" s="6">
        <f>I462/M462</f>
        <v>29.933798400000004</v>
      </c>
    </row>
    <row r="463" spans="1:15" x14ac:dyDescent="0.25">
      <c r="A463" s="1">
        <v>42716</v>
      </c>
      <c r="B463" s="4">
        <v>0.55694444444444446</v>
      </c>
      <c r="C463" s="1">
        <v>42716</v>
      </c>
      <c r="D463" s="4">
        <v>0.56388888888888888</v>
      </c>
      <c r="E463" t="s">
        <v>7</v>
      </c>
      <c r="F463" t="s">
        <v>15</v>
      </c>
      <c r="G463" t="s">
        <v>15</v>
      </c>
      <c r="H463" s="6">
        <v>3.1</v>
      </c>
      <c r="I463" s="6">
        <f>H463*1.609344</f>
        <v>4.9889664000000007</v>
      </c>
      <c r="J463" s="3">
        <f>IF(D463&gt;B463,D463-B463,D463-B463+1)</f>
        <v>6.9444444444444198E-3</v>
      </c>
      <c r="K463" s="6">
        <f>HOUR(J463)</f>
        <v>0</v>
      </c>
      <c r="L463" s="6">
        <f>MINUTE(J463)</f>
        <v>10</v>
      </c>
      <c r="M463" s="6">
        <f>((K463*60)+L463)/60</f>
        <v>0.16666666666666666</v>
      </c>
      <c r="N463" s="6">
        <f>I463/M463</f>
        <v>29.933798400000004</v>
      </c>
      <c r="O463" t="s">
        <v>10</v>
      </c>
    </row>
    <row r="464" spans="1:15" x14ac:dyDescent="0.25">
      <c r="A464" s="1">
        <v>42723</v>
      </c>
      <c r="B464" s="4">
        <v>0.42708333333333331</v>
      </c>
      <c r="C464" s="1">
        <v>42723</v>
      </c>
      <c r="D464" s="4">
        <v>0.44027777777777777</v>
      </c>
      <c r="E464" t="s">
        <v>7</v>
      </c>
      <c r="F464" t="s">
        <v>68</v>
      </c>
      <c r="G464" t="s">
        <v>223</v>
      </c>
      <c r="H464" s="6">
        <v>5.9</v>
      </c>
      <c r="I464" s="6">
        <f>H464*1.609344</f>
        <v>9.4951296000000021</v>
      </c>
      <c r="J464" s="3">
        <f>IF(D464&gt;B464,D464-B464,D464-B464+1)</f>
        <v>1.3194444444444453E-2</v>
      </c>
      <c r="K464" s="6">
        <f>HOUR(J464)</f>
        <v>0</v>
      </c>
      <c r="L464" s="6">
        <f>MINUTE(J464)</f>
        <v>19</v>
      </c>
      <c r="M464" s="6">
        <f>((K464*60)+L464)/60</f>
        <v>0.31666666666666665</v>
      </c>
      <c r="N464" s="6">
        <f>I464/M464</f>
        <v>29.98461978947369</v>
      </c>
      <c r="O464" t="s">
        <v>24</v>
      </c>
    </row>
    <row r="465" spans="1:15" x14ac:dyDescent="0.25">
      <c r="A465" s="1">
        <v>42660</v>
      </c>
      <c r="B465" s="4">
        <v>0.79722222222222217</v>
      </c>
      <c r="C465" s="1">
        <v>42660</v>
      </c>
      <c r="D465" s="4">
        <v>0.80902777777777779</v>
      </c>
      <c r="E465" t="s">
        <v>7</v>
      </c>
      <c r="F465" t="s">
        <v>48</v>
      </c>
      <c r="G465" t="s">
        <v>15</v>
      </c>
      <c r="H465" s="6">
        <v>5.3</v>
      </c>
      <c r="I465" s="6">
        <f>H465*1.609344</f>
        <v>8.5295231999999999</v>
      </c>
      <c r="J465" s="3">
        <f>IF(D465&gt;B465,D465-B465,D465-B465+1)</f>
        <v>1.1805555555555625E-2</v>
      </c>
      <c r="K465" s="6">
        <f>HOUR(J465)</f>
        <v>0</v>
      </c>
      <c r="L465" s="6">
        <f>MINUTE(J465)</f>
        <v>17</v>
      </c>
      <c r="M465" s="6">
        <f>((K465*60)+L465)/60</f>
        <v>0.28333333333333333</v>
      </c>
      <c r="N465" s="6">
        <f>I465/M465</f>
        <v>30.104199529411765</v>
      </c>
    </row>
    <row r="466" spans="1:15" x14ac:dyDescent="0.25">
      <c r="A466" s="1">
        <v>42719</v>
      </c>
      <c r="B466" s="4">
        <v>0.59722222222222221</v>
      </c>
      <c r="C466" s="1">
        <v>42719</v>
      </c>
      <c r="D466" s="4">
        <v>0.62083333333333335</v>
      </c>
      <c r="E466" t="s">
        <v>7</v>
      </c>
      <c r="F466" t="s">
        <v>15</v>
      </c>
      <c r="G466" t="s">
        <v>16</v>
      </c>
      <c r="H466" s="6">
        <v>10.6</v>
      </c>
      <c r="I466" s="6">
        <f>H466*1.609344</f>
        <v>17.0590464</v>
      </c>
      <c r="J466" s="3">
        <f>IF(D466&gt;B466,D466-B466,D466-B466+1)</f>
        <v>2.3611111111111138E-2</v>
      </c>
      <c r="K466" s="6">
        <f>HOUR(J466)</f>
        <v>0</v>
      </c>
      <c r="L466" s="6">
        <f>MINUTE(J466)</f>
        <v>34</v>
      </c>
      <c r="M466" s="6">
        <f>((K466*60)+L466)/60</f>
        <v>0.56666666666666665</v>
      </c>
      <c r="N466" s="6">
        <f>I466/M466</f>
        <v>30.104199529411765</v>
      </c>
      <c r="O466" t="s">
        <v>11</v>
      </c>
    </row>
    <row r="467" spans="1:15" x14ac:dyDescent="0.25">
      <c r="A467" s="1">
        <v>42493</v>
      </c>
      <c r="B467" s="4">
        <v>0.93055555555555547</v>
      </c>
      <c r="C467" s="1">
        <v>42493</v>
      </c>
      <c r="D467" s="4">
        <v>0.93611111111111101</v>
      </c>
      <c r="E467" t="s">
        <v>7</v>
      </c>
      <c r="F467" t="s">
        <v>16</v>
      </c>
      <c r="G467" t="s">
        <v>15</v>
      </c>
      <c r="H467" s="6">
        <v>2.5</v>
      </c>
      <c r="I467" s="6">
        <f>H467*1.609344</f>
        <v>4.0233600000000003</v>
      </c>
      <c r="J467" s="3">
        <f>IF(D467&gt;B467,D467-B467,D467-B467+1)</f>
        <v>5.5555555555555358E-3</v>
      </c>
      <c r="K467" s="6">
        <f>HOUR(J467)</f>
        <v>0</v>
      </c>
      <c r="L467" s="6">
        <f>MINUTE(J467)</f>
        <v>8</v>
      </c>
      <c r="M467" s="6">
        <f>((K467*60)+L467)/60</f>
        <v>0.13333333333333333</v>
      </c>
      <c r="N467" s="6">
        <f>I467/M467</f>
        <v>30.175200000000004</v>
      </c>
      <c r="O467" t="s">
        <v>9</v>
      </c>
    </row>
    <row r="468" spans="1:15" x14ac:dyDescent="0.25">
      <c r="A468" s="1">
        <v>42577</v>
      </c>
      <c r="B468" s="4">
        <v>0.86944444444444446</v>
      </c>
      <c r="C468" s="1">
        <v>42577</v>
      </c>
      <c r="D468" s="4">
        <v>0.875</v>
      </c>
      <c r="E468" t="s">
        <v>7</v>
      </c>
      <c r="F468" t="s">
        <v>15</v>
      </c>
      <c r="G468" t="s">
        <v>16</v>
      </c>
      <c r="H468" s="6">
        <v>2.5</v>
      </c>
      <c r="I468" s="6">
        <f>H468*1.609344</f>
        <v>4.0233600000000003</v>
      </c>
      <c r="J468" s="3">
        <f>IF(D468&gt;B468,D468-B468,D468-B468+1)</f>
        <v>5.5555555555555358E-3</v>
      </c>
      <c r="K468" s="6">
        <f>HOUR(J468)</f>
        <v>0</v>
      </c>
      <c r="L468" s="6">
        <f>MINUTE(J468)</f>
        <v>8</v>
      </c>
      <c r="M468" s="6">
        <f>((K468*60)+L468)/60</f>
        <v>0.13333333333333333</v>
      </c>
      <c r="N468" s="6">
        <f>I468/M468</f>
        <v>30.175200000000004</v>
      </c>
      <c r="O468" t="s">
        <v>9</v>
      </c>
    </row>
    <row r="469" spans="1:15" x14ac:dyDescent="0.25">
      <c r="A469" s="1">
        <v>42577</v>
      </c>
      <c r="B469" s="4">
        <v>0.93819444444444444</v>
      </c>
      <c r="C469" s="1">
        <v>42577</v>
      </c>
      <c r="D469" s="4">
        <v>0.94374999999999998</v>
      </c>
      <c r="E469" t="s">
        <v>7</v>
      </c>
      <c r="F469" t="s">
        <v>16</v>
      </c>
      <c r="G469" t="s">
        <v>15</v>
      </c>
      <c r="H469" s="6">
        <v>2.5</v>
      </c>
      <c r="I469" s="6">
        <f>H469*1.609344</f>
        <v>4.0233600000000003</v>
      </c>
      <c r="J469" s="3">
        <f>IF(D469&gt;B469,D469-B469,D469-B469+1)</f>
        <v>5.5555555555555358E-3</v>
      </c>
      <c r="K469" s="6">
        <f>HOUR(J469)</f>
        <v>0</v>
      </c>
      <c r="L469" s="6">
        <f>MINUTE(J469)</f>
        <v>8</v>
      </c>
      <c r="M469" s="6">
        <f>((K469*60)+L469)/60</f>
        <v>0.13333333333333333</v>
      </c>
      <c r="N469" s="6">
        <f>I469/M469</f>
        <v>30.175200000000004</v>
      </c>
      <c r="O469" t="s">
        <v>9</v>
      </c>
    </row>
    <row r="470" spans="1:15" x14ac:dyDescent="0.25">
      <c r="A470" s="1">
        <v>42589</v>
      </c>
      <c r="B470" s="4">
        <v>0.84375</v>
      </c>
      <c r="C470" s="1">
        <v>42589</v>
      </c>
      <c r="D470" s="4">
        <v>0.84930555555555554</v>
      </c>
      <c r="E470" t="s">
        <v>7</v>
      </c>
      <c r="F470" t="s">
        <v>16</v>
      </c>
      <c r="G470" t="s">
        <v>15</v>
      </c>
      <c r="H470" s="6">
        <v>2.5</v>
      </c>
      <c r="I470" s="6">
        <f>H470*1.609344</f>
        <v>4.0233600000000003</v>
      </c>
      <c r="J470" s="3">
        <f>IF(D470&gt;B470,D470-B470,D470-B470+1)</f>
        <v>5.5555555555555358E-3</v>
      </c>
      <c r="K470" s="6">
        <f>HOUR(J470)</f>
        <v>0</v>
      </c>
      <c r="L470" s="6">
        <f>MINUTE(J470)</f>
        <v>8</v>
      </c>
      <c r="M470" s="6">
        <f>((K470*60)+L470)/60</f>
        <v>0.13333333333333333</v>
      </c>
      <c r="N470" s="6">
        <f>I470/M470</f>
        <v>30.175200000000004</v>
      </c>
      <c r="O470" t="s">
        <v>9</v>
      </c>
    </row>
    <row r="471" spans="1:15" x14ac:dyDescent="0.25">
      <c r="A471" s="1">
        <v>42601</v>
      </c>
      <c r="B471" s="4">
        <v>0.71666666666666667</v>
      </c>
      <c r="C471" s="1">
        <v>42601</v>
      </c>
      <c r="D471" s="4">
        <v>0.74444444444444446</v>
      </c>
      <c r="E471" t="s">
        <v>7</v>
      </c>
      <c r="F471" t="s">
        <v>68</v>
      </c>
      <c r="G471" t="s">
        <v>65</v>
      </c>
      <c r="H471" s="6">
        <v>12.5</v>
      </c>
      <c r="I471" s="6">
        <f>H471*1.609344</f>
        <v>20.116800000000001</v>
      </c>
      <c r="J471" s="3">
        <f>IF(D471&gt;B471,D471-B471,D471-B471+1)</f>
        <v>2.777777777777779E-2</v>
      </c>
      <c r="K471" s="6">
        <f>HOUR(J471)</f>
        <v>0</v>
      </c>
      <c r="L471" s="6">
        <f>MINUTE(J471)</f>
        <v>40</v>
      </c>
      <c r="M471" s="6">
        <f>((K471*60)+L471)/60</f>
        <v>0.66666666666666663</v>
      </c>
      <c r="N471" s="6">
        <f>I471/M471</f>
        <v>30.175200000000004</v>
      </c>
    </row>
    <row r="472" spans="1:15" x14ac:dyDescent="0.25">
      <c r="A472" s="1">
        <v>42723</v>
      </c>
      <c r="B472" s="4">
        <v>0.58819444444444446</v>
      </c>
      <c r="C472" s="1">
        <v>42723</v>
      </c>
      <c r="D472" s="4">
        <v>0.59375</v>
      </c>
      <c r="E472" t="s">
        <v>7</v>
      </c>
      <c r="F472" t="s">
        <v>65</v>
      </c>
      <c r="G472" t="s">
        <v>65</v>
      </c>
      <c r="H472" s="6">
        <v>2.5</v>
      </c>
      <c r="I472" s="6">
        <f>H472*1.609344</f>
        <v>4.0233600000000003</v>
      </c>
      <c r="J472" s="3">
        <f>IF(D472&gt;B472,D472-B472,D472-B472+1)</f>
        <v>5.5555555555555358E-3</v>
      </c>
      <c r="K472" s="6">
        <f>HOUR(J472)</f>
        <v>0</v>
      </c>
      <c r="L472" s="6">
        <f>MINUTE(J472)</f>
        <v>8</v>
      </c>
      <c r="M472" s="6">
        <f>((K472*60)+L472)/60</f>
        <v>0.13333333333333333</v>
      </c>
      <c r="N472" s="6">
        <f>I472/M472</f>
        <v>30.175200000000004</v>
      </c>
    </row>
    <row r="473" spans="1:15" x14ac:dyDescent="0.25">
      <c r="A473" s="1">
        <v>42583</v>
      </c>
      <c r="B473" s="4">
        <v>0.57777777777777783</v>
      </c>
      <c r="C473" s="1">
        <v>42583</v>
      </c>
      <c r="D473" s="4">
        <v>0.59305555555555556</v>
      </c>
      <c r="E473" t="s">
        <v>7</v>
      </c>
      <c r="F473" t="s">
        <v>15</v>
      </c>
      <c r="G473" t="s">
        <v>48</v>
      </c>
      <c r="H473" s="6">
        <v>6.9</v>
      </c>
      <c r="I473" s="6">
        <f>H473*1.609344</f>
        <v>11.104473600000002</v>
      </c>
      <c r="J473" s="3">
        <f>IF(D473&gt;B473,D473-B473,D473-B473+1)</f>
        <v>1.5277777777777724E-2</v>
      </c>
      <c r="K473" s="6">
        <f>HOUR(J473)</f>
        <v>0</v>
      </c>
      <c r="L473" s="6">
        <f>MINUTE(J473)</f>
        <v>22</v>
      </c>
      <c r="M473" s="6">
        <f>((K473*60)+L473)/60</f>
        <v>0.36666666666666664</v>
      </c>
      <c r="N473" s="6">
        <f>I473/M473</f>
        <v>30.284928000000008</v>
      </c>
    </row>
    <row r="474" spans="1:15" x14ac:dyDescent="0.25">
      <c r="A474" s="1">
        <v>42707</v>
      </c>
      <c r="B474" s="4">
        <v>0.77430555555555547</v>
      </c>
      <c r="C474" s="1">
        <v>42707</v>
      </c>
      <c r="D474" s="4">
        <v>0.78888888888888886</v>
      </c>
      <c r="E474" t="s">
        <v>7</v>
      </c>
      <c r="F474" t="s">
        <v>15</v>
      </c>
      <c r="G474" t="s">
        <v>221</v>
      </c>
      <c r="H474" s="6">
        <v>6.6</v>
      </c>
      <c r="I474" s="6">
        <f>H474*1.609344</f>
        <v>10.621670399999999</v>
      </c>
      <c r="J474" s="3">
        <f>IF(D474&gt;B474,D474-B474,D474-B474+1)</f>
        <v>1.4583333333333393E-2</v>
      </c>
      <c r="K474" s="6">
        <f>HOUR(J474)</f>
        <v>0</v>
      </c>
      <c r="L474" s="6">
        <f>MINUTE(J474)</f>
        <v>21</v>
      </c>
      <c r="M474" s="6">
        <f>((K474*60)+L474)/60</f>
        <v>0.35</v>
      </c>
      <c r="N474" s="6">
        <f>I474/M474</f>
        <v>30.347629714285713</v>
      </c>
      <c r="O474" t="s">
        <v>10</v>
      </c>
    </row>
    <row r="475" spans="1:15" x14ac:dyDescent="0.25">
      <c r="A475" s="1">
        <v>42723</v>
      </c>
      <c r="B475" s="4">
        <v>0.82986111111111116</v>
      </c>
      <c r="C475" s="1">
        <v>42723</v>
      </c>
      <c r="D475" s="4">
        <v>0.85416666666666663</v>
      </c>
      <c r="E475" t="s">
        <v>7</v>
      </c>
      <c r="F475" t="s">
        <v>65</v>
      </c>
      <c r="G475" t="s">
        <v>65</v>
      </c>
      <c r="H475" s="6">
        <v>11</v>
      </c>
      <c r="I475" s="6">
        <f>H475*1.609344</f>
        <v>17.702784000000001</v>
      </c>
      <c r="J475" s="3">
        <f>IF(D475&gt;B475,D475-B475,D475-B475+1)</f>
        <v>2.4305555555555469E-2</v>
      </c>
      <c r="K475" s="6">
        <f>HOUR(J475)</f>
        <v>0</v>
      </c>
      <c r="L475" s="6">
        <f>MINUTE(J475)</f>
        <v>35</v>
      </c>
      <c r="M475" s="6">
        <f>((K475*60)+L475)/60</f>
        <v>0.58333333333333337</v>
      </c>
      <c r="N475" s="6">
        <f>I475/M475</f>
        <v>30.347629714285713</v>
      </c>
      <c r="O475" t="s">
        <v>11</v>
      </c>
    </row>
    <row r="476" spans="1:15" x14ac:dyDescent="0.25">
      <c r="A476" s="1">
        <v>42432</v>
      </c>
      <c r="B476" s="4">
        <v>0.40625</v>
      </c>
      <c r="C476" s="1">
        <v>42432</v>
      </c>
      <c r="D476" s="4">
        <v>0.41111111111111115</v>
      </c>
      <c r="E476" t="s">
        <v>55</v>
      </c>
      <c r="F476" t="s">
        <v>38</v>
      </c>
      <c r="G476" t="s">
        <v>44</v>
      </c>
      <c r="H476" s="6">
        <v>2.2000000000000002</v>
      </c>
      <c r="I476" s="6">
        <f>H476*1.609344</f>
        <v>3.5405568000000005</v>
      </c>
      <c r="J476" s="3">
        <f>IF(D476&gt;B476,D476-B476,D476-B476+1)</f>
        <v>4.8611111111111494E-3</v>
      </c>
      <c r="K476" s="6">
        <f>HOUR(J476)</f>
        <v>0</v>
      </c>
      <c r="L476" s="6">
        <f>MINUTE(J476)</f>
        <v>7</v>
      </c>
      <c r="M476" s="6">
        <f>((K476*60)+L476)/60</f>
        <v>0.11666666666666667</v>
      </c>
      <c r="N476" s="6">
        <f>I476/M476</f>
        <v>30.34762971428572</v>
      </c>
    </row>
    <row r="477" spans="1:15" x14ac:dyDescent="0.25">
      <c r="A477" s="1">
        <v>42492</v>
      </c>
      <c r="B477" s="4">
        <v>0.59305555555555556</v>
      </c>
      <c r="C477" s="1">
        <v>42492</v>
      </c>
      <c r="D477" s="4">
        <v>0.59791666666666665</v>
      </c>
      <c r="E477" t="s">
        <v>7</v>
      </c>
      <c r="F477" t="s">
        <v>38</v>
      </c>
      <c r="G477" t="s">
        <v>44</v>
      </c>
      <c r="H477" s="6">
        <v>2.2000000000000002</v>
      </c>
      <c r="I477" s="6">
        <f>H477*1.609344</f>
        <v>3.5405568000000005</v>
      </c>
      <c r="J477" s="3">
        <f>IF(D477&gt;B477,D477-B477,D477-B477+1)</f>
        <v>4.8611111111110938E-3</v>
      </c>
      <c r="K477" s="6">
        <f>HOUR(J477)</f>
        <v>0</v>
      </c>
      <c r="L477" s="6">
        <f>MINUTE(J477)</f>
        <v>7</v>
      </c>
      <c r="M477" s="6">
        <f>((K477*60)+L477)/60</f>
        <v>0.11666666666666667</v>
      </c>
      <c r="N477" s="6">
        <f>I477/M477</f>
        <v>30.34762971428572</v>
      </c>
      <c r="O477" t="s">
        <v>10</v>
      </c>
    </row>
    <row r="478" spans="1:15" x14ac:dyDescent="0.25">
      <c r="A478" s="1">
        <v>42593</v>
      </c>
      <c r="B478" s="4">
        <v>0.53680555555555554</v>
      </c>
      <c r="C478" s="1">
        <v>42593</v>
      </c>
      <c r="D478" s="4">
        <v>0.54166666666666663</v>
      </c>
      <c r="E478" t="s">
        <v>7</v>
      </c>
      <c r="F478" t="s">
        <v>38</v>
      </c>
      <c r="G478" t="s">
        <v>71</v>
      </c>
      <c r="H478" s="6">
        <v>2.2000000000000002</v>
      </c>
      <c r="I478" s="6">
        <f>H478*1.609344</f>
        <v>3.5405568000000005</v>
      </c>
      <c r="J478" s="3">
        <f>IF(D478&gt;B478,D478-B478,D478-B478+1)</f>
        <v>4.8611111111110938E-3</v>
      </c>
      <c r="K478" s="6">
        <f>HOUR(J478)</f>
        <v>0</v>
      </c>
      <c r="L478" s="6">
        <f>MINUTE(J478)</f>
        <v>7</v>
      </c>
      <c r="M478" s="6">
        <f>((K478*60)+L478)/60</f>
        <v>0.11666666666666667</v>
      </c>
      <c r="N478" s="6">
        <f>I478/M478</f>
        <v>30.34762971428572</v>
      </c>
    </row>
    <row r="479" spans="1:15" x14ac:dyDescent="0.25">
      <c r="A479" s="1">
        <v>42593</v>
      </c>
      <c r="B479" s="4">
        <v>0.55138888888888882</v>
      </c>
      <c r="C479" s="1">
        <v>42593</v>
      </c>
      <c r="D479" s="4">
        <v>0.56111111111111112</v>
      </c>
      <c r="E479" t="s">
        <v>7</v>
      </c>
      <c r="F479" t="s">
        <v>71</v>
      </c>
      <c r="G479" t="s">
        <v>54</v>
      </c>
      <c r="H479" s="6">
        <v>4.4000000000000004</v>
      </c>
      <c r="I479" s="6">
        <f>H479*1.609344</f>
        <v>7.081113600000001</v>
      </c>
      <c r="J479" s="3">
        <f>IF(D479&gt;B479,D479-B479,D479-B479+1)</f>
        <v>9.7222222222222987E-3</v>
      </c>
      <c r="K479" s="6">
        <f>HOUR(J479)</f>
        <v>0</v>
      </c>
      <c r="L479" s="6">
        <f>MINUTE(J479)</f>
        <v>14</v>
      </c>
      <c r="M479" s="6">
        <f>((K479*60)+L479)/60</f>
        <v>0.23333333333333334</v>
      </c>
      <c r="N479" s="6">
        <f>I479/M479</f>
        <v>30.34762971428572</v>
      </c>
    </row>
    <row r="480" spans="1:15" x14ac:dyDescent="0.25">
      <c r="A480" s="1">
        <v>42667</v>
      </c>
      <c r="B480" s="4">
        <v>0.69027777777777777</v>
      </c>
      <c r="C480" s="1">
        <v>42667</v>
      </c>
      <c r="D480" s="4">
        <v>0.69513888888888886</v>
      </c>
      <c r="E480" t="s">
        <v>7</v>
      </c>
      <c r="F480" t="s">
        <v>16</v>
      </c>
      <c r="G480" t="s">
        <v>15</v>
      </c>
      <c r="H480" s="6">
        <v>2.2000000000000002</v>
      </c>
      <c r="I480" s="6">
        <f>H480*1.609344</f>
        <v>3.5405568000000005</v>
      </c>
      <c r="J480" s="3">
        <f>IF(D480&gt;B480,D480-B480,D480-B480+1)</f>
        <v>4.8611111111110938E-3</v>
      </c>
      <c r="K480" s="6">
        <f>HOUR(J480)</f>
        <v>0</v>
      </c>
      <c r="L480" s="6">
        <f>MINUTE(J480)</f>
        <v>7</v>
      </c>
      <c r="M480" s="6">
        <f>((K480*60)+L480)/60</f>
        <v>0.11666666666666667</v>
      </c>
      <c r="N480" s="6">
        <f>I480/M480</f>
        <v>30.34762971428572</v>
      </c>
    </row>
    <row r="481" spans="1:15" x14ac:dyDescent="0.25">
      <c r="A481" s="1">
        <v>42668</v>
      </c>
      <c r="B481" s="4">
        <v>0.62777777777777777</v>
      </c>
      <c r="C481" s="1">
        <v>42668</v>
      </c>
      <c r="D481" s="4">
        <v>0.63263888888888886</v>
      </c>
      <c r="E481" t="s">
        <v>7</v>
      </c>
      <c r="F481" t="s">
        <v>48</v>
      </c>
      <c r="G481" t="s">
        <v>196</v>
      </c>
      <c r="H481" s="6">
        <v>2.2000000000000002</v>
      </c>
      <c r="I481" s="6">
        <f>H481*1.609344</f>
        <v>3.5405568000000005</v>
      </c>
      <c r="J481" s="3">
        <f>IF(D481&gt;B481,D481-B481,D481-B481+1)</f>
        <v>4.8611111111110938E-3</v>
      </c>
      <c r="K481" s="6">
        <f>HOUR(J481)</f>
        <v>0</v>
      </c>
      <c r="L481" s="6">
        <f>MINUTE(J481)</f>
        <v>7</v>
      </c>
      <c r="M481" s="6">
        <f>((K481*60)+L481)/60</f>
        <v>0.11666666666666667</v>
      </c>
      <c r="N481" s="6">
        <f>I481/M481</f>
        <v>30.34762971428572</v>
      </c>
    </row>
    <row r="482" spans="1:15" x14ac:dyDescent="0.25">
      <c r="A482" s="1">
        <v>42713</v>
      </c>
      <c r="B482" s="4">
        <v>0.55208333333333337</v>
      </c>
      <c r="C482" s="1">
        <v>42713</v>
      </c>
      <c r="D482" s="4">
        <v>0.57152777777777775</v>
      </c>
      <c r="E482" t="s">
        <v>7</v>
      </c>
      <c r="F482" t="s">
        <v>48</v>
      </c>
      <c r="G482" t="s">
        <v>15</v>
      </c>
      <c r="H482" s="6">
        <v>8.8000000000000007</v>
      </c>
      <c r="I482" s="6">
        <f>H482*1.609344</f>
        <v>14.162227200000002</v>
      </c>
      <c r="J482" s="3">
        <f>IF(D482&gt;B482,D482-B482,D482-B482+1)</f>
        <v>1.9444444444444375E-2</v>
      </c>
      <c r="K482" s="6">
        <f>HOUR(J482)</f>
        <v>0</v>
      </c>
      <c r="L482" s="6">
        <f>MINUTE(J482)</f>
        <v>28</v>
      </c>
      <c r="M482" s="6">
        <f>((K482*60)+L482)/60</f>
        <v>0.46666666666666667</v>
      </c>
      <c r="N482" s="6">
        <f>I482/M482</f>
        <v>30.34762971428572</v>
      </c>
      <c r="O482" t="s">
        <v>24</v>
      </c>
    </row>
    <row r="483" spans="1:15" x14ac:dyDescent="0.25">
      <c r="A483" s="1">
        <v>42732</v>
      </c>
      <c r="B483" s="4">
        <v>0.70972222222222225</v>
      </c>
      <c r="C483" s="1">
        <v>42732</v>
      </c>
      <c r="D483" s="4">
        <v>0.71944444444444444</v>
      </c>
      <c r="E483" t="s">
        <v>7</v>
      </c>
      <c r="F483" t="s">
        <v>65</v>
      </c>
      <c r="G483" t="s">
        <v>189</v>
      </c>
      <c r="H483" s="6">
        <v>4.4000000000000004</v>
      </c>
      <c r="I483" s="6">
        <f>H483*1.609344</f>
        <v>7.081113600000001</v>
      </c>
      <c r="J483" s="3">
        <f>IF(D483&gt;B483,D483-B483,D483-B483+1)</f>
        <v>9.7222222222221877E-3</v>
      </c>
      <c r="K483" s="6">
        <f>HOUR(J483)</f>
        <v>0</v>
      </c>
      <c r="L483" s="6">
        <f>MINUTE(J483)</f>
        <v>14</v>
      </c>
      <c r="M483" s="6">
        <f>((K483*60)+L483)/60</f>
        <v>0.23333333333333334</v>
      </c>
      <c r="N483" s="6">
        <f>I483/M483</f>
        <v>30.34762971428572</v>
      </c>
      <c r="O483" t="s">
        <v>10</v>
      </c>
    </row>
    <row r="484" spans="1:15" x14ac:dyDescent="0.25">
      <c r="A484" s="1">
        <v>42615</v>
      </c>
      <c r="B484" s="4">
        <v>0.78888888888888886</v>
      </c>
      <c r="C484" s="1">
        <v>42615</v>
      </c>
      <c r="D484" s="4">
        <v>0.81736111111111109</v>
      </c>
      <c r="E484" t="s">
        <v>7</v>
      </c>
      <c r="F484" t="s">
        <v>65</v>
      </c>
      <c r="G484" t="s">
        <v>65</v>
      </c>
      <c r="H484" s="6">
        <v>12.9</v>
      </c>
      <c r="I484" s="6">
        <f>H484*1.609344</f>
        <v>20.760537600000003</v>
      </c>
      <c r="J484" s="3">
        <f>IF(D484&gt;B484,D484-B484,D484-B484+1)</f>
        <v>2.8472222222222232E-2</v>
      </c>
      <c r="K484" s="6">
        <f>HOUR(J484)</f>
        <v>0</v>
      </c>
      <c r="L484" s="6">
        <f>MINUTE(J484)</f>
        <v>41</v>
      </c>
      <c r="M484" s="6">
        <f>((K484*60)+L484)/60</f>
        <v>0.68333333333333335</v>
      </c>
      <c r="N484" s="6">
        <f>I484/M484</f>
        <v>30.381274536585369</v>
      </c>
    </row>
    <row r="485" spans="1:15" x14ac:dyDescent="0.25">
      <c r="A485" s="1">
        <v>42557</v>
      </c>
      <c r="B485" s="4">
        <v>2.2916666666666669E-2</v>
      </c>
      <c r="C485" s="1">
        <v>42557</v>
      </c>
      <c r="D485" s="4">
        <v>3.6805555555555557E-2</v>
      </c>
      <c r="E485" t="s">
        <v>7</v>
      </c>
      <c r="F485" t="s">
        <v>16</v>
      </c>
      <c r="G485" t="s">
        <v>15</v>
      </c>
      <c r="H485" s="6">
        <v>6.3</v>
      </c>
      <c r="I485" s="6">
        <f>H485*1.609344</f>
        <v>10.1388672</v>
      </c>
      <c r="J485" s="3">
        <f>IF(D485&gt;B485,D485-B485,D485-B485+1)</f>
        <v>1.3888888888888888E-2</v>
      </c>
      <c r="K485" s="6">
        <f>HOUR(J485)</f>
        <v>0</v>
      </c>
      <c r="L485" s="6">
        <f>MINUTE(J485)</f>
        <v>20</v>
      </c>
      <c r="M485" s="6">
        <f>((K485*60)+L485)/60</f>
        <v>0.33333333333333331</v>
      </c>
      <c r="N485" s="6">
        <f>I485/M485</f>
        <v>30.4166016</v>
      </c>
      <c r="O485" t="s">
        <v>9</v>
      </c>
    </row>
    <row r="486" spans="1:15" x14ac:dyDescent="0.25">
      <c r="A486" s="1">
        <v>42574</v>
      </c>
      <c r="B486" s="4">
        <v>0.65972222222222221</v>
      </c>
      <c r="C486" s="1">
        <v>42574</v>
      </c>
      <c r="D486" s="4">
        <v>0.67361111111111116</v>
      </c>
      <c r="E486" t="s">
        <v>7</v>
      </c>
      <c r="F486" t="s">
        <v>16</v>
      </c>
      <c r="G486" t="s">
        <v>15</v>
      </c>
      <c r="H486" s="6">
        <v>6.3</v>
      </c>
      <c r="I486" s="6">
        <f>H486*1.609344</f>
        <v>10.1388672</v>
      </c>
      <c r="J486" s="3">
        <f>IF(D486&gt;B486,D486-B486,D486-B486+1)</f>
        <v>1.3888888888888951E-2</v>
      </c>
      <c r="K486" s="6">
        <f>HOUR(J486)</f>
        <v>0</v>
      </c>
      <c r="L486" s="6">
        <f>MINUTE(J486)</f>
        <v>20</v>
      </c>
      <c r="M486" s="6">
        <f>((K486*60)+L486)/60</f>
        <v>0.33333333333333331</v>
      </c>
      <c r="N486" s="6">
        <f>I486/M486</f>
        <v>30.4166016</v>
      </c>
    </row>
    <row r="487" spans="1:15" x14ac:dyDescent="0.25">
      <c r="A487" s="1">
        <v>42675</v>
      </c>
      <c r="B487" s="4">
        <v>0.83263888888888893</v>
      </c>
      <c r="C487" s="1">
        <v>42675</v>
      </c>
      <c r="D487" s="4">
        <v>0.84166666666666667</v>
      </c>
      <c r="E487" t="s">
        <v>7</v>
      </c>
      <c r="F487" t="s">
        <v>38</v>
      </c>
      <c r="G487" t="s">
        <v>38</v>
      </c>
      <c r="H487" s="6">
        <v>4.0999999999999996</v>
      </c>
      <c r="I487" s="6">
        <f>H487*1.609344</f>
        <v>6.5983103999999999</v>
      </c>
      <c r="J487" s="3">
        <f>IF(D487&gt;B487,D487-B487,D487-B487+1)</f>
        <v>9.0277777777777457E-3</v>
      </c>
      <c r="K487" s="6">
        <f>HOUR(J487)</f>
        <v>0</v>
      </c>
      <c r="L487" s="6">
        <f>MINUTE(J487)</f>
        <v>13</v>
      </c>
      <c r="M487" s="6">
        <f>((K487*60)+L487)/60</f>
        <v>0.21666666666666667</v>
      </c>
      <c r="N487" s="6">
        <f>I487/M487</f>
        <v>30.453740307692307</v>
      </c>
    </row>
    <row r="488" spans="1:15" x14ac:dyDescent="0.25">
      <c r="A488" s="1">
        <v>42696</v>
      </c>
      <c r="B488" s="4">
        <v>0.64652777777777781</v>
      </c>
      <c r="C488" s="1">
        <v>42696</v>
      </c>
      <c r="D488" s="4">
        <v>0.65555555555555556</v>
      </c>
      <c r="E488" t="s">
        <v>7</v>
      </c>
      <c r="F488" t="s">
        <v>15</v>
      </c>
      <c r="G488" t="s">
        <v>15</v>
      </c>
      <c r="H488" s="6">
        <v>4.0999999999999996</v>
      </c>
      <c r="I488" s="6">
        <f>H488*1.609344</f>
        <v>6.5983103999999999</v>
      </c>
      <c r="J488" s="3">
        <f>IF(D488&gt;B488,D488-B488,D488-B488+1)</f>
        <v>9.0277777777777457E-3</v>
      </c>
      <c r="K488" s="6">
        <f>HOUR(J488)</f>
        <v>0</v>
      </c>
      <c r="L488" s="6">
        <f>MINUTE(J488)</f>
        <v>13</v>
      </c>
      <c r="M488" s="6">
        <f>((K488*60)+L488)/60</f>
        <v>0.21666666666666667</v>
      </c>
      <c r="N488" s="6">
        <f>I488/M488</f>
        <v>30.453740307692307</v>
      </c>
      <c r="O488" t="s">
        <v>11</v>
      </c>
    </row>
    <row r="489" spans="1:15" x14ac:dyDescent="0.25">
      <c r="A489" s="1">
        <v>42709</v>
      </c>
      <c r="B489" s="4">
        <v>0.75277777777777777</v>
      </c>
      <c r="C489" s="1">
        <v>42709</v>
      </c>
      <c r="D489" s="4">
        <v>0.76180555555555562</v>
      </c>
      <c r="E489" t="s">
        <v>7</v>
      </c>
      <c r="F489" t="s">
        <v>15</v>
      </c>
      <c r="G489" t="s">
        <v>15</v>
      </c>
      <c r="H489" s="6">
        <v>4.0999999999999996</v>
      </c>
      <c r="I489" s="6">
        <f>H489*1.609344</f>
        <v>6.5983103999999999</v>
      </c>
      <c r="J489" s="3">
        <f>IF(D489&gt;B489,D489-B489,D489-B489+1)</f>
        <v>9.0277777777778567E-3</v>
      </c>
      <c r="K489" s="6">
        <f>HOUR(J489)</f>
        <v>0</v>
      </c>
      <c r="L489" s="6">
        <f>MINUTE(J489)</f>
        <v>13</v>
      </c>
      <c r="M489" s="6">
        <f>((K489*60)+L489)/60</f>
        <v>0.21666666666666667</v>
      </c>
      <c r="N489" s="6">
        <f>I489/M489</f>
        <v>30.453740307692307</v>
      </c>
    </row>
    <row r="490" spans="1:15" x14ac:dyDescent="0.25">
      <c r="A490" s="1">
        <v>42597</v>
      </c>
      <c r="B490" s="4">
        <v>0.79722222222222217</v>
      </c>
      <c r="C490" s="1">
        <v>42597</v>
      </c>
      <c r="D490" s="4">
        <v>0.85416666666666663</v>
      </c>
      <c r="E490" t="s">
        <v>7</v>
      </c>
      <c r="F490" t="s">
        <v>65</v>
      </c>
      <c r="G490" t="s">
        <v>65</v>
      </c>
      <c r="H490" s="6">
        <v>25.9</v>
      </c>
      <c r="I490" s="6">
        <f>H490*1.609344</f>
        <v>41.682009600000001</v>
      </c>
      <c r="J490" s="3">
        <f>IF(D490&gt;B490,D490-B490,D490-B490+1)</f>
        <v>5.6944444444444464E-2</v>
      </c>
      <c r="K490" s="6">
        <f>HOUR(J490)</f>
        <v>1</v>
      </c>
      <c r="L490" s="6">
        <f>MINUTE(J490)</f>
        <v>22</v>
      </c>
      <c r="M490" s="6">
        <f>((K490*60)+L490)/60</f>
        <v>1.3666666666666667</v>
      </c>
      <c r="N490" s="6">
        <f>I490/M490</f>
        <v>30.499031414634146</v>
      </c>
      <c r="O490" t="s">
        <v>24</v>
      </c>
    </row>
    <row r="491" spans="1:15" x14ac:dyDescent="0.25">
      <c r="A491" s="1">
        <v>42608</v>
      </c>
      <c r="B491" s="4">
        <v>0.66597222222222219</v>
      </c>
      <c r="C491" s="1">
        <v>42608</v>
      </c>
      <c r="D491" s="4">
        <v>0.68333333333333324</v>
      </c>
      <c r="E491" t="s">
        <v>7</v>
      </c>
      <c r="F491" t="s">
        <v>188</v>
      </c>
      <c r="G491" t="s">
        <v>65</v>
      </c>
      <c r="H491" s="6">
        <v>7.9</v>
      </c>
      <c r="I491" s="6">
        <f>H491*1.609344</f>
        <v>12.713817600000002</v>
      </c>
      <c r="J491" s="3">
        <f>IF(D491&gt;B491,D491-B491,D491-B491+1)</f>
        <v>1.7361111111111049E-2</v>
      </c>
      <c r="K491" s="6">
        <f>HOUR(J491)</f>
        <v>0</v>
      </c>
      <c r="L491" s="6">
        <f>MINUTE(J491)</f>
        <v>25</v>
      </c>
      <c r="M491" s="6">
        <f>((K491*60)+L491)/60</f>
        <v>0.41666666666666669</v>
      </c>
      <c r="N491" s="6">
        <f>I491/M491</f>
        <v>30.513162240000003</v>
      </c>
    </row>
    <row r="492" spans="1:15" x14ac:dyDescent="0.25">
      <c r="A492" s="1">
        <v>42433</v>
      </c>
      <c r="B492" s="4">
        <v>0.79305555555555562</v>
      </c>
      <c r="C492" s="1">
        <v>42433</v>
      </c>
      <c r="D492" s="4">
        <v>0.79722222222222217</v>
      </c>
      <c r="E492" t="s">
        <v>7</v>
      </c>
      <c r="F492" t="s">
        <v>15</v>
      </c>
      <c r="G492" t="s">
        <v>16</v>
      </c>
      <c r="H492" s="6">
        <v>1.9</v>
      </c>
      <c r="I492" s="6">
        <f>H492*1.609344</f>
        <v>3.0577535999999998</v>
      </c>
      <c r="J492" s="3">
        <f>IF(D492&gt;B492,D492-B492,D492-B492+1)</f>
        <v>4.1666666666665408E-3</v>
      </c>
      <c r="K492" s="6">
        <f>HOUR(J492)</f>
        <v>0</v>
      </c>
      <c r="L492" s="6">
        <f>MINUTE(J492)</f>
        <v>6</v>
      </c>
      <c r="M492" s="6">
        <f>((K492*60)+L492)/60</f>
        <v>0.1</v>
      </c>
      <c r="N492" s="6">
        <f>I492/M492</f>
        <v>30.577535999999998</v>
      </c>
      <c r="O492" t="s">
        <v>24</v>
      </c>
    </row>
    <row r="493" spans="1:15" x14ac:dyDescent="0.25">
      <c r="A493" s="1">
        <v>42484</v>
      </c>
      <c r="B493" s="4">
        <v>0.82361111111111107</v>
      </c>
      <c r="C493" s="1">
        <v>42484</v>
      </c>
      <c r="D493" s="4">
        <v>0.82777777777777783</v>
      </c>
      <c r="E493" t="s">
        <v>7</v>
      </c>
      <c r="F493" t="s">
        <v>114</v>
      </c>
      <c r="G493" t="s">
        <v>114</v>
      </c>
      <c r="H493" s="6">
        <v>1.9</v>
      </c>
      <c r="I493" s="6">
        <f>H493*1.609344</f>
        <v>3.0577535999999998</v>
      </c>
      <c r="J493" s="3">
        <f>IF(D493&gt;B493,D493-B493,D493-B493+1)</f>
        <v>4.1666666666667629E-3</v>
      </c>
      <c r="K493" s="6">
        <f>HOUR(J493)</f>
        <v>0</v>
      </c>
      <c r="L493" s="6">
        <f>MINUTE(J493)</f>
        <v>6</v>
      </c>
      <c r="M493" s="6">
        <f>((K493*60)+L493)/60</f>
        <v>0.1</v>
      </c>
      <c r="N493" s="6">
        <f>I493/M493</f>
        <v>30.577535999999998</v>
      </c>
      <c r="O493" t="s">
        <v>10</v>
      </c>
    </row>
    <row r="494" spans="1:15" x14ac:dyDescent="0.25">
      <c r="A494" s="1">
        <v>42507</v>
      </c>
      <c r="B494" s="4">
        <v>0.6069444444444444</v>
      </c>
      <c r="C494" s="1">
        <v>42507</v>
      </c>
      <c r="D494" s="4">
        <v>0.61111111111111105</v>
      </c>
      <c r="E494" t="s">
        <v>7</v>
      </c>
      <c r="F494" t="s">
        <v>44</v>
      </c>
      <c r="G494" t="s">
        <v>38</v>
      </c>
      <c r="H494" s="6">
        <v>1.9</v>
      </c>
      <c r="I494" s="6">
        <f>H494*1.609344</f>
        <v>3.0577535999999998</v>
      </c>
      <c r="J494" s="3">
        <f>IF(D494&gt;B494,D494-B494,D494-B494+1)</f>
        <v>4.1666666666666519E-3</v>
      </c>
      <c r="K494" s="6">
        <f>HOUR(J494)</f>
        <v>0</v>
      </c>
      <c r="L494" s="6">
        <f>MINUTE(J494)</f>
        <v>6</v>
      </c>
      <c r="M494" s="6">
        <f>((K494*60)+L494)/60</f>
        <v>0.1</v>
      </c>
      <c r="N494" s="6">
        <f>I494/M494</f>
        <v>30.577535999999998</v>
      </c>
      <c r="O494" t="s">
        <v>10</v>
      </c>
    </row>
    <row r="495" spans="1:15" x14ac:dyDescent="0.25">
      <c r="A495" s="1">
        <v>42608</v>
      </c>
      <c r="B495" s="4">
        <v>0.4680555555555555</v>
      </c>
      <c r="C495" s="1">
        <v>42608</v>
      </c>
      <c r="D495" s="4">
        <v>0.47638888888888892</v>
      </c>
      <c r="E495" t="s">
        <v>7</v>
      </c>
      <c r="F495" t="s">
        <v>65</v>
      </c>
      <c r="G495" t="s">
        <v>65</v>
      </c>
      <c r="H495" s="6">
        <v>3.8</v>
      </c>
      <c r="I495" s="6">
        <f>H495*1.609344</f>
        <v>6.1155071999999997</v>
      </c>
      <c r="J495" s="3">
        <f>IF(D495&gt;B495,D495-B495,D495-B495+1)</f>
        <v>8.3333333333334147E-3</v>
      </c>
      <c r="K495" s="6">
        <f>HOUR(J495)</f>
        <v>0</v>
      </c>
      <c r="L495" s="6">
        <f>MINUTE(J495)</f>
        <v>12</v>
      </c>
      <c r="M495" s="6">
        <f>((K495*60)+L495)/60</f>
        <v>0.2</v>
      </c>
      <c r="N495" s="6">
        <f>I495/M495</f>
        <v>30.577535999999998</v>
      </c>
    </row>
    <row r="496" spans="1:15" x14ac:dyDescent="0.25">
      <c r="A496" s="1">
        <v>42687</v>
      </c>
      <c r="B496" s="4">
        <v>0.4381944444444445</v>
      </c>
      <c r="C496" s="1">
        <v>42687</v>
      </c>
      <c r="D496" s="4">
        <v>0.44236111111111115</v>
      </c>
      <c r="E496" t="s">
        <v>7</v>
      </c>
      <c r="F496" t="s">
        <v>208</v>
      </c>
      <c r="G496" t="s">
        <v>194</v>
      </c>
      <c r="H496" s="6">
        <v>1.9</v>
      </c>
      <c r="I496" s="6">
        <f>H496*1.609344</f>
        <v>3.0577535999999998</v>
      </c>
      <c r="J496" s="3">
        <f>IF(D496&gt;B496,D496-B496,D496-B496+1)</f>
        <v>4.1666666666666519E-3</v>
      </c>
      <c r="K496" s="6">
        <f>HOUR(J496)</f>
        <v>0</v>
      </c>
      <c r="L496" s="6">
        <f>MINUTE(J496)</f>
        <v>6</v>
      </c>
      <c r="M496" s="6">
        <f>((K496*60)+L496)/60</f>
        <v>0.1</v>
      </c>
      <c r="N496" s="6">
        <f>I496/M496</f>
        <v>30.577535999999998</v>
      </c>
    </row>
    <row r="497" spans="1:15" x14ac:dyDescent="0.25">
      <c r="A497" s="1">
        <v>42521</v>
      </c>
      <c r="B497" s="4">
        <v>0.57916666666666672</v>
      </c>
      <c r="C497" s="1">
        <v>42521</v>
      </c>
      <c r="D497" s="4">
        <v>0.6118055555555556</v>
      </c>
      <c r="E497" t="s">
        <v>7</v>
      </c>
      <c r="F497" t="s">
        <v>15</v>
      </c>
      <c r="G497" t="s">
        <v>40</v>
      </c>
      <c r="H497" s="6">
        <v>14.9</v>
      </c>
      <c r="I497" s="6">
        <f>H497*1.609344</f>
        <v>23.979225600000003</v>
      </c>
      <c r="J497" s="3">
        <f>IF(D497&gt;B497,D497-B497,D497-B497+1)</f>
        <v>3.2638888888888884E-2</v>
      </c>
      <c r="K497" s="6">
        <f>HOUR(J497)</f>
        <v>0</v>
      </c>
      <c r="L497" s="6">
        <f>MINUTE(J497)</f>
        <v>47</v>
      </c>
      <c r="M497" s="6">
        <f>((K497*60)+L497)/60</f>
        <v>0.78333333333333333</v>
      </c>
      <c r="N497" s="6">
        <f>I497/M497</f>
        <v>30.611777361702131</v>
      </c>
      <c r="O497" t="s">
        <v>11</v>
      </c>
    </row>
    <row r="498" spans="1:15" x14ac:dyDescent="0.25">
      <c r="A498" s="1">
        <v>42722</v>
      </c>
      <c r="B498" s="4">
        <v>0.85763888888888884</v>
      </c>
      <c r="C498" s="1">
        <v>42722</v>
      </c>
      <c r="D498" s="4">
        <v>0.87777777777777777</v>
      </c>
      <c r="E498" t="s">
        <v>7</v>
      </c>
      <c r="F498" t="s">
        <v>65</v>
      </c>
      <c r="G498" t="s">
        <v>65</v>
      </c>
      <c r="H498" s="6">
        <v>9.1999999999999993</v>
      </c>
      <c r="I498" s="6">
        <f>H498*1.609344</f>
        <v>14.8059648</v>
      </c>
      <c r="J498" s="3">
        <f>IF(D498&gt;B498,D498-B498,D498-B498+1)</f>
        <v>2.0138888888888928E-2</v>
      </c>
      <c r="K498" s="6">
        <f>HOUR(J498)</f>
        <v>0</v>
      </c>
      <c r="L498" s="6">
        <f>MINUTE(J498)</f>
        <v>29</v>
      </c>
      <c r="M498" s="6">
        <f>((K498*60)+L498)/60</f>
        <v>0.48333333333333334</v>
      </c>
      <c r="N498" s="6">
        <f>I498/M498</f>
        <v>30.633030620689656</v>
      </c>
    </row>
    <row r="499" spans="1:15" x14ac:dyDescent="0.25">
      <c r="A499" s="1">
        <v>42474</v>
      </c>
      <c r="B499" s="4">
        <v>0.66666666666666663</v>
      </c>
      <c r="C499" s="1">
        <v>42474</v>
      </c>
      <c r="D499" s="4">
        <v>0.69652777777777775</v>
      </c>
      <c r="E499" t="s">
        <v>7</v>
      </c>
      <c r="F499" t="s">
        <v>112</v>
      </c>
      <c r="G499" t="s">
        <v>15</v>
      </c>
      <c r="H499" s="6">
        <v>13.7</v>
      </c>
      <c r="I499" s="6">
        <f>H499*1.609344</f>
        <v>22.048012799999999</v>
      </c>
      <c r="J499" s="3">
        <f>IF(D499&gt;B499,D499-B499,D499-B499+1)</f>
        <v>2.9861111111111116E-2</v>
      </c>
      <c r="K499" s="6">
        <f>HOUR(J499)</f>
        <v>0</v>
      </c>
      <c r="L499" s="6">
        <f>MINUTE(J499)</f>
        <v>43</v>
      </c>
      <c r="M499" s="6">
        <f>((K499*60)+L499)/60</f>
        <v>0.71666666666666667</v>
      </c>
      <c r="N499" s="6">
        <f>I499/M499</f>
        <v>30.764669023255813</v>
      </c>
      <c r="O499" t="s">
        <v>24</v>
      </c>
    </row>
    <row r="500" spans="1:15" x14ac:dyDescent="0.25">
      <c r="A500" s="1">
        <v>42409</v>
      </c>
      <c r="B500" s="4">
        <v>0.56666666666666665</v>
      </c>
      <c r="C500" s="1">
        <v>42409</v>
      </c>
      <c r="D500" s="4">
        <v>0.57777777777777783</v>
      </c>
      <c r="E500" t="s">
        <v>55</v>
      </c>
      <c r="F500" t="s">
        <v>56</v>
      </c>
      <c r="G500" t="s">
        <v>57</v>
      </c>
      <c r="H500" s="6">
        <v>5.0999999999999996</v>
      </c>
      <c r="I500" s="6">
        <f>H500*1.609344</f>
        <v>8.2076543999999991</v>
      </c>
      <c r="J500" s="3">
        <f>IF(D500&gt;B500,D500-B500,D500-B500+1)</f>
        <v>1.1111111111111183E-2</v>
      </c>
      <c r="K500" s="6">
        <f>HOUR(J500)</f>
        <v>0</v>
      </c>
      <c r="L500" s="6">
        <f>MINUTE(J500)</f>
        <v>16</v>
      </c>
      <c r="M500" s="6">
        <f>((K500*60)+L500)/60</f>
        <v>0.26666666666666666</v>
      </c>
      <c r="N500" s="6">
        <f>I500/M500</f>
        <v>30.778703999999998</v>
      </c>
    </row>
    <row r="501" spans="1:15" x14ac:dyDescent="0.25">
      <c r="A501" s="1">
        <v>42417</v>
      </c>
      <c r="B501" s="4">
        <v>0.5541666666666667</v>
      </c>
      <c r="C501" s="1">
        <v>42417</v>
      </c>
      <c r="D501" s="4">
        <v>0.58611111111111114</v>
      </c>
      <c r="E501" t="s">
        <v>7</v>
      </c>
      <c r="F501" t="s">
        <v>65</v>
      </c>
      <c r="G501" t="s">
        <v>66</v>
      </c>
      <c r="H501" s="6">
        <v>14.7</v>
      </c>
      <c r="I501" s="6">
        <f>H501*1.609344</f>
        <v>23.657356799999999</v>
      </c>
      <c r="J501" s="3">
        <f>IF(D501&gt;B501,D501-B501,D501-B501+1)</f>
        <v>3.1944444444444442E-2</v>
      </c>
      <c r="K501" s="6">
        <f>HOUR(J501)</f>
        <v>0</v>
      </c>
      <c r="L501" s="6">
        <f>MINUTE(J501)</f>
        <v>46</v>
      </c>
      <c r="M501" s="6">
        <f>((K501*60)+L501)/60</f>
        <v>0.76666666666666672</v>
      </c>
      <c r="N501" s="6">
        <f>I501/M501</f>
        <v>30.857421913043474</v>
      </c>
      <c r="O501" t="s">
        <v>24</v>
      </c>
    </row>
    <row r="502" spans="1:15" x14ac:dyDescent="0.25">
      <c r="A502" s="1">
        <v>42566</v>
      </c>
      <c r="B502" s="4">
        <v>0.50624999999999998</v>
      </c>
      <c r="C502" s="1">
        <v>42566</v>
      </c>
      <c r="D502" s="4">
        <v>0.5131944444444444</v>
      </c>
      <c r="E502" t="s">
        <v>55</v>
      </c>
      <c r="F502" t="s">
        <v>168</v>
      </c>
      <c r="G502" t="s">
        <v>168</v>
      </c>
      <c r="H502" s="6">
        <v>3.2</v>
      </c>
      <c r="I502" s="6">
        <f>H502*1.609344</f>
        <v>5.1499008000000011</v>
      </c>
      <c r="J502" s="3">
        <f>IF(D502&gt;B502,D502-B502,D502-B502+1)</f>
        <v>6.9444444444444198E-3</v>
      </c>
      <c r="K502" s="6">
        <f>HOUR(J502)</f>
        <v>0</v>
      </c>
      <c r="L502" s="6">
        <f>MINUTE(J502)</f>
        <v>10</v>
      </c>
      <c r="M502" s="6">
        <f>((K502*60)+L502)/60</f>
        <v>0.16666666666666666</v>
      </c>
      <c r="N502" s="6">
        <f>I502/M502</f>
        <v>30.899404800000006</v>
      </c>
    </row>
    <row r="503" spans="1:15" x14ac:dyDescent="0.25">
      <c r="A503" s="1">
        <v>42467</v>
      </c>
      <c r="B503" s="4">
        <v>0.76388888888888884</v>
      </c>
      <c r="C503" s="1">
        <v>42467</v>
      </c>
      <c r="D503" s="4">
        <v>0.77708333333333324</v>
      </c>
      <c r="E503" t="s">
        <v>7</v>
      </c>
      <c r="F503" t="s">
        <v>15</v>
      </c>
      <c r="G503" t="s">
        <v>16</v>
      </c>
      <c r="H503" s="6">
        <v>6.1</v>
      </c>
      <c r="I503" s="6">
        <f>H503*1.609344</f>
        <v>9.8169983999999992</v>
      </c>
      <c r="J503" s="3">
        <f>IF(D503&gt;B503,D503-B503,D503-B503+1)</f>
        <v>1.3194444444444398E-2</v>
      </c>
      <c r="K503" s="6">
        <f>HOUR(J503)</f>
        <v>0</v>
      </c>
      <c r="L503" s="6">
        <f>MINUTE(J503)</f>
        <v>19</v>
      </c>
      <c r="M503" s="6">
        <f>((K503*60)+L503)/60</f>
        <v>0.31666666666666665</v>
      </c>
      <c r="N503" s="6">
        <f>I503/M503</f>
        <v>31.001047578947368</v>
      </c>
      <c r="O503" t="s">
        <v>9</v>
      </c>
    </row>
    <row r="504" spans="1:15" x14ac:dyDescent="0.25">
      <c r="A504" s="1">
        <v>42608</v>
      </c>
      <c r="B504" s="4">
        <v>0.59027777777777779</v>
      </c>
      <c r="C504" s="1">
        <v>42608</v>
      </c>
      <c r="D504" s="4">
        <v>0.60625000000000007</v>
      </c>
      <c r="E504" t="s">
        <v>7</v>
      </c>
      <c r="F504" t="s">
        <v>188</v>
      </c>
      <c r="G504" t="s">
        <v>188</v>
      </c>
      <c r="H504" s="6">
        <v>7.4</v>
      </c>
      <c r="I504" s="6">
        <f>H504*1.609344</f>
        <v>11.909145600000002</v>
      </c>
      <c r="J504" s="3">
        <f>IF(D504&gt;B504,D504-B504,D504-B504+1)</f>
        <v>1.5972222222222276E-2</v>
      </c>
      <c r="K504" s="6">
        <f>HOUR(J504)</f>
        <v>0</v>
      </c>
      <c r="L504" s="6">
        <f>MINUTE(J504)</f>
        <v>23</v>
      </c>
      <c r="M504" s="6">
        <f>((K504*60)+L504)/60</f>
        <v>0.38333333333333336</v>
      </c>
      <c r="N504" s="6">
        <f>I504/M504</f>
        <v>31.067336347826089</v>
      </c>
    </row>
    <row r="505" spans="1:15" x14ac:dyDescent="0.25">
      <c r="A505" s="1">
        <v>42732</v>
      </c>
      <c r="B505" s="4">
        <v>0.35694444444444445</v>
      </c>
      <c r="C505" s="1">
        <v>42732</v>
      </c>
      <c r="D505" s="4">
        <v>0.37916666666666665</v>
      </c>
      <c r="E505" t="s">
        <v>7</v>
      </c>
      <c r="F505" t="s">
        <v>189</v>
      </c>
      <c r="G505" t="s">
        <v>65</v>
      </c>
      <c r="H505" s="6">
        <v>10.3</v>
      </c>
      <c r="I505" s="6">
        <f>H505*1.609344</f>
        <v>16.576243200000004</v>
      </c>
      <c r="J505" s="3">
        <f>IF(D505&gt;B505,D505-B505,D505-B505+1)</f>
        <v>2.2222222222222199E-2</v>
      </c>
      <c r="K505" s="6">
        <f>HOUR(J505)</f>
        <v>0</v>
      </c>
      <c r="L505" s="6">
        <f>MINUTE(J505)</f>
        <v>32</v>
      </c>
      <c r="M505" s="6">
        <f>((K505*60)+L505)/60</f>
        <v>0.53333333333333333</v>
      </c>
      <c r="N505" s="6">
        <f>I505/M505</f>
        <v>31.080456000000009</v>
      </c>
      <c r="O505" t="s">
        <v>9</v>
      </c>
    </row>
    <row r="506" spans="1:15" x14ac:dyDescent="0.25">
      <c r="A506" s="1">
        <v>42572</v>
      </c>
      <c r="B506" s="4">
        <v>0.8125</v>
      </c>
      <c r="C506" s="1">
        <v>42572</v>
      </c>
      <c r="D506" s="4">
        <v>0.81874999999999998</v>
      </c>
      <c r="E506" t="s">
        <v>7</v>
      </c>
      <c r="F506" t="s">
        <v>16</v>
      </c>
      <c r="G506" t="s">
        <v>15</v>
      </c>
      <c r="H506" s="6">
        <v>2.9</v>
      </c>
      <c r="I506" s="6">
        <f>H506*1.609344</f>
        <v>4.6670976</v>
      </c>
      <c r="J506" s="3">
        <f>IF(D506&gt;B506,D506-B506,D506-B506+1)</f>
        <v>6.2499999999999778E-3</v>
      </c>
      <c r="K506" s="6">
        <f>HOUR(J506)</f>
        <v>0</v>
      </c>
      <c r="L506" s="6">
        <f>MINUTE(J506)</f>
        <v>9</v>
      </c>
      <c r="M506" s="6">
        <f>((K506*60)+L506)/60</f>
        <v>0.15</v>
      </c>
      <c r="N506" s="6">
        <f>I506/M506</f>
        <v>31.113984000000002</v>
      </c>
    </row>
    <row r="507" spans="1:15" x14ac:dyDescent="0.25">
      <c r="A507" s="1">
        <v>42461</v>
      </c>
      <c r="B507" s="4">
        <v>0.60833333333333328</v>
      </c>
      <c r="C507" s="1">
        <v>42461</v>
      </c>
      <c r="D507" s="4">
        <v>0.64166666666666672</v>
      </c>
      <c r="E507" t="s">
        <v>7</v>
      </c>
      <c r="F507" t="s">
        <v>99</v>
      </c>
      <c r="G507" t="s">
        <v>102</v>
      </c>
      <c r="H507" s="6">
        <v>15.5</v>
      </c>
      <c r="I507" s="6">
        <f>H507*1.609344</f>
        <v>24.944832000000002</v>
      </c>
      <c r="J507" s="3">
        <f>IF(D507&gt;B507,D507-B507,D507-B507+1)</f>
        <v>3.3333333333333437E-2</v>
      </c>
      <c r="K507" s="6">
        <f>HOUR(J507)</f>
        <v>0</v>
      </c>
      <c r="L507" s="6">
        <f>MINUTE(J507)</f>
        <v>48</v>
      </c>
      <c r="M507" s="6">
        <f>((K507*60)+L507)/60</f>
        <v>0.8</v>
      </c>
      <c r="N507" s="6">
        <f>I507/M507</f>
        <v>31.181039999999999</v>
      </c>
      <c r="O507" t="s">
        <v>13</v>
      </c>
    </row>
    <row r="508" spans="1:15" x14ac:dyDescent="0.25">
      <c r="A508" s="1">
        <v>42611</v>
      </c>
      <c r="B508" s="4">
        <v>0.72499999999999998</v>
      </c>
      <c r="C508" s="1">
        <v>42611</v>
      </c>
      <c r="D508" s="4">
        <v>0.7368055555555556</v>
      </c>
      <c r="E508" t="s">
        <v>7</v>
      </c>
      <c r="F508" t="s">
        <v>65</v>
      </c>
      <c r="G508" t="s">
        <v>68</v>
      </c>
      <c r="H508" s="6">
        <v>5.5</v>
      </c>
      <c r="I508" s="6">
        <f>H508*1.609344</f>
        <v>8.8513920000000006</v>
      </c>
      <c r="J508" s="3">
        <f>IF(D508&gt;B508,D508-B508,D508-B508+1)</f>
        <v>1.1805555555555625E-2</v>
      </c>
      <c r="K508" s="6">
        <f>HOUR(J508)</f>
        <v>0</v>
      </c>
      <c r="L508" s="6">
        <f>MINUTE(J508)</f>
        <v>17</v>
      </c>
      <c r="M508" s="6">
        <f>((K508*60)+L508)/60</f>
        <v>0.28333333333333333</v>
      </c>
      <c r="N508" s="6">
        <f>I508/M508</f>
        <v>31.240207058823533</v>
      </c>
    </row>
    <row r="509" spans="1:15" x14ac:dyDescent="0.25">
      <c r="A509" s="1">
        <v>42601</v>
      </c>
      <c r="B509" s="4">
        <v>0.39374999999999999</v>
      </c>
      <c r="C509" s="1">
        <v>42601</v>
      </c>
      <c r="D509" s="4">
        <v>0.40763888888888888</v>
      </c>
      <c r="E509" t="s">
        <v>7</v>
      </c>
      <c r="F509" t="s">
        <v>68</v>
      </c>
      <c r="G509" t="s">
        <v>223</v>
      </c>
      <c r="H509" s="6">
        <v>6.5</v>
      </c>
      <c r="I509" s="6">
        <f>H509*1.609344</f>
        <v>10.460736000000001</v>
      </c>
      <c r="J509" s="3">
        <f>IF(D509&gt;B509,D509-B509,D509-B509+1)</f>
        <v>1.3888888888888895E-2</v>
      </c>
      <c r="K509" s="6">
        <f>HOUR(J509)</f>
        <v>0</v>
      </c>
      <c r="L509" s="6">
        <f>MINUTE(J509)</f>
        <v>20</v>
      </c>
      <c r="M509" s="6">
        <f>((K509*60)+L509)/60</f>
        <v>0.33333333333333331</v>
      </c>
      <c r="N509" s="6">
        <f>I509/M509</f>
        <v>31.382208000000002</v>
      </c>
    </row>
    <row r="510" spans="1:15" x14ac:dyDescent="0.25">
      <c r="A510" s="1">
        <v>42429</v>
      </c>
      <c r="B510" s="4">
        <v>0.62152777777777779</v>
      </c>
      <c r="C510" s="1">
        <v>42429</v>
      </c>
      <c r="D510" s="4">
        <v>0.62708333333333333</v>
      </c>
      <c r="E510" t="s">
        <v>7</v>
      </c>
      <c r="F510" t="s">
        <v>38</v>
      </c>
      <c r="G510" t="s">
        <v>43</v>
      </c>
      <c r="H510" s="6">
        <v>2.6</v>
      </c>
      <c r="I510" s="6">
        <f>H510*1.609344</f>
        <v>4.1842944000000006</v>
      </c>
      <c r="J510" s="3">
        <f>IF(D510&gt;B510,D510-B510,D510-B510+1)</f>
        <v>5.5555555555555358E-3</v>
      </c>
      <c r="K510" s="6">
        <f>HOUR(J510)</f>
        <v>0</v>
      </c>
      <c r="L510" s="6">
        <f>MINUTE(J510)</f>
        <v>8</v>
      </c>
      <c r="M510" s="6">
        <f>((K510*60)+L510)/60</f>
        <v>0.13333333333333333</v>
      </c>
      <c r="N510" s="6">
        <f>I510/M510</f>
        <v>31.382208000000006</v>
      </c>
    </row>
    <row r="511" spans="1:15" x14ac:dyDescent="0.25">
      <c r="A511" s="1">
        <v>42542</v>
      </c>
      <c r="B511" s="4">
        <v>0.71597222222222223</v>
      </c>
      <c r="C511" s="1">
        <v>42542</v>
      </c>
      <c r="D511" s="4">
        <v>0.75138888888888899</v>
      </c>
      <c r="E511" t="s">
        <v>7</v>
      </c>
      <c r="F511" t="s">
        <v>40</v>
      </c>
      <c r="G511" t="s">
        <v>15</v>
      </c>
      <c r="H511" s="6">
        <v>16.600000000000001</v>
      </c>
      <c r="I511" s="6">
        <f>H511*1.609344</f>
        <v>26.715110400000004</v>
      </c>
      <c r="J511" s="3">
        <f>IF(D511&gt;B511,D511-B511,D511-B511+1)</f>
        <v>3.5416666666666763E-2</v>
      </c>
      <c r="K511" s="6">
        <f>HOUR(J511)</f>
        <v>0</v>
      </c>
      <c r="L511" s="6">
        <f>MINUTE(J511)</f>
        <v>51</v>
      </c>
      <c r="M511" s="6">
        <f>((K511*60)+L511)/60</f>
        <v>0.85</v>
      </c>
      <c r="N511" s="6">
        <f>I511/M511</f>
        <v>31.42954164705883</v>
      </c>
      <c r="O511" t="s">
        <v>9</v>
      </c>
    </row>
    <row r="512" spans="1:15" x14ac:dyDescent="0.25">
      <c r="A512" s="1">
        <v>42458</v>
      </c>
      <c r="B512" s="4">
        <v>0.76388888888888884</v>
      </c>
      <c r="C512" s="1">
        <v>42458</v>
      </c>
      <c r="D512" s="4">
        <v>0.77708333333333324</v>
      </c>
      <c r="E512" t="s">
        <v>55</v>
      </c>
      <c r="F512" t="s">
        <v>105</v>
      </c>
      <c r="G512" t="s">
        <v>106</v>
      </c>
      <c r="H512" s="6">
        <v>6.2</v>
      </c>
      <c r="I512" s="6">
        <f>H512*1.609344</f>
        <v>9.9779328000000014</v>
      </c>
      <c r="J512" s="3">
        <f>IF(D512&gt;B512,D512-B512,D512-B512+1)</f>
        <v>1.3194444444444398E-2</v>
      </c>
      <c r="K512" s="6">
        <f>HOUR(J512)</f>
        <v>0</v>
      </c>
      <c r="L512" s="6">
        <f>MINUTE(J512)</f>
        <v>19</v>
      </c>
      <c r="M512" s="6">
        <f>((K512*60)+L512)/60</f>
        <v>0.31666666666666665</v>
      </c>
      <c r="N512" s="6">
        <f>I512/M512</f>
        <v>31.509261473684216</v>
      </c>
    </row>
    <row r="513" spans="1:15" x14ac:dyDescent="0.25">
      <c r="A513" s="1">
        <v>42668</v>
      </c>
      <c r="B513" s="4">
        <v>0.83333333333333337</v>
      </c>
      <c r="C513" s="1">
        <v>42668</v>
      </c>
      <c r="D513" s="4">
        <v>0.84097222222222223</v>
      </c>
      <c r="E513" t="s">
        <v>7</v>
      </c>
      <c r="F513" t="s">
        <v>38</v>
      </c>
      <c r="G513" t="s">
        <v>131</v>
      </c>
      <c r="H513" s="6">
        <v>3.6</v>
      </c>
      <c r="I513" s="6">
        <f>H513*1.609344</f>
        <v>5.7936384000000007</v>
      </c>
      <c r="J513" s="3">
        <f>IF(D513&gt;B513,D513-B513,D513-B513+1)</f>
        <v>7.6388888888888618E-3</v>
      </c>
      <c r="K513" s="6">
        <f>HOUR(J513)</f>
        <v>0</v>
      </c>
      <c r="L513" s="6">
        <f>MINUTE(J513)</f>
        <v>11</v>
      </c>
      <c r="M513" s="6">
        <f>((K513*60)+L513)/60</f>
        <v>0.18333333333333332</v>
      </c>
      <c r="N513" s="6">
        <f>I513/M513</f>
        <v>31.601664000000007</v>
      </c>
      <c r="O513" t="s">
        <v>9</v>
      </c>
    </row>
    <row r="514" spans="1:15" x14ac:dyDescent="0.25">
      <c r="A514" s="1">
        <v>42398</v>
      </c>
      <c r="B514" s="4">
        <v>0.39652777777777781</v>
      </c>
      <c r="C514" s="1">
        <v>42398</v>
      </c>
      <c r="D514" s="4">
        <v>0.40625</v>
      </c>
      <c r="E514" t="s">
        <v>7</v>
      </c>
      <c r="F514" t="s">
        <v>15</v>
      </c>
      <c r="G514" t="s">
        <v>15</v>
      </c>
      <c r="H514" s="6">
        <v>4.5999999999999996</v>
      </c>
      <c r="I514" s="6">
        <f>H514*1.609344</f>
        <v>7.4029824</v>
      </c>
      <c r="J514" s="3">
        <f>IF(D514&gt;B514,D514-B514,D514-B514+1)</f>
        <v>9.7222222222221877E-3</v>
      </c>
      <c r="K514" s="6">
        <f>HOUR(J514)</f>
        <v>0</v>
      </c>
      <c r="L514" s="6">
        <f>MINUTE(J514)</f>
        <v>14</v>
      </c>
      <c r="M514" s="6">
        <f>((K514*60)+L514)/60</f>
        <v>0.23333333333333334</v>
      </c>
      <c r="N514" s="6">
        <f>I514/M514</f>
        <v>31.727067428571427</v>
      </c>
      <c r="O514" t="s">
        <v>13</v>
      </c>
    </row>
    <row r="515" spans="1:15" x14ac:dyDescent="0.25">
      <c r="A515" s="1">
        <v>42421</v>
      </c>
      <c r="B515" s="4">
        <v>0.4909722222222222</v>
      </c>
      <c r="C515" s="1">
        <v>42421</v>
      </c>
      <c r="D515" s="4">
        <v>0.50069444444444444</v>
      </c>
      <c r="E515" t="s">
        <v>7</v>
      </c>
      <c r="F515" t="s">
        <v>68</v>
      </c>
      <c r="G515" t="s">
        <v>68</v>
      </c>
      <c r="H515" s="6">
        <v>4.5999999999999996</v>
      </c>
      <c r="I515" s="6">
        <f>H515*1.609344</f>
        <v>7.4029824</v>
      </c>
      <c r="J515" s="3">
        <f>IF(D515&gt;B515,D515-B515,D515-B515+1)</f>
        <v>9.7222222222222432E-3</v>
      </c>
      <c r="K515" s="6">
        <f>HOUR(J515)</f>
        <v>0</v>
      </c>
      <c r="L515" s="6">
        <f>MINUTE(J515)</f>
        <v>14</v>
      </c>
      <c r="M515" s="6">
        <f>((K515*60)+L515)/60</f>
        <v>0.23333333333333334</v>
      </c>
      <c r="N515" s="6">
        <f>I515/M515</f>
        <v>31.727067428571427</v>
      </c>
      <c r="O515" t="s">
        <v>10</v>
      </c>
    </row>
    <row r="516" spans="1:15" x14ac:dyDescent="0.25">
      <c r="A516" s="1">
        <v>42731</v>
      </c>
      <c r="B516" s="4">
        <v>0.69027777777777777</v>
      </c>
      <c r="C516" s="1">
        <v>42731</v>
      </c>
      <c r="D516" s="4">
        <v>0.70694444444444438</v>
      </c>
      <c r="E516" t="s">
        <v>7</v>
      </c>
      <c r="F516" t="s">
        <v>65</v>
      </c>
      <c r="G516" t="s">
        <v>189</v>
      </c>
      <c r="H516" s="6">
        <v>7.9</v>
      </c>
      <c r="I516" s="6">
        <f>H516*1.609344</f>
        <v>12.713817600000002</v>
      </c>
      <c r="J516" s="3">
        <f>IF(D516&gt;B516,D516-B516,D516-B516+1)</f>
        <v>1.6666666666666607E-2</v>
      </c>
      <c r="K516" s="6">
        <f>HOUR(J516)</f>
        <v>0</v>
      </c>
      <c r="L516" s="6">
        <f>MINUTE(J516)</f>
        <v>24</v>
      </c>
      <c r="M516" s="6">
        <f>((K516*60)+L516)/60</f>
        <v>0.4</v>
      </c>
      <c r="N516" s="6">
        <f>I516/M516</f>
        <v>31.784544000000004</v>
      </c>
      <c r="O516" t="s">
        <v>11</v>
      </c>
    </row>
    <row r="517" spans="1:15" x14ac:dyDescent="0.25">
      <c r="A517" s="1">
        <v>42429</v>
      </c>
      <c r="B517" s="4">
        <v>0.69444444444444453</v>
      </c>
      <c r="C517" s="1">
        <v>42429</v>
      </c>
      <c r="D517" s="4">
        <v>0.70833333333333337</v>
      </c>
      <c r="E517" t="s">
        <v>7</v>
      </c>
      <c r="F517" t="s">
        <v>43</v>
      </c>
      <c r="G517" t="s">
        <v>38</v>
      </c>
      <c r="H517" s="6">
        <v>6.6</v>
      </c>
      <c r="I517" s="6">
        <f>H517*1.609344</f>
        <v>10.621670399999999</v>
      </c>
      <c r="J517" s="3">
        <f>IF(D517&gt;B517,D517-B517,D517-B517+1)</f>
        <v>1.388888888888884E-2</v>
      </c>
      <c r="K517" s="6">
        <f>HOUR(J517)</f>
        <v>0</v>
      </c>
      <c r="L517" s="6">
        <f>MINUTE(J517)</f>
        <v>20</v>
      </c>
      <c r="M517" s="6">
        <f>((K517*60)+L517)/60</f>
        <v>0.33333333333333331</v>
      </c>
      <c r="N517" s="6">
        <f>I517/M517</f>
        <v>31.865011199999998</v>
      </c>
      <c r="O517" t="s">
        <v>13</v>
      </c>
    </row>
    <row r="518" spans="1:15" x14ac:dyDescent="0.25">
      <c r="A518" s="1">
        <v>42557</v>
      </c>
      <c r="B518" s="4">
        <v>0.83611111111111114</v>
      </c>
      <c r="C518" s="1">
        <v>42557</v>
      </c>
      <c r="D518" s="4">
        <v>0.84305555555555556</v>
      </c>
      <c r="E518" t="s">
        <v>7</v>
      </c>
      <c r="F518" t="s">
        <v>15</v>
      </c>
      <c r="G518" t="s">
        <v>16</v>
      </c>
      <c r="H518" s="6">
        <v>3.3</v>
      </c>
      <c r="I518" s="6">
        <f>H518*1.609344</f>
        <v>5.3108351999999996</v>
      </c>
      <c r="J518" s="3">
        <f>IF(D518&gt;B518,D518-B518,D518-B518+1)</f>
        <v>6.9444444444444198E-3</v>
      </c>
      <c r="K518" s="6">
        <f>HOUR(J518)</f>
        <v>0</v>
      </c>
      <c r="L518" s="6">
        <f>MINUTE(J518)</f>
        <v>10</v>
      </c>
      <c r="M518" s="6">
        <f>((K518*60)+L518)/60</f>
        <v>0.16666666666666666</v>
      </c>
      <c r="N518" s="6">
        <f>I518/M518</f>
        <v>31.865011199999998</v>
      </c>
      <c r="O518" t="s">
        <v>9</v>
      </c>
    </row>
    <row r="519" spans="1:15" x14ac:dyDescent="0.25">
      <c r="A519" s="1">
        <v>42661</v>
      </c>
      <c r="B519" s="4">
        <v>0.34166666666666662</v>
      </c>
      <c r="C519" s="1">
        <v>42661</v>
      </c>
      <c r="D519" s="4">
        <v>0.34861111111111115</v>
      </c>
      <c r="E519" t="s">
        <v>7</v>
      </c>
      <c r="F519" t="s">
        <v>38</v>
      </c>
      <c r="G519" t="s">
        <v>54</v>
      </c>
      <c r="H519" s="6">
        <v>3.3</v>
      </c>
      <c r="I519" s="6">
        <f>H519*1.609344</f>
        <v>5.3108351999999996</v>
      </c>
      <c r="J519" s="3">
        <f>IF(D519&gt;B519,D519-B519,D519-B519+1)</f>
        <v>6.9444444444445308E-3</v>
      </c>
      <c r="K519" s="6">
        <f>HOUR(J519)</f>
        <v>0</v>
      </c>
      <c r="L519" s="6">
        <f>MINUTE(J519)</f>
        <v>10</v>
      </c>
      <c r="M519" s="6">
        <f>((K519*60)+L519)/60</f>
        <v>0.16666666666666666</v>
      </c>
      <c r="N519" s="6">
        <f>I519/M519</f>
        <v>31.865011199999998</v>
      </c>
    </row>
    <row r="520" spans="1:15" x14ac:dyDescent="0.25">
      <c r="A520" s="1">
        <v>42681</v>
      </c>
      <c r="B520" s="4">
        <v>0.80347222222222225</v>
      </c>
      <c r="C520" s="1">
        <v>42681</v>
      </c>
      <c r="D520" s="4">
        <v>0.83124999999999993</v>
      </c>
      <c r="E520" t="s">
        <v>7</v>
      </c>
      <c r="F520" t="s">
        <v>123</v>
      </c>
      <c r="G520" t="s">
        <v>147</v>
      </c>
      <c r="H520" s="6">
        <v>13.2</v>
      </c>
      <c r="I520" s="6">
        <f>H520*1.609344</f>
        <v>21.243340799999999</v>
      </c>
      <c r="J520" s="3">
        <f>IF(D520&gt;B520,D520-B520,D520-B520+1)</f>
        <v>2.7777777777777679E-2</v>
      </c>
      <c r="K520" s="6">
        <f>HOUR(J520)</f>
        <v>0</v>
      </c>
      <c r="L520" s="6">
        <f>MINUTE(J520)</f>
        <v>40</v>
      </c>
      <c r="M520" s="6">
        <f>((K520*60)+L520)/60</f>
        <v>0.66666666666666663</v>
      </c>
      <c r="N520" s="6">
        <f>I520/M520</f>
        <v>31.865011199999998</v>
      </c>
      <c r="O520" t="s">
        <v>53</v>
      </c>
    </row>
    <row r="521" spans="1:15" x14ac:dyDescent="0.25">
      <c r="A521" s="1">
        <v>42524</v>
      </c>
      <c r="B521" s="4">
        <v>0.54722222222222217</v>
      </c>
      <c r="C521" s="1">
        <v>42524</v>
      </c>
      <c r="D521" s="4">
        <v>0.56805555555555554</v>
      </c>
      <c r="E521" t="s">
        <v>7</v>
      </c>
      <c r="F521" t="s">
        <v>36</v>
      </c>
      <c r="G521" t="s">
        <v>15</v>
      </c>
      <c r="H521" s="6">
        <v>9.9</v>
      </c>
      <c r="I521" s="6">
        <f>H521*1.609344</f>
        <v>15.932505600000002</v>
      </c>
      <c r="J521" s="3">
        <f>IF(D521&gt;B521,D521-B521,D521-B521+1)</f>
        <v>2.083333333333337E-2</v>
      </c>
      <c r="K521" s="6">
        <f>HOUR(J521)</f>
        <v>0</v>
      </c>
      <c r="L521" s="6">
        <f>MINUTE(J521)</f>
        <v>30</v>
      </c>
      <c r="M521" s="6">
        <f>((K521*60)+L521)/60</f>
        <v>0.5</v>
      </c>
      <c r="N521" s="6">
        <f>I521/M521</f>
        <v>31.865011200000005</v>
      </c>
      <c r="O521" t="s">
        <v>11</v>
      </c>
    </row>
    <row r="522" spans="1:15" x14ac:dyDescent="0.25">
      <c r="A522" s="1">
        <v>42671</v>
      </c>
      <c r="B522" s="4">
        <v>0.54583333333333328</v>
      </c>
      <c r="C522" s="1">
        <v>42671</v>
      </c>
      <c r="D522" s="4">
        <v>0.56666666666666665</v>
      </c>
      <c r="E522" t="s">
        <v>7</v>
      </c>
      <c r="F522" t="s">
        <v>36</v>
      </c>
      <c r="G522" t="s">
        <v>15</v>
      </c>
      <c r="H522" s="6">
        <v>9.9</v>
      </c>
      <c r="I522" s="6">
        <f>H522*1.609344</f>
        <v>15.932505600000002</v>
      </c>
      <c r="J522" s="3">
        <f>IF(D522&gt;B522,D522-B522,D522-B522+1)</f>
        <v>2.083333333333337E-2</v>
      </c>
      <c r="K522" s="6">
        <f>HOUR(J522)</f>
        <v>0</v>
      </c>
      <c r="L522" s="6">
        <f>MINUTE(J522)</f>
        <v>30</v>
      </c>
      <c r="M522" s="6">
        <f>((K522*60)+L522)/60</f>
        <v>0.5</v>
      </c>
      <c r="N522" s="6">
        <f>I522/M522</f>
        <v>31.865011200000005</v>
      </c>
      <c r="O522" t="s">
        <v>11</v>
      </c>
    </row>
    <row r="523" spans="1:15" x14ac:dyDescent="0.25">
      <c r="A523" s="1">
        <v>42522</v>
      </c>
      <c r="B523" s="4">
        <v>0.54861111111111105</v>
      </c>
      <c r="C523" s="1">
        <v>42522</v>
      </c>
      <c r="D523" s="4">
        <v>0.56874999999999998</v>
      </c>
      <c r="E523" t="s">
        <v>7</v>
      </c>
      <c r="F523" t="s">
        <v>16</v>
      </c>
      <c r="G523" t="s">
        <v>15</v>
      </c>
      <c r="H523" s="6">
        <v>9.6</v>
      </c>
      <c r="I523" s="6">
        <f>H523*1.609344</f>
        <v>15.4497024</v>
      </c>
      <c r="J523" s="3">
        <f>IF(D523&gt;B523,D523-B523,D523-B523+1)</f>
        <v>2.0138888888888928E-2</v>
      </c>
      <c r="K523" s="6">
        <f>HOUR(J523)</f>
        <v>0</v>
      </c>
      <c r="L523" s="6">
        <f>MINUTE(J523)</f>
        <v>29</v>
      </c>
      <c r="M523" s="6">
        <f>((K523*60)+L523)/60</f>
        <v>0.48333333333333334</v>
      </c>
      <c r="N523" s="6">
        <f>I523/M523</f>
        <v>31.96490151724138</v>
      </c>
      <c r="O523" t="s">
        <v>11</v>
      </c>
    </row>
    <row r="524" spans="1:15" x14ac:dyDescent="0.25">
      <c r="A524" s="1">
        <v>42726</v>
      </c>
      <c r="B524" s="4">
        <v>0.71111111111111114</v>
      </c>
      <c r="C524" s="1">
        <v>42726</v>
      </c>
      <c r="D524" s="4">
        <v>0.72222222222222221</v>
      </c>
      <c r="E524" t="s">
        <v>7</v>
      </c>
      <c r="F524" t="s">
        <v>65</v>
      </c>
      <c r="G524" t="s">
        <v>65</v>
      </c>
      <c r="H524" s="6">
        <v>5.3</v>
      </c>
      <c r="I524" s="6">
        <f>H524*1.609344</f>
        <v>8.5295231999999999</v>
      </c>
      <c r="J524" s="3">
        <f>IF(D524&gt;B524,D524-B524,D524-B524+1)</f>
        <v>1.1111111111111072E-2</v>
      </c>
      <c r="K524" s="6">
        <f>HOUR(J524)</f>
        <v>0</v>
      </c>
      <c r="L524" s="6">
        <f>MINUTE(J524)</f>
        <v>16</v>
      </c>
      <c r="M524" s="6">
        <f>((K524*60)+L524)/60</f>
        <v>0.26666666666666666</v>
      </c>
      <c r="N524" s="6">
        <f>I524/M524</f>
        <v>31.985711999999999</v>
      </c>
      <c r="O524" t="s">
        <v>13</v>
      </c>
    </row>
    <row r="525" spans="1:15" x14ac:dyDescent="0.25">
      <c r="A525" s="1">
        <v>42597</v>
      </c>
      <c r="B525" s="4">
        <v>0.37847222222222227</v>
      </c>
      <c r="C525" s="1">
        <v>42597</v>
      </c>
      <c r="D525" s="4">
        <v>0.41111111111111115</v>
      </c>
      <c r="E525" t="s">
        <v>7</v>
      </c>
      <c r="F525" t="s">
        <v>223</v>
      </c>
      <c r="G525" t="s">
        <v>65</v>
      </c>
      <c r="H525" s="6">
        <v>15.6</v>
      </c>
      <c r="I525" s="6">
        <f>H525*1.609344</f>
        <v>25.1057664</v>
      </c>
      <c r="J525" s="3">
        <f>IF(D525&gt;B525,D525-B525,D525-B525+1)</f>
        <v>3.2638888888888884E-2</v>
      </c>
      <c r="K525" s="6">
        <f>HOUR(J525)</f>
        <v>0</v>
      </c>
      <c r="L525" s="6">
        <f>MINUTE(J525)</f>
        <v>47</v>
      </c>
      <c r="M525" s="6">
        <f>((K525*60)+L525)/60</f>
        <v>0.78333333333333333</v>
      </c>
      <c r="N525" s="6">
        <f>I525/M525</f>
        <v>32.049914553191492</v>
      </c>
    </row>
    <row r="526" spans="1:15" x14ac:dyDescent="0.25">
      <c r="A526" s="1">
        <v>42404</v>
      </c>
      <c r="B526" s="4">
        <v>0.75277777777777777</v>
      </c>
      <c r="C526" s="1">
        <v>42404</v>
      </c>
      <c r="D526" s="4">
        <v>0.7715277777777777</v>
      </c>
      <c r="E526" t="s">
        <v>7</v>
      </c>
      <c r="F526" t="s">
        <v>38</v>
      </c>
      <c r="G526" t="s">
        <v>52</v>
      </c>
      <c r="H526" s="6">
        <v>9</v>
      </c>
      <c r="I526" s="6">
        <f>H526*1.609344</f>
        <v>14.484096000000001</v>
      </c>
      <c r="J526" s="3">
        <f>IF(D526&gt;B526,D526-B526,D526-B526+1)</f>
        <v>1.8749999999999933E-2</v>
      </c>
      <c r="K526" s="6">
        <f>HOUR(J526)</f>
        <v>0</v>
      </c>
      <c r="L526" s="6">
        <f>MINUTE(J526)</f>
        <v>27</v>
      </c>
      <c r="M526" s="6">
        <f>((K526*60)+L526)/60</f>
        <v>0.45</v>
      </c>
      <c r="N526" s="6">
        <f>I526/M526</f>
        <v>32.186880000000002</v>
      </c>
      <c r="O526" t="s">
        <v>11</v>
      </c>
    </row>
    <row r="527" spans="1:15" x14ac:dyDescent="0.25">
      <c r="A527" s="1">
        <v>42476</v>
      </c>
      <c r="B527" s="4">
        <v>0.54097222222222219</v>
      </c>
      <c r="C527" s="1">
        <v>42476</v>
      </c>
      <c r="D527" s="4">
        <v>0.55347222222222225</v>
      </c>
      <c r="E527" t="s">
        <v>7</v>
      </c>
      <c r="F527" t="s">
        <v>15</v>
      </c>
      <c r="G527" t="s">
        <v>16</v>
      </c>
      <c r="H527" s="6">
        <v>6</v>
      </c>
      <c r="I527" s="6">
        <f>H527*1.609344</f>
        <v>9.6560640000000006</v>
      </c>
      <c r="J527" s="3">
        <f>IF(D527&gt;B527,D527-B527,D527-B527+1)</f>
        <v>1.2500000000000067E-2</v>
      </c>
      <c r="K527" s="6">
        <f>HOUR(J527)</f>
        <v>0</v>
      </c>
      <c r="L527" s="6">
        <f>MINUTE(J527)</f>
        <v>18</v>
      </c>
      <c r="M527" s="6">
        <f>((K527*60)+L527)/60</f>
        <v>0.3</v>
      </c>
      <c r="N527" s="6">
        <f>I527/M527</f>
        <v>32.186880000000002</v>
      </c>
      <c r="O527" t="s">
        <v>10</v>
      </c>
    </row>
    <row r="528" spans="1:15" x14ac:dyDescent="0.25">
      <c r="A528" s="1">
        <v>42527</v>
      </c>
      <c r="B528" s="4">
        <v>0.65</v>
      </c>
      <c r="C528" s="1">
        <v>42527</v>
      </c>
      <c r="D528" s="4">
        <v>0.65625</v>
      </c>
      <c r="E528" t="s">
        <v>7</v>
      </c>
      <c r="F528" t="s">
        <v>38</v>
      </c>
      <c r="G528" t="s">
        <v>43</v>
      </c>
      <c r="H528" s="6">
        <v>3</v>
      </c>
      <c r="I528" s="6">
        <f>H528*1.609344</f>
        <v>4.8280320000000003</v>
      </c>
      <c r="J528" s="3">
        <f>IF(D528&gt;B528,D528-B528,D528-B528+1)</f>
        <v>6.2499999999999778E-3</v>
      </c>
      <c r="K528" s="6">
        <f>HOUR(J528)</f>
        <v>0</v>
      </c>
      <c r="L528" s="6">
        <f>MINUTE(J528)</f>
        <v>9</v>
      </c>
      <c r="M528" s="6">
        <f>((K528*60)+L528)/60</f>
        <v>0.15</v>
      </c>
      <c r="N528" s="6">
        <f>I528/M528</f>
        <v>32.186880000000002</v>
      </c>
      <c r="O528" t="s">
        <v>10</v>
      </c>
    </row>
    <row r="529" spans="1:15" x14ac:dyDescent="0.25">
      <c r="A529" s="1">
        <v>42559</v>
      </c>
      <c r="B529" s="4">
        <v>0.45208333333333334</v>
      </c>
      <c r="C529" s="1">
        <v>42559</v>
      </c>
      <c r="D529" s="4">
        <v>0.46666666666666662</v>
      </c>
      <c r="E529" t="s">
        <v>7</v>
      </c>
      <c r="F529" t="s">
        <v>166</v>
      </c>
      <c r="G529" t="s">
        <v>151</v>
      </c>
      <c r="H529" s="6">
        <v>7</v>
      </c>
      <c r="I529" s="6">
        <f>H529*1.609344</f>
        <v>11.265408000000001</v>
      </c>
      <c r="J529" s="3">
        <f>IF(D529&gt;B529,D529-B529,D529-B529+1)</f>
        <v>1.4583333333333282E-2</v>
      </c>
      <c r="K529" s="6">
        <f>HOUR(J529)</f>
        <v>0</v>
      </c>
      <c r="L529" s="6">
        <f>MINUTE(J529)</f>
        <v>21</v>
      </c>
      <c r="M529" s="6">
        <f>((K529*60)+L529)/60</f>
        <v>0.35</v>
      </c>
      <c r="N529" s="6">
        <f>I529/M529</f>
        <v>32.186880000000002</v>
      </c>
    </row>
    <row r="530" spans="1:15" x14ac:dyDescent="0.25">
      <c r="A530" s="1">
        <v>42605</v>
      </c>
      <c r="B530" s="4">
        <v>0.5756944444444444</v>
      </c>
      <c r="C530" s="1">
        <v>42605</v>
      </c>
      <c r="D530" s="4">
        <v>0.58611111111111114</v>
      </c>
      <c r="E530" t="s">
        <v>7</v>
      </c>
      <c r="F530" t="s">
        <v>68</v>
      </c>
      <c r="G530" t="s">
        <v>65</v>
      </c>
      <c r="H530" s="6">
        <v>5</v>
      </c>
      <c r="I530" s="6">
        <f>H530*1.609344</f>
        <v>8.0467200000000005</v>
      </c>
      <c r="J530" s="3">
        <f>IF(D530&gt;B530,D530-B530,D530-B530+1)</f>
        <v>1.0416666666666741E-2</v>
      </c>
      <c r="K530" s="6">
        <f>HOUR(J530)</f>
        <v>0</v>
      </c>
      <c r="L530" s="6">
        <f>MINUTE(J530)</f>
        <v>15</v>
      </c>
      <c r="M530" s="6">
        <f>((K530*60)+L530)/60</f>
        <v>0.25</v>
      </c>
      <c r="N530" s="6">
        <f>I530/M530</f>
        <v>32.186880000000002</v>
      </c>
    </row>
    <row r="531" spans="1:15" x14ac:dyDescent="0.25">
      <c r="A531" s="1">
        <v>42676</v>
      </c>
      <c r="B531" s="4">
        <v>0.7319444444444444</v>
      </c>
      <c r="C531" s="1">
        <v>42676</v>
      </c>
      <c r="D531" s="4">
        <v>0.74236111111111114</v>
      </c>
      <c r="E531" t="s">
        <v>7</v>
      </c>
      <c r="F531" t="s">
        <v>16</v>
      </c>
      <c r="G531" t="s">
        <v>16</v>
      </c>
      <c r="H531" s="6">
        <v>5</v>
      </c>
      <c r="I531" s="6">
        <f>H531*1.609344</f>
        <v>8.0467200000000005</v>
      </c>
      <c r="J531" s="3">
        <f>IF(D531&gt;B531,D531-B531,D531-B531+1)</f>
        <v>1.0416666666666741E-2</v>
      </c>
      <c r="K531" s="6">
        <f>HOUR(J531)</f>
        <v>0</v>
      </c>
      <c r="L531" s="6">
        <f>MINUTE(J531)</f>
        <v>15</v>
      </c>
      <c r="M531" s="6">
        <f>((K531*60)+L531)/60</f>
        <v>0.25</v>
      </c>
      <c r="N531" s="6">
        <f>I531/M531</f>
        <v>32.186880000000002</v>
      </c>
    </row>
    <row r="532" spans="1:15" x14ac:dyDescent="0.25">
      <c r="A532" s="1">
        <v>42716</v>
      </c>
      <c r="B532" s="4">
        <v>0.8666666666666667</v>
      </c>
      <c r="C532" s="1">
        <v>42716</v>
      </c>
      <c r="D532" s="4">
        <v>0.87291666666666667</v>
      </c>
      <c r="E532" t="s">
        <v>7</v>
      </c>
      <c r="F532" t="s">
        <v>16</v>
      </c>
      <c r="G532" t="s">
        <v>15</v>
      </c>
      <c r="H532" s="6">
        <v>3</v>
      </c>
      <c r="I532" s="6">
        <f>H532*1.609344</f>
        <v>4.8280320000000003</v>
      </c>
      <c r="J532" s="3">
        <f>IF(D532&gt;B532,D532-B532,D532-B532+1)</f>
        <v>6.2499999999999778E-3</v>
      </c>
      <c r="K532" s="6">
        <f>HOUR(J532)</f>
        <v>0</v>
      </c>
      <c r="L532" s="6">
        <f>MINUTE(J532)</f>
        <v>9</v>
      </c>
      <c r="M532" s="6">
        <f>((K532*60)+L532)/60</f>
        <v>0.15</v>
      </c>
      <c r="N532" s="6">
        <f>I532/M532</f>
        <v>32.186880000000002</v>
      </c>
      <c r="O532" t="s">
        <v>13</v>
      </c>
    </row>
    <row r="533" spans="1:15" x14ac:dyDescent="0.25">
      <c r="A533" s="1">
        <v>42555</v>
      </c>
      <c r="B533" s="4">
        <v>0.76597222222222217</v>
      </c>
      <c r="C533" s="1">
        <v>42555</v>
      </c>
      <c r="D533" s="4">
        <v>0.78402777777777777</v>
      </c>
      <c r="E533" t="s">
        <v>7</v>
      </c>
      <c r="F533" t="s">
        <v>164</v>
      </c>
      <c r="G533" t="s">
        <v>38</v>
      </c>
      <c r="H533" s="6">
        <v>8.6999999999999993</v>
      </c>
      <c r="I533" s="6">
        <f>H533*1.609344</f>
        <v>14.0012928</v>
      </c>
      <c r="J533" s="3">
        <f>IF(D533&gt;B533,D533-B533,D533-B533+1)</f>
        <v>1.8055555555555602E-2</v>
      </c>
      <c r="K533" s="6">
        <f>HOUR(J533)</f>
        <v>0</v>
      </c>
      <c r="L533" s="6">
        <f>MINUTE(J533)</f>
        <v>26</v>
      </c>
      <c r="M533" s="6">
        <f>((K533*60)+L533)/60</f>
        <v>0.43333333333333335</v>
      </c>
      <c r="N533" s="6">
        <f>I533/M533</f>
        <v>32.31067569230769</v>
      </c>
      <c r="O533" t="s">
        <v>24</v>
      </c>
    </row>
    <row r="534" spans="1:15" x14ac:dyDescent="0.25">
      <c r="A534" s="1">
        <v>42559</v>
      </c>
      <c r="B534" s="4">
        <v>0.40972222222222227</v>
      </c>
      <c r="C534" s="1">
        <v>42559</v>
      </c>
      <c r="D534" s="4">
        <v>0.42569444444444443</v>
      </c>
      <c r="E534" t="s">
        <v>7</v>
      </c>
      <c r="F534" t="s">
        <v>151</v>
      </c>
      <c r="G534" t="s">
        <v>166</v>
      </c>
      <c r="H534" s="6">
        <v>7.7</v>
      </c>
      <c r="I534" s="6">
        <f>H534*1.609344</f>
        <v>12.391948800000002</v>
      </c>
      <c r="J534" s="3">
        <f>IF(D534&gt;B534,D534-B534,D534-B534+1)</f>
        <v>1.5972222222222165E-2</v>
      </c>
      <c r="K534" s="6">
        <f>HOUR(J534)</f>
        <v>0</v>
      </c>
      <c r="L534" s="6">
        <f>MINUTE(J534)</f>
        <v>23</v>
      </c>
      <c r="M534" s="6">
        <f>((K534*60)+L534)/60</f>
        <v>0.38333333333333336</v>
      </c>
      <c r="N534" s="6">
        <f>I534/M534</f>
        <v>32.326822956521738</v>
      </c>
    </row>
    <row r="535" spans="1:15" x14ac:dyDescent="0.25">
      <c r="A535" s="1">
        <v>42601</v>
      </c>
      <c r="B535" s="4">
        <v>0.50486111111111109</v>
      </c>
      <c r="C535" s="1">
        <v>42601</v>
      </c>
      <c r="D535" s="4">
        <v>0.51666666666666672</v>
      </c>
      <c r="E535" t="s">
        <v>7</v>
      </c>
      <c r="F535" t="s">
        <v>65</v>
      </c>
      <c r="G535" t="s">
        <v>68</v>
      </c>
      <c r="H535" s="6">
        <v>5.7</v>
      </c>
      <c r="I535" s="6">
        <f>H535*1.609344</f>
        <v>9.1732608000000013</v>
      </c>
      <c r="J535" s="3">
        <f>IF(D535&gt;B535,D535-B535,D535-B535+1)</f>
        <v>1.1805555555555625E-2</v>
      </c>
      <c r="K535" s="6">
        <f>HOUR(J535)</f>
        <v>0</v>
      </c>
      <c r="L535" s="6">
        <f>MINUTE(J535)</f>
        <v>17</v>
      </c>
      <c r="M535" s="6">
        <f>((K535*60)+L535)/60</f>
        <v>0.28333333333333333</v>
      </c>
      <c r="N535" s="6">
        <f>I535/M535</f>
        <v>32.3762145882353</v>
      </c>
    </row>
    <row r="536" spans="1:15" x14ac:dyDescent="0.25">
      <c r="A536" s="1">
        <v>42374</v>
      </c>
      <c r="B536" s="4">
        <v>0.72986111111111107</v>
      </c>
      <c r="C536" s="1">
        <v>42374</v>
      </c>
      <c r="D536" s="4">
        <v>0.73958333333333337</v>
      </c>
      <c r="E536" t="s">
        <v>7</v>
      </c>
      <c r="F536" t="s">
        <v>8</v>
      </c>
      <c r="G536" t="s">
        <v>8</v>
      </c>
      <c r="H536" s="6">
        <v>4.7</v>
      </c>
      <c r="I536" s="6">
        <f>H536*1.609344</f>
        <v>7.5639168000000012</v>
      </c>
      <c r="J536" s="3">
        <f>IF(D536&gt;B536,D536-B536,D536-B536+1)</f>
        <v>9.7222222222222987E-3</v>
      </c>
      <c r="K536" s="6">
        <f>HOUR(J536)</f>
        <v>0</v>
      </c>
      <c r="L536" s="6">
        <f>MINUTE(J536)</f>
        <v>14</v>
      </c>
      <c r="M536" s="6">
        <f>((K536*60)+L536)/60</f>
        <v>0.23333333333333334</v>
      </c>
      <c r="N536" s="6">
        <f>I536/M536</f>
        <v>32.416786285714288</v>
      </c>
      <c r="O536" t="s">
        <v>11</v>
      </c>
    </row>
    <row r="537" spans="1:15" x14ac:dyDescent="0.25">
      <c r="A537" s="1">
        <v>42670</v>
      </c>
      <c r="B537" s="4">
        <v>0.78541666666666676</v>
      </c>
      <c r="C537" s="1">
        <v>42670</v>
      </c>
      <c r="D537" s="4">
        <v>0.8027777777777777</v>
      </c>
      <c r="E537" t="s">
        <v>7</v>
      </c>
      <c r="F537" t="s">
        <v>15</v>
      </c>
      <c r="G537" t="s">
        <v>16</v>
      </c>
      <c r="H537" s="6">
        <v>8.4</v>
      </c>
      <c r="I537" s="6">
        <f>H537*1.609344</f>
        <v>13.518489600000002</v>
      </c>
      <c r="J537" s="3">
        <f>IF(D537&gt;B537,D537-B537,D537-B537+1)</f>
        <v>1.7361111111110938E-2</v>
      </c>
      <c r="K537" s="6">
        <f>HOUR(J537)</f>
        <v>0</v>
      </c>
      <c r="L537" s="6">
        <f>MINUTE(J537)</f>
        <v>25</v>
      </c>
      <c r="M537" s="6">
        <f>((K537*60)+L537)/60</f>
        <v>0.41666666666666669</v>
      </c>
      <c r="N537" s="6">
        <f>I537/M537</f>
        <v>32.444375040000004</v>
      </c>
      <c r="O537" t="s">
        <v>11</v>
      </c>
    </row>
    <row r="538" spans="1:15" x14ac:dyDescent="0.25">
      <c r="A538" s="1">
        <v>42688</v>
      </c>
      <c r="B538" s="4">
        <v>0.84652777777777777</v>
      </c>
      <c r="C538" s="1">
        <v>42688</v>
      </c>
      <c r="D538" s="4">
        <v>0.85416666666666663</v>
      </c>
      <c r="E538" t="s">
        <v>7</v>
      </c>
      <c r="F538" t="s">
        <v>146</v>
      </c>
      <c r="G538" t="s">
        <v>147</v>
      </c>
      <c r="H538" s="6">
        <v>3.7</v>
      </c>
      <c r="I538" s="6">
        <f>H538*1.609344</f>
        <v>5.9545728000000011</v>
      </c>
      <c r="J538" s="3">
        <f>IF(D538&gt;B538,D538-B538,D538-B538+1)</f>
        <v>7.6388888888888618E-3</v>
      </c>
      <c r="K538" s="6">
        <f>HOUR(J538)</f>
        <v>0</v>
      </c>
      <c r="L538" s="6">
        <f>MINUTE(J538)</f>
        <v>11</v>
      </c>
      <c r="M538" s="6">
        <f>((K538*60)+L538)/60</f>
        <v>0.18333333333333332</v>
      </c>
      <c r="N538" s="6">
        <f>I538/M538</f>
        <v>32.479488000000011</v>
      </c>
      <c r="O538" t="s">
        <v>10</v>
      </c>
    </row>
    <row r="539" spans="1:15" x14ac:dyDescent="0.25">
      <c r="A539" s="1">
        <v>42396</v>
      </c>
      <c r="B539" s="4">
        <v>0.58680555555555558</v>
      </c>
      <c r="C539" s="1">
        <v>42396</v>
      </c>
      <c r="D539" s="4">
        <v>0.59236111111111112</v>
      </c>
      <c r="E539" t="s">
        <v>7</v>
      </c>
      <c r="F539" t="s">
        <v>40</v>
      </c>
      <c r="G539" t="s">
        <v>40</v>
      </c>
      <c r="H539" s="6">
        <v>2.7</v>
      </c>
      <c r="I539" s="6">
        <f>H539*1.609344</f>
        <v>4.345228800000001</v>
      </c>
      <c r="J539" s="3">
        <f>IF(D539&gt;B539,D539-B539,D539-B539+1)</f>
        <v>5.5555555555555358E-3</v>
      </c>
      <c r="K539" s="6">
        <f>HOUR(J539)</f>
        <v>0</v>
      </c>
      <c r="L539" s="6">
        <f>MINUTE(J539)</f>
        <v>8</v>
      </c>
      <c r="M539" s="6">
        <f>((K539*60)+L539)/60</f>
        <v>0.13333333333333333</v>
      </c>
      <c r="N539" s="6">
        <f>I539/M539</f>
        <v>32.589216000000008</v>
      </c>
      <c r="O539" t="s">
        <v>13</v>
      </c>
    </row>
    <row r="540" spans="1:15" x14ac:dyDescent="0.25">
      <c r="A540" s="1">
        <v>42567</v>
      </c>
      <c r="B540" s="4">
        <v>0.95138888888888884</v>
      </c>
      <c r="C540" s="1">
        <v>42567</v>
      </c>
      <c r="D540" s="4">
        <v>0.9604166666666667</v>
      </c>
      <c r="E540" t="s">
        <v>7</v>
      </c>
      <c r="F540" t="s">
        <v>168</v>
      </c>
      <c r="G540" t="s">
        <v>168</v>
      </c>
      <c r="H540" s="6">
        <v>4.4000000000000004</v>
      </c>
      <c r="I540" s="6">
        <f>H540*1.609344</f>
        <v>7.081113600000001</v>
      </c>
      <c r="J540" s="3">
        <f>IF(D540&gt;B540,D540-B540,D540-B540+1)</f>
        <v>9.0277777777778567E-3</v>
      </c>
      <c r="K540" s="6">
        <f>HOUR(J540)</f>
        <v>0</v>
      </c>
      <c r="L540" s="6">
        <f>MINUTE(J540)</f>
        <v>13</v>
      </c>
      <c r="M540" s="6">
        <f>((K540*60)+L540)/60</f>
        <v>0.21666666666666667</v>
      </c>
      <c r="N540" s="6">
        <f>I540/M540</f>
        <v>32.682062769230775</v>
      </c>
      <c r="O540" t="s">
        <v>10</v>
      </c>
    </row>
    <row r="541" spans="1:15" x14ac:dyDescent="0.25">
      <c r="A541" s="1">
        <v>42407</v>
      </c>
      <c r="B541" s="4">
        <v>0.84861111111111109</v>
      </c>
      <c r="C541" s="1">
        <v>42407</v>
      </c>
      <c r="D541" s="4">
        <v>0.86111111111111116</v>
      </c>
      <c r="E541" t="s">
        <v>7</v>
      </c>
      <c r="F541" t="s">
        <v>16</v>
      </c>
      <c r="G541" t="s">
        <v>15</v>
      </c>
      <c r="H541" s="6">
        <v>6.1</v>
      </c>
      <c r="I541" s="6">
        <f>H541*1.609344</f>
        <v>9.8169983999999992</v>
      </c>
      <c r="J541" s="3">
        <f>IF(D541&gt;B541,D541-B541,D541-B541+1)</f>
        <v>1.2500000000000067E-2</v>
      </c>
      <c r="K541" s="6">
        <f>HOUR(J541)</f>
        <v>0</v>
      </c>
      <c r="L541" s="6">
        <f>MINUTE(J541)</f>
        <v>18</v>
      </c>
      <c r="M541" s="6">
        <f>((K541*60)+L541)/60</f>
        <v>0.3</v>
      </c>
      <c r="N541" s="6">
        <f>I541/M541</f>
        <v>32.723328000000002</v>
      </c>
      <c r="O541" t="s">
        <v>11</v>
      </c>
    </row>
    <row r="542" spans="1:15" x14ac:dyDescent="0.25">
      <c r="A542" s="1">
        <v>42462</v>
      </c>
      <c r="B542" s="4">
        <v>0.45902777777777781</v>
      </c>
      <c r="C542" s="1">
        <v>42462</v>
      </c>
      <c r="D542" s="4">
        <v>0.4694444444444445</v>
      </c>
      <c r="E542" t="s">
        <v>55</v>
      </c>
      <c r="F542" t="s">
        <v>99</v>
      </c>
      <c r="G542" t="s">
        <v>99</v>
      </c>
      <c r="H542" s="6">
        <v>5.0999999999999996</v>
      </c>
      <c r="I542" s="6">
        <f>H542*1.609344</f>
        <v>8.2076543999999991</v>
      </c>
      <c r="J542" s="3">
        <f>IF(D542&gt;B542,D542-B542,D542-B542+1)</f>
        <v>1.0416666666666685E-2</v>
      </c>
      <c r="K542" s="6">
        <f>HOUR(J542)</f>
        <v>0</v>
      </c>
      <c r="L542" s="6">
        <f>MINUTE(J542)</f>
        <v>15</v>
      </c>
      <c r="M542" s="6">
        <f>((K542*60)+L542)/60</f>
        <v>0.25</v>
      </c>
      <c r="N542" s="6">
        <f>I542/M542</f>
        <v>32.830617599999997</v>
      </c>
    </row>
    <row r="543" spans="1:15" x14ac:dyDescent="0.25">
      <c r="A543" s="1">
        <v>42713</v>
      </c>
      <c r="B543" s="4">
        <v>0.50624999999999998</v>
      </c>
      <c r="C543" s="1">
        <v>42713</v>
      </c>
      <c r="D543" s="4">
        <v>0.51666666666666672</v>
      </c>
      <c r="E543" t="s">
        <v>7</v>
      </c>
      <c r="F543" t="s">
        <v>15</v>
      </c>
      <c r="G543" t="s">
        <v>48</v>
      </c>
      <c r="H543" s="6">
        <v>5.0999999999999996</v>
      </c>
      <c r="I543" s="6">
        <f>H543*1.609344</f>
        <v>8.2076543999999991</v>
      </c>
      <c r="J543" s="3">
        <f>IF(D543&gt;B543,D543-B543,D543-B543+1)</f>
        <v>1.0416666666666741E-2</v>
      </c>
      <c r="K543" s="6">
        <f>HOUR(J543)</f>
        <v>0</v>
      </c>
      <c r="L543" s="6">
        <f>MINUTE(J543)</f>
        <v>15</v>
      </c>
      <c r="M543" s="6">
        <f>((K543*60)+L543)/60</f>
        <v>0.25</v>
      </c>
      <c r="N543" s="6">
        <f>I543/M543</f>
        <v>32.830617599999997</v>
      </c>
      <c r="O543" t="s">
        <v>10</v>
      </c>
    </row>
    <row r="544" spans="1:15" x14ac:dyDescent="0.25">
      <c r="A544" s="1">
        <v>42396</v>
      </c>
      <c r="B544" s="4">
        <v>0.52361111111111114</v>
      </c>
      <c r="C544" s="1">
        <v>42396</v>
      </c>
      <c r="D544" s="4">
        <v>0.53055555555555556</v>
      </c>
      <c r="E544" t="s">
        <v>7</v>
      </c>
      <c r="F544" t="s">
        <v>45</v>
      </c>
      <c r="G544" t="s">
        <v>46</v>
      </c>
      <c r="H544" s="6">
        <v>3.4</v>
      </c>
      <c r="I544" s="6">
        <f>H544*1.609344</f>
        <v>5.4717696</v>
      </c>
      <c r="J544" s="3">
        <f>IF(D544&gt;B544,D544-B544,D544-B544+1)</f>
        <v>6.9444444444444198E-3</v>
      </c>
      <c r="K544" s="6">
        <f>HOUR(J544)</f>
        <v>0</v>
      </c>
      <c r="L544" s="6">
        <f>MINUTE(J544)</f>
        <v>10</v>
      </c>
      <c r="M544" s="6">
        <f>((K544*60)+L544)/60</f>
        <v>0.16666666666666666</v>
      </c>
      <c r="N544" s="6">
        <f>I544/M544</f>
        <v>32.830617600000004</v>
      </c>
      <c r="O544" t="s">
        <v>13</v>
      </c>
    </row>
    <row r="545" spans="1:15" x14ac:dyDescent="0.25">
      <c r="A545" s="1">
        <v>42417</v>
      </c>
      <c r="B545" s="4">
        <v>0.63680555555555551</v>
      </c>
      <c r="C545" s="1">
        <v>42417</v>
      </c>
      <c r="D545" s="4">
        <v>0.64027777777777783</v>
      </c>
      <c r="E545" t="s">
        <v>7</v>
      </c>
      <c r="F545" t="s">
        <v>66</v>
      </c>
      <c r="G545" t="s">
        <v>66</v>
      </c>
      <c r="H545" s="6">
        <v>1.7</v>
      </c>
      <c r="I545" s="6">
        <f>H545*1.609344</f>
        <v>2.7358848</v>
      </c>
      <c r="J545" s="3">
        <f>IF(D545&gt;B545,D545-B545,D545-B545+1)</f>
        <v>3.4722222222223209E-3</v>
      </c>
      <c r="K545" s="6">
        <f>HOUR(J545)</f>
        <v>0</v>
      </c>
      <c r="L545" s="6">
        <f>MINUTE(J545)</f>
        <v>5</v>
      </c>
      <c r="M545" s="6">
        <f>((K545*60)+L545)/60</f>
        <v>8.3333333333333329E-2</v>
      </c>
      <c r="N545" s="6">
        <f>I545/M545</f>
        <v>32.830617600000004</v>
      </c>
      <c r="O545" t="s">
        <v>9</v>
      </c>
    </row>
    <row r="546" spans="1:15" x14ac:dyDescent="0.25">
      <c r="A546" s="1">
        <v>42452</v>
      </c>
      <c r="B546" s="4">
        <v>0.60902777777777783</v>
      </c>
      <c r="C546" s="1">
        <v>42452</v>
      </c>
      <c r="D546" s="4">
        <v>0.61249999999999993</v>
      </c>
      <c r="E546" t="s">
        <v>55</v>
      </c>
      <c r="F546" t="s">
        <v>38</v>
      </c>
      <c r="G546" t="s">
        <v>57</v>
      </c>
      <c r="H546" s="6">
        <v>1.7</v>
      </c>
      <c r="I546" s="6">
        <f>H546*1.609344</f>
        <v>2.7358848</v>
      </c>
      <c r="J546" s="3">
        <f>IF(D546&gt;B546,D546-B546,D546-B546+1)</f>
        <v>3.4722222222220989E-3</v>
      </c>
      <c r="K546" s="6">
        <f>HOUR(J546)</f>
        <v>0</v>
      </c>
      <c r="L546" s="6">
        <f>MINUTE(J546)</f>
        <v>5</v>
      </c>
      <c r="M546" s="6">
        <f>((K546*60)+L546)/60</f>
        <v>8.3333333333333329E-2</v>
      </c>
      <c r="N546" s="6">
        <f>I546/M546</f>
        <v>32.830617600000004</v>
      </c>
    </row>
    <row r="547" spans="1:15" x14ac:dyDescent="0.25">
      <c r="A547" s="1">
        <v>42676</v>
      </c>
      <c r="B547" s="4">
        <v>0.69861111111111107</v>
      </c>
      <c r="C547" s="1">
        <v>42676</v>
      </c>
      <c r="D547" s="4">
        <v>0.71597222222222223</v>
      </c>
      <c r="E547" t="s">
        <v>7</v>
      </c>
      <c r="F547" t="s">
        <v>15</v>
      </c>
      <c r="G547" t="s">
        <v>16</v>
      </c>
      <c r="H547" s="6">
        <v>8.5</v>
      </c>
      <c r="I547" s="6">
        <f>H547*1.609344</f>
        <v>13.679424000000001</v>
      </c>
      <c r="J547" s="3">
        <f>IF(D547&gt;B547,D547-B547,D547-B547+1)</f>
        <v>1.736111111111116E-2</v>
      </c>
      <c r="K547" s="6">
        <f>HOUR(J547)</f>
        <v>0</v>
      </c>
      <c r="L547" s="6">
        <f>MINUTE(J547)</f>
        <v>25</v>
      </c>
      <c r="M547" s="6">
        <f>((K547*60)+L547)/60</f>
        <v>0.41666666666666669</v>
      </c>
      <c r="N547" s="6">
        <f>I547/M547</f>
        <v>32.830617600000004</v>
      </c>
      <c r="O547" t="s">
        <v>11</v>
      </c>
    </row>
    <row r="548" spans="1:15" x14ac:dyDescent="0.25">
      <c r="A548" s="1">
        <v>42425</v>
      </c>
      <c r="B548" s="4">
        <v>0.76527777777777783</v>
      </c>
      <c r="C548" s="1">
        <v>42425</v>
      </c>
      <c r="D548" s="4">
        <v>0.77708333333333324</v>
      </c>
      <c r="E548" t="s">
        <v>7</v>
      </c>
      <c r="F548" t="s">
        <v>56</v>
      </c>
      <c r="G548" t="s">
        <v>38</v>
      </c>
      <c r="H548" s="6">
        <v>5.8</v>
      </c>
      <c r="I548" s="6">
        <f>H548*1.609344</f>
        <v>9.3341951999999999</v>
      </c>
      <c r="J548" s="3">
        <f>IF(D548&gt;B548,D548-B548,D548-B548+1)</f>
        <v>1.1805555555555403E-2</v>
      </c>
      <c r="K548" s="6">
        <f>HOUR(J548)</f>
        <v>0</v>
      </c>
      <c r="L548" s="6">
        <f>MINUTE(J548)</f>
        <v>17</v>
      </c>
      <c r="M548" s="6">
        <f>((K548*60)+L548)/60</f>
        <v>0.28333333333333333</v>
      </c>
      <c r="N548" s="6">
        <f>I548/M548</f>
        <v>32.944218352941178</v>
      </c>
      <c r="O548" t="s">
        <v>9</v>
      </c>
    </row>
    <row r="549" spans="1:15" x14ac:dyDescent="0.25">
      <c r="A549" s="1">
        <v>42479</v>
      </c>
      <c r="B549" s="4">
        <v>0.73888888888888893</v>
      </c>
      <c r="C549" s="1">
        <v>42479</v>
      </c>
      <c r="D549" s="4">
        <v>0.75555555555555554</v>
      </c>
      <c r="E549" t="s">
        <v>7</v>
      </c>
      <c r="F549" t="s">
        <v>38</v>
      </c>
      <c r="G549" t="s">
        <v>73</v>
      </c>
      <c r="H549" s="6">
        <v>8.1999999999999993</v>
      </c>
      <c r="I549" s="6">
        <f>H549*1.609344</f>
        <v>13.1966208</v>
      </c>
      <c r="J549" s="3">
        <f>IF(D549&gt;B549,D549-B549,D549-B549+1)</f>
        <v>1.6666666666666607E-2</v>
      </c>
      <c r="K549" s="6">
        <f>HOUR(J549)</f>
        <v>0</v>
      </c>
      <c r="L549" s="6">
        <f>MINUTE(J549)</f>
        <v>24</v>
      </c>
      <c r="M549" s="6">
        <f>((K549*60)+L549)/60</f>
        <v>0.4</v>
      </c>
      <c r="N549" s="6">
        <f>I549/M549</f>
        <v>32.991551999999999</v>
      </c>
      <c r="O549" t="s">
        <v>9</v>
      </c>
    </row>
    <row r="550" spans="1:15" x14ac:dyDescent="0.25">
      <c r="A550" s="1">
        <v>42569</v>
      </c>
      <c r="B550" s="4">
        <v>0.44236111111111115</v>
      </c>
      <c r="C550" s="1">
        <v>42569</v>
      </c>
      <c r="D550" s="4">
        <v>0.45069444444444445</v>
      </c>
      <c r="E550" t="s">
        <v>55</v>
      </c>
      <c r="F550" t="s">
        <v>15</v>
      </c>
      <c r="G550" t="s">
        <v>16</v>
      </c>
      <c r="H550" s="6">
        <v>4.0999999999999996</v>
      </c>
      <c r="I550" s="6">
        <f>H550*1.609344</f>
        <v>6.5983103999999999</v>
      </c>
      <c r="J550" s="3">
        <f>IF(D550&gt;B550,D550-B550,D550-B550+1)</f>
        <v>8.3333333333333037E-3</v>
      </c>
      <c r="K550" s="6">
        <f>HOUR(J550)</f>
        <v>0</v>
      </c>
      <c r="L550" s="6">
        <f>MINUTE(J550)</f>
        <v>12</v>
      </c>
      <c r="M550" s="6">
        <f>((K550*60)+L550)/60</f>
        <v>0.2</v>
      </c>
      <c r="N550" s="6">
        <f>I550/M550</f>
        <v>32.991551999999999</v>
      </c>
      <c r="O550" t="s">
        <v>174</v>
      </c>
    </row>
    <row r="551" spans="1:15" x14ac:dyDescent="0.25">
      <c r="A551" s="1">
        <v>42472</v>
      </c>
      <c r="B551" s="4">
        <v>0.5708333333333333</v>
      </c>
      <c r="C551" s="1">
        <v>42472</v>
      </c>
      <c r="D551" s="4">
        <v>0.58402777777777781</v>
      </c>
      <c r="E551" t="s">
        <v>7</v>
      </c>
      <c r="F551" t="s">
        <v>16</v>
      </c>
      <c r="G551" t="s">
        <v>15</v>
      </c>
      <c r="H551" s="6">
        <v>6.5</v>
      </c>
      <c r="I551" s="6">
        <f>H551*1.609344</f>
        <v>10.460736000000001</v>
      </c>
      <c r="J551" s="3">
        <f>IF(D551&gt;B551,D551-B551,D551-B551+1)</f>
        <v>1.3194444444444509E-2</v>
      </c>
      <c r="K551" s="6">
        <f>HOUR(J551)</f>
        <v>0</v>
      </c>
      <c r="L551" s="6">
        <f>MINUTE(J551)</f>
        <v>19</v>
      </c>
      <c r="M551" s="6">
        <f>((K551*60)+L551)/60</f>
        <v>0.31666666666666665</v>
      </c>
      <c r="N551" s="6">
        <f>I551/M551</f>
        <v>33.033903157894741</v>
      </c>
      <c r="O551" t="s">
        <v>9</v>
      </c>
    </row>
    <row r="552" spans="1:15" x14ac:dyDescent="0.25">
      <c r="A552" s="1">
        <v>42682</v>
      </c>
      <c r="B552" s="4">
        <v>0.51111111111111118</v>
      </c>
      <c r="C552" s="1">
        <v>42682</v>
      </c>
      <c r="D552" s="4">
        <v>0.53402777777777777</v>
      </c>
      <c r="E552" t="s">
        <v>7</v>
      </c>
      <c r="F552" t="s">
        <v>123</v>
      </c>
      <c r="G552" t="s">
        <v>147</v>
      </c>
      <c r="H552" s="6">
        <v>11.3</v>
      </c>
      <c r="I552" s="6">
        <f>H552*1.609344</f>
        <v>18.185587200000004</v>
      </c>
      <c r="J552" s="3">
        <f>IF(D552&gt;B552,D552-B552,D552-B552+1)</f>
        <v>2.2916666666666585E-2</v>
      </c>
      <c r="K552" s="6">
        <f>HOUR(J552)</f>
        <v>0</v>
      </c>
      <c r="L552" s="6">
        <f>MINUTE(J552)</f>
        <v>33</v>
      </c>
      <c r="M552" s="6">
        <f>((K552*60)+L552)/60</f>
        <v>0.55000000000000004</v>
      </c>
      <c r="N552" s="6">
        <f>I552/M552</f>
        <v>33.064704000000006</v>
      </c>
      <c r="O552" t="s">
        <v>11</v>
      </c>
    </row>
    <row r="553" spans="1:15" x14ac:dyDescent="0.25">
      <c r="A553" s="1">
        <v>42529</v>
      </c>
      <c r="B553" s="4">
        <v>0.84097222222222223</v>
      </c>
      <c r="C553" s="1">
        <v>42529</v>
      </c>
      <c r="D553" s="4">
        <v>0.85069444444444453</v>
      </c>
      <c r="E553" t="s">
        <v>7</v>
      </c>
      <c r="F553" t="s">
        <v>143</v>
      </c>
      <c r="G553" t="s">
        <v>144</v>
      </c>
      <c r="H553" s="6">
        <v>4.8</v>
      </c>
      <c r="I553" s="6">
        <f>H553*1.609344</f>
        <v>7.7248511999999998</v>
      </c>
      <c r="J553" s="3">
        <f>IF(D553&gt;B553,D553-B553,D553-B553+1)</f>
        <v>9.7222222222222987E-3</v>
      </c>
      <c r="K553" s="6">
        <f>HOUR(J553)</f>
        <v>0</v>
      </c>
      <c r="L553" s="6">
        <f>MINUTE(J553)</f>
        <v>14</v>
      </c>
      <c r="M553" s="6">
        <f>((K553*60)+L553)/60</f>
        <v>0.23333333333333334</v>
      </c>
      <c r="N553" s="6">
        <f>I553/M553</f>
        <v>33.106505142857138</v>
      </c>
      <c r="O553" t="s">
        <v>10</v>
      </c>
    </row>
    <row r="554" spans="1:15" x14ac:dyDescent="0.25">
      <c r="A554" s="1">
        <v>42724</v>
      </c>
      <c r="B554" s="4">
        <v>0.36736111111111108</v>
      </c>
      <c r="C554" s="1">
        <v>42724</v>
      </c>
      <c r="D554" s="4">
        <v>0.39166666666666666</v>
      </c>
      <c r="E554" t="s">
        <v>7</v>
      </c>
      <c r="F554" t="s">
        <v>65</v>
      </c>
      <c r="G554" t="s">
        <v>223</v>
      </c>
      <c r="H554" s="6">
        <v>12</v>
      </c>
      <c r="I554" s="6">
        <f>H554*1.609344</f>
        <v>19.312128000000001</v>
      </c>
      <c r="J554" s="3">
        <f>IF(D554&gt;B554,D554-B554,D554-B554+1)</f>
        <v>2.430555555555558E-2</v>
      </c>
      <c r="K554" s="6">
        <f>HOUR(J554)</f>
        <v>0</v>
      </c>
      <c r="L554" s="6">
        <f>MINUTE(J554)</f>
        <v>35</v>
      </c>
      <c r="M554" s="6">
        <f>((K554*60)+L554)/60</f>
        <v>0.58333333333333337</v>
      </c>
      <c r="N554" s="6">
        <f>I554/M554</f>
        <v>33.106505142857145</v>
      </c>
    </row>
    <row r="555" spans="1:15" x14ac:dyDescent="0.25">
      <c r="A555" s="1">
        <v>42569</v>
      </c>
      <c r="B555" s="4">
        <v>0.71666666666666667</v>
      </c>
      <c r="C555" s="1">
        <v>42569</v>
      </c>
      <c r="D555" s="4">
        <v>0.73125000000000007</v>
      </c>
      <c r="E555" t="s">
        <v>7</v>
      </c>
      <c r="F555" t="s">
        <v>15</v>
      </c>
      <c r="G555" t="s">
        <v>48</v>
      </c>
      <c r="H555" s="6">
        <v>7.2</v>
      </c>
      <c r="I555" s="6">
        <f>H555*1.609344</f>
        <v>11.587276800000001</v>
      </c>
      <c r="J555" s="3">
        <f>IF(D555&gt;B555,D555-B555,D555-B555+1)</f>
        <v>1.4583333333333393E-2</v>
      </c>
      <c r="K555" s="6">
        <f>HOUR(J555)</f>
        <v>0</v>
      </c>
      <c r="L555" s="6">
        <f>MINUTE(J555)</f>
        <v>21</v>
      </c>
      <c r="M555" s="6">
        <f>((K555*60)+L555)/60</f>
        <v>0.35</v>
      </c>
      <c r="N555" s="6">
        <f>I555/M555</f>
        <v>33.106505142857152</v>
      </c>
      <c r="O555" t="s">
        <v>11</v>
      </c>
    </row>
    <row r="556" spans="1:15" x14ac:dyDescent="0.25">
      <c r="A556" s="1">
        <v>42683</v>
      </c>
      <c r="B556" s="4">
        <v>0.77777777777777779</v>
      </c>
      <c r="C556" s="1">
        <v>42683</v>
      </c>
      <c r="D556" s="4">
        <v>0.80347222222222225</v>
      </c>
      <c r="E556" t="s">
        <v>7</v>
      </c>
      <c r="F556" t="s">
        <v>123</v>
      </c>
      <c r="G556" t="s">
        <v>145</v>
      </c>
      <c r="H556" s="6">
        <v>12.7</v>
      </c>
      <c r="I556" s="6">
        <f>H556*1.609344</f>
        <v>20.438668799999999</v>
      </c>
      <c r="J556" s="3">
        <f>IF(D556&gt;B556,D556-B556,D556-B556+1)</f>
        <v>2.5694444444444464E-2</v>
      </c>
      <c r="K556" s="6">
        <f>HOUR(J556)</f>
        <v>0</v>
      </c>
      <c r="L556" s="6">
        <f>MINUTE(J556)</f>
        <v>37</v>
      </c>
      <c r="M556" s="6">
        <f>((K556*60)+L556)/60</f>
        <v>0.6166666666666667</v>
      </c>
      <c r="N556" s="6">
        <f>I556/M556</f>
        <v>33.143787243243239</v>
      </c>
      <c r="O556" t="s">
        <v>13</v>
      </c>
    </row>
    <row r="557" spans="1:15" x14ac:dyDescent="0.25">
      <c r="A557" s="1">
        <v>42462</v>
      </c>
      <c r="B557" s="4">
        <v>0.3666666666666667</v>
      </c>
      <c r="C557" s="1">
        <v>42462</v>
      </c>
      <c r="D557" s="4">
        <v>0.37777777777777777</v>
      </c>
      <c r="E557" t="s">
        <v>55</v>
      </c>
      <c r="F557" t="s">
        <v>99</v>
      </c>
      <c r="G557" t="s">
        <v>99</v>
      </c>
      <c r="H557" s="6">
        <v>5.5</v>
      </c>
      <c r="I557" s="6">
        <f>H557*1.609344</f>
        <v>8.8513920000000006</v>
      </c>
      <c r="J557" s="3">
        <f>IF(D557&gt;B557,D557-B557,D557-B557+1)</f>
        <v>1.1111111111111072E-2</v>
      </c>
      <c r="K557" s="6">
        <f>HOUR(J557)</f>
        <v>0</v>
      </c>
      <c r="L557" s="6">
        <f>MINUTE(J557)</f>
        <v>16</v>
      </c>
      <c r="M557" s="6">
        <f>((K557*60)+L557)/60</f>
        <v>0.26666666666666666</v>
      </c>
      <c r="N557" s="6">
        <f>I557/M557</f>
        <v>33.192720000000001</v>
      </c>
    </row>
    <row r="558" spans="1:15" x14ac:dyDescent="0.25">
      <c r="A558" s="1">
        <v>42705</v>
      </c>
      <c r="B558" s="4">
        <v>0.35902777777777778</v>
      </c>
      <c r="C558" s="1">
        <v>42705</v>
      </c>
      <c r="D558" s="4">
        <v>0.37013888888888885</v>
      </c>
      <c r="E558" t="s">
        <v>7</v>
      </c>
      <c r="F558" t="s">
        <v>15</v>
      </c>
      <c r="G558" t="s">
        <v>15</v>
      </c>
      <c r="H558" s="6">
        <v>5.5</v>
      </c>
      <c r="I558" s="6">
        <f>H558*1.609344</f>
        <v>8.8513920000000006</v>
      </c>
      <c r="J558" s="3">
        <f>IF(D558&gt;B558,D558-B558,D558-B558+1)</f>
        <v>1.1111111111111072E-2</v>
      </c>
      <c r="K558" s="6">
        <f>HOUR(J558)</f>
        <v>0</v>
      </c>
      <c r="L558" s="6">
        <f>MINUTE(J558)</f>
        <v>16</v>
      </c>
      <c r="M558" s="6">
        <f>((K558*60)+L558)/60</f>
        <v>0.26666666666666666</v>
      </c>
      <c r="N558" s="6">
        <f>I558/M558</f>
        <v>33.192720000000001</v>
      </c>
      <c r="O558" t="s">
        <v>10</v>
      </c>
    </row>
    <row r="559" spans="1:15" x14ac:dyDescent="0.25">
      <c r="A559" s="1">
        <v>42484</v>
      </c>
      <c r="B559" s="4">
        <v>0.79652777777777783</v>
      </c>
      <c r="C559" s="1">
        <v>42484</v>
      </c>
      <c r="D559" s="4">
        <v>0.8027777777777777</v>
      </c>
      <c r="E559" t="s">
        <v>7</v>
      </c>
      <c r="F559" t="s">
        <v>15</v>
      </c>
      <c r="G559" t="s">
        <v>16</v>
      </c>
      <c r="H559" s="6">
        <v>3.1</v>
      </c>
      <c r="I559" s="6">
        <f>H559*1.609344</f>
        <v>4.9889664000000007</v>
      </c>
      <c r="J559" s="3">
        <f>IF(D559&gt;B559,D559-B559,D559-B559+1)</f>
        <v>6.2499999999998668E-3</v>
      </c>
      <c r="K559" s="6">
        <f>HOUR(J559)</f>
        <v>0</v>
      </c>
      <c r="L559" s="6">
        <f>MINUTE(J559)</f>
        <v>9</v>
      </c>
      <c r="M559" s="6">
        <f>((K559*60)+L559)/60</f>
        <v>0.15</v>
      </c>
      <c r="N559" s="6">
        <f>I559/M559</f>
        <v>33.259776000000009</v>
      </c>
      <c r="O559" t="s">
        <v>10</v>
      </c>
    </row>
    <row r="560" spans="1:15" x14ac:dyDescent="0.25">
      <c r="A560" s="1">
        <v>42545</v>
      </c>
      <c r="B560" s="4">
        <v>0.5541666666666667</v>
      </c>
      <c r="C560" s="1">
        <v>42545</v>
      </c>
      <c r="D560" s="4">
        <v>0.56041666666666667</v>
      </c>
      <c r="E560" t="s">
        <v>7</v>
      </c>
      <c r="F560" t="s">
        <v>16</v>
      </c>
      <c r="G560" t="s">
        <v>15</v>
      </c>
      <c r="H560" s="6">
        <v>3.1</v>
      </c>
      <c r="I560" s="6">
        <f>H560*1.609344</f>
        <v>4.9889664000000007</v>
      </c>
      <c r="J560" s="3">
        <f>IF(D560&gt;B560,D560-B560,D560-B560+1)</f>
        <v>6.2499999999999778E-3</v>
      </c>
      <c r="K560" s="6">
        <f>HOUR(J560)</f>
        <v>0</v>
      </c>
      <c r="L560" s="6">
        <f>MINUTE(J560)</f>
        <v>9</v>
      </c>
      <c r="M560" s="6">
        <f>((K560*60)+L560)/60</f>
        <v>0.15</v>
      </c>
      <c r="N560" s="6">
        <f>I560/M560</f>
        <v>33.259776000000009</v>
      </c>
      <c r="O560" t="s">
        <v>10</v>
      </c>
    </row>
    <row r="561" spans="1:15" x14ac:dyDescent="0.25">
      <c r="A561" s="1">
        <v>42657</v>
      </c>
      <c r="B561" s="4">
        <v>0.42777777777777781</v>
      </c>
      <c r="C561" s="1">
        <v>42657</v>
      </c>
      <c r="D561" s="4">
        <v>0.45277777777777778</v>
      </c>
      <c r="E561" t="s">
        <v>7</v>
      </c>
      <c r="F561" t="s">
        <v>223</v>
      </c>
      <c r="G561" t="s">
        <v>65</v>
      </c>
      <c r="H561" s="6">
        <v>12.4</v>
      </c>
      <c r="I561" s="6">
        <f>H561*1.609344</f>
        <v>19.955865600000003</v>
      </c>
      <c r="J561" s="3">
        <f>IF(D561&gt;B561,D561-B561,D561-B561+1)</f>
        <v>2.4999999999999967E-2</v>
      </c>
      <c r="K561" s="6">
        <f>HOUR(J561)</f>
        <v>0</v>
      </c>
      <c r="L561" s="6">
        <f>MINUTE(J561)</f>
        <v>36</v>
      </c>
      <c r="M561" s="6">
        <f>((K561*60)+L561)/60</f>
        <v>0.6</v>
      </c>
      <c r="N561" s="6">
        <f>I561/M561</f>
        <v>33.259776000000009</v>
      </c>
    </row>
    <row r="562" spans="1:15" x14ac:dyDescent="0.25">
      <c r="A562" s="1">
        <v>42659</v>
      </c>
      <c r="B562" s="4">
        <v>0.63194444444444442</v>
      </c>
      <c r="C562" s="1">
        <v>42659</v>
      </c>
      <c r="D562" s="4">
        <v>0.6381944444444444</v>
      </c>
      <c r="E562" t="s">
        <v>7</v>
      </c>
      <c r="F562" t="s">
        <v>16</v>
      </c>
      <c r="G562" t="s">
        <v>15</v>
      </c>
      <c r="H562" s="6">
        <v>3.1</v>
      </c>
      <c r="I562" s="6">
        <f>H562*1.609344</f>
        <v>4.9889664000000007</v>
      </c>
      <c r="J562" s="3">
        <f>IF(D562&gt;B562,D562-B562,D562-B562+1)</f>
        <v>6.2499999999999778E-3</v>
      </c>
      <c r="K562" s="6">
        <f>HOUR(J562)</f>
        <v>0</v>
      </c>
      <c r="L562" s="6">
        <f>MINUTE(J562)</f>
        <v>9</v>
      </c>
      <c r="M562" s="6">
        <f>((K562*60)+L562)/60</f>
        <v>0.15</v>
      </c>
      <c r="N562" s="6">
        <f>I562/M562</f>
        <v>33.259776000000009</v>
      </c>
    </row>
    <row r="563" spans="1:15" x14ac:dyDescent="0.25">
      <c r="A563" s="1">
        <v>42649</v>
      </c>
      <c r="B563" s="4">
        <v>0.82361111111111107</v>
      </c>
      <c r="C563" s="1">
        <v>42649</v>
      </c>
      <c r="D563" s="4">
        <v>0.85138888888888886</v>
      </c>
      <c r="E563" t="s">
        <v>7</v>
      </c>
      <c r="F563" t="s">
        <v>65</v>
      </c>
      <c r="G563" t="s">
        <v>65</v>
      </c>
      <c r="H563" s="6">
        <v>13.8</v>
      </c>
      <c r="I563" s="6">
        <f>H563*1.609344</f>
        <v>22.208947200000004</v>
      </c>
      <c r="J563" s="3">
        <f>IF(D563&gt;B563,D563-B563,D563-B563+1)</f>
        <v>2.777777777777779E-2</v>
      </c>
      <c r="K563" s="6">
        <f>HOUR(J563)</f>
        <v>0</v>
      </c>
      <c r="L563" s="6">
        <f>MINUTE(J563)</f>
        <v>40</v>
      </c>
      <c r="M563" s="6">
        <f>((K563*60)+L563)/60</f>
        <v>0.66666666666666663</v>
      </c>
      <c r="N563" s="6">
        <f>I563/M563</f>
        <v>33.31342080000001</v>
      </c>
    </row>
    <row r="564" spans="1:15" x14ac:dyDescent="0.25">
      <c r="A564" s="1">
        <v>42406</v>
      </c>
      <c r="B564" s="4">
        <v>0.68055555555555547</v>
      </c>
      <c r="C564" s="1">
        <v>42406</v>
      </c>
      <c r="D564" s="4">
        <v>0.70347222222222217</v>
      </c>
      <c r="E564" t="s">
        <v>7</v>
      </c>
      <c r="F564" t="s">
        <v>15</v>
      </c>
      <c r="G564" t="s">
        <v>40</v>
      </c>
      <c r="H564" s="6">
        <v>11.4</v>
      </c>
      <c r="I564" s="6">
        <f>H564*1.609344</f>
        <v>18.346521600000003</v>
      </c>
      <c r="J564" s="3">
        <f>IF(D564&gt;B564,D564-B564,D564-B564+1)</f>
        <v>2.2916666666666696E-2</v>
      </c>
      <c r="K564" s="6">
        <f>HOUR(J564)</f>
        <v>0</v>
      </c>
      <c r="L564" s="6">
        <f>MINUTE(J564)</f>
        <v>33</v>
      </c>
      <c r="M564" s="6">
        <f>((K564*60)+L564)/60</f>
        <v>0.55000000000000004</v>
      </c>
      <c r="N564" s="6">
        <f>I564/M564</f>
        <v>33.357312</v>
      </c>
      <c r="O564" t="s">
        <v>53</v>
      </c>
    </row>
    <row r="565" spans="1:15" x14ac:dyDescent="0.25">
      <c r="A565" s="1">
        <v>42526</v>
      </c>
      <c r="B565" s="4">
        <v>0.6645833333333333</v>
      </c>
      <c r="C565" s="1">
        <v>42526</v>
      </c>
      <c r="D565" s="4">
        <v>0.67222222222222217</v>
      </c>
      <c r="E565" t="s">
        <v>7</v>
      </c>
      <c r="F565" t="s">
        <v>75</v>
      </c>
      <c r="G565" t="s">
        <v>75</v>
      </c>
      <c r="H565" s="6">
        <v>3.8</v>
      </c>
      <c r="I565" s="6">
        <f>H565*1.609344</f>
        <v>6.1155071999999997</v>
      </c>
      <c r="J565" s="3">
        <f>IF(D565&gt;B565,D565-B565,D565-B565+1)</f>
        <v>7.6388888888888618E-3</v>
      </c>
      <c r="K565" s="6">
        <f>HOUR(J565)</f>
        <v>0</v>
      </c>
      <c r="L565" s="6">
        <f>MINUTE(J565)</f>
        <v>11</v>
      </c>
      <c r="M565" s="6">
        <f>((K565*60)+L565)/60</f>
        <v>0.18333333333333332</v>
      </c>
      <c r="N565" s="6">
        <f>I565/M565</f>
        <v>33.357312</v>
      </c>
      <c r="O565" t="s">
        <v>9</v>
      </c>
    </row>
    <row r="566" spans="1:15" x14ac:dyDescent="0.25">
      <c r="A566" s="1">
        <v>42573</v>
      </c>
      <c r="B566" s="4">
        <v>0.4458333333333333</v>
      </c>
      <c r="C566" s="1">
        <v>42573</v>
      </c>
      <c r="D566" s="4">
        <v>0.45347222222222222</v>
      </c>
      <c r="E566" t="s">
        <v>7</v>
      </c>
      <c r="F566" t="s">
        <v>15</v>
      </c>
      <c r="G566" t="s">
        <v>16</v>
      </c>
      <c r="H566" s="6">
        <v>3.8</v>
      </c>
      <c r="I566" s="6">
        <f>H566*1.609344</f>
        <v>6.1155071999999997</v>
      </c>
      <c r="J566" s="3">
        <f>IF(D566&gt;B566,D566-B566,D566-B566+1)</f>
        <v>7.6388888888889173E-3</v>
      </c>
      <c r="K566" s="6">
        <f>HOUR(J566)</f>
        <v>0</v>
      </c>
      <c r="L566" s="6">
        <f>MINUTE(J566)</f>
        <v>11</v>
      </c>
      <c r="M566" s="6">
        <f>((K566*60)+L566)/60</f>
        <v>0.18333333333333332</v>
      </c>
      <c r="N566" s="6">
        <f>I566/M566</f>
        <v>33.357312</v>
      </c>
    </row>
    <row r="567" spans="1:15" x14ac:dyDescent="0.25">
      <c r="A567" s="1">
        <v>42683</v>
      </c>
      <c r="B567" s="4">
        <v>0.54722222222222217</v>
      </c>
      <c r="C567" s="1">
        <v>42683</v>
      </c>
      <c r="D567" s="4">
        <v>0.57013888888888886</v>
      </c>
      <c r="E567" t="s">
        <v>7</v>
      </c>
      <c r="F567" t="s">
        <v>147</v>
      </c>
      <c r="G567" t="s">
        <v>123</v>
      </c>
      <c r="H567" s="6">
        <v>11.4</v>
      </c>
      <c r="I567" s="6">
        <f>H567*1.609344</f>
        <v>18.346521600000003</v>
      </c>
      <c r="J567" s="3">
        <f>IF(D567&gt;B567,D567-B567,D567-B567+1)</f>
        <v>2.2916666666666696E-2</v>
      </c>
      <c r="K567" s="6">
        <f>HOUR(J567)</f>
        <v>0</v>
      </c>
      <c r="L567" s="6">
        <f>MINUTE(J567)</f>
        <v>33</v>
      </c>
      <c r="M567" s="6">
        <f>((K567*60)+L567)/60</f>
        <v>0.55000000000000004</v>
      </c>
      <c r="N567" s="6">
        <f>I567/M567</f>
        <v>33.357312</v>
      </c>
    </row>
    <row r="568" spans="1:15" x14ac:dyDescent="0.25">
      <c r="A568" s="1">
        <v>42421</v>
      </c>
      <c r="B568" s="4">
        <v>0.6694444444444444</v>
      </c>
      <c r="C568" s="1">
        <v>42421</v>
      </c>
      <c r="D568" s="4">
        <v>0.68888888888888899</v>
      </c>
      <c r="E568" t="s">
        <v>7</v>
      </c>
      <c r="F568" t="s">
        <v>65</v>
      </c>
      <c r="G568" t="s">
        <v>65</v>
      </c>
      <c r="H568" s="6">
        <v>9.6999999999999993</v>
      </c>
      <c r="I568" s="6">
        <f>H568*1.609344</f>
        <v>15.6106368</v>
      </c>
      <c r="J568" s="3">
        <f>IF(D568&gt;B568,D568-B568,D568-B568+1)</f>
        <v>1.9444444444444597E-2</v>
      </c>
      <c r="K568" s="6">
        <f>HOUR(J568)</f>
        <v>0</v>
      </c>
      <c r="L568" s="6">
        <f>MINUTE(J568)</f>
        <v>28</v>
      </c>
      <c r="M568" s="6">
        <f>((K568*60)+L568)/60</f>
        <v>0.46666666666666667</v>
      </c>
      <c r="N568" s="6">
        <f>I568/M568</f>
        <v>33.45136457142857</v>
      </c>
    </row>
    <row r="569" spans="1:15" x14ac:dyDescent="0.25">
      <c r="A569" s="1">
        <v>42732</v>
      </c>
      <c r="B569" s="4">
        <v>0.48749999999999999</v>
      </c>
      <c r="C569" s="1">
        <v>42732</v>
      </c>
      <c r="D569" s="4">
        <v>0.5083333333333333</v>
      </c>
      <c r="E569" t="s">
        <v>7</v>
      </c>
      <c r="F569" t="s">
        <v>65</v>
      </c>
      <c r="G569" t="s">
        <v>189</v>
      </c>
      <c r="H569" s="6">
        <v>10.4</v>
      </c>
      <c r="I569" s="6">
        <f>H569*1.609344</f>
        <v>16.737177600000003</v>
      </c>
      <c r="J569" s="3">
        <f>IF(D569&gt;B569,D569-B569,D569-B569+1)</f>
        <v>2.0833333333333315E-2</v>
      </c>
      <c r="K569" s="6">
        <f>HOUR(J569)</f>
        <v>0</v>
      </c>
      <c r="L569" s="6">
        <f>MINUTE(J569)</f>
        <v>30</v>
      </c>
      <c r="M569" s="6">
        <f>((K569*60)+L569)/60</f>
        <v>0.5</v>
      </c>
      <c r="N569" s="6">
        <f>I569/M569</f>
        <v>33.474355200000005</v>
      </c>
      <c r="O569" t="s">
        <v>10</v>
      </c>
    </row>
    <row r="570" spans="1:15" x14ac:dyDescent="0.25">
      <c r="A570" s="1">
        <v>42599</v>
      </c>
      <c r="B570" s="4">
        <v>0.68680555555555556</v>
      </c>
      <c r="C570" s="1">
        <v>42599</v>
      </c>
      <c r="D570" s="4">
        <v>0.70138888888888884</v>
      </c>
      <c r="E570" t="s">
        <v>7</v>
      </c>
      <c r="F570" t="s">
        <v>68</v>
      </c>
      <c r="G570" t="s">
        <v>65</v>
      </c>
      <c r="H570" s="6">
        <v>7.3</v>
      </c>
      <c r="I570" s="6">
        <f>H570*1.609344</f>
        <v>11.7482112</v>
      </c>
      <c r="J570" s="3">
        <f>IF(D570&gt;B570,D570-B570,D570-B570+1)</f>
        <v>1.4583333333333282E-2</v>
      </c>
      <c r="K570" s="6">
        <f>HOUR(J570)</f>
        <v>0</v>
      </c>
      <c r="L570" s="6">
        <f>MINUTE(J570)</f>
        <v>21</v>
      </c>
      <c r="M570" s="6">
        <f>((K570*60)+L570)/60</f>
        <v>0.35</v>
      </c>
      <c r="N570" s="6">
        <f>I570/M570</f>
        <v>33.566317714285717</v>
      </c>
    </row>
    <row r="571" spans="1:15" x14ac:dyDescent="0.25">
      <c r="A571" s="1">
        <v>42430</v>
      </c>
      <c r="B571" s="4">
        <v>0.78263888888888899</v>
      </c>
      <c r="C571" s="1">
        <v>42430</v>
      </c>
      <c r="D571" s="4">
        <v>0.79861111111111116</v>
      </c>
      <c r="E571" t="s">
        <v>7</v>
      </c>
      <c r="F571" t="s">
        <v>38</v>
      </c>
      <c r="G571" t="s">
        <v>73</v>
      </c>
      <c r="H571" s="6">
        <v>8</v>
      </c>
      <c r="I571" s="6">
        <f>H571*1.609344</f>
        <v>12.874752000000001</v>
      </c>
      <c r="J571" s="3">
        <f>IF(D571&gt;B571,D571-B571,D571-B571+1)</f>
        <v>1.5972222222222165E-2</v>
      </c>
      <c r="K571" s="6">
        <f>HOUR(J571)</f>
        <v>0</v>
      </c>
      <c r="L571" s="6">
        <f>MINUTE(J571)</f>
        <v>23</v>
      </c>
      <c r="M571" s="6">
        <f>((K571*60)+L571)/60</f>
        <v>0.38333333333333336</v>
      </c>
      <c r="N571" s="6">
        <f>I571/M571</f>
        <v>33.586309565217391</v>
      </c>
      <c r="O571" t="s">
        <v>9</v>
      </c>
    </row>
    <row r="572" spans="1:15" x14ac:dyDescent="0.25">
      <c r="A572" s="1">
        <v>42412</v>
      </c>
      <c r="B572" s="4">
        <v>0.6479166666666667</v>
      </c>
      <c r="C572" s="1">
        <v>42412</v>
      </c>
      <c r="D572" s="4">
        <v>0.67083333333333339</v>
      </c>
      <c r="E572" t="s">
        <v>7</v>
      </c>
      <c r="F572" t="s">
        <v>16</v>
      </c>
      <c r="G572" t="s">
        <v>15</v>
      </c>
      <c r="H572" s="6">
        <v>11.5</v>
      </c>
      <c r="I572" s="6">
        <f>H572*1.609344</f>
        <v>18.507456000000001</v>
      </c>
      <c r="J572" s="3">
        <f>IF(D572&gt;B572,D572-B572,D572-B572+1)</f>
        <v>2.2916666666666696E-2</v>
      </c>
      <c r="K572" s="6">
        <f>HOUR(J572)</f>
        <v>0</v>
      </c>
      <c r="L572" s="6">
        <f>MINUTE(J572)</f>
        <v>33</v>
      </c>
      <c r="M572" s="6">
        <f>((K572*60)+L572)/60</f>
        <v>0.55000000000000004</v>
      </c>
      <c r="N572" s="6">
        <f>I572/M572</f>
        <v>33.649920000000002</v>
      </c>
      <c r="O572" t="s">
        <v>13</v>
      </c>
    </row>
    <row r="573" spans="1:15" x14ac:dyDescent="0.25">
      <c r="A573" s="1">
        <v>42482</v>
      </c>
      <c r="B573" s="4">
        <v>0.35069444444444442</v>
      </c>
      <c r="C573" s="1">
        <v>42482</v>
      </c>
      <c r="D573" s="4">
        <v>0.37777777777777777</v>
      </c>
      <c r="E573" t="s">
        <v>7</v>
      </c>
      <c r="F573" t="s">
        <v>15</v>
      </c>
      <c r="G573" t="s">
        <v>40</v>
      </c>
      <c r="H573" s="6">
        <v>13.6</v>
      </c>
      <c r="I573" s="6">
        <f>H573*1.609344</f>
        <v>21.8870784</v>
      </c>
      <c r="J573" s="3">
        <f>IF(D573&gt;B573,D573-B573,D573-B573+1)</f>
        <v>2.7083333333333348E-2</v>
      </c>
      <c r="K573" s="6">
        <f>HOUR(J573)</f>
        <v>0</v>
      </c>
      <c r="L573" s="6">
        <f>MINUTE(J573)</f>
        <v>39</v>
      </c>
      <c r="M573" s="6">
        <f>((K573*60)+L573)/60</f>
        <v>0.65</v>
      </c>
      <c r="N573" s="6">
        <f>I573/M573</f>
        <v>33.672428307692307</v>
      </c>
      <c r="O573" t="s">
        <v>11</v>
      </c>
    </row>
    <row r="574" spans="1:15" x14ac:dyDescent="0.25">
      <c r="A574" s="1">
        <v>42507</v>
      </c>
      <c r="B574" s="4">
        <v>0.55208333333333337</v>
      </c>
      <c r="C574" s="1">
        <v>42507</v>
      </c>
      <c r="D574" s="4">
        <v>0.55763888888888891</v>
      </c>
      <c r="E574" t="s">
        <v>7</v>
      </c>
      <c r="F574" t="s">
        <v>38</v>
      </c>
      <c r="G574" t="s">
        <v>57</v>
      </c>
      <c r="H574" s="6">
        <v>2.8</v>
      </c>
      <c r="I574" s="6">
        <f>H574*1.609344</f>
        <v>4.5061631999999996</v>
      </c>
      <c r="J574" s="3">
        <f>IF(D574&gt;B574,D574-B574,D574-B574+1)</f>
        <v>5.5555555555555358E-3</v>
      </c>
      <c r="K574" s="6">
        <f>HOUR(J574)</f>
        <v>0</v>
      </c>
      <c r="L574" s="6">
        <f>MINUTE(J574)</f>
        <v>8</v>
      </c>
      <c r="M574" s="6">
        <f>((K574*60)+L574)/60</f>
        <v>0.13333333333333333</v>
      </c>
      <c r="N574" s="6">
        <f>I574/M574</f>
        <v>33.796223999999995</v>
      </c>
      <c r="O574" t="s">
        <v>10</v>
      </c>
    </row>
    <row r="575" spans="1:15" x14ac:dyDescent="0.25">
      <c r="A575" s="1">
        <v>42571</v>
      </c>
      <c r="B575" s="4">
        <v>0.76111111111111107</v>
      </c>
      <c r="C575" s="1">
        <v>42571</v>
      </c>
      <c r="D575" s="4">
        <v>0.76388888888888884</v>
      </c>
      <c r="E575" t="s">
        <v>55</v>
      </c>
      <c r="F575" t="s">
        <v>57</v>
      </c>
      <c r="G575" t="s">
        <v>38</v>
      </c>
      <c r="H575" s="6">
        <v>1.4</v>
      </c>
      <c r="I575" s="6">
        <f>H575*1.609344</f>
        <v>2.2530815999999998</v>
      </c>
      <c r="J575" s="3">
        <f>IF(D575&gt;B575,D575-B575,D575-B575+1)</f>
        <v>2.7777777777777679E-3</v>
      </c>
      <c r="K575" s="6">
        <f>HOUR(J575)</f>
        <v>0</v>
      </c>
      <c r="L575" s="6">
        <f>MINUTE(J575)</f>
        <v>4</v>
      </c>
      <c r="M575" s="6">
        <f>((K575*60)+L575)/60</f>
        <v>6.6666666666666666E-2</v>
      </c>
      <c r="N575" s="6">
        <f>I575/M575</f>
        <v>33.796223999999995</v>
      </c>
    </row>
    <row r="576" spans="1:15" x14ac:dyDescent="0.25">
      <c r="A576" s="1">
        <v>42434</v>
      </c>
      <c r="B576" s="4">
        <v>0.58888888888888891</v>
      </c>
      <c r="C576" s="1">
        <v>42434</v>
      </c>
      <c r="D576" s="4">
        <v>0.59583333333333333</v>
      </c>
      <c r="E576" t="s">
        <v>55</v>
      </c>
      <c r="F576" t="s">
        <v>16</v>
      </c>
      <c r="G576" t="s">
        <v>15</v>
      </c>
      <c r="H576" s="6">
        <v>3.5</v>
      </c>
      <c r="I576" s="6">
        <f>H576*1.609344</f>
        <v>5.6327040000000004</v>
      </c>
      <c r="J576" s="3">
        <f>IF(D576&gt;B576,D576-B576,D576-B576+1)</f>
        <v>6.9444444444444198E-3</v>
      </c>
      <c r="K576" s="6">
        <f>HOUR(J576)</f>
        <v>0</v>
      </c>
      <c r="L576" s="6">
        <f>MINUTE(J576)</f>
        <v>10</v>
      </c>
      <c r="M576" s="6">
        <f>((K576*60)+L576)/60</f>
        <v>0.16666666666666666</v>
      </c>
      <c r="N576" s="6">
        <f>I576/M576</f>
        <v>33.796224000000002</v>
      </c>
    </row>
    <row r="577" spans="1:15" x14ac:dyDescent="0.25">
      <c r="A577" s="1">
        <v>42499</v>
      </c>
      <c r="B577" s="4">
        <v>0.74861111111111101</v>
      </c>
      <c r="C577" s="1">
        <v>42499</v>
      </c>
      <c r="D577" s="4">
        <v>0.7680555555555556</v>
      </c>
      <c r="E577" t="s">
        <v>7</v>
      </c>
      <c r="F577" t="s">
        <v>124</v>
      </c>
      <c r="G577" t="s">
        <v>125</v>
      </c>
      <c r="H577" s="6">
        <v>9.8000000000000007</v>
      </c>
      <c r="I577" s="6">
        <f>H577*1.609344</f>
        <v>15.771571200000002</v>
      </c>
      <c r="J577" s="3">
        <f>IF(D577&gt;B577,D577-B577,D577-B577+1)</f>
        <v>1.9444444444444597E-2</v>
      </c>
      <c r="K577" s="6">
        <f>HOUR(J577)</f>
        <v>0</v>
      </c>
      <c r="L577" s="6">
        <f>MINUTE(J577)</f>
        <v>28</v>
      </c>
      <c r="M577" s="6">
        <f>((K577*60)+L577)/60</f>
        <v>0.46666666666666667</v>
      </c>
      <c r="N577" s="6">
        <f>I577/M577</f>
        <v>33.796224000000002</v>
      </c>
      <c r="O577" t="s">
        <v>13</v>
      </c>
    </row>
    <row r="578" spans="1:15" x14ac:dyDescent="0.25">
      <c r="A578" s="1">
        <v>42560</v>
      </c>
      <c r="B578" s="4">
        <v>0.41111111111111115</v>
      </c>
      <c r="C578" s="1">
        <v>42560</v>
      </c>
      <c r="D578" s="4">
        <v>0.42083333333333334</v>
      </c>
      <c r="E578" t="s">
        <v>7</v>
      </c>
      <c r="F578" t="s">
        <v>149</v>
      </c>
      <c r="G578" t="s">
        <v>156</v>
      </c>
      <c r="H578" s="6">
        <v>4.9000000000000004</v>
      </c>
      <c r="I578" s="6">
        <f>H578*1.609344</f>
        <v>7.8857856000000011</v>
      </c>
      <c r="J578" s="3">
        <f>IF(D578&gt;B578,D578-B578,D578-B578+1)</f>
        <v>9.7222222222221877E-3</v>
      </c>
      <c r="K578" s="6">
        <f>HOUR(J578)</f>
        <v>0</v>
      </c>
      <c r="L578" s="6">
        <f>MINUTE(J578)</f>
        <v>14</v>
      </c>
      <c r="M578" s="6">
        <f>((K578*60)+L578)/60</f>
        <v>0.23333333333333334</v>
      </c>
      <c r="N578" s="6">
        <f>I578/M578</f>
        <v>33.796224000000002</v>
      </c>
    </row>
    <row r="579" spans="1:15" x14ac:dyDescent="0.25">
      <c r="A579" s="1">
        <v>42659</v>
      </c>
      <c r="B579" s="4">
        <v>0.81041666666666667</v>
      </c>
      <c r="C579" s="1">
        <v>42659</v>
      </c>
      <c r="D579" s="4">
        <v>0.81458333333333333</v>
      </c>
      <c r="E579" t="s">
        <v>7</v>
      </c>
      <c r="F579" t="s">
        <v>38</v>
      </c>
      <c r="G579" t="s">
        <v>116</v>
      </c>
      <c r="H579" s="6">
        <v>2.1</v>
      </c>
      <c r="I579" s="6">
        <f>H579*1.609344</f>
        <v>3.3796224000000006</v>
      </c>
      <c r="J579" s="3">
        <f>IF(D579&gt;B579,D579-B579,D579-B579+1)</f>
        <v>4.1666666666666519E-3</v>
      </c>
      <c r="K579" s="6">
        <f>HOUR(J579)</f>
        <v>0</v>
      </c>
      <c r="L579" s="6">
        <f>MINUTE(J579)</f>
        <v>6</v>
      </c>
      <c r="M579" s="6">
        <f>((K579*60)+L579)/60</f>
        <v>0.1</v>
      </c>
      <c r="N579" s="6">
        <f>I579/M579</f>
        <v>33.796224000000002</v>
      </c>
      <c r="O579" t="s">
        <v>11</v>
      </c>
    </row>
    <row r="580" spans="1:15" x14ac:dyDescent="0.25">
      <c r="A580" s="1">
        <v>42669</v>
      </c>
      <c r="B580" s="4">
        <v>0.80902777777777779</v>
      </c>
      <c r="C580" s="1">
        <v>42669</v>
      </c>
      <c r="D580" s="4">
        <v>0.81319444444444444</v>
      </c>
      <c r="E580" t="s">
        <v>7</v>
      </c>
      <c r="F580" t="s">
        <v>38</v>
      </c>
      <c r="G580" t="s">
        <v>116</v>
      </c>
      <c r="H580" s="6">
        <v>2.1</v>
      </c>
      <c r="I580" s="6">
        <f>H580*1.609344</f>
        <v>3.3796224000000006</v>
      </c>
      <c r="J580" s="3">
        <f>IF(D580&gt;B580,D580-B580,D580-B580+1)</f>
        <v>4.1666666666666519E-3</v>
      </c>
      <c r="K580" s="6">
        <f>HOUR(J580)</f>
        <v>0</v>
      </c>
      <c r="L580" s="6">
        <f>MINUTE(J580)</f>
        <v>6</v>
      </c>
      <c r="M580" s="6">
        <f>((K580*60)+L580)/60</f>
        <v>0.1</v>
      </c>
      <c r="N580" s="6">
        <f>I580/M580</f>
        <v>33.796224000000002</v>
      </c>
      <c r="O580" t="s">
        <v>11</v>
      </c>
    </row>
    <row r="581" spans="1:15" x14ac:dyDescent="0.25">
      <c r="A581" s="1">
        <v>42711</v>
      </c>
      <c r="B581" s="4">
        <v>0.82847222222222217</v>
      </c>
      <c r="C581" s="1">
        <v>42711</v>
      </c>
      <c r="D581" s="4">
        <v>0.84236111111111101</v>
      </c>
      <c r="E581" t="s">
        <v>7</v>
      </c>
      <c r="F581" t="s">
        <v>15</v>
      </c>
      <c r="G581" t="s">
        <v>15</v>
      </c>
      <c r="H581" s="6">
        <v>7</v>
      </c>
      <c r="I581" s="6">
        <f>H581*1.609344</f>
        <v>11.265408000000001</v>
      </c>
      <c r="J581" s="3">
        <f>IF(D581&gt;B581,D581-B581,D581-B581+1)</f>
        <v>1.388888888888884E-2</v>
      </c>
      <c r="K581" s="6">
        <f>HOUR(J581)</f>
        <v>0</v>
      </c>
      <c r="L581" s="6">
        <f>MINUTE(J581)</f>
        <v>20</v>
      </c>
      <c r="M581" s="6">
        <f>((K581*60)+L581)/60</f>
        <v>0.33333333333333331</v>
      </c>
      <c r="N581" s="6">
        <f>I581/M581</f>
        <v>33.796224000000002</v>
      </c>
      <c r="O581" t="s">
        <v>13</v>
      </c>
    </row>
    <row r="582" spans="1:15" x14ac:dyDescent="0.25">
      <c r="A582" s="1">
        <v>42713</v>
      </c>
      <c r="B582" s="4">
        <v>0.91875000000000007</v>
      </c>
      <c r="C582" s="1">
        <v>42713</v>
      </c>
      <c r="D582" s="4">
        <v>0.95624999999999993</v>
      </c>
      <c r="E582" t="s">
        <v>7</v>
      </c>
      <c r="F582" t="s">
        <v>15</v>
      </c>
      <c r="G582" t="s">
        <v>15</v>
      </c>
      <c r="H582" s="6">
        <v>18.899999999999999</v>
      </c>
      <c r="I582" s="6">
        <f>H582*1.609344</f>
        <v>30.4166016</v>
      </c>
      <c r="J582" s="3">
        <f>IF(D582&gt;B582,D582-B582,D582-B582+1)</f>
        <v>3.7499999999999867E-2</v>
      </c>
      <c r="K582" s="6">
        <f>HOUR(J582)</f>
        <v>0</v>
      </c>
      <c r="L582" s="6">
        <f>MINUTE(J582)</f>
        <v>54</v>
      </c>
      <c r="M582" s="6">
        <f>((K582*60)+L582)/60</f>
        <v>0.9</v>
      </c>
      <c r="N582" s="6">
        <f>I582/M582</f>
        <v>33.796224000000002</v>
      </c>
      <c r="O582" t="s">
        <v>13</v>
      </c>
    </row>
    <row r="583" spans="1:15" x14ac:dyDescent="0.25">
      <c r="A583" s="1">
        <v>42563</v>
      </c>
      <c r="B583" s="4">
        <v>0.67361111111111116</v>
      </c>
      <c r="C583" s="1">
        <v>42563</v>
      </c>
      <c r="D583" s="4">
        <v>0.69791666666666663</v>
      </c>
      <c r="E583" t="s">
        <v>7</v>
      </c>
      <c r="F583" t="s">
        <v>150</v>
      </c>
      <c r="G583" t="s">
        <v>149</v>
      </c>
      <c r="H583" s="6">
        <v>12.3</v>
      </c>
      <c r="I583" s="6">
        <f>H583*1.609344</f>
        <v>19.794931200000004</v>
      </c>
      <c r="J583" s="3">
        <f>IF(D583&gt;B583,D583-B583,D583-B583+1)</f>
        <v>2.4305555555555469E-2</v>
      </c>
      <c r="K583" s="6">
        <f>HOUR(J583)</f>
        <v>0</v>
      </c>
      <c r="L583" s="6">
        <f>MINUTE(J583)</f>
        <v>35</v>
      </c>
      <c r="M583" s="6">
        <f>((K583*60)+L583)/60</f>
        <v>0.58333333333333337</v>
      </c>
      <c r="N583" s="6">
        <f>I583/M583</f>
        <v>33.934167771428577</v>
      </c>
    </row>
    <row r="584" spans="1:15" x14ac:dyDescent="0.25">
      <c r="A584" s="1">
        <v>42723</v>
      </c>
      <c r="B584" s="4">
        <v>0.63124999999999998</v>
      </c>
      <c r="C584" s="1">
        <v>42723</v>
      </c>
      <c r="D584" s="4">
        <v>0.65138888888888891</v>
      </c>
      <c r="E584" t="s">
        <v>7</v>
      </c>
      <c r="F584" t="s">
        <v>65</v>
      </c>
      <c r="G584" t="s">
        <v>223</v>
      </c>
      <c r="H584" s="6">
        <v>10.199999999999999</v>
      </c>
      <c r="I584" s="6">
        <f>H584*1.609344</f>
        <v>16.415308799999998</v>
      </c>
      <c r="J584" s="3">
        <f>IF(D584&gt;B584,D584-B584,D584-B584+1)</f>
        <v>2.0138888888888928E-2</v>
      </c>
      <c r="K584" s="6">
        <f>HOUR(J584)</f>
        <v>0</v>
      </c>
      <c r="L584" s="6">
        <f>MINUTE(J584)</f>
        <v>29</v>
      </c>
      <c r="M584" s="6">
        <f>((K584*60)+L584)/60</f>
        <v>0.48333333333333334</v>
      </c>
      <c r="N584" s="6">
        <f>I584/M584</f>
        <v>33.96270786206896</v>
      </c>
      <c r="O584" t="s">
        <v>13</v>
      </c>
    </row>
    <row r="585" spans="1:15" x14ac:dyDescent="0.25">
      <c r="A585" s="1">
        <v>42662</v>
      </c>
      <c r="B585" s="4">
        <v>0.41250000000000003</v>
      </c>
      <c r="C585" s="1">
        <v>42662</v>
      </c>
      <c r="D585" s="4">
        <v>0.43124999999999997</v>
      </c>
      <c r="E585" t="s">
        <v>7</v>
      </c>
      <c r="F585" t="s">
        <v>145</v>
      </c>
      <c r="G585" t="s">
        <v>123</v>
      </c>
      <c r="H585" s="6">
        <v>9.5</v>
      </c>
      <c r="I585" s="6">
        <f>H585*1.609344</f>
        <v>15.288768000000001</v>
      </c>
      <c r="J585" s="3">
        <f>IF(D585&gt;B585,D585-B585,D585-B585+1)</f>
        <v>1.8749999999999933E-2</v>
      </c>
      <c r="K585" s="6">
        <f>HOUR(J585)</f>
        <v>0</v>
      </c>
      <c r="L585" s="6">
        <f>MINUTE(J585)</f>
        <v>27</v>
      </c>
      <c r="M585" s="6">
        <f>((K585*60)+L585)/60</f>
        <v>0.45</v>
      </c>
      <c r="N585" s="6">
        <f>I585/M585</f>
        <v>33.97504</v>
      </c>
    </row>
    <row r="586" spans="1:15" x14ac:dyDescent="0.25">
      <c r="A586" s="1">
        <v>42706</v>
      </c>
      <c r="B586" s="4">
        <v>0.54652777777777783</v>
      </c>
      <c r="C586" s="1">
        <v>42706</v>
      </c>
      <c r="D586" s="4">
        <v>0.55694444444444446</v>
      </c>
      <c r="E586" t="s">
        <v>7</v>
      </c>
      <c r="F586" t="s">
        <v>48</v>
      </c>
      <c r="G586" t="s">
        <v>15</v>
      </c>
      <c r="H586" s="6">
        <v>5.3</v>
      </c>
      <c r="I586" s="6">
        <f>H586*1.609344</f>
        <v>8.5295231999999999</v>
      </c>
      <c r="J586" s="3">
        <f>IF(D586&gt;B586,D586-B586,D586-B586+1)</f>
        <v>1.041666666666663E-2</v>
      </c>
      <c r="K586" s="6">
        <f>HOUR(J586)</f>
        <v>0</v>
      </c>
      <c r="L586" s="6">
        <f>MINUTE(J586)</f>
        <v>15</v>
      </c>
      <c r="M586" s="6">
        <f>((K586*60)+L586)/60</f>
        <v>0.25</v>
      </c>
      <c r="N586" s="6">
        <f>I586/M586</f>
        <v>34.118092799999999</v>
      </c>
      <c r="O586" t="s">
        <v>13</v>
      </c>
    </row>
    <row r="587" spans="1:15" x14ac:dyDescent="0.25">
      <c r="A587" s="1">
        <v>42401</v>
      </c>
      <c r="B587" s="4">
        <v>0.53888888888888886</v>
      </c>
      <c r="C587" s="1">
        <v>42401</v>
      </c>
      <c r="D587" s="4">
        <v>0.54652777777777783</v>
      </c>
      <c r="E587" t="s">
        <v>7</v>
      </c>
      <c r="F587" t="s">
        <v>50</v>
      </c>
      <c r="G587" t="s">
        <v>38</v>
      </c>
      <c r="H587" s="6">
        <v>3.9</v>
      </c>
      <c r="I587" s="6">
        <f>H587*1.609344</f>
        <v>6.2764416000000001</v>
      </c>
      <c r="J587" s="3">
        <f>IF(D587&gt;B587,D587-B587,D587-B587+1)</f>
        <v>7.6388888888889728E-3</v>
      </c>
      <c r="K587" s="6">
        <f>HOUR(J587)</f>
        <v>0</v>
      </c>
      <c r="L587" s="6">
        <f>MINUTE(J587)</f>
        <v>11</v>
      </c>
      <c r="M587" s="6">
        <f>((K587*60)+L587)/60</f>
        <v>0.18333333333333332</v>
      </c>
      <c r="N587" s="6">
        <f>I587/M587</f>
        <v>34.235136000000004</v>
      </c>
      <c r="O587" t="s">
        <v>9</v>
      </c>
    </row>
    <row r="588" spans="1:15" x14ac:dyDescent="0.25">
      <c r="A588" s="1">
        <v>42434</v>
      </c>
      <c r="B588" s="4">
        <v>0.61041666666666672</v>
      </c>
      <c r="C588" s="1">
        <v>42434</v>
      </c>
      <c r="D588" s="4">
        <v>0.62569444444444444</v>
      </c>
      <c r="E588" t="s">
        <v>7</v>
      </c>
      <c r="F588" t="s">
        <v>38</v>
      </c>
      <c r="G588" t="s">
        <v>73</v>
      </c>
      <c r="H588" s="6">
        <v>7.8</v>
      </c>
      <c r="I588" s="6">
        <f>H588*1.609344</f>
        <v>12.5528832</v>
      </c>
      <c r="J588" s="3">
        <f>IF(D588&gt;B588,D588-B588,D588-B588+1)</f>
        <v>1.5277777777777724E-2</v>
      </c>
      <c r="K588" s="6">
        <f>HOUR(J588)</f>
        <v>0</v>
      </c>
      <c r="L588" s="6">
        <f>MINUTE(J588)</f>
        <v>22</v>
      </c>
      <c r="M588" s="6">
        <f>((K588*60)+L588)/60</f>
        <v>0.36666666666666664</v>
      </c>
      <c r="N588" s="6">
        <f>I588/M588</f>
        <v>34.235136000000004</v>
      </c>
      <c r="O588" t="s">
        <v>9</v>
      </c>
    </row>
    <row r="589" spans="1:15" x14ac:dyDescent="0.25">
      <c r="A589" s="1">
        <v>42434</v>
      </c>
      <c r="B589" s="4">
        <v>0.72430555555555554</v>
      </c>
      <c r="C589" s="1">
        <v>42434</v>
      </c>
      <c r="D589" s="4">
        <v>0.7319444444444444</v>
      </c>
      <c r="E589" t="s">
        <v>7</v>
      </c>
      <c r="F589" t="s">
        <v>16</v>
      </c>
      <c r="G589" t="s">
        <v>15</v>
      </c>
      <c r="H589" s="6">
        <v>3.9</v>
      </c>
      <c r="I589" s="6">
        <f>H589*1.609344</f>
        <v>6.2764416000000001</v>
      </c>
      <c r="J589" s="3">
        <f>IF(D589&gt;B589,D589-B589,D589-B589+1)</f>
        <v>7.6388888888888618E-3</v>
      </c>
      <c r="K589" s="6">
        <f>HOUR(J589)</f>
        <v>0</v>
      </c>
      <c r="L589" s="6">
        <f>MINUTE(J589)</f>
        <v>11</v>
      </c>
      <c r="M589" s="6">
        <f>((K589*60)+L589)/60</f>
        <v>0.18333333333333332</v>
      </c>
      <c r="N589" s="6">
        <f>I589/M589</f>
        <v>34.235136000000004</v>
      </c>
      <c r="O589" t="s">
        <v>9</v>
      </c>
    </row>
    <row r="590" spans="1:15" x14ac:dyDescent="0.25">
      <c r="A590" s="1">
        <v>42492</v>
      </c>
      <c r="B590" s="4">
        <v>0.65069444444444446</v>
      </c>
      <c r="C590" s="1">
        <v>42492</v>
      </c>
      <c r="D590" s="4">
        <v>0.65833333333333333</v>
      </c>
      <c r="E590" t="s">
        <v>7</v>
      </c>
      <c r="F590" t="s">
        <v>44</v>
      </c>
      <c r="G590" t="s">
        <v>38</v>
      </c>
      <c r="H590" s="6">
        <v>3.9</v>
      </c>
      <c r="I590" s="6">
        <f>H590*1.609344</f>
        <v>6.2764416000000001</v>
      </c>
      <c r="J590" s="3">
        <f>IF(D590&gt;B590,D590-B590,D590-B590+1)</f>
        <v>7.6388888888888618E-3</v>
      </c>
      <c r="K590" s="6">
        <f>HOUR(J590)</f>
        <v>0</v>
      </c>
      <c r="L590" s="6">
        <f>MINUTE(J590)</f>
        <v>11</v>
      </c>
      <c r="M590" s="6">
        <f>((K590*60)+L590)/60</f>
        <v>0.18333333333333332</v>
      </c>
      <c r="N590" s="6">
        <f>I590/M590</f>
        <v>34.235136000000004</v>
      </c>
      <c r="O590" t="s">
        <v>9</v>
      </c>
    </row>
    <row r="591" spans="1:15" x14ac:dyDescent="0.25">
      <c r="A591" s="1">
        <v>42674</v>
      </c>
      <c r="B591" s="4">
        <v>0.78263888888888899</v>
      </c>
      <c r="C591" s="1">
        <v>42674</v>
      </c>
      <c r="D591" s="4">
        <v>0.8027777777777777</v>
      </c>
      <c r="E591" t="s">
        <v>7</v>
      </c>
      <c r="F591" t="s">
        <v>16</v>
      </c>
      <c r="G591" t="s">
        <v>40</v>
      </c>
      <c r="H591" s="6">
        <v>10.3</v>
      </c>
      <c r="I591" s="6">
        <f>H591*1.609344</f>
        <v>16.576243200000004</v>
      </c>
      <c r="J591" s="3">
        <f>IF(D591&gt;B591,D591-B591,D591-B591+1)</f>
        <v>2.0138888888888706E-2</v>
      </c>
      <c r="K591" s="6">
        <f>HOUR(J591)</f>
        <v>0</v>
      </c>
      <c r="L591" s="6">
        <f>MINUTE(J591)</f>
        <v>29</v>
      </c>
      <c r="M591" s="6">
        <f>((K591*60)+L591)/60</f>
        <v>0.48333333333333334</v>
      </c>
      <c r="N591" s="6">
        <f>I591/M591</f>
        <v>34.295675586206904</v>
      </c>
    </row>
    <row r="592" spans="1:15" x14ac:dyDescent="0.25">
      <c r="A592" s="1">
        <v>42406</v>
      </c>
      <c r="B592" s="4">
        <v>0.81111111111111101</v>
      </c>
      <c r="C592" s="1">
        <v>42406</v>
      </c>
      <c r="D592" s="4">
        <v>0.81736111111111109</v>
      </c>
      <c r="E592" t="s">
        <v>7</v>
      </c>
      <c r="F592" t="s">
        <v>54</v>
      </c>
      <c r="G592" t="s">
        <v>38</v>
      </c>
      <c r="H592" s="6">
        <v>3.2</v>
      </c>
      <c r="I592" s="6">
        <f>H592*1.609344</f>
        <v>5.1499008000000011</v>
      </c>
      <c r="J592" s="3">
        <f>IF(D592&gt;B592,D592-B592,D592-B592+1)</f>
        <v>6.2500000000000888E-3</v>
      </c>
      <c r="K592" s="6">
        <f>HOUR(J592)</f>
        <v>0</v>
      </c>
      <c r="L592" s="6">
        <f>MINUTE(J592)</f>
        <v>9</v>
      </c>
      <c r="M592" s="6">
        <f>((K592*60)+L592)/60</f>
        <v>0.15</v>
      </c>
      <c r="N592" s="6">
        <f>I592/M592</f>
        <v>34.332672000000009</v>
      </c>
      <c r="O592" t="s">
        <v>9</v>
      </c>
    </row>
    <row r="593" spans="1:15" x14ac:dyDescent="0.25">
      <c r="A593" s="1">
        <v>42558</v>
      </c>
      <c r="B593" s="4">
        <v>0.54097222222222219</v>
      </c>
      <c r="C593" s="1">
        <v>42558</v>
      </c>
      <c r="D593" s="4">
        <v>0.56597222222222221</v>
      </c>
      <c r="E593" t="s">
        <v>7</v>
      </c>
      <c r="F593" t="s">
        <v>149</v>
      </c>
      <c r="G593" t="s">
        <v>150</v>
      </c>
      <c r="H593" s="6">
        <v>12.8</v>
      </c>
      <c r="I593" s="6">
        <f>H593*1.609344</f>
        <v>20.599603200000004</v>
      </c>
      <c r="J593" s="3">
        <f>IF(D593&gt;B593,D593-B593,D593-B593+1)</f>
        <v>2.5000000000000022E-2</v>
      </c>
      <c r="K593" s="6">
        <f>HOUR(J593)</f>
        <v>0</v>
      </c>
      <c r="L593" s="6">
        <f>MINUTE(J593)</f>
        <v>36</v>
      </c>
      <c r="M593" s="6">
        <f>((K593*60)+L593)/60</f>
        <v>0.6</v>
      </c>
      <c r="N593" s="6">
        <f>I593/M593</f>
        <v>34.332672000000009</v>
      </c>
    </row>
    <row r="594" spans="1:15" x14ac:dyDescent="0.25">
      <c r="A594" s="1">
        <v>42590</v>
      </c>
      <c r="B594" s="4">
        <v>0.97777777777777775</v>
      </c>
      <c r="C594" s="1">
        <v>42590</v>
      </c>
      <c r="D594" s="4">
        <v>0.98402777777777783</v>
      </c>
      <c r="E594" t="s">
        <v>7</v>
      </c>
      <c r="F594" t="s">
        <v>16</v>
      </c>
      <c r="G594" t="s">
        <v>15</v>
      </c>
      <c r="H594" s="6">
        <v>3.2</v>
      </c>
      <c r="I594" s="6">
        <f>H594*1.609344</f>
        <v>5.1499008000000011</v>
      </c>
      <c r="J594" s="3">
        <f>IF(D594&gt;B594,D594-B594,D594-B594+1)</f>
        <v>6.2500000000000888E-3</v>
      </c>
      <c r="K594" s="6">
        <f>HOUR(J594)</f>
        <v>0</v>
      </c>
      <c r="L594" s="6">
        <f>MINUTE(J594)</f>
        <v>9</v>
      </c>
      <c r="M594" s="6">
        <f>((K594*60)+L594)/60</f>
        <v>0.15</v>
      </c>
      <c r="N594" s="6">
        <f>I594/M594</f>
        <v>34.332672000000009</v>
      </c>
      <c r="O594" t="s">
        <v>13</v>
      </c>
    </row>
    <row r="595" spans="1:15" x14ac:dyDescent="0.25">
      <c r="A595" s="1">
        <v>42674</v>
      </c>
      <c r="B595" s="4">
        <v>0.75763888888888886</v>
      </c>
      <c r="C595" s="1">
        <v>42674</v>
      </c>
      <c r="D595" s="4">
        <v>0.76388888888888884</v>
      </c>
      <c r="E595" t="s">
        <v>7</v>
      </c>
      <c r="F595" t="s">
        <v>15</v>
      </c>
      <c r="G595" t="s">
        <v>16</v>
      </c>
      <c r="H595" s="6">
        <v>3.2</v>
      </c>
      <c r="I595" s="6">
        <f>H595*1.609344</f>
        <v>5.1499008000000011</v>
      </c>
      <c r="J595" s="3">
        <f>IF(D595&gt;B595,D595-B595,D595-B595+1)</f>
        <v>6.2499999999999778E-3</v>
      </c>
      <c r="K595" s="6">
        <f>HOUR(J595)</f>
        <v>0</v>
      </c>
      <c r="L595" s="6">
        <f>MINUTE(J595)</f>
        <v>9</v>
      </c>
      <c r="M595" s="6">
        <f>((K595*60)+L595)/60</f>
        <v>0.15</v>
      </c>
      <c r="N595" s="6">
        <f>I595/M595</f>
        <v>34.332672000000009</v>
      </c>
    </row>
    <row r="596" spans="1:15" x14ac:dyDescent="0.25">
      <c r="A596" s="1">
        <v>42735</v>
      </c>
      <c r="B596" s="4">
        <v>0.89722222222222225</v>
      </c>
      <c r="C596" s="1">
        <v>42735</v>
      </c>
      <c r="D596" s="4">
        <v>0.90972222222222221</v>
      </c>
      <c r="E596" t="s">
        <v>7</v>
      </c>
      <c r="F596" t="s">
        <v>64</v>
      </c>
      <c r="G596" t="s">
        <v>226</v>
      </c>
      <c r="H596" s="6">
        <v>6.4</v>
      </c>
      <c r="I596" s="6">
        <f>H596*1.609344</f>
        <v>10.299801600000002</v>
      </c>
      <c r="J596" s="3">
        <f>IF(D596&gt;B596,D596-B596,D596-B596+1)</f>
        <v>1.2499999999999956E-2</v>
      </c>
      <c r="K596" s="6">
        <f>HOUR(J596)</f>
        <v>0</v>
      </c>
      <c r="L596" s="6">
        <f>MINUTE(J596)</f>
        <v>18</v>
      </c>
      <c r="M596" s="6">
        <f>((K596*60)+L596)/60</f>
        <v>0.3</v>
      </c>
      <c r="N596" s="6">
        <f>I596/M596</f>
        <v>34.332672000000009</v>
      </c>
      <c r="O596" t="s">
        <v>24</v>
      </c>
    </row>
    <row r="597" spans="1:15" x14ac:dyDescent="0.25">
      <c r="A597" s="1">
        <v>42694</v>
      </c>
      <c r="B597" s="4">
        <v>0.73958333333333337</v>
      </c>
      <c r="C597" s="1">
        <v>42694</v>
      </c>
      <c r="D597" s="4">
        <v>0.77569444444444446</v>
      </c>
      <c r="E597" t="s">
        <v>7</v>
      </c>
      <c r="F597" t="s">
        <v>15</v>
      </c>
      <c r="G597" t="s">
        <v>15</v>
      </c>
      <c r="H597" s="6">
        <v>18.5</v>
      </c>
      <c r="I597" s="6">
        <f>H597*1.609344</f>
        <v>29.772864000000002</v>
      </c>
      <c r="J597" s="3">
        <f>IF(D597&gt;B597,D597-B597,D597-B597+1)</f>
        <v>3.6111111111111094E-2</v>
      </c>
      <c r="K597" s="6">
        <f>HOUR(J597)</f>
        <v>0</v>
      </c>
      <c r="L597" s="6">
        <f>MINUTE(J597)</f>
        <v>52</v>
      </c>
      <c r="M597" s="6">
        <f>((K597*60)+L597)/60</f>
        <v>0.8666666666666667</v>
      </c>
      <c r="N597" s="6">
        <f>I597/M597</f>
        <v>34.353304615384616</v>
      </c>
      <c r="O597" t="s">
        <v>10</v>
      </c>
    </row>
    <row r="598" spans="1:15" x14ac:dyDescent="0.25">
      <c r="A598" s="1">
        <v>42598</v>
      </c>
      <c r="B598" s="4">
        <v>0.4909722222222222</v>
      </c>
      <c r="C598" s="1">
        <v>42598</v>
      </c>
      <c r="D598" s="4">
        <v>0.50208333333333333</v>
      </c>
      <c r="E598" t="s">
        <v>7</v>
      </c>
      <c r="F598" t="s">
        <v>68</v>
      </c>
      <c r="G598" t="s">
        <v>65</v>
      </c>
      <c r="H598" s="6">
        <v>5.7</v>
      </c>
      <c r="I598" s="6">
        <f>H598*1.609344</f>
        <v>9.1732608000000013</v>
      </c>
      <c r="J598" s="3">
        <f>IF(D598&gt;B598,D598-B598,D598-B598+1)</f>
        <v>1.1111111111111127E-2</v>
      </c>
      <c r="K598" s="6">
        <f>HOUR(J598)</f>
        <v>0</v>
      </c>
      <c r="L598" s="6">
        <f>MINUTE(J598)</f>
        <v>16</v>
      </c>
      <c r="M598" s="6">
        <f>((K598*60)+L598)/60</f>
        <v>0.26666666666666666</v>
      </c>
      <c r="N598" s="6">
        <f>I598/M598</f>
        <v>34.399728000000003</v>
      </c>
      <c r="O598" t="s">
        <v>24</v>
      </c>
    </row>
    <row r="599" spans="1:15" x14ac:dyDescent="0.25">
      <c r="A599" s="1">
        <v>42512</v>
      </c>
      <c r="B599" s="4">
        <v>0.78194444444444444</v>
      </c>
      <c r="C599" s="1">
        <v>42512</v>
      </c>
      <c r="D599" s="4">
        <v>0.78680555555555554</v>
      </c>
      <c r="E599" t="s">
        <v>7</v>
      </c>
      <c r="F599" t="s">
        <v>16</v>
      </c>
      <c r="G599" t="s">
        <v>15</v>
      </c>
      <c r="H599" s="6">
        <v>2.5</v>
      </c>
      <c r="I599" s="6">
        <f>H599*1.609344</f>
        <v>4.0233600000000003</v>
      </c>
      <c r="J599" s="3">
        <f>IF(D599&gt;B599,D599-B599,D599-B599+1)</f>
        <v>4.8611111111110938E-3</v>
      </c>
      <c r="K599" s="6">
        <f>HOUR(J599)</f>
        <v>0</v>
      </c>
      <c r="L599" s="6">
        <f>MINUTE(J599)</f>
        <v>7</v>
      </c>
      <c r="M599" s="6">
        <f>((K599*60)+L599)/60</f>
        <v>0.11666666666666667</v>
      </c>
      <c r="N599" s="6">
        <f>I599/M599</f>
        <v>34.485942857142859</v>
      </c>
      <c r="O599" t="s">
        <v>9</v>
      </c>
    </row>
    <row r="600" spans="1:15" x14ac:dyDescent="0.25">
      <c r="A600" s="1">
        <v>42608</v>
      </c>
      <c r="B600" s="4">
        <v>0.37916666666666665</v>
      </c>
      <c r="C600" s="1">
        <v>42608</v>
      </c>
      <c r="D600" s="4">
        <v>0.3888888888888889</v>
      </c>
      <c r="E600" t="s">
        <v>7</v>
      </c>
      <c r="F600" t="s">
        <v>65</v>
      </c>
      <c r="G600" t="s">
        <v>65</v>
      </c>
      <c r="H600" s="6">
        <v>5</v>
      </c>
      <c r="I600" s="6">
        <f>H600*1.609344</f>
        <v>8.0467200000000005</v>
      </c>
      <c r="J600" s="3">
        <f>IF(D600&gt;B600,D600-B600,D600-B600+1)</f>
        <v>9.7222222222222432E-3</v>
      </c>
      <c r="K600" s="6">
        <f>HOUR(J600)</f>
        <v>0</v>
      </c>
      <c r="L600" s="6">
        <f>MINUTE(J600)</f>
        <v>14</v>
      </c>
      <c r="M600" s="6">
        <f>((K600*60)+L600)/60</f>
        <v>0.23333333333333334</v>
      </c>
      <c r="N600" s="6">
        <f>I600/M600</f>
        <v>34.485942857142859</v>
      </c>
    </row>
    <row r="601" spans="1:15" x14ac:dyDescent="0.25">
      <c r="A601" s="1">
        <v>42659</v>
      </c>
      <c r="B601" s="4">
        <v>0.89861111111111114</v>
      </c>
      <c r="C601" s="1">
        <v>42659</v>
      </c>
      <c r="D601" s="4">
        <v>0.90347222222222223</v>
      </c>
      <c r="E601" t="s">
        <v>7</v>
      </c>
      <c r="F601" t="s">
        <v>16</v>
      </c>
      <c r="G601" t="s">
        <v>15</v>
      </c>
      <c r="H601" s="6">
        <v>2.5</v>
      </c>
      <c r="I601" s="6">
        <f>H601*1.609344</f>
        <v>4.0233600000000003</v>
      </c>
      <c r="J601" s="3">
        <f>IF(D601&gt;B601,D601-B601,D601-B601+1)</f>
        <v>4.8611111111110938E-3</v>
      </c>
      <c r="K601" s="6">
        <f>HOUR(J601)</f>
        <v>0</v>
      </c>
      <c r="L601" s="6">
        <f>MINUTE(J601)</f>
        <v>7</v>
      </c>
      <c r="M601" s="6">
        <f>((K601*60)+L601)/60</f>
        <v>0.11666666666666667</v>
      </c>
      <c r="N601" s="6">
        <f>I601/M601</f>
        <v>34.485942857142859</v>
      </c>
      <c r="O601" t="s">
        <v>9</v>
      </c>
    </row>
    <row r="602" spans="1:15" x14ac:dyDescent="0.25">
      <c r="A602" s="1">
        <v>42700</v>
      </c>
      <c r="B602" s="4">
        <v>0.82430555555555562</v>
      </c>
      <c r="C602" s="1">
        <v>42700</v>
      </c>
      <c r="D602" s="4">
        <v>0.82916666666666661</v>
      </c>
      <c r="E602" t="s">
        <v>7</v>
      </c>
      <c r="F602" t="s">
        <v>15</v>
      </c>
      <c r="G602" t="s">
        <v>15</v>
      </c>
      <c r="H602" s="6">
        <v>2.5</v>
      </c>
      <c r="I602" s="6">
        <f>H602*1.609344</f>
        <v>4.0233600000000003</v>
      </c>
      <c r="J602" s="3">
        <f>IF(D602&gt;B602,D602-B602,D602-B602+1)</f>
        <v>4.8611111111109828E-3</v>
      </c>
      <c r="K602" s="6">
        <f>HOUR(J602)</f>
        <v>0</v>
      </c>
      <c r="L602" s="6">
        <f>MINUTE(J602)</f>
        <v>7</v>
      </c>
      <c r="M602" s="6">
        <f>((K602*60)+L602)/60</f>
        <v>0.11666666666666667</v>
      </c>
      <c r="N602" s="6">
        <f>I602/M602</f>
        <v>34.485942857142859</v>
      </c>
      <c r="O602" t="s">
        <v>10</v>
      </c>
    </row>
    <row r="603" spans="1:15" x14ac:dyDescent="0.25">
      <c r="A603" s="1">
        <v>42547</v>
      </c>
      <c r="B603" s="4">
        <v>0.73819444444444438</v>
      </c>
      <c r="C603" s="1">
        <v>42547</v>
      </c>
      <c r="D603" s="4">
        <v>0.76250000000000007</v>
      </c>
      <c r="E603" t="s">
        <v>7</v>
      </c>
      <c r="F603" t="s">
        <v>150</v>
      </c>
      <c r="G603" t="s">
        <v>149</v>
      </c>
      <c r="H603" s="6">
        <v>12.6</v>
      </c>
      <c r="I603" s="6">
        <f>H603*1.609344</f>
        <v>20.2777344</v>
      </c>
      <c r="J603" s="3">
        <f>IF(D603&gt;B603,D603-B603,D603-B603+1)</f>
        <v>2.4305555555555691E-2</v>
      </c>
      <c r="K603" s="6">
        <f>HOUR(J603)</f>
        <v>0</v>
      </c>
      <c r="L603" s="6">
        <f>MINUTE(J603)</f>
        <v>35</v>
      </c>
      <c r="M603" s="6">
        <f>((K603*60)+L603)/60</f>
        <v>0.58333333333333337</v>
      </c>
      <c r="N603" s="6">
        <f>I603/M603</f>
        <v>34.761830400000001</v>
      </c>
      <c r="O603" t="s">
        <v>11</v>
      </c>
    </row>
    <row r="604" spans="1:15" x14ac:dyDescent="0.25">
      <c r="A604" s="1">
        <v>42550</v>
      </c>
      <c r="B604" s="4">
        <v>0.50763888888888886</v>
      </c>
      <c r="C604" s="1">
        <v>42550</v>
      </c>
      <c r="D604" s="4">
        <v>0.51111111111111118</v>
      </c>
      <c r="E604" t="s">
        <v>7</v>
      </c>
      <c r="F604" t="s">
        <v>44</v>
      </c>
      <c r="G604" t="s">
        <v>38</v>
      </c>
      <c r="H604" s="6">
        <v>1.8</v>
      </c>
      <c r="I604" s="6">
        <f>H604*1.609344</f>
        <v>2.8968192000000004</v>
      </c>
      <c r="J604" s="3">
        <f>IF(D604&gt;B604,D604-B604,D604-B604+1)</f>
        <v>3.4722222222223209E-3</v>
      </c>
      <c r="K604" s="6">
        <f>HOUR(J604)</f>
        <v>0</v>
      </c>
      <c r="L604" s="6">
        <f>MINUTE(J604)</f>
        <v>5</v>
      </c>
      <c r="M604" s="6">
        <f>((K604*60)+L604)/60</f>
        <v>8.3333333333333329E-2</v>
      </c>
      <c r="N604" s="6">
        <f>I604/M604</f>
        <v>34.761830400000008</v>
      </c>
    </row>
    <row r="605" spans="1:15" x14ac:dyDescent="0.25">
      <c r="A605" s="1">
        <v>42420</v>
      </c>
      <c r="B605" s="4">
        <v>0.61805555555555558</v>
      </c>
      <c r="C605" s="1">
        <v>42420</v>
      </c>
      <c r="D605" s="4">
        <v>0.66249999999999998</v>
      </c>
      <c r="E605" t="s">
        <v>7</v>
      </c>
      <c r="F605" t="s">
        <v>223</v>
      </c>
      <c r="G605" t="s">
        <v>223</v>
      </c>
      <c r="H605" s="6">
        <v>23.1</v>
      </c>
      <c r="I605" s="6">
        <f>H605*1.609344</f>
        <v>37.175846400000005</v>
      </c>
      <c r="J605" s="3">
        <f>IF(D605&gt;B605,D605-B605,D605-B605+1)</f>
        <v>4.4444444444444398E-2</v>
      </c>
      <c r="K605" s="6">
        <f>HOUR(J605)</f>
        <v>1</v>
      </c>
      <c r="L605" s="6">
        <f>MINUTE(J605)</f>
        <v>4</v>
      </c>
      <c r="M605" s="6">
        <f>((K605*60)+L605)/60</f>
        <v>1.0666666666666667</v>
      </c>
      <c r="N605" s="6">
        <f>I605/M605</f>
        <v>34.852356000000007</v>
      </c>
      <c r="O605" t="s">
        <v>11</v>
      </c>
    </row>
    <row r="606" spans="1:15" x14ac:dyDescent="0.25">
      <c r="A606" s="1">
        <v>42605</v>
      </c>
      <c r="B606" s="4">
        <v>0.73749999999999993</v>
      </c>
      <c r="C606" s="1">
        <v>42605</v>
      </c>
      <c r="D606" s="4">
        <v>0.7715277777777777</v>
      </c>
      <c r="E606" t="s">
        <v>7</v>
      </c>
      <c r="F606" t="s">
        <v>65</v>
      </c>
      <c r="G606" t="s">
        <v>65</v>
      </c>
      <c r="H606" s="6">
        <v>17.7</v>
      </c>
      <c r="I606" s="6">
        <f>H606*1.609344</f>
        <v>28.485388799999999</v>
      </c>
      <c r="J606" s="3">
        <f>IF(D606&gt;B606,D606-B606,D606-B606+1)</f>
        <v>3.4027777777777768E-2</v>
      </c>
      <c r="K606" s="6">
        <f>HOUR(J606)</f>
        <v>0</v>
      </c>
      <c r="L606" s="6">
        <f>MINUTE(J606)</f>
        <v>49</v>
      </c>
      <c r="M606" s="6">
        <f>((K606*60)+L606)/60</f>
        <v>0.81666666666666665</v>
      </c>
      <c r="N606" s="6">
        <f>I606/M606</f>
        <v>34.880067918367345</v>
      </c>
    </row>
    <row r="607" spans="1:15" x14ac:dyDescent="0.25">
      <c r="A607" s="1">
        <v>42716</v>
      </c>
      <c r="B607" s="4">
        <v>0.60138888888888886</v>
      </c>
      <c r="C607" s="1">
        <v>42716</v>
      </c>
      <c r="D607" s="4">
        <v>0.61041666666666672</v>
      </c>
      <c r="E607" t="s">
        <v>7</v>
      </c>
      <c r="F607" t="s">
        <v>48</v>
      </c>
      <c r="G607" t="s">
        <v>15</v>
      </c>
      <c r="H607" s="6">
        <v>4.7</v>
      </c>
      <c r="I607" s="6">
        <f>H607*1.609344</f>
        <v>7.5639168000000012</v>
      </c>
      <c r="J607" s="3">
        <f>IF(D607&gt;B607,D607-B607,D607-B607+1)</f>
        <v>9.0277777777778567E-3</v>
      </c>
      <c r="K607" s="6">
        <f>HOUR(J607)</f>
        <v>0</v>
      </c>
      <c r="L607" s="6">
        <f>MINUTE(J607)</f>
        <v>13</v>
      </c>
      <c r="M607" s="6">
        <f>((K607*60)+L607)/60</f>
        <v>0.21666666666666667</v>
      </c>
      <c r="N607" s="6">
        <f>I607/M607</f>
        <v>34.910385230769236</v>
      </c>
      <c r="O607" t="s">
        <v>13</v>
      </c>
    </row>
    <row r="608" spans="1:15" x14ac:dyDescent="0.25">
      <c r="A608" s="1">
        <v>42432</v>
      </c>
      <c r="B608" s="4">
        <v>0.64374999999999993</v>
      </c>
      <c r="C608" s="1">
        <v>42432</v>
      </c>
      <c r="D608" s="4">
        <v>0.65833333333333333</v>
      </c>
      <c r="E608" t="s">
        <v>7</v>
      </c>
      <c r="F608" t="s">
        <v>15</v>
      </c>
      <c r="G608" t="s">
        <v>40</v>
      </c>
      <c r="H608" s="6">
        <v>7.6</v>
      </c>
      <c r="I608" s="6">
        <f>H608*1.609344</f>
        <v>12.231014399999999</v>
      </c>
      <c r="J608" s="3">
        <f>IF(D608&gt;B608,D608-B608,D608-B608+1)</f>
        <v>1.4583333333333393E-2</v>
      </c>
      <c r="K608" s="6">
        <f>HOUR(J608)</f>
        <v>0</v>
      </c>
      <c r="L608" s="6">
        <f>MINUTE(J608)</f>
        <v>21</v>
      </c>
      <c r="M608" s="6">
        <f>((K608*60)+L608)/60</f>
        <v>0.35</v>
      </c>
      <c r="N608" s="6">
        <f>I608/M608</f>
        <v>34.945755428571431</v>
      </c>
      <c r="O608" t="s">
        <v>13</v>
      </c>
    </row>
    <row r="609" spans="1:15" x14ac:dyDescent="0.25">
      <c r="A609" s="1">
        <v>42601</v>
      </c>
      <c r="B609" s="4">
        <v>0.35000000000000003</v>
      </c>
      <c r="C609" s="1">
        <v>42601</v>
      </c>
      <c r="D609" s="4">
        <v>0.36458333333333331</v>
      </c>
      <c r="E609" t="s">
        <v>7</v>
      </c>
      <c r="F609" t="s">
        <v>65</v>
      </c>
      <c r="G609" t="s">
        <v>70</v>
      </c>
      <c r="H609" s="6">
        <v>7.6</v>
      </c>
      <c r="I609" s="6">
        <f>H609*1.609344</f>
        <v>12.231014399999999</v>
      </c>
      <c r="J609" s="3">
        <f>IF(D609&gt;B609,D609-B609,D609-B609+1)</f>
        <v>1.4583333333333282E-2</v>
      </c>
      <c r="K609" s="6">
        <f>HOUR(J609)</f>
        <v>0</v>
      </c>
      <c r="L609" s="6">
        <f>MINUTE(J609)</f>
        <v>21</v>
      </c>
      <c r="M609" s="6">
        <f>((K609*60)+L609)/60</f>
        <v>0.35</v>
      </c>
      <c r="N609" s="6">
        <f>I609/M609</f>
        <v>34.945755428571431</v>
      </c>
    </row>
    <row r="610" spans="1:15" x14ac:dyDescent="0.25">
      <c r="A610" s="1">
        <v>42563</v>
      </c>
      <c r="B610" s="4">
        <v>0.99097222222222225</v>
      </c>
      <c r="C610" s="1">
        <v>42564</v>
      </c>
      <c r="D610" s="4">
        <v>7.6388888888888886E-3</v>
      </c>
      <c r="E610" t="s">
        <v>55</v>
      </c>
      <c r="F610" t="s">
        <v>16</v>
      </c>
      <c r="G610" t="s">
        <v>15</v>
      </c>
      <c r="H610" s="6">
        <v>8.6999999999999993</v>
      </c>
      <c r="I610" s="6">
        <f>H610*1.609344</f>
        <v>14.0012928</v>
      </c>
      <c r="J610" s="3">
        <f>IF(D610&gt;B610,D610-B610,D610-B610+1)</f>
        <v>1.6666666666666607E-2</v>
      </c>
      <c r="K610" s="6">
        <f>HOUR(J610)</f>
        <v>0</v>
      </c>
      <c r="L610" s="6">
        <f>MINUTE(J610)</f>
        <v>24</v>
      </c>
      <c r="M610" s="6">
        <f>((K610*60)+L610)/60</f>
        <v>0.4</v>
      </c>
      <c r="N610" s="6">
        <f>I610/M610</f>
        <v>35.003231999999997</v>
      </c>
    </row>
    <row r="611" spans="1:15" x14ac:dyDescent="0.25">
      <c r="A611" s="1">
        <v>42650</v>
      </c>
      <c r="B611" s="4">
        <v>0.57777777777777783</v>
      </c>
      <c r="C611" s="1">
        <v>42650</v>
      </c>
      <c r="D611" s="4">
        <v>0.58888888888888891</v>
      </c>
      <c r="E611" t="s">
        <v>7</v>
      </c>
      <c r="F611" t="s">
        <v>188</v>
      </c>
      <c r="G611" t="s">
        <v>65</v>
      </c>
      <c r="H611" s="6">
        <v>5.8</v>
      </c>
      <c r="I611" s="6">
        <f>H611*1.609344</f>
        <v>9.3341951999999999</v>
      </c>
      <c r="J611" s="3">
        <f>IF(D611&gt;B611,D611-B611,D611-B611+1)</f>
        <v>1.1111111111111072E-2</v>
      </c>
      <c r="K611" s="6">
        <f>HOUR(J611)</f>
        <v>0</v>
      </c>
      <c r="L611" s="6">
        <f>MINUTE(J611)</f>
        <v>16</v>
      </c>
      <c r="M611" s="6">
        <f>((K611*60)+L611)/60</f>
        <v>0.26666666666666666</v>
      </c>
      <c r="N611" s="6">
        <f>I611/M611</f>
        <v>35.003231999999997</v>
      </c>
    </row>
    <row r="612" spans="1:15" x14ac:dyDescent="0.25">
      <c r="A612" s="1">
        <v>42479</v>
      </c>
      <c r="B612" s="4">
        <v>0.83124999999999993</v>
      </c>
      <c r="C612" s="1">
        <v>42479</v>
      </c>
      <c r="D612" s="4">
        <v>0.84652777777777777</v>
      </c>
      <c r="E612" t="s">
        <v>7</v>
      </c>
      <c r="F612" t="s">
        <v>73</v>
      </c>
      <c r="G612" t="s">
        <v>38</v>
      </c>
      <c r="H612" s="6">
        <v>8</v>
      </c>
      <c r="I612" s="6">
        <f>H612*1.609344</f>
        <v>12.874752000000001</v>
      </c>
      <c r="J612" s="3">
        <f>IF(D612&gt;B612,D612-B612,D612-B612+1)</f>
        <v>1.5277777777777835E-2</v>
      </c>
      <c r="K612" s="6">
        <f>HOUR(J612)</f>
        <v>0</v>
      </c>
      <c r="L612" s="6">
        <f>MINUTE(J612)</f>
        <v>22</v>
      </c>
      <c r="M612" s="6">
        <f>((K612*60)+L612)/60</f>
        <v>0.36666666666666664</v>
      </c>
      <c r="N612" s="6">
        <f>I612/M612</f>
        <v>35.112960000000008</v>
      </c>
      <c r="O612" t="s">
        <v>9</v>
      </c>
    </row>
    <row r="613" spans="1:15" x14ac:dyDescent="0.25">
      <c r="A613" s="1">
        <v>42588</v>
      </c>
      <c r="B613" s="4">
        <v>0.39652777777777781</v>
      </c>
      <c r="C613" s="1">
        <v>42588</v>
      </c>
      <c r="D613" s="4">
        <v>0.41180555555555554</v>
      </c>
      <c r="E613" t="s">
        <v>7</v>
      </c>
      <c r="F613" t="s">
        <v>16</v>
      </c>
      <c r="G613" t="s">
        <v>15</v>
      </c>
      <c r="H613" s="6">
        <v>8</v>
      </c>
      <c r="I613" s="6">
        <f>H613*1.609344</f>
        <v>12.874752000000001</v>
      </c>
      <c r="J613" s="3">
        <f>IF(D613&gt;B613,D613-B613,D613-B613+1)</f>
        <v>1.5277777777777724E-2</v>
      </c>
      <c r="K613" s="6">
        <f>HOUR(J613)</f>
        <v>0</v>
      </c>
      <c r="L613" s="6">
        <f>MINUTE(J613)</f>
        <v>22</v>
      </c>
      <c r="M613" s="6">
        <f>((K613*60)+L613)/60</f>
        <v>0.36666666666666664</v>
      </c>
      <c r="N613" s="6">
        <f>I613/M613</f>
        <v>35.112960000000008</v>
      </c>
    </row>
    <row r="614" spans="1:15" x14ac:dyDescent="0.25">
      <c r="A614" s="1">
        <v>42711</v>
      </c>
      <c r="B614" s="4">
        <v>0.52430555555555558</v>
      </c>
      <c r="C614" s="1">
        <v>42711</v>
      </c>
      <c r="D614" s="4">
        <v>0.53194444444444444</v>
      </c>
      <c r="E614" t="s">
        <v>7</v>
      </c>
      <c r="F614" t="s">
        <v>15</v>
      </c>
      <c r="G614" t="s">
        <v>15</v>
      </c>
      <c r="H614" s="6">
        <v>4</v>
      </c>
      <c r="I614" s="6">
        <f>H614*1.609344</f>
        <v>6.4373760000000004</v>
      </c>
      <c r="J614" s="3">
        <f>IF(D614&gt;B614,D614-B614,D614-B614+1)</f>
        <v>7.6388888888888618E-3</v>
      </c>
      <c r="K614" s="6">
        <f>HOUR(J614)</f>
        <v>0</v>
      </c>
      <c r="L614" s="6">
        <f>MINUTE(J614)</f>
        <v>11</v>
      </c>
      <c r="M614" s="6">
        <f>((K614*60)+L614)/60</f>
        <v>0.18333333333333332</v>
      </c>
      <c r="N614" s="6">
        <f>I614/M614</f>
        <v>35.112960000000008</v>
      </c>
      <c r="O614" t="s">
        <v>11</v>
      </c>
    </row>
    <row r="615" spans="1:15" x14ac:dyDescent="0.25">
      <c r="A615" s="1">
        <v>42573</v>
      </c>
      <c r="B615" s="4">
        <v>0.46597222222222223</v>
      </c>
      <c r="C615" s="1">
        <v>42573</v>
      </c>
      <c r="D615" s="4">
        <v>0.47569444444444442</v>
      </c>
      <c r="E615" t="s">
        <v>7</v>
      </c>
      <c r="F615" t="s">
        <v>16</v>
      </c>
      <c r="G615" t="s">
        <v>15</v>
      </c>
      <c r="H615" s="6">
        <v>5.0999999999999996</v>
      </c>
      <c r="I615" s="6">
        <f>H615*1.609344</f>
        <v>8.2076543999999991</v>
      </c>
      <c r="J615" s="3">
        <f>IF(D615&gt;B615,D615-B615,D615-B615+1)</f>
        <v>9.7222222222221877E-3</v>
      </c>
      <c r="K615" s="6">
        <f>HOUR(J615)</f>
        <v>0</v>
      </c>
      <c r="L615" s="6">
        <f>MINUTE(J615)</f>
        <v>14</v>
      </c>
      <c r="M615" s="6">
        <f>((K615*60)+L615)/60</f>
        <v>0.23333333333333334</v>
      </c>
      <c r="N615" s="6">
        <f>I615/M615</f>
        <v>35.17566171428571</v>
      </c>
    </row>
    <row r="616" spans="1:15" x14ac:dyDescent="0.25">
      <c r="A616" s="1">
        <v>42583</v>
      </c>
      <c r="B616" s="4">
        <v>0.53263888888888888</v>
      </c>
      <c r="C616" s="1">
        <v>42583</v>
      </c>
      <c r="D616" s="4">
        <v>0.5444444444444444</v>
      </c>
      <c r="E616" t="s">
        <v>7</v>
      </c>
      <c r="F616" t="s">
        <v>38</v>
      </c>
      <c r="G616" t="s">
        <v>177</v>
      </c>
      <c r="H616" s="6">
        <v>6.2</v>
      </c>
      <c r="I616" s="6">
        <f>H616*1.609344</f>
        <v>9.9779328000000014</v>
      </c>
      <c r="J616" s="3">
        <f>IF(D616&gt;B616,D616-B616,D616-B616+1)</f>
        <v>1.1805555555555514E-2</v>
      </c>
      <c r="K616" s="6">
        <f>HOUR(J616)</f>
        <v>0</v>
      </c>
      <c r="L616" s="6">
        <f>MINUTE(J616)</f>
        <v>17</v>
      </c>
      <c r="M616" s="6">
        <f>((K616*60)+L616)/60</f>
        <v>0.28333333333333333</v>
      </c>
      <c r="N616" s="6">
        <f>I616/M616</f>
        <v>35.216233411764712</v>
      </c>
    </row>
    <row r="617" spans="1:15" x14ac:dyDescent="0.25">
      <c r="A617" s="1">
        <v>42595</v>
      </c>
      <c r="B617" s="4">
        <v>0.64930555555555558</v>
      </c>
      <c r="C617" s="1">
        <v>42595</v>
      </c>
      <c r="D617" s="4">
        <v>0.66527777777777775</v>
      </c>
      <c r="E617" t="s">
        <v>7</v>
      </c>
      <c r="F617" t="s">
        <v>15</v>
      </c>
      <c r="G617" t="s">
        <v>16</v>
      </c>
      <c r="H617" s="6">
        <v>8.4</v>
      </c>
      <c r="I617" s="6">
        <f>H617*1.609344</f>
        <v>13.518489600000002</v>
      </c>
      <c r="J617" s="3">
        <f>IF(D617&gt;B617,D617-B617,D617-B617+1)</f>
        <v>1.5972222222222165E-2</v>
      </c>
      <c r="K617" s="6">
        <f>HOUR(J617)</f>
        <v>0</v>
      </c>
      <c r="L617" s="6">
        <f>MINUTE(J617)</f>
        <v>23</v>
      </c>
      <c r="M617" s="6">
        <f>((K617*60)+L617)/60</f>
        <v>0.38333333333333336</v>
      </c>
      <c r="N617" s="6">
        <f>I617/M617</f>
        <v>35.265625043478266</v>
      </c>
      <c r="O617" t="s">
        <v>11</v>
      </c>
    </row>
    <row r="618" spans="1:15" x14ac:dyDescent="0.25">
      <c r="A618" s="1">
        <v>42453</v>
      </c>
      <c r="B618" s="4">
        <v>0.8569444444444444</v>
      </c>
      <c r="C618" s="1">
        <v>42453</v>
      </c>
      <c r="D618" s="4">
        <v>0.86111111111111116</v>
      </c>
      <c r="E618" t="s">
        <v>7</v>
      </c>
      <c r="F618" t="s">
        <v>44</v>
      </c>
      <c r="G618" t="s">
        <v>38</v>
      </c>
      <c r="H618" s="6">
        <v>2.2000000000000002</v>
      </c>
      <c r="I618" s="6">
        <f>H618*1.609344</f>
        <v>3.5405568000000005</v>
      </c>
      <c r="J618" s="3">
        <f>IF(D618&gt;B618,D618-B618,D618-B618+1)</f>
        <v>4.1666666666667629E-3</v>
      </c>
      <c r="K618" s="6">
        <f>HOUR(J618)</f>
        <v>0</v>
      </c>
      <c r="L618" s="6">
        <f>MINUTE(J618)</f>
        <v>6</v>
      </c>
      <c r="M618" s="6">
        <f>((K618*60)+L618)/60</f>
        <v>0.1</v>
      </c>
      <c r="N618" s="6">
        <f>I618/M618</f>
        <v>35.405568000000002</v>
      </c>
    </row>
    <row r="619" spans="1:15" x14ac:dyDescent="0.25">
      <c r="A619" s="1">
        <v>42564</v>
      </c>
      <c r="B619" s="4">
        <v>0.5708333333333333</v>
      </c>
      <c r="C619" s="1">
        <v>42564</v>
      </c>
      <c r="D619" s="4">
        <v>0.57916666666666672</v>
      </c>
      <c r="E619" t="s">
        <v>55</v>
      </c>
      <c r="F619" t="s">
        <v>16</v>
      </c>
      <c r="G619" t="s">
        <v>15</v>
      </c>
      <c r="H619" s="6">
        <v>4.4000000000000004</v>
      </c>
      <c r="I619" s="6">
        <f>H619*1.609344</f>
        <v>7.081113600000001</v>
      </c>
      <c r="J619" s="3">
        <f>IF(D619&gt;B619,D619-B619,D619-B619+1)</f>
        <v>8.3333333333334147E-3</v>
      </c>
      <c r="K619" s="6">
        <f>HOUR(J619)</f>
        <v>0</v>
      </c>
      <c r="L619" s="6">
        <f>MINUTE(J619)</f>
        <v>12</v>
      </c>
      <c r="M619" s="6">
        <f>((K619*60)+L619)/60</f>
        <v>0.2</v>
      </c>
      <c r="N619" s="6">
        <f>I619/M619</f>
        <v>35.405568000000002</v>
      </c>
    </row>
    <row r="620" spans="1:15" x14ac:dyDescent="0.25">
      <c r="A620" s="1">
        <v>42569</v>
      </c>
      <c r="B620" s="4">
        <v>0.77222222222222225</v>
      </c>
      <c r="C620" s="1">
        <v>42569</v>
      </c>
      <c r="D620" s="4">
        <v>0.78263888888888899</v>
      </c>
      <c r="E620" t="s">
        <v>7</v>
      </c>
      <c r="F620" t="s">
        <v>48</v>
      </c>
      <c r="G620" t="s">
        <v>15</v>
      </c>
      <c r="H620" s="6">
        <v>5.5</v>
      </c>
      <c r="I620" s="6">
        <f>H620*1.609344</f>
        <v>8.8513920000000006</v>
      </c>
      <c r="J620" s="3">
        <f>IF(D620&gt;B620,D620-B620,D620-B620+1)</f>
        <v>1.0416666666666741E-2</v>
      </c>
      <c r="K620" s="6">
        <f>HOUR(J620)</f>
        <v>0</v>
      </c>
      <c r="L620" s="6">
        <f>MINUTE(J620)</f>
        <v>15</v>
      </c>
      <c r="M620" s="6">
        <f>((K620*60)+L620)/60</f>
        <v>0.25</v>
      </c>
      <c r="N620" s="6">
        <f>I620/M620</f>
        <v>35.405568000000002</v>
      </c>
      <c r="O620" t="s">
        <v>9</v>
      </c>
    </row>
    <row r="621" spans="1:15" x14ac:dyDescent="0.25">
      <c r="A621" s="1">
        <v>42577</v>
      </c>
      <c r="B621" s="4">
        <v>0.65486111111111112</v>
      </c>
      <c r="C621" s="1">
        <v>42577</v>
      </c>
      <c r="D621" s="4">
        <v>0.65902777777777777</v>
      </c>
      <c r="E621" t="s">
        <v>7</v>
      </c>
      <c r="F621" t="s">
        <v>38</v>
      </c>
      <c r="G621" t="s">
        <v>44</v>
      </c>
      <c r="H621" s="6">
        <v>2.2000000000000002</v>
      </c>
      <c r="I621" s="6">
        <f>H621*1.609344</f>
        <v>3.5405568000000005</v>
      </c>
      <c r="J621" s="3">
        <f>IF(D621&gt;B621,D621-B621,D621-B621+1)</f>
        <v>4.1666666666666519E-3</v>
      </c>
      <c r="K621" s="6">
        <f>HOUR(J621)</f>
        <v>0</v>
      </c>
      <c r="L621" s="6">
        <f>MINUTE(J621)</f>
        <v>6</v>
      </c>
      <c r="M621" s="6">
        <f>((K621*60)+L621)/60</f>
        <v>0.1</v>
      </c>
      <c r="N621" s="6">
        <f>I621/M621</f>
        <v>35.405568000000002</v>
      </c>
    </row>
    <row r="622" spans="1:15" x14ac:dyDescent="0.25">
      <c r="A622" s="1">
        <v>42588</v>
      </c>
      <c r="B622" s="4">
        <v>0.27777777777777779</v>
      </c>
      <c r="C622" s="1">
        <v>42588</v>
      </c>
      <c r="D622" s="4">
        <v>0.2902777777777778</v>
      </c>
      <c r="E622" t="s">
        <v>7</v>
      </c>
      <c r="F622" t="s">
        <v>179</v>
      </c>
      <c r="G622" t="s">
        <v>178</v>
      </c>
      <c r="H622" s="6">
        <v>6.6</v>
      </c>
      <c r="I622" s="6">
        <f>H622*1.609344</f>
        <v>10.621670399999999</v>
      </c>
      <c r="J622" s="3">
        <f>IF(D622&gt;B622,D622-B622,D622-B622+1)</f>
        <v>1.2500000000000011E-2</v>
      </c>
      <c r="K622" s="6">
        <f>HOUR(J622)</f>
        <v>0</v>
      </c>
      <c r="L622" s="6">
        <f>MINUTE(J622)</f>
        <v>18</v>
      </c>
      <c r="M622" s="6">
        <f>((K622*60)+L622)/60</f>
        <v>0.3</v>
      </c>
      <c r="N622" s="6">
        <f>I622/M622</f>
        <v>35.405568000000002</v>
      </c>
    </row>
    <row r="623" spans="1:15" x14ac:dyDescent="0.25">
      <c r="A623" s="1">
        <v>42661</v>
      </c>
      <c r="B623" s="4">
        <v>0.37013888888888885</v>
      </c>
      <c r="C623" s="1">
        <v>42661</v>
      </c>
      <c r="D623" s="4">
        <v>0.37638888888888888</v>
      </c>
      <c r="E623" t="s">
        <v>7</v>
      </c>
      <c r="F623" t="s">
        <v>54</v>
      </c>
      <c r="G623" t="s">
        <v>38</v>
      </c>
      <c r="H623" s="6">
        <v>3.3</v>
      </c>
      <c r="I623" s="6">
        <f>H623*1.609344</f>
        <v>5.3108351999999996</v>
      </c>
      <c r="J623" s="3">
        <f>IF(D623&gt;B623,D623-B623,D623-B623+1)</f>
        <v>6.2500000000000333E-3</v>
      </c>
      <c r="K623" s="6">
        <f>HOUR(J623)</f>
        <v>0</v>
      </c>
      <c r="L623" s="6">
        <f>MINUTE(J623)</f>
        <v>9</v>
      </c>
      <c r="M623" s="6">
        <f>((K623*60)+L623)/60</f>
        <v>0.15</v>
      </c>
      <c r="N623" s="6">
        <f>I623/M623</f>
        <v>35.405568000000002</v>
      </c>
    </row>
    <row r="624" spans="1:15" x14ac:dyDescent="0.25">
      <c r="A624" s="1">
        <v>42696</v>
      </c>
      <c r="B624" s="4">
        <v>0.6333333333333333</v>
      </c>
      <c r="C624" s="1">
        <v>42696</v>
      </c>
      <c r="D624" s="4">
        <v>0.64374999999999993</v>
      </c>
      <c r="E624" t="s">
        <v>7</v>
      </c>
      <c r="F624" t="s">
        <v>15</v>
      </c>
      <c r="G624" t="s">
        <v>15</v>
      </c>
      <c r="H624" s="6">
        <v>5.5</v>
      </c>
      <c r="I624" s="6">
        <f>H624*1.609344</f>
        <v>8.8513920000000006</v>
      </c>
      <c r="J624" s="3">
        <f>IF(D624&gt;B624,D624-B624,D624-B624+1)</f>
        <v>1.041666666666663E-2</v>
      </c>
      <c r="K624" s="6">
        <f>HOUR(J624)</f>
        <v>0</v>
      </c>
      <c r="L624" s="6">
        <f>MINUTE(J624)</f>
        <v>15</v>
      </c>
      <c r="M624" s="6">
        <f>((K624*60)+L624)/60</f>
        <v>0.25</v>
      </c>
      <c r="N624" s="6">
        <f>I624/M624</f>
        <v>35.405568000000002</v>
      </c>
      <c r="O624" t="s">
        <v>11</v>
      </c>
    </row>
    <row r="625" spans="1:15" x14ac:dyDescent="0.25">
      <c r="A625" s="1">
        <v>42705</v>
      </c>
      <c r="B625" s="4">
        <v>0.32222222222222224</v>
      </c>
      <c r="C625" s="1">
        <v>42705</v>
      </c>
      <c r="D625" s="4">
        <v>0.33263888888888887</v>
      </c>
      <c r="E625" t="s">
        <v>7</v>
      </c>
      <c r="F625" t="s">
        <v>15</v>
      </c>
      <c r="G625" t="s">
        <v>15</v>
      </c>
      <c r="H625" s="6">
        <v>5.5</v>
      </c>
      <c r="I625" s="6">
        <f>H625*1.609344</f>
        <v>8.8513920000000006</v>
      </c>
      <c r="J625" s="3">
        <f>IF(D625&gt;B625,D625-B625,D625-B625+1)</f>
        <v>1.041666666666663E-2</v>
      </c>
      <c r="K625" s="6">
        <f>HOUR(J625)</f>
        <v>0</v>
      </c>
      <c r="L625" s="6">
        <f>MINUTE(J625)</f>
        <v>15</v>
      </c>
      <c r="M625" s="6">
        <f>((K625*60)+L625)/60</f>
        <v>0.25</v>
      </c>
      <c r="N625" s="6">
        <f>I625/M625</f>
        <v>35.405568000000002</v>
      </c>
      <c r="O625" t="s">
        <v>11</v>
      </c>
    </row>
    <row r="626" spans="1:15" x14ac:dyDescent="0.25">
      <c r="A626" s="1">
        <v>42420</v>
      </c>
      <c r="B626" s="4">
        <v>0.81111111111111101</v>
      </c>
      <c r="C626" s="1">
        <v>42420</v>
      </c>
      <c r="D626" s="4">
        <v>0.8256944444444444</v>
      </c>
      <c r="E626" t="s">
        <v>7</v>
      </c>
      <c r="F626" t="s">
        <v>65</v>
      </c>
      <c r="G626" t="s">
        <v>65</v>
      </c>
      <c r="H626" s="6">
        <v>7.7</v>
      </c>
      <c r="I626" s="6">
        <f>H626*1.609344</f>
        <v>12.391948800000002</v>
      </c>
      <c r="J626" s="3">
        <f>IF(D626&gt;B626,D626-B626,D626-B626+1)</f>
        <v>1.4583333333333393E-2</v>
      </c>
      <c r="K626" s="6">
        <f>HOUR(J626)</f>
        <v>0</v>
      </c>
      <c r="L626" s="6">
        <f>MINUTE(J626)</f>
        <v>21</v>
      </c>
      <c r="M626" s="6">
        <f>((K626*60)+L626)/60</f>
        <v>0.35</v>
      </c>
      <c r="N626" s="6">
        <f>I626/M626</f>
        <v>35.405568000000009</v>
      </c>
      <c r="O626" t="s">
        <v>10</v>
      </c>
    </row>
    <row r="627" spans="1:15" x14ac:dyDescent="0.25">
      <c r="A627" s="1">
        <v>42730</v>
      </c>
      <c r="B627" s="4">
        <v>0.42708333333333331</v>
      </c>
      <c r="C627" s="1">
        <v>42730</v>
      </c>
      <c r="D627" s="4">
        <v>0.44166666666666665</v>
      </c>
      <c r="E627" t="s">
        <v>7</v>
      </c>
      <c r="F627" t="s">
        <v>188</v>
      </c>
      <c r="G627" t="s">
        <v>188</v>
      </c>
      <c r="H627" s="6">
        <v>7.7</v>
      </c>
      <c r="I627" s="6">
        <f>H627*1.609344</f>
        <v>12.391948800000002</v>
      </c>
      <c r="J627" s="3">
        <f>IF(D627&gt;B627,D627-B627,D627-B627+1)</f>
        <v>1.4583333333333337E-2</v>
      </c>
      <c r="K627" s="6">
        <f>HOUR(J627)</f>
        <v>0</v>
      </c>
      <c r="L627" s="6">
        <f>MINUTE(J627)</f>
        <v>21</v>
      </c>
      <c r="M627" s="6">
        <f>((K627*60)+L627)/60</f>
        <v>0.35</v>
      </c>
      <c r="N627" s="6">
        <f>I627/M627</f>
        <v>35.405568000000009</v>
      </c>
      <c r="O627" t="s">
        <v>13</v>
      </c>
    </row>
    <row r="628" spans="1:15" x14ac:dyDescent="0.25">
      <c r="A628" s="1">
        <v>42609</v>
      </c>
      <c r="B628" s="4">
        <v>0.4909722222222222</v>
      </c>
      <c r="C628" s="1">
        <v>42609</v>
      </c>
      <c r="D628" s="4">
        <v>0.50416666666666665</v>
      </c>
      <c r="E628" t="s">
        <v>7</v>
      </c>
      <c r="F628" t="s">
        <v>188</v>
      </c>
      <c r="G628" t="s">
        <v>188</v>
      </c>
      <c r="H628" s="6">
        <v>7</v>
      </c>
      <c r="I628" s="6">
        <f>H628*1.609344</f>
        <v>11.265408000000001</v>
      </c>
      <c r="J628" s="3">
        <f>IF(D628&gt;B628,D628-B628,D628-B628+1)</f>
        <v>1.3194444444444453E-2</v>
      </c>
      <c r="K628" s="6">
        <f>HOUR(J628)</f>
        <v>0</v>
      </c>
      <c r="L628" s="6">
        <f>MINUTE(J628)</f>
        <v>19</v>
      </c>
      <c r="M628" s="6">
        <f>((K628*60)+L628)/60</f>
        <v>0.31666666666666665</v>
      </c>
      <c r="N628" s="6">
        <f>I628/M628</f>
        <v>35.574972631578952</v>
      </c>
    </row>
    <row r="629" spans="1:15" x14ac:dyDescent="0.25">
      <c r="A629" s="1">
        <v>42436</v>
      </c>
      <c r="B629" s="4">
        <v>0.50694444444444442</v>
      </c>
      <c r="C629" s="1">
        <v>42436</v>
      </c>
      <c r="D629" s="4">
        <v>0.5180555555555556</v>
      </c>
      <c r="E629" t="s">
        <v>7</v>
      </c>
      <c r="F629" t="s">
        <v>41</v>
      </c>
      <c r="G629" t="s">
        <v>46</v>
      </c>
      <c r="H629" s="6">
        <v>5.9</v>
      </c>
      <c r="I629" s="6">
        <f>H629*1.609344</f>
        <v>9.4951296000000021</v>
      </c>
      <c r="J629" s="3">
        <f>IF(D629&gt;B629,D629-B629,D629-B629+1)</f>
        <v>1.1111111111111183E-2</v>
      </c>
      <c r="K629" s="6">
        <f>HOUR(J629)</f>
        <v>0</v>
      </c>
      <c r="L629" s="6">
        <f>MINUTE(J629)</f>
        <v>16</v>
      </c>
      <c r="M629" s="6">
        <f>((K629*60)+L629)/60</f>
        <v>0.26666666666666666</v>
      </c>
      <c r="N629" s="6">
        <f>I629/M629</f>
        <v>35.606736000000005</v>
      </c>
      <c r="O629" t="s">
        <v>13</v>
      </c>
    </row>
    <row r="630" spans="1:15" x14ac:dyDescent="0.25">
      <c r="A630" s="1">
        <v>42697</v>
      </c>
      <c r="B630" s="4">
        <v>0.64861111111111114</v>
      </c>
      <c r="C630" s="1">
        <v>42697</v>
      </c>
      <c r="D630" s="4">
        <v>0.65972222222222221</v>
      </c>
      <c r="E630" t="s">
        <v>7</v>
      </c>
      <c r="F630" t="s">
        <v>15</v>
      </c>
      <c r="G630" t="s">
        <v>15</v>
      </c>
      <c r="H630" s="6">
        <v>5.9</v>
      </c>
      <c r="I630" s="6">
        <f>H630*1.609344</f>
        <v>9.4951296000000021</v>
      </c>
      <c r="J630" s="3">
        <f>IF(D630&gt;B630,D630-B630,D630-B630+1)</f>
        <v>1.1111111111111072E-2</v>
      </c>
      <c r="K630" s="6">
        <f>HOUR(J630)</f>
        <v>0</v>
      </c>
      <c r="L630" s="6">
        <f>MINUTE(J630)</f>
        <v>16</v>
      </c>
      <c r="M630" s="6">
        <f>((K630*60)+L630)/60</f>
        <v>0.26666666666666666</v>
      </c>
      <c r="N630" s="6">
        <f>I630/M630</f>
        <v>35.606736000000005</v>
      </c>
      <c r="O630" t="s">
        <v>9</v>
      </c>
    </row>
    <row r="631" spans="1:15" x14ac:dyDescent="0.25">
      <c r="A631" s="1">
        <v>42446</v>
      </c>
      <c r="B631" s="4">
        <v>0.72222222222222221</v>
      </c>
      <c r="C631" s="1">
        <v>42446</v>
      </c>
      <c r="D631" s="4">
        <v>0.75138888888888899</v>
      </c>
      <c r="E631" t="s">
        <v>7</v>
      </c>
      <c r="F631" t="s">
        <v>21</v>
      </c>
      <c r="G631" t="s">
        <v>89</v>
      </c>
      <c r="H631" s="6">
        <v>15.5</v>
      </c>
      <c r="I631" s="6">
        <f>H631*1.609344</f>
        <v>24.944832000000002</v>
      </c>
      <c r="J631" s="3">
        <f>IF(D631&gt;B631,D631-B631,D631-B631+1)</f>
        <v>2.9166666666666785E-2</v>
      </c>
      <c r="K631" s="6">
        <f>HOUR(J631)</f>
        <v>0</v>
      </c>
      <c r="L631" s="6">
        <f>MINUTE(J631)</f>
        <v>42</v>
      </c>
      <c r="M631" s="6">
        <f>((K631*60)+L631)/60</f>
        <v>0.7</v>
      </c>
      <c r="N631" s="6">
        <f>I631/M631</f>
        <v>35.635474285714288</v>
      </c>
      <c r="O631" t="s">
        <v>9</v>
      </c>
    </row>
    <row r="632" spans="1:15" x14ac:dyDescent="0.25">
      <c r="A632" s="1">
        <v>42371</v>
      </c>
      <c r="B632" s="4">
        <v>0.85069444444444453</v>
      </c>
      <c r="C632" s="1">
        <v>42371</v>
      </c>
      <c r="D632" s="4">
        <v>0.85972222222222217</v>
      </c>
      <c r="E632" t="s">
        <v>7</v>
      </c>
      <c r="F632" t="s">
        <v>8</v>
      </c>
      <c r="G632" t="s">
        <v>8</v>
      </c>
      <c r="H632" s="6">
        <v>4.8</v>
      </c>
      <c r="I632" s="6">
        <f>H632*1.609344</f>
        <v>7.7248511999999998</v>
      </c>
      <c r="J632" s="3">
        <f>IF(D632&gt;B632,D632-B632,D632-B632+1)</f>
        <v>9.0277777777776347E-3</v>
      </c>
      <c r="K632" s="6">
        <f>HOUR(J632)</f>
        <v>0</v>
      </c>
      <c r="L632" s="6">
        <f>MINUTE(J632)</f>
        <v>13</v>
      </c>
      <c r="M632" s="6">
        <f>((K632*60)+L632)/60</f>
        <v>0.21666666666666667</v>
      </c>
      <c r="N632" s="6">
        <f>I632/M632</f>
        <v>35.653159384615385</v>
      </c>
      <c r="O632" t="s">
        <v>10</v>
      </c>
    </row>
    <row r="633" spans="1:15" x14ac:dyDescent="0.25">
      <c r="A633" s="1">
        <v>42538</v>
      </c>
      <c r="B633" s="4">
        <v>0.6743055555555556</v>
      </c>
      <c r="C633" s="1">
        <v>42538</v>
      </c>
      <c r="D633" s="4">
        <v>0.6972222222222223</v>
      </c>
      <c r="E633" t="s">
        <v>7</v>
      </c>
      <c r="F633" t="s">
        <v>150</v>
      </c>
      <c r="G633" t="s">
        <v>149</v>
      </c>
      <c r="H633" s="6">
        <v>12.2</v>
      </c>
      <c r="I633" s="6">
        <f>H633*1.609344</f>
        <v>19.633996799999998</v>
      </c>
      <c r="J633" s="3">
        <f>IF(D633&gt;B633,D633-B633,D633-B633+1)</f>
        <v>2.2916666666666696E-2</v>
      </c>
      <c r="K633" s="6">
        <f>HOUR(J633)</f>
        <v>0</v>
      </c>
      <c r="L633" s="6">
        <f>MINUTE(J633)</f>
        <v>33</v>
      </c>
      <c r="M633" s="6">
        <f>((K633*60)+L633)/60</f>
        <v>0.55000000000000004</v>
      </c>
      <c r="N633" s="6">
        <f>I633/M633</f>
        <v>35.698175999999997</v>
      </c>
    </row>
    <row r="634" spans="1:15" x14ac:dyDescent="0.25">
      <c r="A634" s="1">
        <v>42573</v>
      </c>
      <c r="B634" s="4">
        <v>0.65902777777777777</v>
      </c>
      <c r="C634" s="1">
        <v>42573</v>
      </c>
      <c r="D634" s="4">
        <v>0.68194444444444446</v>
      </c>
      <c r="E634" t="s">
        <v>7</v>
      </c>
      <c r="F634" t="s">
        <v>16</v>
      </c>
      <c r="G634" t="s">
        <v>15</v>
      </c>
      <c r="H634" s="6">
        <v>12.2</v>
      </c>
      <c r="I634" s="6">
        <f>H634*1.609344</f>
        <v>19.633996799999998</v>
      </c>
      <c r="J634" s="3">
        <f>IF(D634&gt;B634,D634-B634,D634-B634+1)</f>
        <v>2.2916666666666696E-2</v>
      </c>
      <c r="K634" s="6">
        <f>HOUR(J634)</f>
        <v>0</v>
      </c>
      <c r="L634" s="6">
        <f>MINUTE(J634)</f>
        <v>33</v>
      </c>
      <c r="M634" s="6">
        <f>((K634*60)+L634)/60</f>
        <v>0.55000000000000004</v>
      </c>
      <c r="N634" s="6">
        <f>I634/M634</f>
        <v>35.698175999999997</v>
      </c>
    </row>
    <row r="635" spans="1:15" x14ac:dyDescent="0.25">
      <c r="A635" s="1">
        <v>42412</v>
      </c>
      <c r="B635" s="4">
        <v>0.44791666666666669</v>
      </c>
      <c r="C635" s="1">
        <v>42412</v>
      </c>
      <c r="D635" s="4">
        <v>0.45277777777777778</v>
      </c>
      <c r="E635" t="s">
        <v>7</v>
      </c>
      <c r="F635" t="s">
        <v>36</v>
      </c>
      <c r="G635" t="s">
        <v>16</v>
      </c>
      <c r="H635" s="6">
        <v>2.6</v>
      </c>
      <c r="I635" s="6">
        <f>H635*1.609344</f>
        <v>4.1842944000000006</v>
      </c>
      <c r="J635" s="3">
        <f>IF(D635&gt;B635,D635-B635,D635-B635+1)</f>
        <v>4.8611111111110938E-3</v>
      </c>
      <c r="K635" s="6">
        <f>HOUR(J635)</f>
        <v>0</v>
      </c>
      <c r="L635" s="6">
        <f>MINUTE(J635)</f>
        <v>7</v>
      </c>
      <c r="M635" s="6">
        <f>((K635*60)+L635)/60</f>
        <v>0.11666666666666667</v>
      </c>
      <c r="N635" s="6">
        <f>I635/M635</f>
        <v>35.865380571428574</v>
      </c>
      <c r="O635" t="s">
        <v>24</v>
      </c>
    </row>
    <row r="636" spans="1:15" x14ac:dyDescent="0.25">
      <c r="A636" s="1">
        <v>42418</v>
      </c>
      <c r="B636" s="4">
        <v>0.78055555555555556</v>
      </c>
      <c r="C636" s="1">
        <v>42418</v>
      </c>
      <c r="D636" s="4">
        <v>0.79027777777777775</v>
      </c>
      <c r="E636" t="s">
        <v>7</v>
      </c>
      <c r="F636" t="s">
        <v>65</v>
      </c>
      <c r="G636" t="s">
        <v>68</v>
      </c>
      <c r="H636" s="6">
        <v>5.2</v>
      </c>
      <c r="I636" s="6">
        <f>H636*1.609344</f>
        <v>8.3685888000000013</v>
      </c>
      <c r="J636" s="3">
        <f>IF(D636&gt;B636,D636-B636,D636-B636+1)</f>
        <v>9.7222222222221877E-3</v>
      </c>
      <c r="K636" s="6">
        <f>HOUR(J636)</f>
        <v>0</v>
      </c>
      <c r="L636" s="6">
        <f>MINUTE(J636)</f>
        <v>14</v>
      </c>
      <c r="M636" s="6">
        <f>((K636*60)+L636)/60</f>
        <v>0.23333333333333334</v>
      </c>
      <c r="N636" s="6">
        <f>I636/M636</f>
        <v>35.865380571428574</v>
      </c>
      <c r="O636" t="s">
        <v>13</v>
      </c>
    </row>
    <row r="637" spans="1:15" x14ac:dyDescent="0.25">
      <c r="A637" s="1">
        <v>42432</v>
      </c>
      <c r="B637" s="4">
        <v>0.61388888888888882</v>
      </c>
      <c r="C637" s="1">
        <v>42432</v>
      </c>
      <c r="D637" s="4">
        <v>0.62361111111111112</v>
      </c>
      <c r="E637" t="s">
        <v>7</v>
      </c>
      <c r="F637" t="s">
        <v>38</v>
      </c>
      <c r="G637" t="s">
        <v>50</v>
      </c>
      <c r="H637" s="6">
        <v>5.2</v>
      </c>
      <c r="I637" s="6">
        <f>H637*1.609344</f>
        <v>8.3685888000000013</v>
      </c>
      <c r="J637" s="3">
        <f>IF(D637&gt;B637,D637-B637,D637-B637+1)</f>
        <v>9.7222222222222987E-3</v>
      </c>
      <c r="K637" s="6">
        <f>HOUR(J637)</f>
        <v>0</v>
      </c>
      <c r="L637" s="6">
        <f>MINUTE(J637)</f>
        <v>14</v>
      </c>
      <c r="M637" s="6">
        <f>((K637*60)+L637)/60</f>
        <v>0.23333333333333334</v>
      </c>
      <c r="N637" s="6">
        <f>I637/M637</f>
        <v>35.865380571428574</v>
      </c>
      <c r="O637" t="s">
        <v>9</v>
      </c>
    </row>
    <row r="638" spans="1:15" x14ac:dyDescent="0.25">
      <c r="A638" s="1">
        <v>42434</v>
      </c>
      <c r="B638" s="4">
        <v>0.70277777777777783</v>
      </c>
      <c r="C638" s="1">
        <v>42434</v>
      </c>
      <c r="D638" s="4">
        <v>0.71736111111111101</v>
      </c>
      <c r="E638" t="s">
        <v>7</v>
      </c>
      <c r="F638" t="s">
        <v>15</v>
      </c>
      <c r="G638" t="s">
        <v>16</v>
      </c>
      <c r="H638" s="6">
        <v>7.8</v>
      </c>
      <c r="I638" s="6">
        <f>H638*1.609344</f>
        <v>12.5528832</v>
      </c>
      <c r="J638" s="3">
        <f>IF(D638&gt;B638,D638-B638,D638-B638+1)</f>
        <v>1.4583333333333171E-2</v>
      </c>
      <c r="K638" s="6">
        <f>HOUR(J638)</f>
        <v>0</v>
      </c>
      <c r="L638" s="6">
        <f>MINUTE(J638)</f>
        <v>21</v>
      </c>
      <c r="M638" s="6">
        <f>((K638*60)+L638)/60</f>
        <v>0.35</v>
      </c>
      <c r="N638" s="6">
        <f>I638/M638</f>
        <v>35.865380571428574</v>
      </c>
      <c r="O638" t="s">
        <v>9</v>
      </c>
    </row>
    <row r="639" spans="1:15" x14ac:dyDescent="0.25">
      <c r="A639" s="1">
        <v>42590</v>
      </c>
      <c r="B639" s="4">
        <v>0.67847222222222225</v>
      </c>
      <c r="C639" s="1">
        <v>42590</v>
      </c>
      <c r="D639" s="4">
        <v>0.68819444444444444</v>
      </c>
      <c r="E639" t="s">
        <v>7</v>
      </c>
      <c r="F639" t="s">
        <v>38</v>
      </c>
      <c r="G639" t="s">
        <v>37</v>
      </c>
      <c r="H639" s="6">
        <v>5.2</v>
      </c>
      <c r="I639" s="6">
        <f>H639*1.609344</f>
        <v>8.3685888000000013</v>
      </c>
      <c r="J639" s="3">
        <f>IF(D639&gt;B639,D639-B639,D639-B639+1)</f>
        <v>9.7222222222221877E-3</v>
      </c>
      <c r="K639" s="6">
        <f>HOUR(J639)</f>
        <v>0</v>
      </c>
      <c r="L639" s="6">
        <f>MINUTE(J639)</f>
        <v>14</v>
      </c>
      <c r="M639" s="6">
        <f>((K639*60)+L639)/60</f>
        <v>0.23333333333333334</v>
      </c>
      <c r="N639" s="6">
        <f>I639/M639</f>
        <v>35.865380571428574</v>
      </c>
    </row>
    <row r="640" spans="1:15" x14ac:dyDescent="0.25">
      <c r="A640" s="1">
        <v>42421</v>
      </c>
      <c r="B640" s="4">
        <v>0.37986111111111115</v>
      </c>
      <c r="C640" s="1">
        <v>42421</v>
      </c>
      <c r="D640" s="4">
        <v>0.4069444444444445</v>
      </c>
      <c r="E640" t="s">
        <v>7</v>
      </c>
      <c r="F640" t="s">
        <v>65</v>
      </c>
      <c r="G640" t="s">
        <v>68</v>
      </c>
      <c r="H640" s="6">
        <v>14.5</v>
      </c>
      <c r="I640" s="6">
        <f>H640*1.609344</f>
        <v>23.335488000000002</v>
      </c>
      <c r="J640" s="3">
        <f>IF(D640&gt;B640,D640-B640,D640-B640+1)</f>
        <v>2.7083333333333348E-2</v>
      </c>
      <c r="K640" s="6">
        <f>HOUR(J640)</f>
        <v>0</v>
      </c>
      <c r="L640" s="6">
        <f>MINUTE(J640)</f>
        <v>39</v>
      </c>
      <c r="M640" s="6">
        <f>((K640*60)+L640)/60</f>
        <v>0.65</v>
      </c>
      <c r="N640" s="6">
        <f>I640/M640</f>
        <v>35.900750769230768</v>
      </c>
    </row>
    <row r="641" spans="1:15" x14ac:dyDescent="0.25">
      <c r="A641" s="1">
        <v>42733</v>
      </c>
      <c r="B641" s="4">
        <v>0.4777777777777778</v>
      </c>
      <c r="C641" s="1">
        <v>42733</v>
      </c>
      <c r="D641" s="4">
        <v>0.5</v>
      </c>
      <c r="E641" t="s">
        <v>7</v>
      </c>
      <c r="F641" t="s">
        <v>65</v>
      </c>
      <c r="G641" t="s">
        <v>189</v>
      </c>
      <c r="H641" s="6">
        <v>11.9</v>
      </c>
      <c r="I641" s="6">
        <f>H641*1.609344</f>
        <v>19.151193600000003</v>
      </c>
      <c r="J641" s="3">
        <f>IF(D641&gt;B641,D641-B641,D641-B641+1)</f>
        <v>2.2222222222222199E-2</v>
      </c>
      <c r="K641" s="6">
        <f>HOUR(J641)</f>
        <v>0</v>
      </c>
      <c r="L641" s="6">
        <f>MINUTE(J641)</f>
        <v>32</v>
      </c>
      <c r="M641" s="6">
        <f>((K641*60)+L641)/60</f>
        <v>0.53333333333333333</v>
      </c>
      <c r="N641" s="6">
        <f>I641/M641</f>
        <v>35.908488000000006</v>
      </c>
      <c r="O641" t="s">
        <v>9</v>
      </c>
    </row>
    <row r="642" spans="1:15" x14ac:dyDescent="0.25">
      <c r="A642" s="1">
        <v>42611</v>
      </c>
      <c r="B642" s="4">
        <v>0.50138888888888888</v>
      </c>
      <c r="C642" s="1">
        <v>42611</v>
      </c>
      <c r="D642" s="4">
        <v>0.52152777777777781</v>
      </c>
      <c r="E642" t="s">
        <v>7</v>
      </c>
      <c r="F642" t="s">
        <v>65</v>
      </c>
      <c r="G642" t="s">
        <v>68</v>
      </c>
      <c r="H642" s="6">
        <v>10.8</v>
      </c>
      <c r="I642" s="6">
        <f>H642*1.609344</f>
        <v>17.380915200000004</v>
      </c>
      <c r="J642" s="3">
        <f>IF(D642&gt;B642,D642-B642,D642-B642+1)</f>
        <v>2.0138888888888928E-2</v>
      </c>
      <c r="K642" s="6">
        <f>HOUR(J642)</f>
        <v>0</v>
      </c>
      <c r="L642" s="6">
        <f>MINUTE(J642)</f>
        <v>29</v>
      </c>
      <c r="M642" s="6">
        <f>((K642*60)+L642)/60</f>
        <v>0.48333333333333334</v>
      </c>
      <c r="N642" s="6">
        <f>I642/M642</f>
        <v>35.960514206896562</v>
      </c>
    </row>
    <row r="643" spans="1:15" x14ac:dyDescent="0.25">
      <c r="A643" s="1">
        <v>42662</v>
      </c>
      <c r="B643" s="4">
        <v>0.58472222222222225</v>
      </c>
      <c r="C643" s="1">
        <v>42662</v>
      </c>
      <c r="D643" s="4">
        <v>0.60486111111111118</v>
      </c>
      <c r="E643" t="s">
        <v>7</v>
      </c>
      <c r="F643" t="s">
        <v>123</v>
      </c>
      <c r="G643" t="s">
        <v>147</v>
      </c>
      <c r="H643" s="6">
        <v>10.8</v>
      </c>
      <c r="I643" s="6">
        <f>H643*1.609344</f>
        <v>17.380915200000004</v>
      </c>
      <c r="J643" s="3">
        <f>IF(D643&gt;B643,D643-B643,D643-B643+1)</f>
        <v>2.0138888888888928E-2</v>
      </c>
      <c r="K643" s="6">
        <f>HOUR(J643)</f>
        <v>0</v>
      </c>
      <c r="L643" s="6">
        <f>MINUTE(J643)</f>
        <v>29</v>
      </c>
      <c r="M643" s="6">
        <f>((K643*60)+L643)/60</f>
        <v>0.48333333333333334</v>
      </c>
      <c r="N643" s="6">
        <f>I643/M643</f>
        <v>35.960514206896562</v>
      </c>
    </row>
    <row r="644" spans="1:15" x14ac:dyDescent="0.25">
      <c r="A644" s="1">
        <v>42419</v>
      </c>
      <c r="B644" s="4">
        <v>0.38958333333333334</v>
      </c>
      <c r="C644" s="1">
        <v>42419</v>
      </c>
      <c r="D644" s="4">
        <v>0.41041666666666665</v>
      </c>
      <c r="E644" t="s">
        <v>7</v>
      </c>
      <c r="F644" t="s">
        <v>65</v>
      </c>
      <c r="G644" t="s">
        <v>65</v>
      </c>
      <c r="H644" s="6">
        <v>11.2</v>
      </c>
      <c r="I644" s="6">
        <f>H644*1.609344</f>
        <v>18.024652799999998</v>
      </c>
      <c r="J644" s="3">
        <f>IF(D644&gt;B644,D644-B644,D644-B644+1)</f>
        <v>2.0833333333333315E-2</v>
      </c>
      <c r="K644" s="6">
        <f>HOUR(J644)</f>
        <v>0</v>
      </c>
      <c r="L644" s="6">
        <f>MINUTE(J644)</f>
        <v>30</v>
      </c>
      <c r="M644" s="6">
        <f>((K644*60)+L644)/60</f>
        <v>0.5</v>
      </c>
      <c r="N644" s="6">
        <f>I644/M644</f>
        <v>36.049305599999997</v>
      </c>
      <c r="O644" t="s">
        <v>11</v>
      </c>
    </row>
    <row r="645" spans="1:15" x14ac:dyDescent="0.25">
      <c r="A645" s="1">
        <v>42406</v>
      </c>
      <c r="B645" s="4">
        <v>0.7895833333333333</v>
      </c>
      <c r="C645" s="1">
        <v>42406</v>
      </c>
      <c r="D645" s="4">
        <v>0.80625000000000002</v>
      </c>
      <c r="E645" t="s">
        <v>7</v>
      </c>
      <c r="F645" t="s">
        <v>40</v>
      </c>
      <c r="G645" t="s">
        <v>15</v>
      </c>
      <c r="H645" s="6">
        <v>9</v>
      </c>
      <c r="I645" s="6">
        <f>H645*1.609344</f>
        <v>14.484096000000001</v>
      </c>
      <c r="J645" s="3">
        <f>IF(D645&gt;B645,D645-B645,D645-B645+1)</f>
        <v>1.6666666666666718E-2</v>
      </c>
      <c r="K645" s="6">
        <f>HOUR(J645)</f>
        <v>0</v>
      </c>
      <c r="L645" s="6">
        <f>MINUTE(J645)</f>
        <v>24</v>
      </c>
      <c r="M645" s="6">
        <f>((K645*60)+L645)/60</f>
        <v>0.4</v>
      </c>
      <c r="N645" s="6">
        <f>I645/M645</f>
        <v>36.210239999999999</v>
      </c>
      <c r="O645" t="s">
        <v>10</v>
      </c>
    </row>
    <row r="646" spans="1:15" x14ac:dyDescent="0.25">
      <c r="A646" s="1">
        <v>42566</v>
      </c>
      <c r="B646" s="4">
        <v>0.65277777777777779</v>
      </c>
      <c r="C646" s="1">
        <v>42566</v>
      </c>
      <c r="D646" s="4">
        <v>0.66111111111111109</v>
      </c>
      <c r="E646" t="s">
        <v>55</v>
      </c>
      <c r="F646" t="s">
        <v>168</v>
      </c>
      <c r="G646" t="s">
        <v>168</v>
      </c>
      <c r="H646" s="6">
        <v>4.5</v>
      </c>
      <c r="I646" s="6">
        <f>H646*1.609344</f>
        <v>7.2420480000000005</v>
      </c>
      <c r="J646" s="3">
        <f>IF(D646&gt;B646,D646-B646,D646-B646+1)</f>
        <v>8.3333333333333037E-3</v>
      </c>
      <c r="K646" s="6">
        <f>HOUR(J646)</f>
        <v>0</v>
      </c>
      <c r="L646" s="6">
        <f>MINUTE(J646)</f>
        <v>12</v>
      </c>
      <c r="M646" s="6">
        <f>((K646*60)+L646)/60</f>
        <v>0.2</v>
      </c>
      <c r="N646" s="6">
        <f>I646/M646</f>
        <v>36.210239999999999</v>
      </c>
    </row>
    <row r="647" spans="1:15" x14ac:dyDescent="0.25">
      <c r="A647" s="1">
        <v>42409</v>
      </c>
      <c r="B647" s="4">
        <v>0.58194444444444449</v>
      </c>
      <c r="C647" s="1">
        <v>42409</v>
      </c>
      <c r="D647" s="4">
        <v>0.58472222222222225</v>
      </c>
      <c r="E647" t="s">
        <v>55</v>
      </c>
      <c r="F647" t="s">
        <v>57</v>
      </c>
      <c r="G647" t="s">
        <v>38</v>
      </c>
      <c r="H647" s="6">
        <v>1.5</v>
      </c>
      <c r="I647" s="6">
        <f>H647*1.609344</f>
        <v>2.4140160000000002</v>
      </c>
      <c r="J647" s="3">
        <f>IF(D647&gt;B647,D647-B647,D647-B647+1)</f>
        <v>2.7777777777777679E-3</v>
      </c>
      <c r="K647" s="6">
        <f>HOUR(J647)</f>
        <v>0</v>
      </c>
      <c r="L647" s="6">
        <f>MINUTE(J647)</f>
        <v>4</v>
      </c>
      <c r="M647" s="6">
        <f>((K647*60)+L647)/60</f>
        <v>6.6666666666666666E-2</v>
      </c>
      <c r="N647" s="6">
        <f>I647/M647</f>
        <v>36.210240000000006</v>
      </c>
    </row>
    <row r="648" spans="1:15" x14ac:dyDescent="0.25">
      <c r="A648" s="1">
        <v>42420</v>
      </c>
      <c r="B648" s="4">
        <v>0.45</v>
      </c>
      <c r="C648" s="1">
        <v>42420</v>
      </c>
      <c r="D648" s="4">
        <v>0.45555555555555555</v>
      </c>
      <c r="E648" t="s">
        <v>55</v>
      </c>
      <c r="F648" t="s">
        <v>68</v>
      </c>
      <c r="G648" t="s">
        <v>68</v>
      </c>
      <c r="H648" s="6">
        <v>3</v>
      </c>
      <c r="I648" s="6">
        <f>H648*1.609344</f>
        <v>4.8280320000000003</v>
      </c>
      <c r="J648" s="3">
        <f>IF(D648&gt;B648,D648-B648,D648-B648+1)</f>
        <v>5.5555555555555358E-3</v>
      </c>
      <c r="K648" s="6">
        <f>HOUR(J648)</f>
        <v>0</v>
      </c>
      <c r="L648" s="6">
        <f>MINUTE(J648)</f>
        <v>8</v>
      </c>
      <c r="M648" s="6">
        <f>((K648*60)+L648)/60</f>
        <v>0.13333333333333333</v>
      </c>
      <c r="N648" s="6">
        <f>I648/M648</f>
        <v>36.210240000000006</v>
      </c>
    </row>
    <row r="649" spans="1:15" x14ac:dyDescent="0.25">
      <c r="A649" s="1">
        <v>42472</v>
      </c>
      <c r="B649" s="4">
        <v>0.45694444444444443</v>
      </c>
      <c r="C649" s="1">
        <v>42472</v>
      </c>
      <c r="D649" s="4">
        <v>0.47083333333333338</v>
      </c>
      <c r="E649" t="s">
        <v>7</v>
      </c>
      <c r="F649" t="s">
        <v>110</v>
      </c>
      <c r="G649" t="s">
        <v>111</v>
      </c>
      <c r="H649" s="6">
        <v>7.5</v>
      </c>
      <c r="I649" s="6">
        <f>H649*1.609344</f>
        <v>12.070080000000001</v>
      </c>
      <c r="J649" s="3">
        <f>IF(D649&gt;B649,D649-B649,D649-B649+1)</f>
        <v>1.3888888888888951E-2</v>
      </c>
      <c r="K649" s="6">
        <f>HOUR(J649)</f>
        <v>0</v>
      </c>
      <c r="L649" s="6">
        <f>MINUTE(J649)</f>
        <v>20</v>
      </c>
      <c r="M649" s="6">
        <f>((K649*60)+L649)/60</f>
        <v>0.33333333333333331</v>
      </c>
      <c r="N649" s="6">
        <f>I649/M649</f>
        <v>36.210240000000006</v>
      </c>
      <c r="O649" t="s">
        <v>13</v>
      </c>
    </row>
    <row r="650" spans="1:15" x14ac:dyDescent="0.25">
      <c r="A650" s="1">
        <v>42585</v>
      </c>
      <c r="B650" s="4">
        <v>0.66666666666666663</v>
      </c>
      <c r="C650" s="1">
        <v>42585</v>
      </c>
      <c r="D650" s="4">
        <v>0.6694444444444444</v>
      </c>
      <c r="E650" t="s">
        <v>7</v>
      </c>
      <c r="F650" t="s">
        <v>180</v>
      </c>
      <c r="G650" t="s">
        <v>31</v>
      </c>
      <c r="H650" s="6">
        <v>1.5</v>
      </c>
      <c r="I650" s="6">
        <f>H650*1.609344</f>
        <v>2.4140160000000002</v>
      </c>
      <c r="J650" s="3">
        <f>IF(D650&gt;B650,D650-B650,D650-B650+1)</f>
        <v>2.7777777777777679E-3</v>
      </c>
      <c r="K650" s="6">
        <f>HOUR(J650)</f>
        <v>0</v>
      </c>
      <c r="L650" s="6">
        <f>MINUTE(J650)</f>
        <v>4</v>
      </c>
      <c r="M650" s="6">
        <f>((K650*60)+L650)/60</f>
        <v>6.6666666666666666E-2</v>
      </c>
      <c r="N650" s="6">
        <f>I650/M650</f>
        <v>36.210240000000006</v>
      </c>
    </row>
    <row r="651" spans="1:15" x14ac:dyDescent="0.25">
      <c r="A651" s="1">
        <v>42706</v>
      </c>
      <c r="B651" s="4">
        <v>0.95763888888888893</v>
      </c>
      <c r="C651" s="1">
        <v>42706</v>
      </c>
      <c r="D651" s="4">
        <v>0.96319444444444446</v>
      </c>
      <c r="E651" t="s">
        <v>7</v>
      </c>
      <c r="F651" t="s">
        <v>16</v>
      </c>
      <c r="G651" t="s">
        <v>15</v>
      </c>
      <c r="H651" s="6">
        <v>3</v>
      </c>
      <c r="I651" s="6">
        <f>H651*1.609344</f>
        <v>4.8280320000000003</v>
      </c>
      <c r="J651" s="3">
        <f>IF(D651&gt;B651,D651-B651,D651-B651+1)</f>
        <v>5.5555555555555358E-3</v>
      </c>
      <c r="K651" s="6">
        <f>HOUR(J651)</f>
        <v>0</v>
      </c>
      <c r="L651" s="6">
        <f>MINUTE(J651)</f>
        <v>8</v>
      </c>
      <c r="M651" s="6">
        <f>((K651*60)+L651)/60</f>
        <v>0.13333333333333333</v>
      </c>
      <c r="N651" s="6">
        <f>I651/M651</f>
        <v>36.210240000000006</v>
      </c>
      <c r="O651" t="s">
        <v>13</v>
      </c>
    </row>
    <row r="652" spans="1:15" x14ac:dyDescent="0.25">
      <c r="A652" s="1">
        <v>42604</v>
      </c>
      <c r="B652" s="4">
        <v>0.52500000000000002</v>
      </c>
      <c r="C652" s="1">
        <v>42604</v>
      </c>
      <c r="D652" s="4">
        <v>0.53402777777777777</v>
      </c>
      <c r="E652" t="s">
        <v>7</v>
      </c>
      <c r="F652" t="s">
        <v>65</v>
      </c>
      <c r="G652" t="s">
        <v>68</v>
      </c>
      <c r="H652" s="6">
        <v>4.9000000000000004</v>
      </c>
      <c r="I652" s="6">
        <f>H652*1.609344</f>
        <v>7.8857856000000011</v>
      </c>
      <c r="J652" s="3">
        <f>IF(D652&gt;B652,D652-B652,D652-B652+1)</f>
        <v>9.0277777777777457E-3</v>
      </c>
      <c r="K652" s="6">
        <f>HOUR(J652)</f>
        <v>0</v>
      </c>
      <c r="L652" s="6">
        <f>MINUTE(J652)</f>
        <v>13</v>
      </c>
      <c r="M652" s="6">
        <f>((K652*60)+L652)/60</f>
        <v>0.21666666666666667</v>
      </c>
      <c r="N652" s="6">
        <f>I652/M652</f>
        <v>36.395933538461541</v>
      </c>
    </row>
    <row r="653" spans="1:15" x14ac:dyDescent="0.25">
      <c r="A653" s="1">
        <v>42490</v>
      </c>
      <c r="B653" s="4">
        <v>0.9277777777777777</v>
      </c>
      <c r="C653" s="1">
        <v>42490</v>
      </c>
      <c r="D653" s="4">
        <v>0.94027777777777777</v>
      </c>
      <c r="E653" t="s">
        <v>7</v>
      </c>
      <c r="F653" t="s">
        <v>72</v>
      </c>
      <c r="G653" t="s">
        <v>38</v>
      </c>
      <c r="H653" s="6">
        <v>6.8</v>
      </c>
      <c r="I653" s="6">
        <f>H653*1.609344</f>
        <v>10.9435392</v>
      </c>
      <c r="J653" s="3">
        <f>IF(D653&gt;B653,D653-B653,D653-B653+1)</f>
        <v>1.2500000000000067E-2</v>
      </c>
      <c r="K653" s="6">
        <f>HOUR(J653)</f>
        <v>0</v>
      </c>
      <c r="L653" s="6">
        <f>MINUTE(J653)</f>
        <v>18</v>
      </c>
      <c r="M653" s="6">
        <f>((K653*60)+L653)/60</f>
        <v>0.3</v>
      </c>
      <c r="N653" s="6">
        <f>I653/M653</f>
        <v>36.478464000000002</v>
      </c>
    </row>
    <row r="654" spans="1:15" x14ac:dyDescent="0.25">
      <c r="A654" s="1">
        <v>42712</v>
      </c>
      <c r="B654" s="4">
        <v>0.62013888888888891</v>
      </c>
      <c r="C654" s="1">
        <v>42712</v>
      </c>
      <c r="D654" s="4">
        <v>0.62638888888888888</v>
      </c>
      <c r="E654" t="s">
        <v>7</v>
      </c>
      <c r="F654" t="s">
        <v>15</v>
      </c>
      <c r="G654" t="s">
        <v>15</v>
      </c>
      <c r="H654" s="6">
        <v>3.4</v>
      </c>
      <c r="I654" s="6">
        <f>H654*1.609344</f>
        <v>5.4717696</v>
      </c>
      <c r="J654" s="3">
        <f>IF(D654&gt;B654,D654-B654,D654-B654+1)</f>
        <v>6.2499999999999778E-3</v>
      </c>
      <c r="K654" s="6">
        <f>HOUR(J654)</f>
        <v>0</v>
      </c>
      <c r="L654" s="6">
        <f>MINUTE(J654)</f>
        <v>9</v>
      </c>
      <c r="M654" s="6">
        <f>((K654*60)+L654)/60</f>
        <v>0.15</v>
      </c>
      <c r="N654" s="6">
        <f>I654/M654</f>
        <v>36.478464000000002</v>
      </c>
      <c r="O654" t="s">
        <v>10</v>
      </c>
    </row>
    <row r="655" spans="1:15" x14ac:dyDescent="0.25">
      <c r="A655" s="1">
        <v>42521</v>
      </c>
      <c r="B655" s="4">
        <v>0.66805555555555562</v>
      </c>
      <c r="C655" s="1">
        <v>42521</v>
      </c>
      <c r="D655" s="4">
        <v>0.69374999999999998</v>
      </c>
      <c r="E655" t="s">
        <v>7</v>
      </c>
      <c r="F655" t="s">
        <v>40</v>
      </c>
      <c r="G655" t="s">
        <v>15</v>
      </c>
      <c r="H655" s="6">
        <v>14</v>
      </c>
      <c r="I655" s="6">
        <f>H655*1.609344</f>
        <v>22.530816000000002</v>
      </c>
      <c r="J655" s="3">
        <f>IF(D655&gt;B655,D655-B655,D655-B655+1)</f>
        <v>2.5694444444444353E-2</v>
      </c>
      <c r="K655" s="6">
        <f>HOUR(J655)</f>
        <v>0</v>
      </c>
      <c r="L655" s="6">
        <f>MINUTE(J655)</f>
        <v>37</v>
      </c>
      <c r="M655" s="6">
        <f>((K655*60)+L655)/60</f>
        <v>0.6166666666666667</v>
      </c>
      <c r="N655" s="6">
        <f>I655/M655</f>
        <v>36.536458378378377</v>
      </c>
      <c r="O655" t="s">
        <v>11</v>
      </c>
    </row>
    <row r="656" spans="1:15" x14ac:dyDescent="0.25">
      <c r="A656" s="1">
        <v>42723</v>
      </c>
      <c r="B656" s="4">
        <v>0.59583333333333333</v>
      </c>
      <c r="C656" s="1">
        <v>42723</v>
      </c>
      <c r="D656" s="4">
        <v>0.60555555555555551</v>
      </c>
      <c r="E656" t="s">
        <v>7</v>
      </c>
      <c r="F656" t="s">
        <v>65</v>
      </c>
      <c r="G656" t="s">
        <v>65</v>
      </c>
      <c r="H656" s="6">
        <v>5.3</v>
      </c>
      <c r="I656" s="6">
        <f>H656*1.609344</f>
        <v>8.5295231999999999</v>
      </c>
      <c r="J656" s="3">
        <f>IF(D656&gt;B656,D656-B656,D656-B656+1)</f>
        <v>9.7222222222221877E-3</v>
      </c>
      <c r="K656" s="6">
        <f>HOUR(J656)</f>
        <v>0</v>
      </c>
      <c r="L656" s="6">
        <f>MINUTE(J656)</f>
        <v>14</v>
      </c>
      <c r="M656" s="6">
        <f>((K656*60)+L656)/60</f>
        <v>0.23333333333333334</v>
      </c>
      <c r="N656" s="6">
        <f>I656/M656</f>
        <v>36.555099428571424</v>
      </c>
    </row>
    <row r="657" spans="1:15" x14ac:dyDescent="0.25">
      <c r="A657" s="1">
        <v>42723</v>
      </c>
      <c r="B657" s="4">
        <v>0.70138888888888884</v>
      </c>
      <c r="C657" s="1">
        <v>42723</v>
      </c>
      <c r="D657" s="4">
        <v>0.71458333333333324</v>
      </c>
      <c r="E657" t="s">
        <v>7</v>
      </c>
      <c r="F657" t="s">
        <v>223</v>
      </c>
      <c r="G657" t="s">
        <v>68</v>
      </c>
      <c r="H657" s="6">
        <v>7.2</v>
      </c>
      <c r="I657" s="6">
        <f>H657*1.609344</f>
        <v>11.587276800000001</v>
      </c>
      <c r="J657" s="3">
        <f>IF(D657&gt;B657,D657-B657,D657-B657+1)</f>
        <v>1.3194444444444398E-2</v>
      </c>
      <c r="K657" s="6">
        <f>HOUR(J657)</f>
        <v>0</v>
      </c>
      <c r="L657" s="6">
        <f>MINUTE(J657)</f>
        <v>19</v>
      </c>
      <c r="M657" s="6">
        <f>((K657*60)+L657)/60</f>
        <v>0.31666666666666665</v>
      </c>
      <c r="N657" s="6">
        <f>I657/M657</f>
        <v>36.59140042105264</v>
      </c>
      <c r="O657" t="s">
        <v>13</v>
      </c>
    </row>
    <row r="658" spans="1:15" x14ac:dyDescent="0.25">
      <c r="A658" s="1">
        <v>42429</v>
      </c>
      <c r="B658" s="4">
        <v>0.47916666666666669</v>
      </c>
      <c r="C658" s="1">
        <v>42429</v>
      </c>
      <c r="D658" s="4">
        <v>0.4861111111111111</v>
      </c>
      <c r="E658" t="s">
        <v>7</v>
      </c>
      <c r="F658" t="s">
        <v>15</v>
      </c>
      <c r="G658" t="s">
        <v>48</v>
      </c>
      <c r="H658" s="6">
        <v>3.8</v>
      </c>
      <c r="I658" s="6">
        <f>H658*1.609344</f>
        <v>6.1155071999999997</v>
      </c>
      <c r="J658" s="3">
        <f>IF(D658&gt;B658,D658-B658,D658-B658+1)</f>
        <v>6.9444444444444198E-3</v>
      </c>
      <c r="K658" s="6">
        <f>HOUR(J658)</f>
        <v>0</v>
      </c>
      <c r="L658" s="6">
        <f>MINUTE(J658)</f>
        <v>10</v>
      </c>
      <c r="M658" s="6">
        <f>((K658*60)+L658)/60</f>
        <v>0.16666666666666666</v>
      </c>
      <c r="N658" s="6">
        <f>I658/M658</f>
        <v>36.693043199999998</v>
      </c>
      <c r="O658" t="s">
        <v>11</v>
      </c>
    </row>
    <row r="659" spans="1:15" x14ac:dyDescent="0.25">
      <c r="A659" s="1">
        <v>42605</v>
      </c>
      <c r="B659" s="4">
        <v>0.62986111111111109</v>
      </c>
      <c r="C659" s="1">
        <v>42605</v>
      </c>
      <c r="D659" s="4">
        <v>0.6333333333333333</v>
      </c>
      <c r="E659" t="s">
        <v>7</v>
      </c>
      <c r="F659" t="s">
        <v>65</v>
      </c>
      <c r="G659" t="s">
        <v>65</v>
      </c>
      <c r="H659" s="6">
        <v>1.9</v>
      </c>
      <c r="I659" s="6">
        <f>H659*1.609344</f>
        <v>3.0577535999999998</v>
      </c>
      <c r="J659" s="3">
        <f>IF(D659&gt;B659,D659-B659,D659-B659+1)</f>
        <v>3.4722222222222099E-3</v>
      </c>
      <c r="K659" s="6">
        <f>HOUR(J659)</f>
        <v>0</v>
      </c>
      <c r="L659" s="6">
        <f>MINUTE(J659)</f>
        <v>5</v>
      </c>
      <c r="M659" s="6">
        <f>((K659*60)+L659)/60</f>
        <v>8.3333333333333329E-2</v>
      </c>
      <c r="N659" s="6">
        <f>I659/M659</f>
        <v>36.693043199999998</v>
      </c>
    </row>
    <row r="660" spans="1:15" x14ac:dyDescent="0.25">
      <c r="A660" s="1">
        <v>42399</v>
      </c>
      <c r="B660" s="4">
        <v>0.75624999999999998</v>
      </c>
      <c r="C660" s="1">
        <v>42399</v>
      </c>
      <c r="D660" s="4">
        <v>0.76666666666666661</v>
      </c>
      <c r="E660" t="s">
        <v>7</v>
      </c>
      <c r="F660" t="s">
        <v>48</v>
      </c>
      <c r="G660" t="s">
        <v>15</v>
      </c>
      <c r="H660" s="6">
        <v>5.7</v>
      </c>
      <c r="I660" s="6">
        <f>H660*1.609344</f>
        <v>9.1732608000000013</v>
      </c>
      <c r="J660" s="3">
        <f>IF(D660&gt;B660,D660-B660,D660-B660+1)</f>
        <v>1.041666666666663E-2</v>
      </c>
      <c r="K660" s="6">
        <f>HOUR(J660)</f>
        <v>0</v>
      </c>
      <c r="L660" s="6">
        <f>MINUTE(J660)</f>
        <v>15</v>
      </c>
      <c r="M660" s="6">
        <f>((K660*60)+L660)/60</f>
        <v>0.25</v>
      </c>
      <c r="N660" s="6">
        <f>I660/M660</f>
        <v>36.693043200000005</v>
      </c>
      <c r="O660" t="s">
        <v>13</v>
      </c>
    </row>
    <row r="661" spans="1:15" x14ac:dyDescent="0.25">
      <c r="A661" s="1">
        <v>42611</v>
      </c>
      <c r="B661" s="4">
        <v>0.61736111111111114</v>
      </c>
      <c r="C661" s="1">
        <v>42611</v>
      </c>
      <c r="D661" s="4">
        <v>0.62777777777777777</v>
      </c>
      <c r="E661" t="s">
        <v>7</v>
      </c>
      <c r="F661" t="s">
        <v>68</v>
      </c>
      <c r="G661" t="s">
        <v>65</v>
      </c>
      <c r="H661" s="6">
        <v>5.7</v>
      </c>
      <c r="I661" s="6">
        <f>H661*1.609344</f>
        <v>9.1732608000000013</v>
      </c>
      <c r="J661" s="3">
        <f>IF(D661&gt;B661,D661-B661,D661-B661+1)</f>
        <v>1.041666666666663E-2</v>
      </c>
      <c r="K661" s="6">
        <f>HOUR(J661)</f>
        <v>0</v>
      </c>
      <c r="L661" s="6">
        <f>MINUTE(J661)</f>
        <v>15</v>
      </c>
      <c r="M661" s="6">
        <f>((K661*60)+L661)/60</f>
        <v>0.25</v>
      </c>
      <c r="N661" s="6">
        <f>I661/M661</f>
        <v>36.693043200000005</v>
      </c>
      <c r="O661" t="s">
        <v>24</v>
      </c>
    </row>
    <row r="662" spans="1:15" x14ac:dyDescent="0.25">
      <c r="A662" s="1">
        <v>42700</v>
      </c>
      <c r="B662" s="4">
        <v>0.77013888888888893</v>
      </c>
      <c r="C662" s="1">
        <v>42700</v>
      </c>
      <c r="D662" s="4">
        <v>0.7944444444444444</v>
      </c>
      <c r="E662" t="s">
        <v>7</v>
      </c>
      <c r="F662" t="s">
        <v>112</v>
      </c>
      <c r="G662" t="s">
        <v>15</v>
      </c>
      <c r="H662" s="6">
        <v>13.3</v>
      </c>
      <c r="I662" s="6">
        <f>H662*1.609344</f>
        <v>21.404275200000004</v>
      </c>
      <c r="J662" s="3">
        <f>IF(D662&gt;B662,D662-B662,D662-B662+1)</f>
        <v>2.4305555555555469E-2</v>
      </c>
      <c r="K662" s="6">
        <f>HOUR(J662)</f>
        <v>0</v>
      </c>
      <c r="L662" s="6">
        <f>MINUTE(J662)</f>
        <v>35</v>
      </c>
      <c r="M662" s="6">
        <f>((K662*60)+L662)/60</f>
        <v>0.58333333333333337</v>
      </c>
      <c r="N662" s="6">
        <f>I662/M662</f>
        <v>36.693043200000005</v>
      </c>
      <c r="O662" t="s">
        <v>53</v>
      </c>
    </row>
    <row r="663" spans="1:15" x14ac:dyDescent="0.25">
      <c r="A663" s="1">
        <v>42565</v>
      </c>
      <c r="B663" s="4">
        <v>0.66875000000000007</v>
      </c>
      <c r="C663" s="1">
        <v>42565</v>
      </c>
      <c r="D663" s="4">
        <v>0.69027777777777777</v>
      </c>
      <c r="E663" t="s">
        <v>7</v>
      </c>
      <c r="F663" t="s">
        <v>16</v>
      </c>
      <c r="G663" t="s">
        <v>16</v>
      </c>
      <c r="H663" s="6">
        <v>11.8</v>
      </c>
      <c r="I663" s="6">
        <f>H663*1.609344</f>
        <v>18.990259200000004</v>
      </c>
      <c r="J663" s="3">
        <f>IF(D663&gt;B663,D663-B663,D663-B663+1)</f>
        <v>2.1527777777777701E-2</v>
      </c>
      <c r="K663" s="6">
        <f>HOUR(J663)</f>
        <v>0</v>
      </c>
      <c r="L663" s="6">
        <f>MINUTE(J663)</f>
        <v>31</v>
      </c>
      <c r="M663" s="6">
        <f>((K663*60)+L663)/60</f>
        <v>0.51666666666666672</v>
      </c>
      <c r="N663" s="6">
        <f>I663/M663</f>
        <v>36.75534038709678</v>
      </c>
      <c r="O663" t="s">
        <v>10</v>
      </c>
    </row>
    <row r="664" spans="1:15" x14ac:dyDescent="0.25">
      <c r="A664" s="1">
        <v>42532</v>
      </c>
      <c r="B664" s="4">
        <v>0.98541666666666661</v>
      </c>
      <c r="C664" s="1">
        <v>42533</v>
      </c>
      <c r="D664" s="4">
        <v>3.472222222222222E-3</v>
      </c>
      <c r="E664" t="s">
        <v>7</v>
      </c>
      <c r="F664" t="s">
        <v>36</v>
      </c>
      <c r="G664" t="s">
        <v>15</v>
      </c>
      <c r="H664" s="6">
        <v>9.9</v>
      </c>
      <c r="I664" s="6">
        <f>H664*1.609344</f>
        <v>15.932505600000002</v>
      </c>
      <c r="J664" s="3">
        <f>IF(D664&gt;B664,D664-B664,D664-B664+1)</f>
        <v>1.8055555555555602E-2</v>
      </c>
      <c r="K664" s="6">
        <f>HOUR(J664)</f>
        <v>0</v>
      </c>
      <c r="L664" s="6">
        <f>MINUTE(J664)</f>
        <v>26</v>
      </c>
      <c r="M664" s="6">
        <f>((K664*60)+L664)/60</f>
        <v>0.43333333333333335</v>
      </c>
      <c r="N664" s="6">
        <f>I664/M664</f>
        <v>36.767320615384619</v>
      </c>
      <c r="O664" t="s">
        <v>11</v>
      </c>
    </row>
    <row r="665" spans="1:15" x14ac:dyDescent="0.25">
      <c r="A665" s="1">
        <v>42409</v>
      </c>
      <c r="B665" s="4">
        <v>0.78819444444444453</v>
      </c>
      <c r="C665" s="1">
        <v>42409</v>
      </c>
      <c r="D665" s="4">
        <v>0.7993055555555556</v>
      </c>
      <c r="E665" t="s">
        <v>7</v>
      </c>
      <c r="F665" t="s">
        <v>15</v>
      </c>
      <c r="G665" t="s">
        <v>16</v>
      </c>
      <c r="H665" s="6">
        <v>6.1</v>
      </c>
      <c r="I665" s="6">
        <f>H665*1.609344</f>
        <v>9.8169983999999992</v>
      </c>
      <c r="J665" s="3">
        <f>IF(D665&gt;B665,D665-B665,D665-B665+1)</f>
        <v>1.1111111111111072E-2</v>
      </c>
      <c r="K665" s="6">
        <f>HOUR(J665)</f>
        <v>0</v>
      </c>
      <c r="L665" s="6">
        <f>MINUTE(J665)</f>
        <v>16</v>
      </c>
      <c r="M665" s="6">
        <f>((K665*60)+L665)/60</f>
        <v>0.26666666666666666</v>
      </c>
      <c r="N665" s="6">
        <f>I665/M665</f>
        <v>36.813744</v>
      </c>
    </row>
    <row r="666" spans="1:15" x14ac:dyDescent="0.25">
      <c r="A666" s="1">
        <v>42409</v>
      </c>
      <c r="B666" s="4">
        <v>0.85</v>
      </c>
      <c r="C666" s="1">
        <v>42409</v>
      </c>
      <c r="D666" s="4">
        <v>0.86111111111111116</v>
      </c>
      <c r="E666" t="s">
        <v>7</v>
      </c>
      <c r="F666" t="s">
        <v>16</v>
      </c>
      <c r="G666" t="s">
        <v>15</v>
      </c>
      <c r="H666" s="6">
        <v>6.1</v>
      </c>
      <c r="I666" s="6">
        <f>H666*1.609344</f>
        <v>9.8169983999999992</v>
      </c>
      <c r="J666" s="3">
        <f>IF(D666&gt;B666,D666-B666,D666-B666+1)</f>
        <v>1.1111111111111183E-2</v>
      </c>
      <c r="K666" s="6">
        <f>HOUR(J666)</f>
        <v>0</v>
      </c>
      <c r="L666" s="6">
        <f>MINUTE(J666)</f>
        <v>16</v>
      </c>
      <c r="M666" s="6">
        <f>((K666*60)+L666)/60</f>
        <v>0.26666666666666666</v>
      </c>
      <c r="N666" s="6">
        <f>I666/M666</f>
        <v>36.813744</v>
      </c>
      <c r="O666" t="s">
        <v>9</v>
      </c>
    </row>
    <row r="667" spans="1:15" x14ac:dyDescent="0.25">
      <c r="A667" s="1">
        <v>42476</v>
      </c>
      <c r="B667" s="4">
        <v>0.63194444444444442</v>
      </c>
      <c r="C667" s="1">
        <v>42476</v>
      </c>
      <c r="D667" s="4">
        <v>0.6430555555555556</v>
      </c>
      <c r="E667" t="s">
        <v>7</v>
      </c>
      <c r="F667" t="s">
        <v>16</v>
      </c>
      <c r="G667" t="s">
        <v>15</v>
      </c>
      <c r="H667" s="6">
        <v>6.1</v>
      </c>
      <c r="I667" s="6">
        <f>H667*1.609344</f>
        <v>9.8169983999999992</v>
      </c>
      <c r="J667" s="3">
        <f>IF(D667&gt;B667,D667-B667,D667-B667+1)</f>
        <v>1.1111111111111183E-2</v>
      </c>
      <c r="K667" s="6">
        <f>HOUR(J667)</f>
        <v>0</v>
      </c>
      <c r="L667" s="6">
        <f>MINUTE(J667)</f>
        <v>16</v>
      </c>
      <c r="M667" s="6">
        <f>((K667*60)+L667)/60</f>
        <v>0.26666666666666666</v>
      </c>
      <c r="N667" s="6">
        <f>I667/M667</f>
        <v>36.813744</v>
      </c>
      <c r="O667" t="s">
        <v>9</v>
      </c>
    </row>
    <row r="668" spans="1:15" x14ac:dyDescent="0.25">
      <c r="A668" s="1">
        <v>42573</v>
      </c>
      <c r="B668" s="4">
        <v>0.6020833333333333</v>
      </c>
      <c r="C668" s="1">
        <v>42573</v>
      </c>
      <c r="D668" s="4">
        <v>0.61319444444444449</v>
      </c>
      <c r="E668" t="s">
        <v>7</v>
      </c>
      <c r="F668" t="s">
        <v>15</v>
      </c>
      <c r="G668" t="s">
        <v>16</v>
      </c>
      <c r="H668" s="6">
        <v>6.1</v>
      </c>
      <c r="I668" s="6">
        <f>H668*1.609344</f>
        <v>9.8169983999999992</v>
      </c>
      <c r="J668" s="3">
        <f>IF(D668&gt;B668,D668-B668,D668-B668+1)</f>
        <v>1.1111111111111183E-2</v>
      </c>
      <c r="K668" s="6">
        <f>HOUR(J668)</f>
        <v>0</v>
      </c>
      <c r="L668" s="6">
        <f>MINUTE(J668)</f>
        <v>16</v>
      </c>
      <c r="M668" s="6">
        <f>((K668*60)+L668)/60</f>
        <v>0.26666666666666666</v>
      </c>
      <c r="N668" s="6">
        <f>I668/M668</f>
        <v>36.813744</v>
      </c>
      <c r="O668" t="s">
        <v>9</v>
      </c>
    </row>
    <row r="669" spans="1:15" x14ac:dyDescent="0.25">
      <c r="A669" s="1">
        <v>42603</v>
      </c>
      <c r="B669" s="4">
        <v>0.6875</v>
      </c>
      <c r="C669" s="1">
        <v>42603</v>
      </c>
      <c r="D669" s="4">
        <v>0.70972222222222225</v>
      </c>
      <c r="E669" t="s">
        <v>7</v>
      </c>
      <c r="F669" t="s">
        <v>65</v>
      </c>
      <c r="G669" t="s">
        <v>68</v>
      </c>
      <c r="H669" s="6">
        <v>12.2</v>
      </c>
      <c r="I669" s="6">
        <f>H669*1.609344</f>
        <v>19.633996799999998</v>
      </c>
      <c r="J669" s="3">
        <f>IF(D669&gt;B669,D669-B669,D669-B669+1)</f>
        <v>2.2222222222222254E-2</v>
      </c>
      <c r="K669" s="6">
        <f>HOUR(J669)</f>
        <v>0</v>
      </c>
      <c r="L669" s="6">
        <f>MINUTE(J669)</f>
        <v>32</v>
      </c>
      <c r="M669" s="6">
        <f>((K669*60)+L669)/60</f>
        <v>0.53333333333333333</v>
      </c>
      <c r="N669" s="6">
        <f>I669/M669</f>
        <v>36.813744</v>
      </c>
    </row>
    <row r="670" spans="1:15" x14ac:dyDescent="0.25">
      <c r="A670" s="1">
        <v>42733</v>
      </c>
      <c r="B670" s="4">
        <v>0.61249999999999993</v>
      </c>
      <c r="C670" s="1">
        <v>42733</v>
      </c>
      <c r="D670" s="4">
        <v>0.62361111111111112</v>
      </c>
      <c r="E670" t="s">
        <v>7</v>
      </c>
      <c r="F670" t="s">
        <v>189</v>
      </c>
      <c r="G670" t="s">
        <v>189</v>
      </c>
      <c r="H670" s="6">
        <v>6.1</v>
      </c>
      <c r="I670" s="6">
        <f>H670*1.609344</f>
        <v>9.8169983999999992</v>
      </c>
      <c r="J670" s="3">
        <f>IF(D670&gt;B670,D670-B670,D670-B670+1)</f>
        <v>1.1111111111111183E-2</v>
      </c>
      <c r="K670" s="6">
        <f>HOUR(J670)</f>
        <v>0</v>
      </c>
      <c r="L670" s="6">
        <f>MINUTE(J670)</f>
        <v>16</v>
      </c>
      <c r="M670" s="6">
        <f>((K670*60)+L670)/60</f>
        <v>0.26666666666666666</v>
      </c>
      <c r="N670" s="6">
        <f>I670/M670</f>
        <v>36.813744</v>
      </c>
      <c r="O670" t="s">
        <v>53</v>
      </c>
    </row>
    <row r="671" spans="1:15" x14ac:dyDescent="0.25">
      <c r="A671" s="1">
        <v>42419</v>
      </c>
      <c r="B671" s="4">
        <v>0.71458333333333324</v>
      </c>
      <c r="C671" s="1">
        <v>42419</v>
      </c>
      <c r="D671" s="4">
        <v>0.72222222222222221</v>
      </c>
      <c r="E671" t="s">
        <v>7</v>
      </c>
      <c r="F671" t="s">
        <v>68</v>
      </c>
      <c r="G671" t="s">
        <v>68</v>
      </c>
      <c r="H671" s="6">
        <v>4.2</v>
      </c>
      <c r="I671" s="6">
        <f>H671*1.609344</f>
        <v>6.7592448000000012</v>
      </c>
      <c r="J671" s="3">
        <f>IF(D671&gt;B671,D671-B671,D671-B671+1)</f>
        <v>7.6388888888889728E-3</v>
      </c>
      <c r="K671" s="6">
        <f>HOUR(J671)</f>
        <v>0</v>
      </c>
      <c r="L671" s="6">
        <f>MINUTE(J671)</f>
        <v>11</v>
      </c>
      <c r="M671" s="6">
        <f>((K671*60)+L671)/60</f>
        <v>0.18333333333333332</v>
      </c>
      <c r="N671" s="6">
        <f>I671/M671</f>
        <v>36.868608000000009</v>
      </c>
    </row>
    <row r="672" spans="1:15" x14ac:dyDescent="0.25">
      <c r="A672" s="1">
        <v>42474</v>
      </c>
      <c r="B672" s="4">
        <v>0.31180555555555556</v>
      </c>
      <c r="C672" s="1">
        <v>42474</v>
      </c>
      <c r="D672" s="4">
        <v>0.33958333333333335</v>
      </c>
      <c r="E672" t="s">
        <v>7</v>
      </c>
      <c r="F672" t="s">
        <v>15</v>
      </c>
      <c r="G672" t="s">
        <v>112</v>
      </c>
      <c r="H672" s="6">
        <v>15.3</v>
      </c>
      <c r="I672" s="6">
        <f>H672*1.609344</f>
        <v>24.622963200000004</v>
      </c>
      <c r="J672" s="3">
        <f>IF(D672&gt;B672,D672-B672,D672-B672+1)</f>
        <v>2.777777777777779E-2</v>
      </c>
      <c r="K672" s="6">
        <f>HOUR(J672)</f>
        <v>0</v>
      </c>
      <c r="L672" s="6">
        <f>MINUTE(J672)</f>
        <v>40</v>
      </c>
      <c r="M672" s="6">
        <f>((K672*60)+L672)/60</f>
        <v>0.66666666666666663</v>
      </c>
      <c r="N672" s="6">
        <f>I672/M672</f>
        <v>36.934444800000009</v>
      </c>
      <c r="O672" t="s">
        <v>24</v>
      </c>
    </row>
    <row r="673" spans="1:15" x14ac:dyDescent="0.25">
      <c r="A673" s="1">
        <v>42612</v>
      </c>
      <c r="B673" s="4">
        <v>0.53194444444444444</v>
      </c>
      <c r="C673" s="1">
        <v>42612</v>
      </c>
      <c r="D673" s="4">
        <v>0.54791666666666672</v>
      </c>
      <c r="E673" t="s">
        <v>7</v>
      </c>
      <c r="F673" t="s">
        <v>65</v>
      </c>
      <c r="G673" t="s">
        <v>68</v>
      </c>
      <c r="H673" s="6">
        <v>8.8000000000000007</v>
      </c>
      <c r="I673" s="6">
        <f>H673*1.609344</f>
        <v>14.162227200000002</v>
      </c>
      <c r="J673" s="3">
        <f>IF(D673&gt;B673,D673-B673,D673-B673+1)</f>
        <v>1.5972222222222276E-2</v>
      </c>
      <c r="K673" s="6">
        <f>HOUR(J673)</f>
        <v>0</v>
      </c>
      <c r="L673" s="6">
        <f>MINUTE(J673)</f>
        <v>23</v>
      </c>
      <c r="M673" s="6">
        <f>((K673*60)+L673)/60</f>
        <v>0.38333333333333336</v>
      </c>
      <c r="N673" s="6">
        <f>I673/M673</f>
        <v>36.944940521739134</v>
      </c>
    </row>
    <row r="674" spans="1:15" x14ac:dyDescent="0.25">
      <c r="A674" s="1">
        <v>42432</v>
      </c>
      <c r="B674" s="4">
        <v>0.46111111111111108</v>
      </c>
      <c r="C674" s="1">
        <v>42432</v>
      </c>
      <c r="D674" s="4">
        <v>0.46527777777777773</v>
      </c>
      <c r="E674" t="s">
        <v>7</v>
      </c>
      <c r="F674" t="s">
        <v>44</v>
      </c>
      <c r="G674" t="s">
        <v>38</v>
      </c>
      <c r="H674" s="6">
        <v>2.2999999999999998</v>
      </c>
      <c r="I674" s="6">
        <f>H674*1.609344</f>
        <v>3.7014912</v>
      </c>
      <c r="J674" s="3">
        <f>IF(D674&gt;B674,D674-B674,D674-B674+1)</f>
        <v>4.1666666666666519E-3</v>
      </c>
      <c r="K674" s="6">
        <f>HOUR(J674)</f>
        <v>0</v>
      </c>
      <c r="L674" s="6">
        <f>MINUTE(J674)</f>
        <v>6</v>
      </c>
      <c r="M674" s="6">
        <f>((K674*60)+L674)/60</f>
        <v>0.1</v>
      </c>
      <c r="N674" s="6">
        <f>I674/M674</f>
        <v>37.014911999999995</v>
      </c>
      <c r="O674" t="s">
        <v>10</v>
      </c>
    </row>
    <row r="675" spans="1:15" x14ac:dyDescent="0.25">
      <c r="A675" s="1">
        <v>42690</v>
      </c>
      <c r="B675" s="4">
        <v>0.84791666666666676</v>
      </c>
      <c r="C675" s="1">
        <v>42690</v>
      </c>
      <c r="D675" s="4">
        <v>0.8520833333333333</v>
      </c>
      <c r="E675" t="s">
        <v>7</v>
      </c>
      <c r="F675" t="s">
        <v>147</v>
      </c>
      <c r="G675" t="s">
        <v>219</v>
      </c>
      <c r="H675" s="6">
        <v>2.2999999999999998</v>
      </c>
      <c r="I675" s="6">
        <f>H675*1.609344</f>
        <v>3.7014912</v>
      </c>
      <c r="J675" s="3">
        <f>IF(D675&gt;B675,D675-B675,D675-B675+1)</f>
        <v>4.1666666666665408E-3</v>
      </c>
      <c r="K675" s="6">
        <f>HOUR(J675)</f>
        <v>0</v>
      </c>
      <c r="L675" s="6">
        <f>MINUTE(J675)</f>
        <v>6</v>
      </c>
      <c r="M675" s="6">
        <f>((K675*60)+L675)/60</f>
        <v>0.1</v>
      </c>
      <c r="N675" s="6">
        <f>I675/M675</f>
        <v>37.014911999999995</v>
      </c>
      <c r="O675" t="s">
        <v>24</v>
      </c>
    </row>
    <row r="676" spans="1:15" x14ac:dyDescent="0.25">
      <c r="A676" s="1">
        <v>42729</v>
      </c>
      <c r="B676" s="4">
        <v>0.91527777777777775</v>
      </c>
      <c r="C676" s="1">
        <v>42729</v>
      </c>
      <c r="D676" s="4">
        <v>0.9194444444444444</v>
      </c>
      <c r="E676" t="s">
        <v>7</v>
      </c>
      <c r="F676" t="s">
        <v>188</v>
      </c>
      <c r="G676" t="s">
        <v>188</v>
      </c>
      <c r="H676" s="6">
        <v>2.2999999999999998</v>
      </c>
      <c r="I676" s="6">
        <f>H676*1.609344</f>
        <v>3.7014912</v>
      </c>
      <c r="J676" s="3">
        <f>IF(D676&gt;B676,D676-B676,D676-B676+1)</f>
        <v>4.1666666666666519E-3</v>
      </c>
      <c r="K676" s="6">
        <f>HOUR(J676)</f>
        <v>0</v>
      </c>
      <c r="L676" s="6">
        <f>MINUTE(J676)</f>
        <v>6</v>
      </c>
      <c r="M676" s="6">
        <f>((K676*60)+L676)/60</f>
        <v>0.1</v>
      </c>
      <c r="N676" s="6">
        <f>I676/M676</f>
        <v>37.014911999999995</v>
      </c>
      <c r="O676" t="s">
        <v>9</v>
      </c>
    </row>
    <row r="677" spans="1:15" x14ac:dyDescent="0.25">
      <c r="A677" s="1">
        <v>42591</v>
      </c>
      <c r="B677" s="4">
        <v>0.59722222222222221</v>
      </c>
      <c r="C677" s="1">
        <v>42591</v>
      </c>
      <c r="D677" s="4">
        <v>0.60972222222222217</v>
      </c>
      <c r="E677" t="s">
        <v>7</v>
      </c>
      <c r="F677" t="s">
        <v>38</v>
      </c>
      <c r="G677" t="s">
        <v>72</v>
      </c>
      <c r="H677" s="6">
        <v>6.9</v>
      </c>
      <c r="I677" s="6">
        <f>H677*1.609344</f>
        <v>11.104473600000002</v>
      </c>
      <c r="J677" s="3">
        <f>IF(D677&gt;B677,D677-B677,D677-B677+1)</f>
        <v>1.2499999999999956E-2</v>
      </c>
      <c r="K677" s="6">
        <f>HOUR(J677)</f>
        <v>0</v>
      </c>
      <c r="L677" s="6">
        <f>MINUTE(J677)</f>
        <v>18</v>
      </c>
      <c r="M677" s="6">
        <f>((K677*60)+L677)/60</f>
        <v>0.3</v>
      </c>
      <c r="N677" s="6">
        <f>I677/M677</f>
        <v>37.01491200000001</v>
      </c>
    </row>
    <row r="678" spans="1:15" x14ac:dyDescent="0.25">
      <c r="A678" s="1">
        <v>42475</v>
      </c>
      <c r="B678" s="4">
        <v>0.48333333333333334</v>
      </c>
      <c r="C678" s="1">
        <v>42475</v>
      </c>
      <c r="D678" s="4">
        <v>0.50486111111111109</v>
      </c>
      <c r="E678" t="s">
        <v>7</v>
      </c>
      <c r="F678" t="s">
        <v>15</v>
      </c>
      <c r="G678" t="s">
        <v>40</v>
      </c>
      <c r="H678" s="6">
        <v>11.9</v>
      </c>
      <c r="I678" s="6">
        <f>H678*1.609344</f>
        <v>19.151193600000003</v>
      </c>
      <c r="J678" s="3">
        <f>IF(D678&gt;B678,D678-B678,D678-B678+1)</f>
        <v>2.1527777777777757E-2</v>
      </c>
      <c r="K678" s="6">
        <f>HOUR(J678)</f>
        <v>0</v>
      </c>
      <c r="L678" s="6">
        <f>MINUTE(J678)</f>
        <v>31</v>
      </c>
      <c r="M678" s="6">
        <f>((K678*60)+L678)/60</f>
        <v>0.51666666666666672</v>
      </c>
      <c r="N678" s="6">
        <f>I678/M678</f>
        <v>37.066826322580646</v>
      </c>
      <c r="O678" t="s">
        <v>24</v>
      </c>
    </row>
    <row r="679" spans="1:15" x14ac:dyDescent="0.25">
      <c r="A679" s="1">
        <v>42674</v>
      </c>
      <c r="B679" s="4">
        <v>0.90625</v>
      </c>
      <c r="C679" s="1">
        <v>42674</v>
      </c>
      <c r="D679" s="4">
        <v>0.92361111111111116</v>
      </c>
      <c r="E679" t="s">
        <v>7</v>
      </c>
      <c r="F679" t="s">
        <v>131</v>
      </c>
      <c r="G679" t="s">
        <v>38</v>
      </c>
      <c r="H679" s="6">
        <v>9.6</v>
      </c>
      <c r="I679" s="6">
        <f>H679*1.609344</f>
        <v>15.4497024</v>
      </c>
      <c r="J679" s="3">
        <f>IF(D679&gt;B679,D679-B679,D679-B679+1)</f>
        <v>1.736111111111116E-2</v>
      </c>
      <c r="K679" s="6">
        <f>HOUR(J679)</f>
        <v>0</v>
      </c>
      <c r="L679" s="6">
        <f>MINUTE(J679)</f>
        <v>25</v>
      </c>
      <c r="M679" s="6">
        <f>((K679*60)+L679)/60</f>
        <v>0.41666666666666669</v>
      </c>
      <c r="N679" s="6">
        <f>I679/M679</f>
        <v>37.079285759999998</v>
      </c>
      <c r="O679" t="s">
        <v>10</v>
      </c>
    </row>
    <row r="680" spans="1:15" x14ac:dyDescent="0.25">
      <c r="A680" s="1">
        <v>42667</v>
      </c>
      <c r="B680" s="4">
        <v>0.6479166666666667</v>
      </c>
      <c r="C680" s="1">
        <v>42667</v>
      </c>
      <c r="D680" s="4">
        <v>0.67569444444444438</v>
      </c>
      <c r="E680" t="s">
        <v>7</v>
      </c>
      <c r="F680" t="s">
        <v>36</v>
      </c>
      <c r="G680" t="s">
        <v>16</v>
      </c>
      <c r="H680" s="6">
        <v>15.4</v>
      </c>
      <c r="I680" s="6">
        <f>H680*1.609344</f>
        <v>24.783897600000003</v>
      </c>
      <c r="J680" s="3">
        <f>IF(D680&gt;B680,D680-B680,D680-B680+1)</f>
        <v>2.7777777777777679E-2</v>
      </c>
      <c r="K680" s="6">
        <f>HOUR(J680)</f>
        <v>0</v>
      </c>
      <c r="L680" s="6">
        <f>MINUTE(J680)</f>
        <v>40</v>
      </c>
      <c r="M680" s="6">
        <f>((K680*60)+L680)/60</f>
        <v>0.66666666666666663</v>
      </c>
      <c r="N680" s="6">
        <f>I680/M680</f>
        <v>37.175846400000005</v>
      </c>
    </row>
    <row r="681" spans="1:15" x14ac:dyDescent="0.25">
      <c r="A681" s="1">
        <v>42659</v>
      </c>
      <c r="B681" s="4">
        <v>0.61111111111111105</v>
      </c>
      <c r="C681" s="1">
        <v>42659</v>
      </c>
      <c r="D681" s="4">
        <v>0.62569444444444444</v>
      </c>
      <c r="E681" t="s">
        <v>7</v>
      </c>
      <c r="F681" t="s">
        <v>36</v>
      </c>
      <c r="G681" t="s">
        <v>16</v>
      </c>
      <c r="H681" s="6">
        <v>8.1</v>
      </c>
      <c r="I681" s="6">
        <f>H681*1.609344</f>
        <v>13.035686399999999</v>
      </c>
      <c r="J681" s="3">
        <f>IF(D681&gt;B681,D681-B681,D681-B681+1)</f>
        <v>1.4583333333333393E-2</v>
      </c>
      <c r="K681" s="6">
        <f>HOUR(J681)</f>
        <v>0</v>
      </c>
      <c r="L681" s="6">
        <f>MINUTE(J681)</f>
        <v>21</v>
      </c>
      <c r="M681" s="6">
        <f>((K681*60)+L681)/60</f>
        <v>0.35</v>
      </c>
      <c r="N681" s="6">
        <f>I681/M681</f>
        <v>37.244818285714288</v>
      </c>
    </row>
    <row r="682" spans="1:15" x14ac:dyDescent="0.25">
      <c r="A682" s="1">
        <v>42725</v>
      </c>
      <c r="B682" s="4">
        <v>0.53541666666666665</v>
      </c>
      <c r="C682" s="1">
        <v>42725</v>
      </c>
      <c r="D682" s="4">
        <v>0.56458333333333333</v>
      </c>
      <c r="E682" t="s">
        <v>7</v>
      </c>
      <c r="F682" t="s">
        <v>65</v>
      </c>
      <c r="G682" t="s">
        <v>65</v>
      </c>
      <c r="H682" s="6">
        <v>16.2</v>
      </c>
      <c r="I682" s="6">
        <f>H682*1.609344</f>
        <v>26.071372799999999</v>
      </c>
      <c r="J682" s="3">
        <f>IF(D682&gt;B682,D682-B682,D682-B682+1)</f>
        <v>2.9166666666666674E-2</v>
      </c>
      <c r="K682" s="6">
        <f>HOUR(J682)</f>
        <v>0</v>
      </c>
      <c r="L682" s="6">
        <f>MINUTE(J682)</f>
        <v>42</v>
      </c>
      <c r="M682" s="6">
        <f>((K682*60)+L682)/60</f>
        <v>0.7</v>
      </c>
      <c r="N682" s="6">
        <f>I682/M682</f>
        <v>37.244818285714288</v>
      </c>
      <c r="O682" t="s">
        <v>11</v>
      </c>
    </row>
    <row r="683" spans="1:15" x14ac:dyDescent="0.25">
      <c r="A683" s="1">
        <v>42598</v>
      </c>
      <c r="B683" s="4">
        <v>0.3444444444444445</v>
      </c>
      <c r="C683" s="1">
        <v>42598</v>
      </c>
      <c r="D683" s="4">
        <v>0.34930555555555554</v>
      </c>
      <c r="E683" t="s">
        <v>7</v>
      </c>
      <c r="F683" t="s">
        <v>65</v>
      </c>
      <c r="G683" t="s">
        <v>65</v>
      </c>
      <c r="H683" s="6">
        <v>2.7</v>
      </c>
      <c r="I683" s="6">
        <f>H683*1.609344</f>
        <v>4.345228800000001</v>
      </c>
      <c r="J683" s="3">
        <f>IF(D683&gt;B683,D683-B683,D683-B683+1)</f>
        <v>4.8611111111110383E-3</v>
      </c>
      <c r="K683" s="6">
        <f>HOUR(J683)</f>
        <v>0</v>
      </c>
      <c r="L683" s="6">
        <f>MINUTE(J683)</f>
        <v>7</v>
      </c>
      <c r="M683" s="6">
        <f>((K683*60)+L683)/60</f>
        <v>0.11666666666666667</v>
      </c>
      <c r="N683" s="6">
        <f>I683/M683</f>
        <v>37.244818285714295</v>
      </c>
    </row>
    <row r="684" spans="1:15" x14ac:dyDescent="0.25">
      <c r="A684" s="1">
        <v>42535</v>
      </c>
      <c r="B684" s="4">
        <v>0.67291666666666661</v>
      </c>
      <c r="C684" s="1">
        <v>42535</v>
      </c>
      <c r="D684" s="4">
        <v>0.69374999999999998</v>
      </c>
      <c r="E684" t="s">
        <v>7</v>
      </c>
      <c r="F684" t="s">
        <v>123</v>
      </c>
      <c r="G684" t="s">
        <v>146</v>
      </c>
      <c r="H684" s="6">
        <v>11.6</v>
      </c>
      <c r="I684" s="6">
        <f>H684*1.609344</f>
        <v>18.6683904</v>
      </c>
      <c r="J684" s="3">
        <f>IF(D684&gt;B684,D684-B684,D684-B684+1)</f>
        <v>2.083333333333337E-2</v>
      </c>
      <c r="K684" s="6">
        <f>HOUR(J684)</f>
        <v>0</v>
      </c>
      <c r="L684" s="6">
        <f>MINUTE(J684)</f>
        <v>30</v>
      </c>
      <c r="M684" s="6">
        <f>((K684*60)+L684)/60</f>
        <v>0.5</v>
      </c>
      <c r="N684" s="6">
        <f>I684/M684</f>
        <v>37.3367808</v>
      </c>
      <c r="O684" t="s">
        <v>11</v>
      </c>
    </row>
    <row r="685" spans="1:15" x14ac:dyDescent="0.25">
      <c r="A685" s="1">
        <v>42425</v>
      </c>
      <c r="B685" s="4">
        <v>0.68541666666666667</v>
      </c>
      <c r="C685" s="1">
        <v>42425</v>
      </c>
      <c r="D685" s="4">
        <v>0.69097222222222221</v>
      </c>
      <c r="E685" t="s">
        <v>7</v>
      </c>
      <c r="F685" t="s">
        <v>38</v>
      </c>
      <c r="G685" t="s">
        <v>71</v>
      </c>
      <c r="H685" s="6">
        <v>3.1</v>
      </c>
      <c r="I685" s="6">
        <f>H685*1.609344</f>
        <v>4.9889664000000007</v>
      </c>
      <c r="J685" s="3">
        <f>IF(D685&gt;B685,D685-B685,D685-B685+1)</f>
        <v>5.5555555555555358E-3</v>
      </c>
      <c r="K685" s="6">
        <f>HOUR(J685)</f>
        <v>0</v>
      </c>
      <c r="L685" s="6">
        <f>MINUTE(J685)</f>
        <v>8</v>
      </c>
      <c r="M685" s="6">
        <f>((K685*60)+L685)/60</f>
        <v>0.13333333333333333</v>
      </c>
      <c r="N685" s="6">
        <f>I685/M685</f>
        <v>37.417248000000008</v>
      </c>
      <c r="O685" t="s">
        <v>10</v>
      </c>
    </row>
    <row r="686" spans="1:15" x14ac:dyDescent="0.25">
      <c r="A686" s="1">
        <v>42610</v>
      </c>
      <c r="B686" s="4">
        <v>0.69374999999999998</v>
      </c>
      <c r="C686" s="1">
        <v>42610</v>
      </c>
      <c r="D686" s="4">
        <v>0.70486111111111116</v>
      </c>
      <c r="E686" t="s">
        <v>7</v>
      </c>
      <c r="F686" t="s">
        <v>70</v>
      </c>
      <c r="G686" t="s">
        <v>68</v>
      </c>
      <c r="H686" s="6">
        <v>6.2</v>
      </c>
      <c r="I686" s="6">
        <f>H686*1.609344</f>
        <v>9.9779328000000014</v>
      </c>
      <c r="J686" s="3">
        <f>IF(D686&gt;B686,D686-B686,D686-B686+1)</f>
        <v>1.1111111111111183E-2</v>
      </c>
      <c r="K686" s="6">
        <f>HOUR(J686)</f>
        <v>0</v>
      </c>
      <c r="L686" s="6">
        <f>MINUTE(J686)</f>
        <v>16</v>
      </c>
      <c r="M686" s="6">
        <f>((K686*60)+L686)/60</f>
        <v>0.26666666666666666</v>
      </c>
      <c r="N686" s="6">
        <f>I686/M686</f>
        <v>37.417248000000008</v>
      </c>
    </row>
    <row r="687" spans="1:15" x14ac:dyDescent="0.25">
      <c r="A687" s="1">
        <v>42663</v>
      </c>
      <c r="B687" s="4">
        <v>0.47638888888888892</v>
      </c>
      <c r="C687" s="1">
        <v>42663</v>
      </c>
      <c r="D687" s="4">
        <v>0.48194444444444445</v>
      </c>
      <c r="E687" t="s">
        <v>7</v>
      </c>
      <c r="F687" t="s">
        <v>146</v>
      </c>
      <c r="G687" t="s">
        <v>147</v>
      </c>
      <c r="H687" s="6">
        <v>3.1</v>
      </c>
      <c r="I687" s="6">
        <f>H687*1.609344</f>
        <v>4.9889664000000007</v>
      </c>
      <c r="J687" s="3">
        <f>IF(D687&gt;B687,D687-B687,D687-B687+1)</f>
        <v>5.5555555555555358E-3</v>
      </c>
      <c r="K687" s="6">
        <f>HOUR(J687)</f>
        <v>0</v>
      </c>
      <c r="L687" s="6">
        <f>MINUTE(J687)</f>
        <v>8</v>
      </c>
      <c r="M687" s="6">
        <f>((K687*60)+L687)/60</f>
        <v>0.13333333333333333</v>
      </c>
      <c r="N687" s="6">
        <f>I687/M687</f>
        <v>37.417248000000008</v>
      </c>
    </row>
    <row r="688" spans="1:15" x14ac:dyDescent="0.25">
      <c r="A688" s="1">
        <v>42675</v>
      </c>
      <c r="B688" s="4">
        <v>0.68680555555555556</v>
      </c>
      <c r="C688" s="1">
        <v>42675</v>
      </c>
      <c r="D688" s="4">
        <v>0.70972222222222225</v>
      </c>
      <c r="E688" t="s">
        <v>7</v>
      </c>
      <c r="F688" t="s">
        <v>36</v>
      </c>
      <c r="G688" t="s">
        <v>15</v>
      </c>
      <c r="H688" s="6">
        <v>12.8</v>
      </c>
      <c r="I688" s="6">
        <f>H688*1.609344</f>
        <v>20.599603200000004</v>
      </c>
      <c r="J688" s="3">
        <f>IF(D688&gt;B688,D688-B688,D688-B688+1)</f>
        <v>2.2916666666666696E-2</v>
      </c>
      <c r="K688" s="6">
        <f>HOUR(J688)</f>
        <v>0</v>
      </c>
      <c r="L688" s="6">
        <f>MINUTE(J688)</f>
        <v>33</v>
      </c>
      <c r="M688" s="6">
        <f>((K688*60)+L688)/60</f>
        <v>0.55000000000000004</v>
      </c>
      <c r="N688" s="6">
        <f>I688/M688</f>
        <v>37.453824000000004</v>
      </c>
    </row>
    <row r="689" spans="1:15" x14ac:dyDescent="0.25">
      <c r="A689" s="1">
        <v>42695</v>
      </c>
      <c r="B689" s="4">
        <v>0.76250000000000007</v>
      </c>
      <c r="C689" s="1">
        <v>42695</v>
      </c>
      <c r="D689" s="4">
        <v>0.76874999999999993</v>
      </c>
      <c r="E689" t="s">
        <v>7</v>
      </c>
      <c r="F689" t="s">
        <v>65</v>
      </c>
      <c r="G689" t="s">
        <v>16</v>
      </c>
      <c r="H689" s="6">
        <v>3.5</v>
      </c>
      <c r="I689" s="6">
        <f>H689*1.609344</f>
        <v>5.6327040000000004</v>
      </c>
      <c r="J689" s="3">
        <f>IF(D689&gt;B689,D689-B689,D689-B689+1)</f>
        <v>6.2499999999998668E-3</v>
      </c>
      <c r="K689" s="6">
        <f>HOUR(J689)</f>
        <v>0</v>
      </c>
      <c r="L689" s="6">
        <f>MINUTE(J689)</f>
        <v>9</v>
      </c>
      <c r="M689" s="6">
        <f>((K689*60)+L689)/60</f>
        <v>0.15</v>
      </c>
      <c r="N689" s="6">
        <f>I689/M689</f>
        <v>37.551360000000003</v>
      </c>
      <c r="O689" t="s">
        <v>9</v>
      </c>
    </row>
    <row r="690" spans="1:15" x14ac:dyDescent="0.25">
      <c r="A690" s="1">
        <v>42518</v>
      </c>
      <c r="B690" s="4">
        <v>0.60763888888888895</v>
      </c>
      <c r="C690" s="1">
        <v>42518</v>
      </c>
      <c r="D690" s="4">
        <v>0.62777777777777777</v>
      </c>
      <c r="E690" t="s">
        <v>7</v>
      </c>
      <c r="F690" t="s">
        <v>16</v>
      </c>
      <c r="G690" t="s">
        <v>15</v>
      </c>
      <c r="H690" s="6">
        <v>11.3</v>
      </c>
      <c r="I690" s="6">
        <f>H690*1.609344</f>
        <v>18.185587200000004</v>
      </c>
      <c r="J690" s="3">
        <f>IF(D690&gt;B690,D690-B690,D690-B690+1)</f>
        <v>2.0138888888888817E-2</v>
      </c>
      <c r="K690" s="6">
        <f>HOUR(J690)</f>
        <v>0</v>
      </c>
      <c r="L690" s="6">
        <f>MINUTE(J690)</f>
        <v>29</v>
      </c>
      <c r="M690" s="6">
        <f>((K690*60)+L690)/60</f>
        <v>0.48333333333333334</v>
      </c>
      <c r="N690" s="6">
        <f>I690/M690</f>
        <v>37.625352827586212</v>
      </c>
      <c r="O690" t="s">
        <v>13</v>
      </c>
    </row>
    <row r="691" spans="1:15" x14ac:dyDescent="0.25">
      <c r="A691" s="1">
        <v>42570</v>
      </c>
      <c r="B691" s="4">
        <v>0.71805555555555556</v>
      </c>
      <c r="C691" s="1">
        <v>42570</v>
      </c>
      <c r="D691" s="4">
        <v>0.72499999999999998</v>
      </c>
      <c r="E691" t="s">
        <v>7</v>
      </c>
      <c r="F691" t="s">
        <v>38</v>
      </c>
      <c r="G691" t="s">
        <v>114</v>
      </c>
      <c r="H691" s="6">
        <v>3.9</v>
      </c>
      <c r="I691" s="6">
        <f>H691*1.609344</f>
        <v>6.2764416000000001</v>
      </c>
      <c r="J691" s="3">
        <f>IF(D691&gt;B691,D691-B691,D691-B691+1)</f>
        <v>6.9444444444444198E-3</v>
      </c>
      <c r="K691" s="6">
        <f>HOUR(J691)</f>
        <v>0</v>
      </c>
      <c r="L691" s="6">
        <f>MINUTE(J691)</f>
        <v>10</v>
      </c>
      <c r="M691" s="6">
        <f>((K691*60)+L691)/60</f>
        <v>0.16666666666666666</v>
      </c>
      <c r="N691" s="6">
        <f>I691/M691</f>
        <v>37.658649600000004</v>
      </c>
      <c r="O691" t="s">
        <v>10</v>
      </c>
    </row>
    <row r="692" spans="1:15" x14ac:dyDescent="0.25">
      <c r="A692" s="1">
        <v>42608</v>
      </c>
      <c r="B692" s="4">
        <v>0.50694444444444442</v>
      </c>
      <c r="C692" s="1">
        <v>42608</v>
      </c>
      <c r="D692" s="4">
        <v>0.51388888888888895</v>
      </c>
      <c r="E692" t="s">
        <v>7</v>
      </c>
      <c r="F692" t="s">
        <v>65</v>
      </c>
      <c r="G692" t="s">
        <v>188</v>
      </c>
      <c r="H692" s="6">
        <v>3.9</v>
      </c>
      <c r="I692" s="6">
        <f>H692*1.609344</f>
        <v>6.2764416000000001</v>
      </c>
      <c r="J692" s="3">
        <f>IF(D692&gt;B692,D692-B692,D692-B692+1)</f>
        <v>6.9444444444445308E-3</v>
      </c>
      <c r="K692" s="6">
        <f>HOUR(J692)</f>
        <v>0</v>
      </c>
      <c r="L692" s="6">
        <f>MINUTE(J692)</f>
        <v>10</v>
      </c>
      <c r="M692" s="6">
        <f>((K692*60)+L692)/60</f>
        <v>0.16666666666666666</v>
      </c>
      <c r="N692" s="6">
        <f>I692/M692</f>
        <v>37.658649600000004</v>
      </c>
    </row>
    <row r="693" spans="1:15" x14ac:dyDescent="0.25">
      <c r="A693" s="1">
        <v>42408</v>
      </c>
      <c r="B693" s="4">
        <v>0.5395833333333333</v>
      </c>
      <c r="C693" s="1">
        <v>42408</v>
      </c>
      <c r="D693" s="4">
        <v>0.54722222222222217</v>
      </c>
      <c r="E693" t="s">
        <v>7</v>
      </c>
      <c r="F693" t="s">
        <v>38</v>
      </c>
      <c r="G693" t="s">
        <v>54</v>
      </c>
      <c r="H693" s="6">
        <v>4.3</v>
      </c>
      <c r="I693" s="6">
        <f>H693*1.609344</f>
        <v>6.9201791999999998</v>
      </c>
      <c r="J693" s="3">
        <f>IF(D693&gt;B693,D693-B693,D693-B693+1)</f>
        <v>7.6388888888888618E-3</v>
      </c>
      <c r="K693" s="6">
        <f>HOUR(J693)</f>
        <v>0</v>
      </c>
      <c r="L693" s="6">
        <f>MINUTE(J693)</f>
        <v>11</v>
      </c>
      <c r="M693" s="6">
        <f>((K693*60)+L693)/60</f>
        <v>0.18333333333333332</v>
      </c>
      <c r="N693" s="6">
        <f>I693/M693</f>
        <v>37.746431999999999</v>
      </c>
      <c r="O693" t="s">
        <v>9</v>
      </c>
    </row>
    <row r="694" spans="1:15" x14ac:dyDescent="0.25">
      <c r="A694" s="1">
        <v>42533</v>
      </c>
      <c r="B694" s="4">
        <v>0.83680555555555547</v>
      </c>
      <c r="C694" s="1">
        <v>42533</v>
      </c>
      <c r="D694" s="4">
        <v>0.84444444444444444</v>
      </c>
      <c r="E694" t="s">
        <v>7</v>
      </c>
      <c r="F694" t="s">
        <v>16</v>
      </c>
      <c r="G694" t="s">
        <v>15</v>
      </c>
      <c r="H694" s="6">
        <v>4.3</v>
      </c>
      <c r="I694" s="6">
        <f>H694*1.609344</f>
        <v>6.9201791999999998</v>
      </c>
      <c r="J694" s="3">
        <f>IF(D694&gt;B694,D694-B694,D694-B694+1)</f>
        <v>7.6388888888889728E-3</v>
      </c>
      <c r="K694" s="6">
        <f>HOUR(J694)</f>
        <v>0</v>
      </c>
      <c r="L694" s="6">
        <f>MINUTE(J694)</f>
        <v>11</v>
      </c>
      <c r="M694" s="6">
        <f>((K694*60)+L694)/60</f>
        <v>0.18333333333333332</v>
      </c>
      <c r="N694" s="6">
        <f>I694/M694</f>
        <v>37.746431999999999</v>
      </c>
      <c r="O694" t="s">
        <v>10</v>
      </c>
    </row>
    <row r="695" spans="1:15" x14ac:dyDescent="0.25">
      <c r="A695" s="1">
        <v>42733</v>
      </c>
      <c r="B695" s="4">
        <v>0.96805555555555556</v>
      </c>
      <c r="C695" s="1">
        <v>42733</v>
      </c>
      <c r="D695" s="4">
        <v>0.99097222222222225</v>
      </c>
      <c r="E695" t="s">
        <v>7</v>
      </c>
      <c r="F695" t="s">
        <v>65</v>
      </c>
      <c r="G695" t="s">
        <v>189</v>
      </c>
      <c r="H695" s="6">
        <v>12.9</v>
      </c>
      <c r="I695" s="6">
        <f>H695*1.609344</f>
        <v>20.760537600000003</v>
      </c>
      <c r="J695" s="3">
        <f>IF(D695&gt;B695,D695-B695,D695-B695+1)</f>
        <v>2.2916666666666696E-2</v>
      </c>
      <c r="K695" s="6">
        <f>HOUR(J695)</f>
        <v>0</v>
      </c>
      <c r="L695" s="6">
        <f>MINUTE(J695)</f>
        <v>33</v>
      </c>
      <c r="M695" s="6">
        <f>((K695*60)+L695)/60</f>
        <v>0.55000000000000004</v>
      </c>
      <c r="N695" s="6">
        <f>I695/M695</f>
        <v>37.746431999999999</v>
      </c>
      <c r="O695" t="s">
        <v>11</v>
      </c>
    </row>
    <row r="696" spans="1:15" x14ac:dyDescent="0.25">
      <c r="A696" s="1">
        <v>42529</v>
      </c>
      <c r="B696" s="4">
        <v>0.50277777777777777</v>
      </c>
      <c r="C696" s="1">
        <v>42529</v>
      </c>
      <c r="D696" s="4">
        <v>0.54236111111111118</v>
      </c>
      <c r="E696" t="s">
        <v>7</v>
      </c>
      <c r="F696" t="s">
        <v>17</v>
      </c>
      <c r="G696" t="s">
        <v>18</v>
      </c>
      <c r="H696" s="6">
        <v>22.3</v>
      </c>
      <c r="I696" s="6">
        <f>H696*1.609344</f>
        <v>35.888371200000002</v>
      </c>
      <c r="J696" s="3">
        <f>IF(D696&gt;B696,D696-B696,D696-B696+1)</f>
        <v>3.9583333333333415E-2</v>
      </c>
      <c r="K696" s="6">
        <f>HOUR(J696)</f>
        <v>0</v>
      </c>
      <c r="L696" s="6">
        <f>MINUTE(J696)</f>
        <v>57</v>
      </c>
      <c r="M696" s="6">
        <f>((K696*60)+L696)/60</f>
        <v>0.95</v>
      </c>
      <c r="N696" s="6">
        <f>I696/M696</f>
        <v>37.777232842105263</v>
      </c>
      <c r="O696" t="s">
        <v>10</v>
      </c>
    </row>
    <row r="697" spans="1:15" x14ac:dyDescent="0.25">
      <c r="A697" s="1">
        <v>42683</v>
      </c>
      <c r="B697" s="4">
        <v>0.76458333333333339</v>
      </c>
      <c r="C697" s="1">
        <v>42683</v>
      </c>
      <c r="D697" s="4">
        <v>0.77430555555555547</v>
      </c>
      <c r="E697" t="s">
        <v>7</v>
      </c>
      <c r="F697" t="s">
        <v>211</v>
      </c>
      <c r="G697" t="s">
        <v>212</v>
      </c>
      <c r="H697" s="6">
        <v>5.5</v>
      </c>
      <c r="I697" s="6">
        <f>H697*1.609344</f>
        <v>8.8513920000000006</v>
      </c>
      <c r="J697" s="3">
        <f>IF(D697&gt;B697,D697-B697,D697-B697+1)</f>
        <v>9.7222222222220767E-3</v>
      </c>
      <c r="K697" s="6">
        <f>HOUR(J697)</f>
        <v>0</v>
      </c>
      <c r="L697" s="6">
        <f>MINUTE(J697)</f>
        <v>14</v>
      </c>
      <c r="M697" s="6">
        <f>((K697*60)+L697)/60</f>
        <v>0.23333333333333334</v>
      </c>
      <c r="N697" s="6">
        <f>I697/M697</f>
        <v>37.934537142857145</v>
      </c>
      <c r="O697" t="s">
        <v>11</v>
      </c>
    </row>
    <row r="698" spans="1:15" x14ac:dyDescent="0.25">
      <c r="A698" s="1">
        <v>42670</v>
      </c>
      <c r="B698" s="4">
        <v>0.80555555555555547</v>
      </c>
      <c r="C698" s="1">
        <v>42670</v>
      </c>
      <c r="D698" s="4">
        <v>0.81597222222222221</v>
      </c>
      <c r="E698" t="s">
        <v>7</v>
      </c>
      <c r="F698" t="s">
        <v>16</v>
      </c>
      <c r="G698" t="s">
        <v>16</v>
      </c>
      <c r="H698" s="6">
        <v>5.9</v>
      </c>
      <c r="I698" s="6">
        <f>H698*1.609344</f>
        <v>9.4951296000000021</v>
      </c>
      <c r="J698" s="3">
        <f>IF(D698&gt;B698,D698-B698,D698-B698+1)</f>
        <v>1.0416666666666741E-2</v>
      </c>
      <c r="K698" s="6">
        <f>HOUR(J698)</f>
        <v>0</v>
      </c>
      <c r="L698" s="6">
        <f>MINUTE(J698)</f>
        <v>15</v>
      </c>
      <c r="M698" s="6">
        <f>((K698*60)+L698)/60</f>
        <v>0.25</v>
      </c>
      <c r="N698" s="6">
        <f>I698/M698</f>
        <v>37.980518400000008</v>
      </c>
    </row>
    <row r="699" spans="1:15" x14ac:dyDescent="0.25">
      <c r="A699" s="1">
        <v>42604</v>
      </c>
      <c r="B699" s="4">
        <v>0.46319444444444446</v>
      </c>
      <c r="C699" s="1">
        <v>42604</v>
      </c>
      <c r="D699" s="4">
        <v>0.47430555555555554</v>
      </c>
      <c r="E699" t="s">
        <v>7</v>
      </c>
      <c r="F699" t="s">
        <v>68</v>
      </c>
      <c r="G699" t="s">
        <v>65</v>
      </c>
      <c r="H699" s="6">
        <v>6.3</v>
      </c>
      <c r="I699" s="6">
        <f>H699*1.609344</f>
        <v>10.1388672</v>
      </c>
      <c r="J699" s="3">
        <f>IF(D699&gt;B699,D699-B699,D699-B699+1)</f>
        <v>1.1111111111111072E-2</v>
      </c>
      <c r="K699" s="6">
        <f>HOUR(J699)</f>
        <v>0</v>
      </c>
      <c r="L699" s="6">
        <f>MINUTE(J699)</f>
        <v>16</v>
      </c>
      <c r="M699" s="6">
        <f>((K699*60)+L699)/60</f>
        <v>0.26666666666666666</v>
      </c>
      <c r="N699" s="6">
        <f>I699/M699</f>
        <v>38.020752000000002</v>
      </c>
    </row>
    <row r="700" spans="1:15" x14ac:dyDescent="0.25">
      <c r="A700" s="1">
        <v>42567</v>
      </c>
      <c r="B700" s="4">
        <v>0.90625</v>
      </c>
      <c r="C700" s="1">
        <v>42567</v>
      </c>
      <c r="D700" s="4">
        <v>0.9291666666666667</v>
      </c>
      <c r="E700" t="s">
        <v>55</v>
      </c>
      <c r="F700" t="s">
        <v>168</v>
      </c>
      <c r="G700" t="s">
        <v>168</v>
      </c>
      <c r="H700" s="6">
        <v>13</v>
      </c>
      <c r="I700" s="6">
        <f>H700*1.609344</f>
        <v>20.921472000000001</v>
      </c>
      <c r="J700" s="3">
        <f>IF(D700&gt;B700,D700-B700,D700-B700+1)</f>
        <v>2.2916666666666696E-2</v>
      </c>
      <c r="K700" s="6">
        <f>HOUR(J700)</f>
        <v>0</v>
      </c>
      <c r="L700" s="6">
        <f>MINUTE(J700)</f>
        <v>33</v>
      </c>
      <c r="M700" s="6">
        <f>((K700*60)+L700)/60</f>
        <v>0.55000000000000004</v>
      </c>
      <c r="N700" s="6">
        <f>I700/M700</f>
        <v>38.03904</v>
      </c>
    </row>
    <row r="701" spans="1:15" x14ac:dyDescent="0.25">
      <c r="A701" s="1">
        <v>42614</v>
      </c>
      <c r="B701" s="4">
        <v>0.49374999999999997</v>
      </c>
      <c r="C701" s="1">
        <v>42614</v>
      </c>
      <c r="D701" s="4">
        <v>0.51666666666666672</v>
      </c>
      <c r="E701" t="s">
        <v>7</v>
      </c>
      <c r="F701" t="s">
        <v>65</v>
      </c>
      <c r="G701" t="s">
        <v>68</v>
      </c>
      <c r="H701" s="6">
        <v>13</v>
      </c>
      <c r="I701" s="6">
        <f>H701*1.609344</f>
        <v>20.921472000000001</v>
      </c>
      <c r="J701" s="3">
        <f>IF(D701&gt;B701,D701-B701,D701-B701+1)</f>
        <v>2.2916666666666752E-2</v>
      </c>
      <c r="K701" s="6">
        <f>HOUR(J701)</f>
        <v>0</v>
      </c>
      <c r="L701" s="6">
        <f>MINUTE(J701)</f>
        <v>33</v>
      </c>
      <c r="M701" s="6">
        <f>((K701*60)+L701)/60</f>
        <v>0.55000000000000004</v>
      </c>
      <c r="N701" s="6">
        <f>I701/M701</f>
        <v>38.03904</v>
      </c>
    </row>
    <row r="702" spans="1:15" x14ac:dyDescent="0.25">
      <c r="A702" s="1">
        <v>42672</v>
      </c>
      <c r="B702" s="4">
        <v>0.64027777777777783</v>
      </c>
      <c r="C702" s="1">
        <v>42672</v>
      </c>
      <c r="D702" s="4">
        <v>0.71180555555555547</v>
      </c>
      <c r="E702" t="s">
        <v>7</v>
      </c>
      <c r="F702" t="s">
        <v>199</v>
      </c>
      <c r="G702" t="s">
        <v>200</v>
      </c>
      <c r="H702" s="6">
        <v>40.700000000000003</v>
      </c>
      <c r="I702" s="6">
        <f>H702*1.609344</f>
        <v>65.500300800000005</v>
      </c>
      <c r="J702" s="3">
        <f>IF(D702&gt;B702,D702-B702,D702-B702+1)</f>
        <v>7.1527777777777635E-2</v>
      </c>
      <c r="K702" s="6">
        <f>HOUR(J702)</f>
        <v>1</v>
      </c>
      <c r="L702" s="6">
        <f>MINUTE(J702)</f>
        <v>43</v>
      </c>
      <c r="M702" s="6">
        <f>((K702*60)+L702)/60</f>
        <v>1.7166666666666666</v>
      </c>
      <c r="N702" s="6">
        <f>I702/M702</f>
        <v>38.155515029126221</v>
      </c>
      <c r="O702" t="s">
        <v>11</v>
      </c>
    </row>
    <row r="703" spans="1:15" x14ac:dyDescent="0.25">
      <c r="A703" s="1">
        <v>42421</v>
      </c>
      <c r="B703" s="4">
        <v>0.53541666666666665</v>
      </c>
      <c r="C703" s="1">
        <v>42421</v>
      </c>
      <c r="D703" s="4">
        <v>0.54999999999999993</v>
      </c>
      <c r="E703" t="s">
        <v>7</v>
      </c>
      <c r="F703" t="s">
        <v>65</v>
      </c>
      <c r="G703" t="s">
        <v>65</v>
      </c>
      <c r="H703" s="6">
        <v>8.3000000000000007</v>
      </c>
      <c r="I703" s="6">
        <f>H703*1.609344</f>
        <v>13.357555200000002</v>
      </c>
      <c r="J703" s="3">
        <f>IF(D703&gt;B703,D703-B703,D703-B703+1)</f>
        <v>1.4583333333333282E-2</v>
      </c>
      <c r="K703" s="6">
        <f>HOUR(J703)</f>
        <v>0</v>
      </c>
      <c r="L703" s="6">
        <f>MINUTE(J703)</f>
        <v>21</v>
      </c>
      <c r="M703" s="6">
        <f>((K703*60)+L703)/60</f>
        <v>0.35</v>
      </c>
      <c r="N703" s="6">
        <f>I703/M703</f>
        <v>38.164443428571438</v>
      </c>
      <c r="O703" t="s">
        <v>24</v>
      </c>
    </row>
    <row r="704" spans="1:15" x14ac:dyDescent="0.25">
      <c r="A704" s="1">
        <v>42566</v>
      </c>
      <c r="B704" s="4">
        <v>0.48055555555555557</v>
      </c>
      <c r="C704" s="1">
        <v>42566</v>
      </c>
      <c r="D704" s="4">
        <v>0.49513888888888885</v>
      </c>
      <c r="E704" t="s">
        <v>55</v>
      </c>
      <c r="F704" t="s">
        <v>168</v>
      </c>
      <c r="G704" t="s">
        <v>168</v>
      </c>
      <c r="H704" s="6">
        <v>8.3000000000000007</v>
      </c>
      <c r="I704" s="6">
        <f>H704*1.609344</f>
        <v>13.357555200000002</v>
      </c>
      <c r="J704" s="3">
        <f>IF(D704&gt;B704,D704-B704,D704-B704+1)</f>
        <v>1.4583333333333282E-2</v>
      </c>
      <c r="K704" s="6">
        <f>HOUR(J704)</f>
        <v>0</v>
      </c>
      <c r="L704" s="6">
        <f>MINUTE(J704)</f>
        <v>21</v>
      </c>
      <c r="M704" s="6">
        <f>((K704*60)+L704)/60</f>
        <v>0.35</v>
      </c>
      <c r="N704" s="6">
        <f>I704/M704</f>
        <v>38.164443428571438</v>
      </c>
    </row>
    <row r="705" spans="1:15" x14ac:dyDescent="0.25">
      <c r="A705" s="1">
        <v>42539</v>
      </c>
      <c r="B705" s="4">
        <v>2.013888888888889E-2</v>
      </c>
      <c r="C705" s="1">
        <v>42539</v>
      </c>
      <c r="D705" s="4">
        <v>3.5416666666666666E-2</v>
      </c>
      <c r="E705" t="s">
        <v>7</v>
      </c>
      <c r="F705" t="s">
        <v>16</v>
      </c>
      <c r="G705" t="s">
        <v>15</v>
      </c>
      <c r="H705" s="6">
        <v>8.6999999999999993</v>
      </c>
      <c r="I705" s="6">
        <f>H705*1.609344</f>
        <v>14.0012928</v>
      </c>
      <c r="J705" s="3">
        <f>IF(D705&gt;B705,D705-B705,D705-B705+1)</f>
        <v>1.5277777777777776E-2</v>
      </c>
      <c r="K705" s="6">
        <f>HOUR(J705)</f>
        <v>0</v>
      </c>
      <c r="L705" s="6">
        <f>MINUTE(J705)</f>
        <v>22</v>
      </c>
      <c r="M705" s="6">
        <f>((K705*60)+L705)/60</f>
        <v>0.36666666666666664</v>
      </c>
      <c r="N705" s="6">
        <f>I705/M705</f>
        <v>38.185344000000001</v>
      </c>
    </row>
    <row r="706" spans="1:15" x14ac:dyDescent="0.25">
      <c r="A706" s="1">
        <v>42573</v>
      </c>
      <c r="B706" s="4">
        <v>0.48402777777777778</v>
      </c>
      <c r="C706" s="1">
        <v>42573</v>
      </c>
      <c r="D706" s="4">
        <v>0.5</v>
      </c>
      <c r="E706" t="s">
        <v>7</v>
      </c>
      <c r="F706" t="s">
        <v>43</v>
      </c>
      <c r="G706" t="s">
        <v>176</v>
      </c>
      <c r="H706" s="6">
        <v>9.1</v>
      </c>
      <c r="I706" s="6">
        <f>H706*1.609344</f>
        <v>14.6450304</v>
      </c>
      <c r="J706" s="3">
        <f>IF(D706&gt;B706,D706-B706,D706-B706+1)</f>
        <v>1.5972222222222221E-2</v>
      </c>
      <c r="K706" s="6">
        <f>HOUR(J706)</f>
        <v>0</v>
      </c>
      <c r="L706" s="6">
        <f>MINUTE(J706)</f>
        <v>23</v>
      </c>
      <c r="M706" s="6">
        <f>((K706*60)+L706)/60</f>
        <v>0.38333333333333336</v>
      </c>
      <c r="N706" s="6">
        <f>I706/M706</f>
        <v>38.20442713043478</v>
      </c>
    </row>
    <row r="707" spans="1:15" x14ac:dyDescent="0.25">
      <c r="A707" s="1">
        <v>42574</v>
      </c>
      <c r="B707" s="4">
        <v>0.6166666666666667</v>
      </c>
      <c r="C707" s="1">
        <v>42574</v>
      </c>
      <c r="D707" s="4">
        <v>0.6333333333333333</v>
      </c>
      <c r="E707" t="s">
        <v>7</v>
      </c>
      <c r="F707" t="s">
        <v>16</v>
      </c>
      <c r="G707" t="s">
        <v>15</v>
      </c>
      <c r="H707" s="6">
        <v>9.5</v>
      </c>
      <c r="I707" s="6">
        <f>H707*1.609344</f>
        <v>15.288768000000001</v>
      </c>
      <c r="J707" s="3">
        <f>IF(D707&gt;B707,D707-B707,D707-B707+1)</f>
        <v>1.6666666666666607E-2</v>
      </c>
      <c r="K707" s="6">
        <f>HOUR(J707)</f>
        <v>0</v>
      </c>
      <c r="L707" s="6">
        <f>MINUTE(J707)</f>
        <v>24</v>
      </c>
      <c r="M707" s="6">
        <f>((K707*60)+L707)/60</f>
        <v>0.4</v>
      </c>
      <c r="N707" s="6">
        <f>I707/M707</f>
        <v>38.221919999999997</v>
      </c>
    </row>
    <row r="708" spans="1:15" x14ac:dyDescent="0.25">
      <c r="A708" s="1">
        <v>42549</v>
      </c>
      <c r="B708" s="4">
        <v>0.9819444444444444</v>
      </c>
      <c r="C708" s="1">
        <v>42549</v>
      </c>
      <c r="D708" s="4">
        <v>0.99930555555555556</v>
      </c>
      <c r="E708" t="s">
        <v>7</v>
      </c>
      <c r="F708" t="s">
        <v>36</v>
      </c>
      <c r="G708" t="s">
        <v>15</v>
      </c>
      <c r="H708" s="6">
        <v>9.9</v>
      </c>
      <c r="I708" s="6">
        <f>H708*1.609344</f>
        <v>15.932505600000002</v>
      </c>
      <c r="J708" s="3">
        <f>IF(D708&gt;B708,D708-B708,D708-B708+1)</f>
        <v>1.736111111111116E-2</v>
      </c>
      <c r="K708" s="6">
        <f>HOUR(J708)</f>
        <v>0</v>
      </c>
      <c r="L708" s="6">
        <f>MINUTE(J708)</f>
        <v>25</v>
      </c>
      <c r="M708" s="6">
        <f>((K708*60)+L708)/60</f>
        <v>0.41666666666666669</v>
      </c>
      <c r="N708" s="6">
        <f>I708/M708</f>
        <v>38.238013440000003</v>
      </c>
      <c r="O708" t="s">
        <v>11</v>
      </c>
    </row>
    <row r="709" spans="1:15" x14ac:dyDescent="0.25">
      <c r="A709" s="1">
        <v>42549</v>
      </c>
      <c r="B709" s="4">
        <v>0.9819444444444444</v>
      </c>
      <c r="C709" s="1">
        <v>42549</v>
      </c>
      <c r="D709" s="4">
        <v>0.99930555555555556</v>
      </c>
      <c r="E709" t="s">
        <v>7</v>
      </c>
      <c r="F709" t="s">
        <v>36</v>
      </c>
      <c r="G709" t="s">
        <v>15</v>
      </c>
      <c r="H709" s="6">
        <v>9.9</v>
      </c>
      <c r="I709" s="6">
        <f>H709*1.609344</f>
        <v>15.932505600000002</v>
      </c>
      <c r="J709" s="3">
        <f>IF(D709&gt;B709,D709-B709,D709-B709+1)</f>
        <v>1.736111111111116E-2</v>
      </c>
      <c r="K709" s="6">
        <f>HOUR(J709)</f>
        <v>0</v>
      </c>
      <c r="L709" s="6">
        <f>MINUTE(J709)</f>
        <v>25</v>
      </c>
      <c r="M709" s="6">
        <f>((K709*60)+L709)/60</f>
        <v>0.41666666666666669</v>
      </c>
      <c r="N709" s="6">
        <f>I709/M709</f>
        <v>38.238013440000003</v>
      </c>
      <c r="O709" t="s">
        <v>11</v>
      </c>
    </row>
    <row r="710" spans="1:15" x14ac:dyDescent="0.25">
      <c r="A710" s="1">
        <v>42552</v>
      </c>
      <c r="B710" s="4">
        <v>0</v>
      </c>
      <c r="C710" s="1">
        <v>42552</v>
      </c>
      <c r="D710" s="4">
        <v>1.7361111111111112E-2</v>
      </c>
      <c r="E710" t="s">
        <v>7</v>
      </c>
      <c r="F710" t="s">
        <v>36</v>
      </c>
      <c r="G710" t="s">
        <v>15</v>
      </c>
      <c r="H710" s="6">
        <v>9.9</v>
      </c>
      <c r="I710" s="6">
        <f>H710*1.609344</f>
        <v>15.932505600000002</v>
      </c>
      <c r="J710" s="3">
        <f>IF(D710&gt;B710,D710-B710,D710-B710+1)</f>
        <v>1.7361111111111112E-2</v>
      </c>
      <c r="K710" s="6">
        <f>HOUR(J710)</f>
        <v>0</v>
      </c>
      <c r="L710" s="6">
        <f>MINUTE(J710)</f>
        <v>25</v>
      </c>
      <c r="M710" s="6">
        <f>((K710*60)+L710)/60</f>
        <v>0.41666666666666669</v>
      </c>
      <c r="N710" s="6">
        <f>I710/M710</f>
        <v>38.238013440000003</v>
      </c>
      <c r="O710" t="s">
        <v>11</v>
      </c>
    </row>
    <row r="711" spans="1:15" x14ac:dyDescent="0.25">
      <c r="A711" s="1">
        <v>42574</v>
      </c>
      <c r="B711" s="4">
        <v>0.97083333333333333</v>
      </c>
      <c r="C711" s="1">
        <v>42574</v>
      </c>
      <c r="D711" s="4">
        <v>0.98819444444444438</v>
      </c>
      <c r="E711" t="s">
        <v>7</v>
      </c>
      <c r="F711" t="s">
        <v>36</v>
      </c>
      <c r="G711" t="s">
        <v>15</v>
      </c>
      <c r="H711" s="6">
        <v>9.9</v>
      </c>
      <c r="I711" s="6">
        <f>H711*1.609344</f>
        <v>15.932505600000002</v>
      </c>
      <c r="J711" s="3">
        <f>IF(D711&gt;B711,D711-B711,D711-B711+1)</f>
        <v>1.7361111111111049E-2</v>
      </c>
      <c r="K711" s="6">
        <f>HOUR(J711)</f>
        <v>0</v>
      </c>
      <c r="L711" s="6">
        <f>MINUTE(J711)</f>
        <v>25</v>
      </c>
      <c r="M711" s="6">
        <f>((K711*60)+L711)/60</f>
        <v>0.41666666666666669</v>
      </c>
      <c r="N711" s="6">
        <f>I711/M711</f>
        <v>38.238013440000003</v>
      </c>
      <c r="O711" t="s">
        <v>11</v>
      </c>
    </row>
    <row r="712" spans="1:15" x14ac:dyDescent="0.25">
      <c r="A712" s="1">
        <v>42421</v>
      </c>
      <c r="B712" s="4">
        <v>0.56458333333333333</v>
      </c>
      <c r="C712" s="1">
        <v>42421</v>
      </c>
      <c r="D712" s="4">
        <v>0.60416666666666663</v>
      </c>
      <c r="E712" t="s">
        <v>7</v>
      </c>
      <c r="F712" t="s">
        <v>65</v>
      </c>
      <c r="G712" t="s">
        <v>65</v>
      </c>
      <c r="H712" s="6">
        <v>22.7</v>
      </c>
      <c r="I712" s="6">
        <f>H712*1.609344</f>
        <v>36.532108800000003</v>
      </c>
      <c r="J712" s="3">
        <f>IF(D712&gt;B712,D712-B712,D712-B712+1)</f>
        <v>3.9583333333333304E-2</v>
      </c>
      <c r="K712" s="6">
        <f>HOUR(J712)</f>
        <v>0</v>
      </c>
      <c r="L712" s="6">
        <f>MINUTE(J712)</f>
        <v>57</v>
      </c>
      <c r="M712" s="6">
        <f>((K712*60)+L712)/60</f>
        <v>0.95</v>
      </c>
      <c r="N712" s="6">
        <f>I712/M712</f>
        <v>38.45485136842106</v>
      </c>
      <c r="O712" t="s">
        <v>24</v>
      </c>
    </row>
    <row r="713" spans="1:15" x14ac:dyDescent="0.25">
      <c r="A713" s="1">
        <v>42487</v>
      </c>
      <c r="B713" s="4">
        <v>0.59236111111111112</v>
      </c>
      <c r="C713" s="1">
        <v>42487</v>
      </c>
      <c r="D713" s="4">
        <v>0.60069444444444442</v>
      </c>
      <c r="E713" t="s">
        <v>7</v>
      </c>
      <c r="F713" t="s">
        <v>115</v>
      </c>
      <c r="G713" t="s">
        <v>38</v>
      </c>
      <c r="H713" s="6">
        <v>4.8</v>
      </c>
      <c r="I713" s="6">
        <f>H713*1.609344</f>
        <v>7.7248511999999998</v>
      </c>
      <c r="J713" s="3">
        <f>IF(D713&gt;B713,D713-B713,D713-B713+1)</f>
        <v>8.3333333333333037E-3</v>
      </c>
      <c r="K713" s="6">
        <f>HOUR(J713)</f>
        <v>0</v>
      </c>
      <c r="L713" s="6">
        <f>MINUTE(J713)</f>
        <v>12</v>
      </c>
      <c r="M713" s="6">
        <f>((K713*60)+L713)/60</f>
        <v>0.2</v>
      </c>
      <c r="N713" s="6">
        <f>I713/M713</f>
        <v>38.624255999999995</v>
      </c>
      <c r="O713" t="s">
        <v>53</v>
      </c>
    </row>
    <row r="714" spans="1:15" x14ac:dyDescent="0.25">
      <c r="A714" s="1">
        <v>42583</v>
      </c>
      <c r="B714" s="4">
        <v>0.6791666666666667</v>
      </c>
      <c r="C714" s="1">
        <v>42583</v>
      </c>
      <c r="D714" s="4">
        <v>0.68402777777777779</v>
      </c>
      <c r="E714" t="s">
        <v>7</v>
      </c>
      <c r="F714" t="s">
        <v>38</v>
      </c>
      <c r="G714" t="s">
        <v>54</v>
      </c>
      <c r="H714" s="6">
        <v>2.8</v>
      </c>
      <c r="I714" s="6">
        <f>H714*1.609344</f>
        <v>4.5061631999999996</v>
      </c>
      <c r="J714" s="3">
        <f>IF(D714&gt;B714,D714-B714,D714-B714+1)</f>
        <v>4.8611111111110938E-3</v>
      </c>
      <c r="K714" s="6">
        <f>HOUR(J714)</f>
        <v>0</v>
      </c>
      <c r="L714" s="6">
        <f>MINUTE(J714)</f>
        <v>7</v>
      </c>
      <c r="M714" s="6">
        <f>((K714*60)+L714)/60</f>
        <v>0.11666666666666667</v>
      </c>
      <c r="N714" s="6">
        <f>I714/M714</f>
        <v>38.624255999999995</v>
      </c>
    </row>
    <row r="715" spans="1:15" x14ac:dyDescent="0.25">
      <c r="A715" s="1">
        <v>42660</v>
      </c>
      <c r="B715" s="4">
        <v>0.75138888888888899</v>
      </c>
      <c r="C715" s="1">
        <v>42660</v>
      </c>
      <c r="D715" s="4">
        <v>0.76111111111111107</v>
      </c>
      <c r="E715" t="s">
        <v>7</v>
      </c>
      <c r="F715" t="s">
        <v>15</v>
      </c>
      <c r="G715" t="s">
        <v>48</v>
      </c>
      <c r="H715" s="6">
        <v>5.6</v>
      </c>
      <c r="I715" s="6">
        <f>H715*1.609344</f>
        <v>9.0123263999999992</v>
      </c>
      <c r="J715" s="3">
        <f>IF(D715&gt;B715,D715-B715,D715-B715+1)</f>
        <v>9.7222222222220767E-3</v>
      </c>
      <c r="K715" s="6">
        <f>HOUR(J715)</f>
        <v>0</v>
      </c>
      <c r="L715" s="6">
        <f>MINUTE(J715)</f>
        <v>14</v>
      </c>
      <c r="M715" s="6">
        <f>((K715*60)+L715)/60</f>
        <v>0.23333333333333334</v>
      </c>
      <c r="N715" s="6">
        <f>I715/M715</f>
        <v>38.624255999999995</v>
      </c>
    </row>
    <row r="716" spans="1:15" x14ac:dyDescent="0.25">
      <c r="A716" s="1">
        <v>42677</v>
      </c>
      <c r="B716" s="4">
        <v>0.52986111111111112</v>
      </c>
      <c r="C716" s="1">
        <v>42677</v>
      </c>
      <c r="D716" s="4">
        <v>0.53402777777777777</v>
      </c>
      <c r="E716" t="s">
        <v>7</v>
      </c>
      <c r="F716" t="s">
        <v>43</v>
      </c>
      <c r="G716" t="s">
        <v>38</v>
      </c>
      <c r="H716" s="6">
        <v>2.4</v>
      </c>
      <c r="I716" s="6">
        <f>H716*1.609344</f>
        <v>3.8624255999999999</v>
      </c>
      <c r="J716" s="3">
        <f>IF(D716&gt;B716,D716-B716,D716-B716+1)</f>
        <v>4.1666666666666519E-3</v>
      </c>
      <c r="K716" s="6">
        <f>HOUR(J716)</f>
        <v>0</v>
      </c>
      <c r="L716" s="6">
        <f>MINUTE(J716)</f>
        <v>6</v>
      </c>
      <c r="M716" s="6">
        <f>((K716*60)+L716)/60</f>
        <v>0.1</v>
      </c>
      <c r="N716" s="6">
        <f>I716/M716</f>
        <v>38.624255999999995</v>
      </c>
    </row>
    <row r="717" spans="1:15" x14ac:dyDescent="0.25">
      <c r="A717" s="1">
        <v>42384</v>
      </c>
      <c r="B717" s="4">
        <v>2.8472222222222222E-2</v>
      </c>
      <c r="C717" s="1">
        <v>42384</v>
      </c>
      <c r="D717" s="4">
        <v>4.2361111111111106E-2</v>
      </c>
      <c r="E717" t="s">
        <v>7</v>
      </c>
      <c r="F717" t="s">
        <v>16</v>
      </c>
      <c r="G717" t="s">
        <v>15</v>
      </c>
      <c r="H717" s="6">
        <v>8</v>
      </c>
      <c r="I717" s="6">
        <f>H717*1.609344</f>
        <v>12.874752000000001</v>
      </c>
      <c r="J717" s="3">
        <f>IF(D717&gt;B717,D717-B717,D717-B717+1)</f>
        <v>1.3888888888888885E-2</v>
      </c>
      <c r="K717" s="6">
        <f>HOUR(J717)</f>
        <v>0</v>
      </c>
      <c r="L717" s="6">
        <f>MINUTE(J717)</f>
        <v>20</v>
      </c>
      <c r="M717" s="6">
        <f>((K717*60)+L717)/60</f>
        <v>0.33333333333333331</v>
      </c>
      <c r="N717" s="6">
        <f>I717/M717</f>
        <v>38.624256000000003</v>
      </c>
      <c r="O717" t="s">
        <v>10</v>
      </c>
    </row>
    <row r="718" spans="1:15" x14ac:dyDescent="0.25">
      <c r="A718" s="1">
        <v>42402</v>
      </c>
      <c r="B718" s="4">
        <v>0.57708333333333328</v>
      </c>
      <c r="C718" s="1">
        <v>42402</v>
      </c>
      <c r="D718" s="4">
        <v>0.58750000000000002</v>
      </c>
      <c r="E718" t="s">
        <v>7</v>
      </c>
      <c r="F718" t="s">
        <v>15</v>
      </c>
      <c r="G718" t="s">
        <v>15</v>
      </c>
      <c r="H718" s="6">
        <v>6</v>
      </c>
      <c r="I718" s="6">
        <f>H718*1.609344</f>
        <v>9.6560640000000006</v>
      </c>
      <c r="J718" s="3">
        <f>IF(D718&gt;B718,D718-B718,D718-B718+1)</f>
        <v>1.0416666666666741E-2</v>
      </c>
      <c r="K718" s="6">
        <f>HOUR(J718)</f>
        <v>0</v>
      </c>
      <c r="L718" s="6">
        <f>MINUTE(J718)</f>
        <v>15</v>
      </c>
      <c r="M718" s="6">
        <f>((K718*60)+L718)/60</f>
        <v>0.25</v>
      </c>
      <c r="N718" s="6">
        <f>I718/M718</f>
        <v>38.624256000000003</v>
      </c>
      <c r="O718" t="s">
        <v>10</v>
      </c>
    </row>
    <row r="719" spans="1:15" x14ac:dyDescent="0.25">
      <c r="A719" s="1">
        <v>42418</v>
      </c>
      <c r="B719" s="4">
        <v>0.63611111111111118</v>
      </c>
      <c r="C719" s="1">
        <v>42418</v>
      </c>
      <c r="D719" s="4">
        <v>0.64652777777777781</v>
      </c>
      <c r="E719" t="s">
        <v>7</v>
      </c>
      <c r="F719" t="s">
        <v>68</v>
      </c>
      <c r="G719" t="s">
        <v>65</v>
      </c>
      <c r="H719" s="6">
        <v>6</v>
      </c>
      <c r="I719" s="6">
        <f>H719*1.609344</f>
        <v>9.6560640000000006</v>
      </c>
      <c r="J719" s="3">
        <f>IF(D719&gt;B719,D719-B719,D719-B719+1)</f>
        <v>1.041666666666663E-2</v>
      </c>
      <c r="K719" s="6">
        <f>HOUR(J719)</f>
        <v>0</v>
      </c>
      <c r="L719" s="6">
        <f>MINUTE(J719)</f>
        <v>15</v>
      </c>
      <c r="M719" s="6">
        <f>((K719*60)+L719)/60</f>
        <v>0.25</v>
      </c>
      <c r="N719" s="6">
        <f>I719/M719</f>
        <v>38.624256000000003</v>
      </c>
      <c r="O719" t="s">
        <v>24</v>
      </c>
    </row>
    <row r="720" spans="1:15" x14ac:dyDescent="0.25">
      <c r="A720" s="1">
        <v>42449</v>
      </c>
      <c r="B720" s="4">
        <v>0.71388888888888891</v>
      </c>
      <c r="C720" s="1">
        <v>42449</v>
      </c>
      <c r="D720" s="4">
        <v>0.7319444444444444</v>
      </c>
      <c r="E720" t="s">
        <v>7</v>
      </c>
      <c r="F720" t="s">
        <v>21</v>
      </c>
      <c r="G720" t="s">
        <v>90</v>
      </c>
      <c r="H720" s="6">
        <v>10.4</v>
      </c>
      <c r="I720" s="6">
        <f>H720*1.609344</f>
        <v>16.737177600000003</v>
      </c>
      <c r="J720" s="3">
        <f>IF(D720&gt;B720,D720-B720,D720-B720+1)</f>
        <v>1.8055555555555491E-2</v>
      </c>
      <c r="K720" s="6">
        <f>HOUR(J720)</f>
        <v>0</v>
      </c>
      <c r="L720" s="6">
        <f>MINUTE(J720)</f>
        <v>26</v>
      </c>
      <c r="M720" s="6">
        <f>((K720*60)+L720)/60</f>
        <v>0.43333333333333335</v>
      </c>
      <c r="N720" s="6">
        <f>I720/M720</f>
        <v>38.624256000000003</v>
      </c>
    </row>
    <row r="721" spans="1:15" x14ac:dyDescent="0.25">
      <c r="A721" s="1">
        <v>42458</v>
      </c>
      <c r="B721" s="4">
        <v>0.8534722222222223</v>
      </c>
      <c r="C721" s="1">
        <v>42458</v>
      </c>
      <c r="D721" s="4">
        <v>0.86388888888888893</v>
      </c>
      <c r="E721" t="s">
        <v>55</v>
      </c>
      <c r="F721" t="s">
        <v>106</v>
      </c>
      <c r="G721" t="s">
        <v>105</v>
      </c>
      <c r="H721" s="6">
        <v>6</v>
      </c>
      <c r="I721" s="6">
        <f>H721*1.609344</f>
        <v>9.6560640000000006</v>
      </c>
      <c r="J721" s="3">
        <f>IF(D721&gt;B721,D721-B721,D721-B721+1)</f>
        <v>1.041666666666663E-2</v>
      </c>
      <c r="K721" s="6">
        <f>HOUR(J721)</f>
        <v>0</v>
      </c>
      <c r="L721" s="6">
        <f>MINUTE(J721)</f>
        <v>15</v>
      </c>
      <c r="M721" s="6">
        <f>((K721*60)+L721)/60</f>
        <v>0.25</v>
      </c>
      <c r="N721" s="6">
        <f>I721/M721</f>
        <v>38.624256000000003</v>
      </c>
    </row>
    <row r="722" spans="1:15" x14ac:dyDescent="0.25">
      <c r="A722" s="1">
        <v>42466</v>
      </c>
      <c r="B722" s="4">
        <v>1.3194444444444444E-2</v>
      </c>
      <c r="C722" s="1">
        <v>42466</v>
      </c>
      <c r="D722" s="4">
        <v>2.7083333333333334E-2</v>
      </c>
      <c r="E722" t="s">
        <v>7</v>
      </c>
      <c r="F722" t="s">
        <v>73</v>
      </c>
      <c r="G722" t="s">
        <v>38</v>
      </c>
      <c r="H722" s="6">
        <v>8</v>
      </c>
      <c r="I722" s="6">
        <f>H722*1.609344</f>
        <v>12.874752000000001</v>
      </c>
      <c r="J722" s="3">
        <f>IF(D722&gt;B722,D722-B722,D722-B722+1)</f>
        <v>1.388888888888889E-2</v>
      </c>
      <c r="K722" s="6">
        <f>HOUR(J722)</f>
        <v>0</v>
      </c>
      <c r="L722" s="6">
        <f>MINUTE(J722)</f>
        <v>20</v>
      </c>
      <c r="M722" s="6">
        <f>((K722*60)+L722)/60</f>
        <v>0.33333333333333331</v>
      </c>
      <c r="N722" s="6">
        <f>I722/M722</f>
        <v>38.624256000000003</v>
      </c>
      <c r="O722" t="s">
        <v>9</v>
      </c>
    </row>
    <row r="723" spans="1:15" x14ac:dyDescent="0.25">
      <c r="A723" s="1">
        <v>42592</v>
      </c>
      <c r="B723" s="4">
        <v>0.82430555555555562</v>
      </c>
      <c r="C723" s="1">
        <v>42592</v>
      </c>
      <c r="D723" s="4">
        <v>0.83472222222222225</v>
      </c>
      <c r="E723" t="s">
        <v>7</v>
      </c>
      <c r="F723" t="s">
        <v>48</v>
      </c>
      <c r="G723" t="s">
        <v>15</v>
      </c>
      <c r="H723" s="6">
        <v>6</v>
      </c>
      <c r="I723" s="6">
        <f>H723*1.609344</f>
        <v>9.6560640000000006</v>
      </c>
      <c r="J723" s="3">
        <f>IF(D723&gt;B723,D723-B723,D723-B723+1)</f>
        <v>1.041666666666663E-2</v>
      </c>
      <c r="K723" s="6">
        <f>HOUR(J723)</f>
        <v>0</v>
      </c>
      <c r="L723" s="6">
        <f>MINUTE(J723)</f>
        <v>15</v>
      </c>
      <c r="M723" s="6">
        <f>((K723*60)+L723)/60</f>
        <v>0.25</v>
      </c>
      <c r="N723" s="6">
        <f>I723/M723</f>
        <v>38.624256000000003</v>
      </c>
    </row>
    <row r="724" spans="1:15" x14ac:dyDescent="0.25">
      <c r="A724" s="1">
        <v>42712</v>
      </c>
      <c r="B724" s="4">
        <v>0.80694444444444446</v>
      </c>
      <c r="C724" s="1">
        <v>42712</v>
      </c>
      <c r="D724" s="4">
        <v>0.81041666666666667</v>
      </c>
      <c r="E724" t="s">
        <v>7</v>
      </c>
      <c r="F724" t="s">
        <v>15</v>
      </c>
      <c r="G724" t="s">
        <v>15</v>
      </c>
      <c r="H724" s="6">
        <v>2</v>
      </c>
      <c r="I724" s="6">
        <f>H724*1.609344</f>
        <v>3.2186880000000002</v>
      </c>
      <c r="J724" s="3">
        <f>IF(D724&gt;B724,D724-B724,D724-B724+1)</f>
        <v>3.4722222222222099E-3</v>
      </c>
      <c r="K724" s="6">
        <f>HOUR(J724)</f>
        <v>0</v>
      </c>
      <c r="L724" s="6">
        <f>MINUTE(J724)</f>
        <v>5</v>
      </c>
      <c r="M724" s="6">
        <f>((K724*60)+L724)/60</f>
        <v>8.3333333333333329E-2</v>
      </c>
      <c r="N724" s="6">
        <f>I724/M724</f>
        <v>38.624256000000003</v>
      </c>
      <c r="O724" t="s">
        <v>11</v>
      </c>
    </row>
    <row r="725" spans="1:15" x14ac:dyDescent="0.25">
      <c r="A725" s="1">
        <v>42712</v>
      </c>
      <c r="B725" s="4">
        <v>0.8930555555555556</v>
      </c>
      <c r="C725" s="1">
        <v>42712</v>
      </c>
      <c r="D725" s="4">
        <v>0.8965277777777777</v>
      </c>
      <c r="E725" t="s">
        <v>7</v>
      </c>
      <c r="F725" t="s">
        <v>15</v>
      </c>
      <c r="G725" t="s">
        <v>15</v>
      </c>
      <c r="H725" s="6">
        <v>2</v>
      </c>
      <c r="I725" s="6">
        <f>H725*1.609344</f>
        <v>3.2186880000000002</v>
      </c>
      <c r="J725" s="3">
        <f>IF(D725&gt;B725,D725-B725,D725-B725+1)</f>
        <v>3.4722222222220989E-3</v>
      </c>
      <c r="K725" s="6">
        <f>HOUR(J725)</f>
        <v>0</v>
      </c>
      <c r="L725" s="6">
        <f>MINUTE(J725)</f>
        <v>5</v>
      </c>
      <c r="M725" s="6">
        <f>((K725*60)+L725)/60</f>
        <v>8.3333333333333329E-2</v>
      </c>
      <c r="N725" s="6">
        <f>I725/M725</f>
        <v>38.624256000000003</v>
      </c>
      <c r="O725" t="s">
        <v>10</v>
      </c>
    </row>
    <row r="726" spans="1:15" x14ac:dyDescent="0.25">
      <c r="A726" s="1">
        <v>42390</v>
      </c>
      <c r="B726" s="4">
        <v>0.60069444444444442</v>
      </c>
      <c r="C726" s="1">
        <v>42390</v>
      </c>
      <c r="D726" s="4">
        <v>0.60347222222222219</v>
      </c>
      <c r="E726" t="s">
        <v>7</v>
      </c>
      <c r="F726" t="s">
        <v>15</v>
      </c>
      <c r="G726" t="s">
        <v>15</v>
      </c>
      <c r="H726" s="6">
        <v>1.6</v>
      </c>
      <c r="I726" s="6">
        <f>H726*1.609344</f>
        <v>2.5749504000000005</v>
      </c>
      <c r="J726" s="3">
        <f>IF(D726&gt;B726,D726-B726,D726-B726+1)</f>
        <v>2.7777777777777679E-3</v>
      </c>
      <c r="K726" s="6">
        <f>HOUR(J726)</f>
        <v>0</v>
      </c>
      <c r="L726" s="6">
        <f>MINUTE(J726)</f>
        <v>4</v>
      </c>
      <c r="M726" s="6">
        <f>((K726*60)+L726)/60</f>
        <v>6.6666666666666666E-2</v>
      </c>
      <c r="N726" s="6">
        <f>I726/M726</f>
        <v>38.62425600000001</v>
      </c>
      <c r="O726" t="s">
        <v>10</v>
      </c>
    </row>
    <row r="727" spans="1:15" x14ac:dyDescent="0.25">
      <c r="A727" s="1">
        <v>42402</v>
      </c>
      <c r="B727" s="4">
        <v>0.60972222222222217</v>
      </c>
      <c r="C727" s="1">
        <v>42402</v>
      </c>
      <c r="D727" s="4">
        <v>0.61249999999999993</v>
      </c>
      <c r="E727" t="s">
        <v>7</v>
      </c>
      <c r="F727" t="s">
        <v>15</v>
      </c>
      <c r="G727" t="s">
        <v>15</v>
      </c>
      <c r="H727" s="6">
        <v>1.6</v>
      </c>
      <c r="I727" s="6">
        <f>H727*1.609344</f>
        <v>2.5749504000000005</v>
      </c>
      <c r="J727" s="3">
        <f>IF(D727&gt;B727,D727-B727,D727-B727+1)</f>
        <v>2.7777777777777679E-3</v>
      </c>
      <c r="K727" s="6">
        <f>HOUR(J727)</f>
        <v>0</v>
      </c>
      <c r="L727" s="6">
        <f>MINUTE(J727)</f>
        <v>4</v>
      </c>
      <c r="M727" s="6">
        <f>((K727*60)+L727)/60</f>
        <v>6.6666666666666666E-2</v>
      </c>
      <c r="N727" s="6">
        <f>I727/M727</f>
        <v>38.62425600000001</v>
      </c>
      <c r="O727" t="s">
        <v>10</v>
      </c>
    </row>
    <row r="728" spans="1:15" x14ac:dyDescent="0.25">
      <c r="A728" s="1">
        <v>42404</v>
      </c>
      <c r="B728" s="4">
        <v>0.69097222222222221</v>
      </c>
      <c r="C728" s="1">
        <v>42404</v>
      </c>
      <c r="D728" s="4">
        <v>0.69374999999999998</v>
      </c>
      <c r="E728" t="s">
        <v>7</v>
      </c>
      <c r="F728" t="s">
        <v>15</v>
      </c>
      <c r="G728" t="s">
        <v>15</v>
      </c>
      <c r="H728" s="6">
        <v>1.6</v>
      </c>
      <c r="I728" s="6">
        <f>H728*1.609344</f>
        <v>2.5749504000000005</v>
      </c>
      <c r="J728" s="3">
        <f>IF(D728&gt;B728,D728-B728,D728-B728+1)</f>
        <v>2.7777777777777679E-3</v>
      </c>
      <c r="K728" s="6">
        <f>HOUR(J728)</f>
        <v>0</v>
      </c>
      <c r="L728" s="6">
        <f>MINUTE(J728)</f>
        <v>4</v>
      </c>
      <c r="M728" s="6">
        <f>((K728*60)+L728)/60</f>
        <v>6.6666666666666666E-2</v>
      </c>
      <c r="N728" s="6">
        <f>I728/M728</f>
        <v>38.62425600000001</v>
      </c>
      <c r="O728" t="s">
        <v>9</v>
      </c>
    </row>
    <row r="729" spans="1:15" x14ac:dyDescent="0.25">
      <c r="A729" s="1">
        <v>42421</v>
      </c>
      <c r="B729" s="4">
        <v>0.50902777777777775</v>
      </c>
      <c r="C729" s="1">
        <v>42421</v>
      </c>
      <c r="D729" s="4">
        <v>0.52430555555555558</v>
      </c>
      <c r="E729" t="s">
        <v>7</v>
      </c>
      <c r="F729" t="s">
        <v>68</v>
      </c>
      <c r="G729" t="s">
        <v>65</v>
      </c>
      <c r="H729" s="6">
        <v>8.8000000000000007</v>
      </c>
      <c r="I729" s="6">
        <f>H729*1.609344</f>
        <v>14.162227200000002</v>
      </c>
      <c r="J729" s="3">
        <f>IF(D729&gt;B729,D729-B729,D729-B729+1)</f>
        <v>1.5277777777777835E-2</v>
      </c>
      <c r="K729" s="6">
        <f>HOUR(J729)</f>
        <v>0</v>
      </c>
      <c r="L729" s="6">
        <f>MINUTE(J729)</f>
        <v>22</v>
      </c>
      <c r="M729" s="6">
        <f>((K729*60)+L729)/60</f>
        <v>0.36666666666666664</v>
      </c>
      <c r="N729" s="6">
        <f>I729/M729</f>
        <v>38.62425600000001</v>
      </c>
      <c r="O729" t="s">
        <v>9</v>
      </c>
    </row>
    <row r="730" spans="1:15" x14ac:dyDescent="0.25">
      <c r="A730" s="1">
        <v>42570</v>
      </c>
      <c r="B730" s="4">
        <v>0.44097222222222227</v>
      </c>
      <c r="C730" s="1">
        <v>42570</v>
      </c>
      <c r="D730" s="4">
        <v>0.45208333333333334</v>
      </c>
      <c r="E730" t="s">
        <v>7</v>
      </c>
      <c r="F730" t="s">
        <v>38</v>
      </c>
      <c r="G730" t="s">
        <v>175</v>
      </c>
      <c r="H730" s="6">
        <v>6.4</v>
      </c>
      <c r="I730" s="6">
        <f>H730*1.609344</f>
        <v>10.299801600000002</v>
      </c>
      <c r="J730" s="3">
        <f>IF(D730&gt;B730,D730-B730,D730-B730+1)</f>
        <v>1.1111111111111072E-2</v>
      </c>
      <c r="K730" s="6">
        <f>HOUR(J730)</f>
        <v>0</v>
      </c>
      <c r="L730" s="6">
        <f>MINUTE(J730)</f>
        <v>16</v>
      </c>
      <c r="M730" s="6">
        <f>((K730*60)+L730)/60</f>
        <v>0.26666666666666666</v>
      </c>
      <c r="N730" s="6">
        <f>I730/M730</f>
        <v>38.62425600000001</v>
      </c>
      <c r="O730" t="s">
        <v>13</v>
      </c>
    </row>
    <row r="731" spans="1:15" x14ac:dyDescent="0.25">
      <c r="A731" s="1">
        <v>42584</v>
      </c>
      <c r="B731" s="4">
        <v>0.34097222222222223</v>
      </c>
      <c r="C731" s="1">
        <v>42584</v>
      </c>
      <c r="D731" s="4">
        <v>0.35555555555555557</v>
      </c>
      <c r="E731" t="s">
        <v>7</v>
      </c>
      <c r="F731" t="s">
        <v>15</v>
      </c>
      <c r="G731" t="s">
        <v>16</v>
      </c>
      <c r="H731" s="6">
        <v>8.4</v>
      </c>
      <c r="I731" s="6">
        <f>H731*1.609344</f>
        <v>13.518489600000002</v>
      </c>
      <c r="J731" s="3">
        <f>IF(D731&gt;B731,D731-B731,D731-B731+1)</f>
        <v>1.4583333333333337E-2</v>
      </c>
      <c r="K731" s="6">
        <f>HOUR(J731)</f>
        <v>0</v>
      </c>
      <c r="L731" s="6">
        <f>MINUTE(J731)</f>
        <v>21</v>
      </c>
      <c r="M731" s="6">
        <f>((K731*60)+L731)/60</f>
        <v>0.35</v>
      </c>
      <c r="N731" s="6">
        <f>I731/M731</f>
        <v>38.62425600000001</v>
      </c>
      <c r="O731" t="s">
        <v>11</v>
      </c>
    </row>
    <row r="732" spans="1:15" x14ac:dyDescent="0.25">
      <c r="A732" s="1">
        <v>42605</v>
      </c>
      <c r="B732" s="4">
        <v>0.55486111111111114</v>
      </c>
      <c r="C732" s="1">
        <v>42605</v>
      </c>
      <c r="D732" s="4">
        <v>0.5625</v>
      </c>
      <c r="E732" t="s">
        <v>7</v>
      </c>
      <c r="F732" t="s">
        <v>70</v>
      </c>
      <c r="G732" t="s">
        <v>68</v>
      </c>
      <c r="H732" s="6">
        <v>4.4000000000000004</v>
      </c>
      <c r="I732" s="6">
        <f>H732*1.609344</f>
        <v>7.081113600000001</v>
      </c>
      <c r="J732" s="3">
        <f>IF(D732&gt;B732,D732-B732,D732-B732+1)</f>
        <v>7.6388888888888618E-3</v>
      </c>
      <c r="K732" s="6">
        <f>HOUR(J732)</f>
        <v>0</v>
      </c>
      <c r="L732" s="6">
        <f>MINUTE(J732)</f>
        <v>11</v>
      </c>
      <c r="M732" s="6">
        <f>((K732*60)+L732)/60</f>
        <v>0.18333333333333332</v>
      </c>
      <c r="N732" s="6">
        <f>I732/M732</f>
        <v>38.62425600000001</v>
      </c>
    </row>
    <row r="733" spans="1:15" x14ac:dyDescent="0.25">
      <c r="A733" s="1">
        <v>42412</v>
      </c>
      <c r="B733" s="4">
        <v>0.34791666666666665</v>
      </c>
      <c r="C733" s="1">
        <v>42412</v>
      </c>
      <c r="D733" s="4">
        <v>0.36249999999999999</v>
      </c>
      <c r="E733" t="s">
        <v>7</v>
      </c>
      <c r="F733" t="s">
        <v>15</v>
      </c>
      <c r="G733" t="s">
        <v>36</v>
      </c>
      <c r="H733" s="6">
        <v>8.5</v>
      </c>
      <c r="I733" s="6">
        <f>H733*1.609344</f>
        <v>13.679424000000001</v>
      </c>
      <c r="J733" s="3">
        <f>IF(D733&gt;B733,D733-B733,D733-B733+1)</f>
        <v>1.4583333333333337E-2</v>
      </c>
      <c r="K733" s="6">
        <f>HOUR(J733)</f>
        <v>0</v>
      </c>
      <c r="L733" s="6">
        <f>MINUTE(J733)</f>
        <v>21</v>
      </c>
      <c r="M733" s="6">
        <f>((K733*60)+L733)/60</f>
        <v>0.35</v>
      </c>
      <c r="N733" s="6">
        <f>I733/M733</f>
        <v>39.084068571428574</v>
      </c>
      <c r="O733" t="s">
        <v>24</v>
      </c>
    </row>
    <row r="734" spans="1:15" x14ac:dyDescent="0.25">
      <c r="A734" s="1">
        <v>42404</v>
      </c>
      <c r="B734" s="4">
        <v>0.85833333333333339</v>
      </c>
      <c r="C734" s="1">
        <v>42404</v>
      </c>
      <c r="D734" s="4">
        <v>0.87152777777777779</v>
      </c>
      <c r="E734" t="s">
        <v>7</v>
      </c>
      <c r="F734" t="s">
        <v>15</v>
      </c>
      <c r="G734" t="s">
        <v>15</v>
      </c>
      <c r="H734" s="6">
        <v>7.7</v>
      </c>
      <c r="I734" s="6">
        <f>H734*1.609344</f>
        <v>12.391948800000002</v>
      </c>
      <c r="J734" s="3">
        <f>IF(D734&gt;B734,D734-B734,D734-B734+1)</f>
        <v>1.3194444444444398E-2</v>
      </c>
      <c r="K734" s="6">
        <f>HOUR(J734)</f>
        <v>0</v>
      </c>
      <c r="L734" s="6">
        <f>MINUTE(J734)</f>
        <v>19</v>
      </c>
      <c r="M734" s="6">
        <f>((K734*60)+L734)/60</f>
        <v>0.31666666666666665</v>
      </c>
      <c r="N734" s="6">
        <f>I734/M734</f>
        <v>39.13246989473685</v>
      </c>
      <c r="O734" t="s">
        <v>11</v>
      </c>
    </row>
    <row r="735" spans="1:15" x14ac:dyDescent="0.25">
      <c r="A735" s="1">
        <v>42599</v>
      </c>
      <c r="B735" s="4">
        <v>0.77638888888888891</v>
      </c>
      <c r="C735" s="1">
        <v>42599</v>
      </c>
      <c r="D735" s="4">
        <v>0.7895833333333333</v>
      </c>
      <c r="E735" t="s">
        <v>7</v>
      </c>
      <c r="F735" t="s">
        <v>65</v>
      </c>
      <c r="G735" t="s">
        <v>65</v>
      </c>
      <c r="H735" s="6">
        <v>7.7</v>
      </c>
      <c r="I735" s="6">
        <f>H735*1.609344</f>
        <v>12.391948800000002</v>
      </c>
      <c r="J735" s="3">
        <f>IF(D735&gt;B735,D735-B735,D735-B735+1)</f>
        <v>1.3194444444444398E-2</v>
      </c>
      <c r="K735" s="6">
        <f>HOUR(J735)</f>
        <v>0</v>
      </c>
      <c r="L735" s="6">
        <f>MINUTE(J735)</f>
        <v>19</v>
      </c>
      <c r="M735" s="6">
        <f>((K735*60)+L735)/60</f>
        <v>0.31666666666666665</v>
      </c>
      <c r="N735" s="6">
        <f>I735/M735</f>
        <v>39.13246989473685</v>
      </c>
      <c r="O735" t="s">
        <v>24</v>
      </c>
    </row>
    <row r="736" spans="1:15" x14ac:dyDescent="0.25">
      <c r="A736" s="1">
        <v>42652</v>
      </c>
      <c r="B736" s="4">
        <v>0.58611111111111114</v>
      </c>
      <c r="C736" s="1">
        <v>42652</v>
      </c>
      <c r="D736" s="4">
        <v>0.59930555555555554</v>
      </c>
      <c r="E736" t="s">
        <v>7</v>
      </c>
      <c r="F736" t="s">
        <v>65</v>
      </c>
      <c r="G736" t="s">
        <v>65</v>
      </c>
      <c r="H736" s="6">
        <v>7.7</v>
      </c>
      <c r="I736" s="6">
        <f>H736*1.609344</f>
        <v>12.391948800000002</v>
      </c>
      <c r="J736" s="3">
        <f>IF(D736&gt;B736,D736-B736,D736-B736+1)</f>
        <v>1.3194444444444398E-2</v>
      </c>
      <c r="K736" s="6">
        <f>HOUR(J736)</f>
        <v>0</v>
      </c>
      <c r="L736" s="6">
        <f>MINUTE(J736)</f>
        <v>19</v>
      </c>
      <c r="M736" s="6">
        <f>((K736*60)+L736)/60</f>
        <v>0.31666666666666665</v>
      </c>
      <c r="N736" s="6">
        <f>I736/M736</f>
        <v>39.13246989473685</v>
      </c>
      <c r="O736" t="s">
        <v>24</v>
      </c>
    </row>
    <row r="737" spans="1:15" x14ac:dyDescent="0.25">
      <c r="A737" s="1">
        <v>42419</v>
      </c>
      <c r="B737" s="4">
        <v>0.50624999999999998</v>
      </c>
      <c r="C737" s="1">
        <v>42419</v>
      </c>
      <c r="D737" s="4">
        <v>0.51874999999999993</v>
      </c>
      <c r="E737" t="s">
        <v>7</v>
      </c>
      <c r="F737" t="s">
        <v>68</v>
      </c>
      <c r="G737" t="s">
        <v>65</v>
      </c>
      <c r="H737" s="6">
        <v>7.3</v>
      </c>
      <c r="I737" s="6">
        <f>H737*1.609344</f>
        <v>11.7482112</v>
      </c>
      <c r="J737" s="3">
        <f>IF(D737&gt;B737,D737-B737,D737-B737+1)</f>
        <v>1.2499999999999956E-2</v>
      </c>
      <c r="K737" s="6">
        <f>HOUR(J737)</f>
        <v>0</v>
      </c>
      <c r="L737" s="6">
        <f>MINUTE(J737)</f>
        <v>18</v>
      </c>
      <c r="M737" s="6">
        <f>((K737*60)+L737)/60</f>
        <v>0.3</v>
      </c>
      <c r="N737" s="6">
        <f>I737/M737</f>
        <v>39.160704000000003</v>
      </c>
      <c r="O737" t="s">
        <v>24</v>
      </c>
    </row>
    <row r="738" spans="1:15" x14ac:dyDescent="0.25">
      <c r="A738" s="1">
        <v>42607</v>
      </c>
      <c r="B738" s="4">
        <v>0.95694444444444438</v>
      </c>
      <c r="C738" s="1">
        <v>42607</v>
      </c>
      <c r="D738" s="4">
        <v>0.96944444444444444</v>
      </c>
      <c r="E738" t="s">
        <v>7</v>
      </c>
      <c r="F738" t="s">
        <v>188</v>
      </c>
      <c r="G738" t="s">
        <v>65</v>
      </c>
      <c r="H738" s="6">
        <v>7.3</v>
      </c>
      <c r="I738" s="6">
        <f>H738*1.609344</f>
        <v>11.7482112</v>
      </c>
      <c r="J738" s="3">
        <f>IF(D738&gt;B738,D738-B738,D738-B738+1)</f>
        <v>1.2500000000000067E-2</v>
      </c>
      <c r="K738" s="6">
        <f>HOUR(J738)</f>
        <v>0</v>
      </c>
      <c r="L738" s="6">
        <f>MINUTE(J738)</f>
        <v>18</v>
      </c>
      <c r="M738" s="6">
        <f>((K738*60)+L738)/60</f>
        <v>0.3</v>
      </c>
      <c r="N738" s="6">
        <f>I738/M738</f>
        <v>39.160704000000003</v>
      </c>
    </row>
    <row r="739" spans="1:15" x14ac:dyDescent="0.25">
      <c r="A739" s="1">
        <v>42483</v>
      </c>
      <c r="B739" s="4">
        <v>0.78402777777777777</v>
      </c>
      <c r="C739" s="1">
        <v>42483</v>
      </c>
      <c r="D739" s="4">
        <v>0.79513888888888884</v>
      </c>
      <c r="E739" t="s">
        <v>7</v>
      </c>
      <c r="F739" t="s">
        <v>56</v>
      </c>
      <c r="G739" t="s">
        <v>38</v>
      </c>
      <c r="H739" s="6">
        <v>6.5</v>
      </c>
      <c r="I739" s="6">
        <f>H739*1.609344</f>
        <v>10.460736000000001</v>
      </c>
      <c r="J739" s="3">
        <f>IF(D739&gt;B739,D739-B739,D739-B739+1)</f>
        <v>1.1111111111111072E-2</v>
      </c>
      <c r="K739" s="6">
        <f>HOUR(J739)</f>
        <v>0</v>
      </c>
      <c r="L739" s="6">
        <f>MINUTE(J739)</f>
        <v>16</v>
      </c>
      <c r="M739" s="6">
        <f>((K739*60)+L739)/60</f>
        <v>0.26666666666666666</v>
      </c>
      <c r="N739" s="6">
        <f>I739/M739</f>
        <v>39.227760000000004</v>
      </c>
      <c r="O739" t="s">
        <v>9</v>
      </c>
    </row>
    <row r="740" spans="1:15" x14ac:dyDescent="0.25">
      <c r="A740" s="1">
        <v>42446</v>
      </c>
      <c r="B740" s="4">
        <v>0.87291666666666667</v>
      </c>
      <c r="C740" s="1">
        <v>42446</v>
      </c>
      <c r="D740" s="4">
        <v>0.89444444444444438</v>
      </c>
      <c r="E740" t="s">
        <v>55</v>
      </c>
      <c r="F740" t="s">
        <v>33</v>
      </c>
      <c r="G740" t="s">
        <v>33</v>
      </c>
      <c r="H740" s="6">
        <v>12.6</v>
      </c>
      <c r="I740" s="6">
        <f>H740*1.609344</f>
        <v>20.2777344</v>
      </c>
      <c r="J740" s="3">
        <f>IF(D740&gt;B740,D740-B740,D740-B740+1)</f>
        <v>2.1527777777777701E-2</v>
      </c>
      <c r="K740" s="6">
        <f>HOUR(J740)</f>
        <v>0</v>
      </c>
      <c r="L740" s="6">
        <f>MINUTE(J740)</f>
        <v>31</v>
      </c>
      <c r="M740" s="6">
        <f>((K740*60)+L740)/60</f>
        <v>0.51666666666666672</v>
      </c>
      <c r="N740" s="6">
        <f>I740/M740</f>
        <v>39.247227870967741</v>
      </c>
    </row>
    <row r="741" spans="1:15" x14ac:dyDescent="0.25">
      <c r="A741" s="1">
        <v>42411</v>
      </c>
      <c r="B741" s="4">
        <v>0.85833333333333339</v>
      </c>
      <c r="C741" s="1">
        <v>42411</v>
      </c>
      <c r="D741" s="4">
        <v>0.86875000000000002</v>
      </c>
      <c r="E741" t="s">
        <v>7</v>
      </c>
      <c r="F741" t="s">
        <v>16</v>
      </c>
      <c r="G741" t="s">
        <v>15</v>
      </c>
      <c r="H741" s="6">
        <v>6.1</v>
      </c>
      <c r="I741" s="6">
        <f>H741*1.609344</f>
        <v>9.8169983999999992</v>
      </c>
      <c r="J741" s="3">
        <f>IF(D741&gt;B741,D741-B741,D741-B741+1)</f>
        <v>1.041666666666663E-2</v>
      </c>
      <c r="K741" s="6">
        <f>HOUR(J741)</f>
        <v>0</v>
      </c>
      <c r="L741" s="6">
        <f>MINUTE(J741)</f>
        <v>15</v>
      </c>
      <c r="M741" s="6">
        <f>((K741*60)+L741)/60</f>
        <v>0.25</v>
      </c>
      <c r="N741" s="6">
        <f>I741/M741</f>
        <v>39.267993599999997</v>
      </c>
      <c r="O741" t="s">
        <v>24</v>
      </c>
    </row>
    <row r="742" spans="1:15" x14ac:dyDescent="0.25">
      <c r="A742" s="1">
        <v>42467</v>
      </c>
      <c r="B742" s="4">
        <v>0.82291666666666663</v>
      </c>
      <c r="C742" s="1">
        <v>42467</v>
      </c>
      <c r="D742" s="4">
        <v>0.83333333333333337</v>
      </c>
      <c r="E742" t="s">
        <v>7</v>
      </c>
      <c r="F742" t="s">
        <v>16</v>
      </c>
      <c r="G742" t="s">
        <v>15</v>
      </c>
      <c r="H742" s="6">
        <v>6.1</v>
      </c>
      <c r="I742" s="6">
        <f>H742*1.609344</f>
        <v>9.8169983999999992</v>
      </c>
      <c r="J742" s="3">
        <f>IF(D742&gt;B742,D742-B742,D742-B742+1)</f>
        <v>1.0416666666666741E-2</v>
      </c>
      <c r="K742" s="6">
        <f>HOUR(J742)</f>
        <v>0</v>
      </c>
      <c r="L742" s="6">
        <f>MINUTE(J742)</f>
        <v>15</v>
      </c>
      <c r="M742" s="6">
        <f>((K742*60)+L742)/60</f>
        <v>0.25</v>
      </c>
      <c r="N742" s="6">
        <f>I742/M742</f>
        <v>39.267993599999997</v>
      </c>
      <c r="O742" t="s">
        <v>10</v>
      </c>
    </row>
    <row r="743" spans="1:15" x14ac:dyDescent="0.25">
      <c r="A743" s="1">
        <v>42566</v>
      </c>
      <c r="B743" s="4">
        <v>0.62708333333333333</v>
      </c>
      <c r="C743" s="1">
        <v>42566</v>
      </c>
      <c r="D743" s="4">
        <v>0.6479166666666667</v>
      </c>
      <c r="E743" t="s">
        <v>55</v>
      </c>
      <c r="F743" t="s">
        <v>169</v>
      </c>
      <c r="G743" t="s">
        <v>168</v>
      </c>
      <c r="H743" s="6">
        <v>12.2</v>
      </c>
      <c r="I743" s="6">
        <f>H743*1.609344</f>
        <v>19.633996799999998</v>
      </c>
      <c r="J743" s="3">
        <f>IF(D743&gt;B743,D743-B743,D743-B743+1)</f>
        <v>2.083333333333337E-2</v>
      </c>
      <c r="K743" s="6">
        <f>HOUR(J743)</f>
        <v>0</v>
      </c>
      <c r="L743" s="6">
        <f>MINUTE(J743)</f>
        <v>30</v>
      </c>
      <c r="M743" s="6">
        <f>((K743*60)+L743)/60</f>
        <v>0.5</v>
      </c>
      <c r="N743" s="6">
        <f>I743/M743</f>
        <v>39.267993599999997</v>
      </c>
    </row>
    <row r="744" spans="1:15" x14ac:dyDescent="0.25">
      <c r="A744" s="1">
        <v>42681</v>
      </c>
      <c r="B744" s="4">
        <v>0.51944444444444449</v>
      </c>
      <c r="C744" s="1">
        <v>42681</v>
      </c>
      <c r="D744" s="4">
        <v>0.5395833333333333</v>
      </c>
      <c r="E744" t="s">
        <v>7</v>
      </c>
      <c r="F744" t="s">
        <v>147</v>
      </c>
      <c r="G744" t="s">
        <v>123</v>
      </c>
      <c r="H744" s="6">
        <v>11.8</v>
      </c>
      <c r="I744" s="6">
        <f>H744*1.609344</f>
        <v>18.990259200000004</v>
      </c>
      <c r="J744" s="3">
        <f>IF(D744&gt;B744,D744-B744,D744-B744+1)</f>
        <v>2.0138888888888817E-2</v>
      </c>
      <c r="K744" s="6">
        <f>HOUR(J744)</f>
        <v>0</v>
      </c>
      <c r="L744" s="6">
        <f>MINUTE(J744)</f>
        <v>29</v>
      </c>
      <c r="M744" s="6">
        <f>((K744*60)+L744)/60</f>
        <v>0.48333333333333334</v>
      </c>
      <c r="N744" s="6">
        <f>I744/M744</f>
        <v>39.29019144827587</v>
      </c>
      <c r="O744" t="s">
        <v>53</v>
      </c>
    </row>
    <row r="745" spans="1:15" x14ac:dyDescent="0.25">
      <c r="A745" s="1">
        <v>42407</v>
      </c>
      <c r="B745" s="4">
        <v>0.75208333333333333</v>
      </c>
      <c r="C745" s="1">
        <v>42407</v>
      </c>
      <c r="D745" s="4">
        <v>0.76180555555555562</v>
      </c>
      <c r="E745" t="s">
        <v>7</v>
      </c>
      <c r="F745" t="s">
        <v>48</v>
      </c>
      <c r="G745" t="s">
        <v>15</v>
      </c>
      <c r="H745" s="6">
        <v>5.7</v>
      </c>
      <c r="I745" s="6">
        <f>H745*1.609344</f>
        <v>9.1732608000000013</v>
      </c>
      <c r="J745" s="3">
        <f>IF(D745&gt;B745,D745-B745,D745-B745+1)</f>
        <v>9.7222222222222987E-3</v>
      </c>
      <c r="K745" s="6">
        <f>HOUR(J745)</f>
        <v>0</v>
      </c>
      <c r="L745" s="6">
        <f>MINUTE(J745)</f>
        <v>14</v>
      </c>
      <c r="M745" s="6">
        <f>((K745*60)+L745)/60</f>
        <v>0.23333333333333334</v>
      </c>
      <c r="N745" s="6">
        <f>I745/M745</f>
        <v>39.31397485714286</v>
      </c>
      <c r="O745" t="s">
        <v>13</v>
      </c>
    </row>
    <row r="746" spans="1:15" x14ac:dyDescent="0.25">
      <c r="A746" s="1">
        <v>42527</v>
      </c>
      <c r="B746" s="4">
        <v>0.83750000000000002</v>
      </c>
      <c r="C746" s="1">
        <v>42527</v>
      </c>
      <c r="D746" s="4">
        <v>0.84722222222222221</v>
      </c>
      <c r="E746" t="s">
        <v>7</v>
      </c>
      <c r="F746" t="s">
        <v>15</v>
      </c>
      <c r="G746" t="s">
        <v>48</v>
      </c>
      <c r="H746" s="6">
        <v>5.7</v>
      </c>
      <c r="I746" s="6">
        <f>H746*1.609344</f>
        <v>9.1732608000000013</v>
      </c>
      <c r="J746" s="3">
        <f>IF(D746&gt;B746,D746-B746,D746-B746+1)</f>
        <v>9.7222222222221877E-3</v>
      </c>
      <c r="K746" s="6">
        <f>HOUR(J746)</f>
        <v>0</v>
      </c>
      <c r="L746" s="6">
        <f>MINUTE(J746)</f>
        <v>14</v>
      </c>
      <c r="M746" s="6">
        <f>((K746*60)+L746)/60</f>
        <v>0.23333333333333334</v>
      </c>
      <c r="N746" s="6">
        <f>I746/M746</f>
        <v>39.31397485714286</v>
      </c>
      <c r="O746" t="s">
        <v>9</v>
      </c>
    </row>
    <row r="747" spans="1:15" x14ac:dyDescent="0.25">
      <c r="A747" s="1">
        <v>42409</v>
      </c>
      <c r="B747" s="4">
        <v>0.45416666666666666</v>
      </c>
      <c r="C747" s="1">
        <v>42409</v>
      </c>
      <c r="D747" s="4">
        <v>0.46319444444444446</v>
      </c>
      <c r="E747" t="s">
        <v>55</v>
      </c>
      <c r="F747" t="s">
        <v>38</v>
      </c>
      <c r="G747" t="s">
        <v>50</v>
      </c>
      <c r="H747" s="6">
        <v>5.3</v>
      </c>
      <c r="I747" s="6">
        <f>H747*1.609344</f>
        <v>8.5295231999999999</v>
      </c>
      <c r="J747" s="3">
        <f>IF(D747&gt;B747,D747-B747,D747-B747+1)</f>
        <v>9.0277777777778012E-3</v>
      </c>
      <c r="K747" s="6">
        <f>HOUR(J747)</f>
        <v>0</v>
      </c>
      <c r="L747" s="6">
        <f>MINUTE(J747)</f>
        <v>13</v>
      </c>
      <c r="M747" s="6">
        <f>((K747*60)+L747)/60</f>
        <v>0.21666666666666667</v>
      </c>
      <c r="N747" s="6">
        <f>I747/M747</f>
        <v>39.367030153846152</v>
      </c>
    </row>
    <row r="748" spans="1:15" x14ac:dyDescent="0.25">
      <c r="A748" s="1">
        <v>42433</v>
      </c>
      <c r="B748" s="4">
        <v>0.66388888888888886</v>
      </c>
      <c r="C748" s="1">
        <v>42433</v>
      </c>
      <c r="D748" s="4">
        <v>0.67222222222222217</v>
      </c>
      <c r="E748" t="s">
        <v>7</v>
      </c>
      <c r="F748" t="s">
        <v>40</v>
      </c>
      <c r="G748" t="s">
        <v>40</v>
      </c>
      <c r="H748" s="6">
        <v>4.9000000000000004</v>
      </c>
      <c r="I748" s="6">
        <f>H748*1.609344</f>
        <v>7.8857856000000011</v>
      </c>
      <c r="J748" s="3">
        <f>IF(D748&gt;B748,D748-B748,D748-B748+1)</f>
        <v>8.3333333333333037E-3</v>
      </c>
      <c r="K748" s="6">
        <f>HOUR(J748)</f>
        <v>0</v>
      </c>
      <c r="L748" s="6">
        <f>MINUTE(J748)</f>
        <v>12</v>
      </c>
      <c r="M748" s="6">
        <f>((K748*60)+L748)/60</f>
        <v>0.2</v>
      </c>
      <c r="N748" s="6">
        <f>I748/M748</f>
        <v>39.428928000000006</v>
      </c>
      <c r="O748" t="s">
        <v>9</v>
      </c>
    </row>
    <row r="749" spans="1:15" x14ac:dyDescent="0.25">
      <c r="A749" s="1">
        <v>42731</v>
      </c>
      <c r="B749" s="4">
        <v>0.29305555555555557</v>
      </c>
      <c r="C749" s="1">
        <v>42731</v>
      </c>
      <c r="D749" s="4">
        <v>0.30138888888888887</v>
      </c>
      <c r="E749" t="s">
        <v>7</v>
      </c>
      <c r="F749" t="s">
        <v>189</v>
      </c>
      <c r="G749" t="s">
        <v>189</v>
      </c>
      <c r="H749" s="6">
        <v>4.9000000000000004</v>
      </c>
      <c r="I749" s="6">
        <f>H749*1.609344</f>
        <v>7.8857856000000011</v>
      </c>
      <c r="J749" s="3">
        <f>IF(D749&gt;B749,D749-B749,D749-B749+1)</f>
        <v>8.3333333333333037E-3</v>
      </c>
      <c r="K749" s="6">
        <f>HOUR(J749)</f>
        <v>0</v>
      </c>
      <c r="L749" s="6">
        <f>MINUTE(J749)</f>
        <v>12</v>
      </c>
      <c r="M749" s="6">
        <f>((K749*60)+L749)/60</f>
        <v>0.2</v>
      </c>
      <c r="N749" s="6">
        <f>I749/M749</f>
        <v>39.428928000000006</v>
      </c>
      <c r="O749" t="s">
        <v>24</v>
      </c>
    </row>
    <row r="750" spans="1:15" x14ac:dyDescent="0.25">
      <c r="A750" s="1">
        <v>42545</v>
      </c>
      <c r="B750" s="4">
        <v>0.53472222222222221</v>
      </c>
      <c r="C750" s="1">
        <v>42545</v>
      </c>
      <c r="D750" s="4">
        <v>0.54999999999999993</v>
      </c>
      <c r="E750" t="s">
        <v>7</v>
      </c>
      <c r="F750" t="s">
        <v>40</v>
      </c>
      <c r="G750" t="s">
        <v>16</v>
      </c>
      <c r="H750" s="6">
        <v>9</v>
      </c>
      <c r="I750" s="6">
        <f>H750*1.609344</f>
        <v>14.484096000000001</v>
      </c>
      <c r="J750" s="3">
        <f>IF(D750&gt;B750,D750-B750,D750-B750+1)</f>
        <v>1.5277777777777724E-2</v>
      </c>
      <c r="K750" s="6">
        <f>HOUR(J750)</f>
        <v>0</v>
      </c>
      <c r="L750" s="6">
        <f>MINUTE(J750)</f>
        <v>22</v>
      </c>
      <c r="M750" s="6">
        <f>((K750*60)+L750)/60</f>
        <v>0.36666666666666664</v>
      </c>
      <c r="N750" s="6">
        <f>I750/M750</f>
        <v>39.502080000000007</v>
      </c>
      <c r="O750" t="s">
        <v>10</v>
      </c>
    </row>
    <row r="751" spans="1:15" x14ac:dyDescent="0.25">
      <c r="A751" s="1">
        <v>42632</v>
      </c>
      <c r="B751" s="4">
        <v>0.73333333333333339</v>
      </c>
      <c r="C751" s="1">
        <v>42632</v>
      </c>
      <c r="D751" s="4">
        <v>0.76388888888888884</v>
      </c>
      <c r="E751" t="s">
        <v>7</v>
      </c>
      <c r="F751" t="s">
        <v>65</v>
      </c>
      <c r="G751" t="s">
        <v>65</v>
      </c>
      <c r="H751" s="6">
        <v>18</v>
      </c>
      <c r="I751" s="6">
        <f>H751*1.609344</f>
        <v>28.968192000000002</v>
      </c>
      <c r="J751" s="3">
        <f>IF(D751&gt;B751,D751-B751,D751-B751+1)</f>
        <v>3.0555555555555447E-2</v>
      </c>
      <c r="K751" s="6">
        <f>HOUR(J751)</f>
        <v>0</v>
      </c>
      <c r="L751" s="6">
        <f>MINUTE(J751)</f>
        <v>44</v>
      </c>
      <c r="M751" s="6">
        <f>((K751*60)+L751)/60</f>
        <v>0.73333333333333328</v>
      </c>
      <c r="N751" s="6">
        <f>I751/M751</f>
        <v>39.502080000000007</v>
      </c>
    </row>
    <row r="752" spans="1:15" x14ac:dyDescent="0.25">
      <c r="A752" s="1">
        <v>42556</v>
      </c>
      <c r="B752" s="4">
        <v>0.94513888888888886</v>
      </c>
      <c r="C752" s="1">
        <v>42556</v>
      </c>
      <c r="D752" s="4">
        <v>0.95972222222222225</v>
      </c>
      <c r="E752" t="s">
        <v>7</v>
      </c>
      <c r="F752" t="s">
        <v>36</v>
      </c>
      <c r="G752" t="s">
        <v>16</v>
      </c>
      <c r="H752" s="6">
        <v>8.6</v>
      </c>
      <c r="I752" s="6">
        <f>H752*1.609344</f>
        <v>13.8403584</v>
      </c>
      <c r="J752" s="3">
        <f>IF(D752&gt;B752,D752-B752,D752-B752+1)</f>
        <v>1.4583333333333393E-2</v>
      </c>
      <c r="K752" s="6">
        <f>HOUR(J752)</f>
        <v>0</v>
      </c>
      <c r="L752" s="6">
        <f>MINUTE(J752)</f>
        <v>21</v>
      </c>
      <c r="M752" s="6">
        <f>((K752*60)+L752)/60</f>
        <v>0.35</v>
      </c>
      <c r="N752" s="6">
        <f>I752/M752</f>
        <v>39.543881142857146</v>
      </c>
    </row>
    <row r="753" spans="1:15" x14ac:dyDescent="0.25">
      <c r="A753" s="1">
        <v>42725</v>
      </c>
      <c r="B753" s="4">
        <v>0.32083333333333336</v>
      </c>
      <c r="C753" s="1">
        <v>42725</v>
      </c>
      <c r="D753" s="4">
        <v>0.34027777777777773</v>
      </c>
      <c r="E753" t="s">
        <v>7</v>
      </c>
      <c r="F753" t="s">
        <v>65</v>
      </c>
      <c r="G753" t="s">
        <v>65</v>
      </c>
      <c r="H753" s="6">
        <v>11.5</v>
      </c>
      <c r="I753" s="6">
        <f>H753*1.609344</f>
        <v>18.507456000000001</v>
      </c>
      <c r="J753" s="3">
        <f>IF(D753&gt;B753,D753-B753,D753-B753+1)</f>
        <v>1.9444444444444375E-2</v>
      </c>
      <c r="K753" s="6">
        <f>HOUR(J753)</f>
        <v>0</v>
      </c>
      <c r="L753" s="6">
        <f>MINUTE(J753)</f>
        <v>28</v>
      </c>
      <c r="M753" s="6">
        <f>((K753*60)+L753)/60</f>
        <v>0.46666666666666667</v>
      </c>
      <c r="N753" s="6">
        <f>I753/M753</f>
        <v>39.658834285714285</v>
      </c>
      <c r="O753" t="s">
        <v>11</v>
      </c>
    </row>
    <row r="754" spans="1:15" x14ac:dyDescent="0.25">
      <c r="A754" s="1">
        <v>42411</v>
      </c>
      <c r="B754" s="4">
        <v>0.68611111111111101</v>
      </c>
      <c r="C754" s="1">
        <v>42411</v>
      </c>
      <c r="D754" s="4">
        <v>0.71527777777777779</v>
      </c>
      <c r="E754" t="s">
        <v>7</v>
      </c>
      <c r="F754" t="s">
        <v>15</v>
      </c>
      <c r="G754" t="s">
        <v>40</v>
      </c>
      <c r="H754" s="6">
        <v>17.3</v>
      </c>
      <c r="I754" s="6">
        <f>H754*1.609344</f>
        <v>27.841651200000005</v>
      </c>
      <c r="J754" s="3">
        <f>IF(D754&gt;B754,D754-B754,D754-B754+1)</f>
        <v>2.9166666666666785E-2</v>
      </c>
      <c r="K754" s="6">
        <f>HOUR(J754)</f>
        <v>0</v>
      </c>
      <c r="L754" s="6">
        <f>MINUTE(J754)</f>
        <v>42</v>
      </c>
      <c r="M754" s="6">
        <f>((K754*60)+L754)/60</f>
        <v>0.7</v>
      </c>
      <c r="N754" s="6">
        <f>I754/M754</f>
        <v>39.773787428571438</v>
      </c>
      <c r="O754" t="s">
        <v>9</v>
      </c>
    </row>
    <row r="755" spans="1:15" x14ac:dyDescent="0.25">
      <c r="A755" s="1">
        <v>42565</v>
      </c>
      <c r="B755" s="4">
        <v>0.66041666666666665</v>
      </c>
      <c r="C755" s="1">
        <v>42565</v>
      </c>
      <c r="D755" s="4">
        <v>0.66597222222222219</v>
      </c>
      <c r="E755" t="s">
        <v>55</v>
      </c>
      <c r="F755" t="s">
        <v>15</v>
      </c>
      <c r="G755" t="s">
        <v>16</v>
      </c>
      <c r="H755" s="6">
        <v>3.3</v>
      </c>
      <c r="I755" s="6">
        <f>H755*1.609344</f>
        <v>5.3108351999999996</v>
      </c>
      <c r="J755" s="3">
        <f>IF(D755&gt;B755,D755-B755,D755-B755+1)</f>
        <v>5.5555555555555358E-3</v>
      </c>
      <c r="K755" s="6">
        <f>HOUR(J755)</f>
        <v>0</v>
      </c>
      <c r="L755" s="6">
        <f>MINUTE(J755)</f>
        <v>8</v>
      </c>
      <c r="M755" s="6">
        <f>((K755*60)+L755)/60</f>
        <v>0.13333333333333333</v>
      </c>
      <c r="N755" s="6">
        <f>I755/M755</f>
        <v>39.831263999999997</v>
      </c>
    </row>
    <row r="756" spans="1:15" x14ac:dyDescent="0.25">
      <c r="A756" s="1">
        <v>42553</v>
      </c>
      <c r="B756" s="4">
        <v>0.9916666666666667</v>
      </c>
      <c r="C756" s="1">
        <v>42554</v>
      </c>
      <c r="D756" s="4">
        <v>8.3333333333333332E-3</v>
      </c>
      <c r="E756" t="s">
        <v>7</v>
      </c>
      <c r="F756" t="s">
        <v>36</v>
      </c>
      <c r="G756" t="s">
        <v>15</v>
      </c>
      <c r="H756" s="6">
        <v>9.9</v>
      </c>
      <c r="I756" s="6">
        <f>H756*1.609344</f>
        <v>15.932505600000002</v>
      </c>
      <c r="J756" s="3">
        <f>IF(D756&gt;B756,D756-B756,D756-B756+1)</f>
        <v>1.6666666666666607E-2</v>
      </c>
      <c r="K756" s="6">
        <f>HOUR(J756)</f>
        <v>0</v>
      </c>
      <c r="L756" s="6">
        <f>MINUTE(J756)</f>
        <v>24</v>
      </c>
      <c r="M756" s="6">
        <f>((K756*60)+L756)/60</f>
        <v>0.4</v>
      </c>
      <c r="N756" s="6">
        <f>I756/M756</f>
        <v>39.831264000000004</v>
      </c>
      <c r="O756" t="s">
        <v>11</v>
      </c>
    </row>
    <row r="757" spans="1:15" x14ac:dyDescent="0.25">
      <c r="A757" s="1">
        <v>42724</v>
      </c>
      <c r="B757" s="4">
        <v>0.47916666666666669</v>
      </c>
      <c r="C757" s="1">
        <v>42724</v>
      </c>
      <c r="D757" s="4">
        <v>0.51180555555555551</v>
      </c>
      <c r="E757" t="s">
        <v>7</v>
      </c>
      <c r="F757" t="s">
        <v>223</v>
      </c>
      <c r="G757" t="s">
        <v>65</v>
      </c>
      <c r="H757" s="6">
        <v>19.399999999999999</v>
      </c>
      <c r="I757" s="6">
        <f>H757*1.609344</f>
        <v>31.2212736</v>
      </c>
      <c r="J757" s="3">
        <f>IF(D757&gt;B757,D757-B757,D757-B757+1)</f>
        <v>3.2638888888888828E-2</v>
      </c>
      <c r="K757" s="6">
        <f>HOUR(J757)</f>
        <v>0</v>
      </c>
      <c r="L757" s="6">
        <f>MINUTE(J757)</f>
        <v>47</v>
      </c>
      <c r="M757" s="6">
        <f>((K757*60)+L757)/60</f>
        <v>0.78333333333333333</v>
      </c>
      <c r="N757" s="6">
        <f>I757/M757</f>
        <v>39.856945021276594</v>
      </c>
      <c r="O757" t="s">
        <v>11</v>
      </c>
    </row>
    <row r="758" spans="1:15" x14ac:dyDescent="0.25">
      <c r="A758" s="1">
        <v>42597</v>
      </c>
      <c r="B758" s="4">
        <v>0.70277777777777783</v>
      </c>
      <c r="C758" s="1">
        <v>42597</v>
      </c>
      <c r="D758" s="4">
        <v>0.72916666666666663</v>
      </c>
      <c r="E758" t="s">
        <v>7</v>
      </c>
      <c r="F758" t="s">
        <v>65</v>
      </c>
      <c r="G758" t="s">
        <v>65</v>
      </c>
      <c r="H758" s="6">
        <v>15.7</v>
      </c>
      <c r="I758" s="6">
        <f>H758*1.609344</f>
        <v>25.266700799999999</v>
      </c>
      <c r="J758" s="3">
        <f>IF(D758&gt;B758,D758-B758,D758-B758+1)</f>
        <v>2.6388888888888795E-2</v>
      </c>
      <c r="K758" s="6">
        <f>HOUR(J758)</f>
        <v>0</v>
      </c>
      <c r="L758" s="6">
        <f>MINUTE(J758)</f>
        <v>38</v>
      </c>
      <c r="M758" s="6">
        <f>((K758*60)+L758)/60</f>
        <v>0.6333333333333333</v>
      </c>
      <c r="N758" s="6">
        <f>I758/M758</f>
        <v>39.894790736842104</v>
      </c>
    </row>
    <row r="759" spans="1:15" x14ac:dyDescent="0.25">
      <c r="A759" s="1">
        <v>42708</v>
      </c>
      <c r="B759" s="4">
        <v>0.78888888888888886</v>
      </c>
      <c r="C759" s="1">
        <v>42708</v>
      </c>
      <c r="D759" s="4">
        <v>0.79375000000000007</v>
      </c>
      <c r="E759" t="s">
        <v>7</v>
      </c>
      <c r="F759" t="s">
        <v>15</v>
      </c>
      <c r="G759" t="s">
        <v>16</v>
      </c>
      <c r="H759" s="6">
        <v>2.9</v>
      </c>
      <c r="I759" s="6">
        <f>H759*1.609344</f>
        <v>4.6670976</v>
      </c>
      <c r="J759" s="3">
        <f>IF(D759&gt;B759,D759-B759,D759-B759+1)</f>
        <v>4.8611111111112049E-3</v>
      </c>
      <c r="K759" s="6">
        <f>HOUR(J759)</f>
        <v>0</v>
      </c>
      <c r="L759" s="6">
        <f>MINUTE(J759)</f>
        <v>7</v>
      </c>
      <c r="M759" s="6">
        <f>((K759*60)+L759)/60</f>
        <v>0.11666666666666667</v>
      </c>
      <c r="N759" s="6">
        <f>I759/M759</f>
        <v>40.00369371428571</v>
      </c>
      <c r="O759" t="s">
        <v>9</v>
      </c>
    </row>
    <row r="760" spans="1:15" x14ac:dyDescent="0.25">
      <c r="A760" s="1">
        <v>42494</v>
      </c>
      <c r="B760" s="4">
        <v>0.63611111111111118</v>
      </c>
      <c r="C760" s="1">
        <v>42494</v>
      </c>
      <c r="D760" s="4">
        <v>0.65069444444444446</v>
      </c>
      <c r="E760" t="s">
        <v>7</v>
      </c>
      <c r="F760" t="s">
        <v>15</v>
      </c>
      <c r="G760" t="s">
        <v>16</v>
      </c>
      <c r="H760" s="6">
        <v>8.6999999999999993</v>
      </c>
      <c r="I760" s="6">
        <f>H760*1.609344</f>
        <v>14.0012928</v>
      </c>
      <c r="J760" s="3">
        <f>IF(D760&gt;B760,D760-B760,D760-B760+1)</f>
        <v>1.4583333333333282E-2</v>
      </c>
      <c r="K760" s="6">
        <f>HOUR(J760)</f>
        <v>0</v>
      </c>
      <c r="L760" s="6">
        <f>MINUTE(J760)</f>
        <v>21</v>
      </c>
      <c r="M760" s="6">
        <f>((K760*60)+L760)/60</f>
        <v>0.35</v>
      </c>
      <c r="N760" s="6">
        <f>I760/M760</f>
        <v>40.003693714285717</v>
      </c>
      <c r="O760" t="s">
        <v>9</v>
      </c>
    </row>
    <row r="761" spans="1:15" x14ac:dyDescent="0.25">
      <c r="A761" s="1">
        <v>42668</v>
      </c>
      <c r="B761" s="4">
        <v>0.93333333333333324</v>
      </c>
      <c r="C761" s="1">
        <v>42668</v>
      </c>
      <c r="D761" s="4">
        <v>0.94791666666666663</v>
      </c>
      <c r="E761" t="s">
        <v>7</v>
      </c>
      <c r="F761" t="s">
        <v>116</v>
      </c>
      <c r="G761" t="s">
        <v>38</v>
      </c>
      <c r="H761" s="6">
        <v>8.6999999999999993</v>
      </c>
      <c r="I761" s="6">
        <f>H761*1.609344</f>
        <v>14.0012928</v>
      </c>
      <c r="J761" s="3">
        <f>IF(D761&gt;B761,D761-B761,D761-B761+1)</f>
        <v>1.4583333333333393E-2</v>
      </c>
      <c r="K761" s="6">
        <f>HOUR(J761)</f>
        <v>0</v>
      </c>
      <c r="L761" s="6">
        <f>MINUTE(J761)</f>
        <v>21</v>
      </c>
      <c r="M761" s="6">
        <f>((K761*60)+L761)/60</f>
        <v>0.35</v>
      </c>
      <c r="N761" s="6">
        <f>I761/M761</f>
        <v>40.003693714285717</v>
      </c>
      <c r="O761" t="s">
        <v>10</v>
      </c>
    </row>
    <row r="762" spans="1:15" x14ac:dyDescent="0.25">
      <c r="A762" s="1">
        <v>42379</v>
      </c>
      <c r="B762" s="4">
        <v>0.33680555555555558</v>
      </c>
      <c r="C762" s="1">
        <v>42379</v>
      </c>
      <c r="D762" s="4">
        <v>0.35069444444444442</v>
      </c>
      <c r="E762" t="s">
        <v>7</v>
      </c>
      <c r="F762" t="s">
        <v>15</v>
      </c>
      <c r="G762" t="s">
        <v>16</v>
      </c>
      <c r="H762" s="6">
        <v>8.3000000000000007</v>
      </c>
      <c r="I762" s="6">
        <f>H762*1.609344</f>
        <v>13.357555200000002</v>
      </c>
      <c r="J762" s="3">
        <f>IF(D762&gt;B762,D762-B762,D762-B762+1)</f>
        <v>1.388888888888884E-2</v>
      </c>
      <c r="K762" s="6">
        <f>HOUR(J762)</f>
        <v>0</v>
      </c>
      <c r="L762" s="6">
        <f>MINUTE(J762)</f>
        <v>20</v>
      </c>
      <c r="M762" s="6">
        <f>((K762*60)+L762)/60</f>
        <v>0.33333333333333331</v>
      </c>
      <c r="N762" s="6">
        <f>I762/M762</f>
        <v>40.072665600000008</v>
      </c>
      <c r="O762" t="s">
        <v>11</v>
      </c>
    </row>
    <row r="763" spans="1:15" x14ac:dyDescent="0.25">
      <c r="A763" s="1">
        <v>42693</v>
      </c>
      <c r="B763" s="4">
        <v>0.7368055555555556</v>
      </c>
      <c r="C763" s="1">
        <v>42693</v>
      </c>
      <c r="D763" s="4">
        <v>0.74583333333333324</v>
      </c>
      <c r="E763" t="s">
        <v>7</v>
      </c>
      <c r="F763" t="s">
        <v>15</v>
      </c>
      <c r="G763" t="s">
        <v>48</v>
      </c>
      <c r="H763" s="6">
        <v>5.4</v>
      </c>
      <c r="I763" s="6">
        <f>H763*1.609344</f>
        <v>8.690457600000002</v>
      </c>
      <c r="J763" s="3">
        <f>IF(D763&gt;B763,D763-B763,D763-B763+1)</f>
        <v>9.0277777777776347E-3</v>
      </c>
      <c r="K763" s="6">
        <f>HOUR(J763)</f>
        <v>0</v>
      </c>
      <c r="L763" s="6">
        <f>MINUTE(J763)</f>
        <v>13</v>
      </c>
      <c r="M763" s="6">
        <f>((K763*60)+L763)/60</f>
        <v>0.21666666666666667</v>
      </c>
      <c r="N763" s="6">
        <f>I763/M763</f>
        <v>40.109804307692315</v>
      </c>
      <c r="O763" t="s">
        <v>10</v>
      </c>
    </row>
    <row r="764" spans="1:15" x14ac:dyDescent="0.25">
      <c r="A764" s="1">
        <v>42723</v>
      </c>
      <c r="B764" s="4">
        <v>0.60902777777777783</v>
      </c>
      <c r="C764" s="1">
        <v>42723</v>
      </c>
      <c r="D764" s="4">
        <v>0.61805555555555558</v>
      </c>
      <c r="E764" t="s">
        <v>7</v>
      </c>
      <c r="F764" t="s">
        <v>65</v>
      </c>
      <c r="G764" t="s">
        <v>65</v>
      </c>
      <c r="H764" s="6">
        <v>5.4</v>
      </c>
      <c r="I764" s="6">
        <f>H764*1.609344</f>
        <v>8.690457600000002</v>
      </c>
      <c r="J764" s="3">
        <f>IF(D764&gt;B764,D764-B764,D764-B764+1)</f>
        <v>9.0277777777777457E-3</v>
      </c>
      <c r="K764" s="6">
        <f>HOUR(J764)</f>
        <v>0</v>
      </c>
      <c r="L764" s="6">
        <f>MINUTE(J764)</f>
        <v>13</v>
      </c>
      <c r="M764" s="6">
        <f>((K764*60)+L764)/60</f>
        <v>0.21666666666666667</v>
      </c>
      <c r="N764" s="6">
        <f>I764/M764</f>
        <v>40.109804307692315</v>
      </c>
    </row>
    <row r="765" spans="1:15" x14ac:dyDescent="0.25">
      <c r="A765" s="1">
        <v>42607</v>
      </c>
      <c r="B765" s="4">
        <v>0.72152777777777777</v>
      </c>
      <c r="C765" s="1">
        <v>42607</v>
      </c>
      <c r="D765" s="4">
        <v>0.80555555555555547</v>
      </c>
      <c r="E765" t="s">
        <v>7</v>
      </c>
      <c r="F765" t="s">
        <v>65</v>
      </c>
      <c r="G765" t="s">
        <v>65</v>
      </c>
      <c r="H765" s="6">
        <v>50.4</v>
      </c>
      <c r="I765" s="6">
        <f>H765*1.609344</f>
        <v>81.1109376</v>
      </c>
      <c r="J765" s="3">
        <f>IF(D765&gt;B765,D765-B765,D765-B765+1)</f>
        <v>8.4027777777777701E-2</v>
      </c>
      <c r="K765" s="6">
        <f>HOUR(J765)</f>
        <v>2</v>
      </c>
      <c r="L765" s="6">
        <f>MINUTE(J765)</f>
        <v>1</v>
      </c>
      <c r="M765" s="6">
        <f>((K765*60)+L765)/60</f>
        <v>2.0166666666666666</v>
      </c>
      <c r="N765" s="6">
        <f>I765/M765</f>
        <v>40.220299636363634</v>
      </c>
    </row>
    <row r="766" spans="1:15" x14ac:dyDescent="0.25">
      <c r="A766" s="1">
        <v>42371</v>
      </c>
      <c r="B766" s="4">
        <v>5.9027777777777783E-2</v>
      </c>
      <c r="C766" s="1">
        <v>42371</v>
      </c>
      <c r="D766" s="4">
        <v>6.7361111111111108E-2</v>
      </c>
      <c r="E766" t="s">
        <v>7</v>
      </c>
      <c r="F766" t="s">
        <v>8</v>
      </c>
      <c r="G766" t="s">
        <v>8</v>
      </c>
      <c r="H766" s="6">
        <v>5</v>
      </c>
      <c r="I766" s="6">
        <f>H766*1.609344</f>
        <v>8.0467200000000005</v>
      </c>
      <c r="J766" s="3">
        <f>IF(D766&gt;B766,D766-B766,D766-B766+1)</f>
        <v>8.3333333333333245E-3</v>
      </c>
      <c r="K766" s="6">
        <f>HOUR(J766)</f>
        <v>0</v>
      </c>
      <c r="L766" s="6">
        <f>MINUTE(J766)</f>
        <v>12</v>
      </c>
      <c r="M766" s="6">
        <f>((K766*60)+L766)/60</f>
        <v>0.2</v>
      </c>
      <c r="N766" s="6">
        <f>I766/M766</f>
        <v>40.233600000000003</v>
      </c>
    </row>
    <row r="767" spans="1:15" x14ac:dyDescent="0.25">
      <c r="A767" s="1">
        <v>42482</v>
      </c>
      <c r="B767" s="4">
        <v>0.54305555555555551</v>
      </c>
      <c r="C767" s="1">
        <v>42482</v>
      </c>
      <c r="D767" s="4">
        <v>0.55972222222222223</v>
      </c>
      <c r="E767" t="s">
        <v>7</v>
      </c>
      <c r="F767" t="s">
        <v>36</v>
      </c>
      <c r="G767" t="s">
        <v>15</v>
      </c>
      <c r="H767" s="6">
        <v>10</v>
      </c>
      <c r="I767" s="6">
        <f>H767*1.609344</f>
        <v>16.093440000000001</v>
      </c>
      <c r="J767" s="3">
        <f>IF(D767&gt;B767,D767-B767,D767-B767+1)</f>
        <v>1.6666666666666718E-2</v>
      </c>
      <c r="K767" s="6">
        <f>HOUR(J767)</f>
        <v>0</v>
      </c>
      <c r="L767" s="6">
        <f>MINUTE(J767)</f>
        <v>24</v>
      </c>
      <c r="M767" s="6">
        <f>((K767*60)+L767)/60</f>
        <v>0.4</v>
      </c>
      <c r="N767" s="6">
        <f>I767/M767</f>
        <v>40.233600000000003</v>
      </c>
      <c r="O767" t="s">
        <v>11</v>
      </c>
    </row>
    <row r="768" spans="1:15" x14ac:dyDescent="0.25">
      <c r="A768" s="1">
        <v>42589</v>
      </c>
      <c r="B768" s="4">
        <v>0.76180555555555562</v>
      </c>
      <c r="C768" s="1">
        <v>42589</v>
      </c>
      <c r="D768" s="4">
        <v>0.76597222222222217</v>
      </c>
      <c r="E768" t="s">
        <v>7</v>
      </c>
      <c r="F768" t="s">
        <v>15</v>
      </c>
      <c r="G768" t="s">
        <v>16</v>
      </c>
      <c r="H768" s="6">
        <v>2.5</v>
      </c>
      <c r="I768" s="6">
        <f>H768*1.609344</f>
        <v>4.0233600000000003</v>
      </c>
      <c r="J768" s="3">
        <f>IF(D768&gt;B768,D768-B768,D768-B768+1)</f>
        <v>4.1666666666665408E-3</v>
      </c>
      <c r="K768" s="6">
        <f>HOUR(J768)</f>
        <v>0</v>
      </c>
      <c r="L768" s="6">
        <f>MINUTE(J768)</f>
        <v>6</v>
      </c>
      <c r="M768" s="6">
        <f>((K768*60)+L768)/60</f>
        <v>0.1</v>
      </c>
      <c r="N768" s="6">
        <f>I768/M768</f>
        <v>40.233600000000003</v>
      </c>
    </row>
    <row r="769" spans="1:15" x14ac:dyDescent="0.25">
      <c r="A769" s="1">
        <v>42677</v>
      </c>
      <c r="B769" s="4">
        <v>0.4777777777777778</v>
      </c>
      <c r="C769" s="1">
        <v>42677</v>
      </c>
      <c r="D769" s="4">
        <v>0.48194444444444445</v>
      </c>
      <c r="E769" t="s">
        <v>7</v>
      </c>
      <c r="F769" t="s">
        <v>38</v>
      </c>
      <c r="G769" t="s">
        <v>43</v>
      </c>
      <c r="H769" s="6">
        <v>2.5</v>
      </c>
      <c r="I769" s="6">
        <f>H769*1.609344</f>
        <v>4.0233600000000003</v>
      </c>
      <c r="J769" s="3">
        <f>IF(D769&gt;B769,D769-B769,D769-B769+1)</f>
        <v>4.1666666666666519E-3</v>
      </c>
      <c r="K769" s="6">
        <f>HOUR(J769)</f>
        <v>0</v>
      </c>
      <c r="L769" s="6">
        <f>MINUTE(J769)</f>
        <v>6</v>
      </c>
      <c r="M769" s="6">
        <f>((K769*60)+L769)/60</f>
        <v>0.1</v>
      </c>
      <c r="N769" s="6">
        <f>I769/M769</f>
        <v>40.233600000000003</v>
      </c>
    </row>
    <row r="770" spans="1:15" x14ac:dyDescent="0.25">
      <c r="A770" s="1">
        <v>42654</v>
      </c>
      <c r="B770" s="4">
        <v>6.0416666666666667E-2</v>
      </c>
      <c r="C770" s="1">
        <v>42654</v>
      </c>
      <c r="D770" s="4">
        <v>8.8888888888888892E-2</v>
      </c>
      <c r="E770" t="s">
        <v>7</v>
      </c>
      <c r="F770" t="s">
        <v>65</v>
      </c>
      <c r="G770" t="s">
        <v>223</v>
      </c>
      <c r="H770" s="6">
        <v>17.100000000000001</v>
      </c>
      <c r="I770" s="6">
        <f>H770*1.609344</f>
        <v>27.519782400000004</v>
      </c>
      <c r="J770" s="3">
        <f>IF(D770&gt;B770,D770-B770,D770-B770+1)</f>
        <v>2.8472222222222225E-2</v>
      </c>
      <c r="K770" s="6">
        <f>HOUR(J770)</f>
        <v>0</v>
      </c>
      <c r="L770" s="6">
        <f>MINUTE(J770)</f>
        <v>41</v>
      </c>
      <c r="M770" s="6">
        <f>((K770*60)+L770)/60</f>
        <v>0.68333333333333335</v>
      </c>
      <c r="N770" s="6">
        <f>I770/M770</f>
        <v>40.272852292682934</v>
      </c>
      <c r="O770" t="s">
        <v>11</v>
      </c>
    </row>
    <row r="771" spans="1:15" x14ac:dyDescent="0.25">
      <c r="A771" s="1">
        <v>42670</v>
      </c>
      <c r="B771" s="4">
        <v>0.82777777777777783</v>
      </c>
      <c r="C771" s="1">
        <v>42670</v>
      </c>
      <c r="D771" s="4">
        <v>0.84791666666666676</v>
      </c>
      <c r="E771" t="s">
        <v>7</v>
      </c>
      <c r="F771" t="s">
        <v>135</v>
      </c>
      <c r="G771" t="s">
        <v>135</v>
      </c>
      <c r="H771" s="6">
        <v>12.1</v>
      </c>
      <c r="I771" s="6">
        <f>H771*1.609344</f>
        <v>19.4730624</v>
      </c>
      <c r="J771" s="3">
        <f>IF(D771&gt;B771,D771-B771,D771-B771+1)</f>
        <v>2.0138888888888928E-2</v>
      </c>
      <c r="K771" s="6">
        <f>HOUR(J771)</f>
        <v>0</v>
      </c>
      <c r="L771" s="6">
        <f>MINUTE(J771)</f>
        <v>29</v>
      </c>
      <c r="M771" s="6">
        <f>((K771*60)+L771)/60</f>
        <v>0.48333333333333334</v>
      </c>
      <c r="N771" s="6">
        <f>I771/M771</f>
        <v>40.289094620689653</v>
      </c>
    </row>
    <row r="772" spans="1:15" x14ac:dyDescent="0.25">
      <c r="A772" s="1">
        <v>42660</v>
      </c>
      <c r="B772" s="4">
        <v>0.68680555555555556</v>
      </c>
      <c r="C772" s="1">
        <v>42660</v>
      </c>
      <c r="D772" s="4">
        <v>0.71597222222222223</v>
      </c>
      <c r="E772" t="s">
        <v>7</v>
      </c>
      <c r="F772" t="s">
        <v>40</v>
      </c>
      <c r="G772" t="s">
        <v>15</v>
      </c>
      <c r="H772" s="6">
        <v>17.600000000000001</v>
      </c>
      <c r="I772" s="6">
        <f>H772*1.609344</f>
        <v>28.324454400000004</v>
      </c>
      <c r="J772" s="3">
        <f>IF(D772&gt;B772,D772-B772,D772-B772+1)</f>
        <v>2.9166666666666674E-2</v>
      </c>
      <c r="K772" s="6">
        <f>HOUR(J772)</f>
        <v>0</v>
      </c>
      <c r="L772" s="6">
        <f>MINUTE(J772)</f>
        <v>42</v>
      </c>
      <c r="M772" s="6">
        <f>((K772*60)+L772)/60</f>
        <v>0.7</v>
      </c>
      <c r="N772" s="6">
        <f>I772/M772</f>
        <v>40.463506285714296</v>
      </c>
    </row>
    <row r="773" spans="1:15" x14ac:dyDescent="0.25">
      <c r="A773" s="1">
        <v>42442</v>
      </c>
      <c r="B773" s="4">
        <v>0.76597222222222217</v>
      </c>
      <c r="C773" s="1">
        <v>42442</v>
      </c>
      <c r="D773" s="4">
        <v>0.77986111111111101</v>
      </c>
      <c r="E773" t="s">
        <v>7</v>
      </c>
      <c r="F773" t="s">
        <v>78</v>
      </c>
      <c r="G773" t="s">
        <v>84</v>
      </c>
      <c r="H773" s="6">
        <v>8.4</v>
      </c>
      <c r="I773" s="6">
        <f>H773*1.609344</f>
        <v>13.518489600000002</v>
      </c>
      <c r="J773" s="3">
        <f>IF(D773&gt;B773,D773-B773,D773-B773+1)</f>
        <v>1.388888888888884E-2</v>
      </c>
      <c r="K773" s="6">
        <f>HOUR(J773)</f>
        <v>0</v>
      </c>
      <c r="L773" s="6">
        <f>MINUTE(J773)</f>
        <v>20</v>
      </c>
      <c r="M773" s="6">
        <f>((K773*60)+L773)/60</f>
        <v>0.33333333333333331</v>
      </c>
      <c r="N773" s="6">
        <f>I773/M773</f>
        <v>40.555468800000007</v>
      </c>
      <c r="O773" t="s">
        <v>9</v>
      </c>
    </row>
    <row r="774" spans="1:15" x14ac:dyDescent="0.25">
      <c r="A774" s="1">
        <v>42717</v>
      </c>
      <c r="B774" s="4">
        <v>0.7631944444444444</v>
      </c>
      <c r="C774" s="1">
        <v>42717</v>
      </c>
      <c r="D774" s="4">
        <v>0.77013888888888893</v>
      </c>
      <c r="E774" t="s">
        <v>7</v>
      </c>
      <c r="F774" t="s">
        <v>15</v>
      </c>
      <c r="G774" t="s">
        <v>15</v>
      </c>
      <c r="H774" s="6">
        <v>4.2</v>
      </c>
      <c r="I774" s="6">
        <f>H774*1.609344</f>
        <v>6.7592448000000012</v>
      </c>
      <c r="J774" s="3">
        <f>IF(D774&gt;B774,D774-B774,D774-B774+1)</f>
        <v>6.9444444444445308E-3</v>
      </c>
      <c r="K774" s="6">
        <f>HOUR(J774)</f>
        <v>0</v>
      </c>
      <c r="L774" s="6">
        <f>MINUTE(J774)</f>
        <v>10</v>
      </c>
      <c r="M774" s="6">
        <f>((K774*60)+L774)/60</f>
        <v>0.16666666666666666</v>
      </c>
      <c r="N774" s="6">
        <f>I774/M774</f>
        <v>40.555468800000007</v>
      </c>
      <c r="O774" t="s">
        <v>10</v>
      </c>
    </row>
    <row r="775" spans="1:15" x14ac:dyDescent="0.25">
      <c r="A775" s="1">
        <v>42726</v>
      </c>
      <c r="B775" s="4">
        <v>0.9770833333333333</v>
      </c>
      <c r="C775" s="1">
        <v>42726</v>
      </c>
      <c r="D775" s="4">
        <v>0.98055555555555562</v>
      </c>
      <c r="E775" t="s">
        <v>7</v>
      </c>
      <c r="F775" t="s">
        <v>188</v>
      </c>
      <c r="G775" t="s">
        <v>188</v>
      </c>
      <c r="H775" s="6">
        <v>2.1</v>
      </c>
      <c r="I775" s="6">
        <f>H775*1.609344</f>
        <v>3.3796224000000006</v>
      </c>
      <c r="J775" s="3">
        <f>IF(D775&gt;B775,D775-B775,D775-B775+1)</f>
        <v>3.4722222222223209E-3</v>
      </c>
      <c r="K775" s="6">
        <f>HOUR(J775)</f>
        <v>0</v>
      </c>
      <c r="L775" s="6">
        <f>MINUTE(J775)</f>
        <v>5</v>
      </c>
      <c r="M775" s="6">
        <f>((K775*60)+L775)/60</f>
        <v>8.3333333333333329E-2</v>
      </c>
      <c r="N775" s="6">
        <f>I775/M775</f>
        <v>40.555468800000007</v>
      </c>
      <c r="O775" t="s">
        <v>13</v>
      </c>
    </row>
    <row r="776" spans="1:15" x14ac:dyDescent="0.25">
      <c r="A776" s="1">
        <v>42382</v>
      </c>
      <c r="B776" s="4">
        <v>0.625</v>
      </c>
      <c r="C776" s="1">
        <v>42382</v>
      </c>
      <c r="D776" s="4">
        <v>0.64444444444444449</v>
      </c>
      <c r="E776" t="s">
        <v>7</v>
      </c>
      <c r="F776" t="s">
        <v>32</v>
      </c>
      <c r="G776" t="s">
        <v>31</v>
      </c>
      <c r="H776" s="6">
        <v>11.8</v>
      </c>
      <c r="I776" s="6">
        <f>H776*1.609344</f>
        <v>18.990259200000004</v>
      </c>
      <c r="J776" s="3">
        <f>IF(D776&gt;B776,D776-B776,D776-B776+1)</f>
        <v>1.9444444444444486E-2</v>
      </c>
      <c r="K776" s="6">
        <f>HOUR(J776)</f>
        <v>0</v>
      </c>
      <c r="L776" s="6">
        <f>MINUTE(J776)</f>
        <v>28</v>
      </c>
      <c r="M776" s="6">
        <f>((K776*60)+L776)/60</f>
        <v>0.46666666666666667</v>
      </c>
      <c r="N776" s="6">
        <f>I776/M776</f>
        <v>40.693412571428581</v>
      </c>
      <c r="O776" t="s">
        <v>11</v>
      </c>
    </row>
    <row r="777" spans="1:15" x14ac:dyDescent="0.25">
      <c r="A777" s="1">
        <v>42461</v>
      </c>
      <c r="B777" s="4">
        <v>0.66736111111111107</v>
      </c>
      <c r="C777" s="1">
        <v>42461</v>
      </c>
      <c r="D777" s="4">
        <v>0.7006944444444444</v>
      </c>
      <c r="E777" t="s">
        <v>7</v>
      </c>
      <c r="F777" t="s">
        <v>102</v>
      </c>
      <c r="G777" t="s">
        <v>99</v>
      </c>
      <c r="H777" s="6">
        <v>20.3</v>
      </c>
      <c r="I777" s="6">
        <f>H777*1.609344</f>
        <v>32.669683200000001</v>
      </c>
      <c r="J777" s="3">
        <f>IF(D777&gt;B777,D777-B777,D777-B777+1)</f>
        <v>3.3333333333333326E-2</v>
      </c>
      <c r="K777" s="6">
        <f>HOUR(J777)</f>
        <v>0</v>
      </c>
      <c r="L777" s="6">
        <f>MINUTE(J777)</f>
        <v>48</v>
      </c>
      <c r="M777" s="6">
        <f>((K777*60)+L777)/60</f>
        <v>0.8</v>
      </c>
      <c r="N777" s="6">
        <f>I777/M777</f>
        <v>40.837103999999997</v>
      </c>
      <c r="O777" t="s">
        <v>11</v>
      </c>
    </row>
    <row r="778" spans="1:15" x14ac:dyDescent="0.25">
      <c r="A778" s="1">
        <v>42437</v>
      </c>
      <c r="B778" s="4">
        <v>0.60972222222222217</v>
      </c>
      <c r="C778" s="1">
        <v>42437</v>
      </c>
      <c r="D778" s="4">
        <v>0.62152777777777779</v>
      </c>
      <c r="E778" t="s">
        <v>7</v>
      </c>
      <c r="F778" t="s">
        <v>38</v>
      </c>
      <c r="G778" t="s">
        <v>72</v>
      </c>
      <c r="H778" s="6">
        <v>7.2</v>
      </c>
      <c r="I778" s="6">
        <f>H778*1.609344</f>
        <v>11.587276800000001</v>
      </c>
      <c r="J778" s="3">
        <f>IF(D778&gt;B778,D778-B778,D778-B778+1)</f>
        <v>1.1805555555555625E-2</v>
      </c>
      <c r="K778" s="6">
        <f>HOUR(J778)</f>
        <v>0</v>
      </c>
      <c r="L778" s="6">
        <f>MINUTE(J778)</f>
        <v>17</v>
      </c>
      <c r="M778" s="6">
        <f>((K778*60)+L778)/60</f>
        <v>0.28333333333333333</v>
      </c>
      <c r="N778" s="6">
        <f>I778/M778</f>
        <v>40.896271058823537</v>
      </c>
      <c r="O778" t="s">
        <v>53</v>
      </c>
    </row>
    <row r="779" spans="1:15" x14ac:dyDescent="0.25">
      <c r="A779" s="1">
        <v>42700</v>
      </c>
      <c r="B779" s="4">
        <v>0.70833333333333337</v>
      </c>
      <c r="C779" s="1">
        <v>42700</v>
      </c>
      <c r="D779" s="4">
        <v>0.71666666666666667</v>
      </c>
      <c r="E779" t="s">
        <v>7</v>
      </c>
      <c r="F779" t="s">
        <v>15</v>
      </c>
      <c r="G779" t="s">
        <v>48</v>
      </c>
      <c r="H779" s="6">
        <v>5.0999999999999996</v>
      </c>
      <c r="I779" s="6">
        <f>H779*1.609344</f>
        <v>8.2076543999999991</v>
      </c>
      <c r="J779" s="3">
        <f>IF(D779&gt;B779,D779-B779,D779-B779+1)</f>
        <v>8.3333333333333037E-3</v>
      </c>
      <c r="K779" s="6">
        <f>HOUR(J779)</f>
        <v>0</v>
      </c>
      <c r="L779" s="6">
        <f>MINUTE(J779)</f>
        <v>12</v>
      </c>
      <c r="M779" s="6">
        <f>((K779*60)+L779)/60</f>
        <v>0.2</v>
      </c>
      <c r="N779" s="6">
        <f>I779/M779</f>
        <v>41.038271999999992</v>
      </c>
      <c r="O779" t="s">
        <v>11</v>
      </c>
    </row>
    <row r="780" spans="1:15" x14ac:dyDescent="0.25">
      <c r="A780" s="1">
        <v>42428</v>
      </c>
      <c r="B780" s="4">
        <v>0.39305555555555555</v>
      </c>
      <c r="C780" s="1">
        <v>42428</v>
      </c>
      <c r="D780" s="4">
        <v>0.40416666666666662</v>
      </c>
      <c r="E780" t="s">
        <v>7</v>
      </c>
      <c r="F780" t="s">
        <v>72</v>
      </c>
      <c r="G780" t="s">
        <v>38</v>
      </c>
      <c r="H780" s="6">
        <v>6.8</v>
      </c>
      <c r="I780" s="6">
        <f>H780*1.609344</f>
        <v>10.9435392</v>
      </c>
      <c r="J780" s="3">
        <f>IF(D780&gt;B780,D780-B780,D780-B780+1)</f>
        <v>1.1111111111111072E-2</v>
      </c>
      <c r="K780" s="6">
        <f>HOUR(J780)</f>
        <v>0</v>
      </c>
      <c r="L780" s="6">
        <f>MINUTE(J780)</f>
        <v>16</v>
      </c>
      <c r="M780" s="6">
        <f>((K780*60)+L780)/60</f>
        <v>0.26666666666666666</v>
      </c>
      <c r="N780" s="6">
        <f>I780/M780</f>
        <v>41.038271999999999</v>
      </c>
      <c r="O780" t="s">
        <v>11</v>
      </c>
    </row>
    <row r="781" spans="1:15" x14ac:dyDescent="0.25">
      <c r="A781" s="1">
        <v>42695</v>
      </c>
      <c r="B781" s="4">
        <v>0.77986111111111101</v>
      </c>
      <c r="C781" s="1">
        <v>42695</v>
      </c>
      <c r="D781" s="4">
        <v>0.78541666666666676</v>
      </c>
      <c r="E781" t="s">
        <v>7</v>
      </c>
      <c r="F781" t="s">
        <v>16</v>
      </c>
      <c r="G781" t="s">
        <v>15</v>
      </c>
      <c r="H781" s="6">
        <v>3.4</v>
      </c>
      <c r="I781" s="6">
        <f>H781*1.609344</f>
        <v>5.4717696</v>
      </c>
      <c r="J781" s="3">
        <f>IF(D781&gt;B781,D781-B781,D781-B781+1)</f>
        <v>5.5555555555557579E-3</v>
      </c>
      <c r="K781" s="6">
        <f>HOUR(J781)</f>
        <v>0</v>
      </c>
      <c r="L781" s="6">
        <f>MINUTE(J781)</f>
        <v>8</v>
      </c>
      <c r="M781" s="6">
        <f>((K781*60)+L781)/60</f>
        <v>0.13333333333333333</v>
      </c>
      <c r="N781" s="6">
        <f>I781/M781</f>
        <v>41.038271999999999</v>
      </c>
      <c r="O781" t="s">
        <v>10</v>
      </c>
    </row>
    <row r="782" spans="1:15" x14ac:dyDescent="0.25">
      <c r="A782" s="1">
        <v>42599</v>
      </c>
      <c r="B782" s="4">
        <v>0.64722222222222225</v>
      </c>
      <c r="C782" s="1">
        <v>42599</v>
      </c>
      <c r="D782" s="4">
        <v>0.65763888888888888</v>
      </c>
      <c r="E782" t="s">
        <v>7</v>
      </c>
      <c r="F782" t="s">
        <v>223</v>
      </c>
      <c r="G782" t="s">
        <v>68</v>
      </c>
      <c r="H782" s="6">
        <v>6.4</v>
      </c>
      <c r="I782" s="6">
        <f>H782*1.609344</f>
        <v>10.299801600000002</v>
      </c>
      <c r="J782" s="3">
        <f>IF(D782&gt;B782,D782-B782,D782-B782+1)</f>
        <v>1.041666666666663E-2</v>
      </c>
      <c r="K782" s="6">
        <f>HOUR(J782)</f>
        <v>0</v>
      </c>
      <c r="L782" s="6">
        <f>MINUTE(J782)</f>
        <v>15</v>
      </c>
      <c r="M782" s="6">
        <f>((K782*60)+L782)/60</f>
        <v>0.25</v>
      </c>
      <c r="N782" s="6">
        <f>I782/M782</f>
        <v>41.199206400000008</v>
      </c>
    </row>
    <row r="783" spans="1:15" x14ac:dyDescent="0.25">
      <c r="A783" s="1">
        <v>42387</v>
      </c>
      <c r="B783" s="4">
        <v>0.67569444444444438</v>
      </c>
      <c r="C783" s="1">
        <v>42387</v>
      </c>
      <c r="D783" s="4">
        <v>0.68333333333333324</v>
      </c>
      <c r="E783" t="s">
        <v>7</v>
      </c>
      <c r="F783" t="s">
        <v>37</v>
      </c>
      <c r="G783" t="s">
        <v>38</v>
      </c>
      <c r="H783" s="6">
        <v>4.7</v>
      </c>
      <c r="I783" s="6">
        <f>H783*1.609344</f>
        <v>7.5639168000000012</v>
      </c>
      <c r="J783" s="3">
        <f>IF(D783&gt;B783,D783-B783,D783-B783+1)</f>
        <v>7.6388888888888618E-3</v>
      </c>
      <c r="K783" s="6">
        <f>HOUR(J783)</f>
        <v>0</v>
      </c>
      <c r="L783" s="6">
        <f>MINUTE(J783)</f>
        <v>11</v>
      </c>
      <c r="M783" s="6">
        <f>((K783*60)+L783)/60</f>
        <v>0.18333333333333332</v>
      </c>
      <c r="N783" s="6">
        <f>I783/M783</f>
        <v>41.257728000000007</v>
      </c>
      <c r="O783" t="s">
        <v>9</v>
      </c>
    </row>
    <row r="784" spans="1:15" x14ac:dyDescent="0.25">
      <c r="A784" s="1">
        <v>42409</v>
      </c>
      <c r="B784" s="4">
        <v>0.48819444444444443</v>
      </c>
      <c r="C784" s="1">
        <v>42409</v>
      </c>
      <c r="D784" s="4">
        <v>0.49305555555555558</v>
      </c>
      <c r="E784" t="s">
        <v>55</v>
      </c>
      <c r="F784" t="s">
        <v>50</v>
      </c>
      <c r="G784" t="s">
        <v>56</v>
      </c>
      <c r="H784" s="6">
        <v>3</v>
      </c>
      <c r="I784" s="6">
        <f>H784*1.609344</f>
        <v>4.8280320000000003</v>
      </c>
      <c r="J784" s="3">
        <f>IF(D784&gt;B784,D784-B784,D784-B784+1)</f>
        <v>4.8611111111111494E-3</v>
      </c>
      <c r="K784" s="6">
        <f>HOUR(J784)</f>
        <v>0</v>
      </c>
      <c r="L784" s="6">
        <f>MINUTE(J784)</f>
        <v>7</v>
      </c>
      <c r="M784" s="6">
        <f>((K784*60)+L784)/60</f>
        <v>0.11666666666666667</v>
      </c>
      <c r="N784" s="6">
        <f>I784/M784</f>
        <v>41.383131428571431</v>
      </c>
    </row>
    <row r="785" spans="1:15" x14ac:dyDescent="0.25">
      <c r="A785" s="1">
        <v>42512</v>
      </c>
      <c r="B785" s="4">
        <v>0.65208333333333335</v>
      </c>
      <c r="C785" s="1">
        <v>42512</v>
      </c>
      <c r="D785" s="4">
        <v>0.65694444444444444</v>
      </c>
      <c r="E785" t="s">
        <v>7</v>
      </c>
      <c r="F785" t="s">
        <v>15</v>
      </c>
      <c r="G785" t="s">
        <v>16</v>
      </c>
      <c r="H785" s="6">
        <v>3</v>
      </c>
      <c r="I785" s="6">
        <f>H785*1.609344</f>
        <v>4.8280320000000003</v>
      </c>
      <c r="J785" s="3">
        <f>IF(D785&gt;B785,D785-B785,D785-B785+1)</f>
        <v>4.8611111111110938E-3</v>
      </c>
      <c r="K785" s="6">
        <f>HOUR(J785)</f>
        <v>0</v>
      </c>
      <c r="L785" s="6">
        <f>MINUTE(J785)</f>
        <v>7</v>
      </c>
      <c r="M785" s="6">
        <f>((K785*60)+L785)/60</f>
        <v>0.11666666666666667</v>
      </c>
      <c r="N785" s="6">
        <f>I785/M785</f>
        <v>41.383131428571431</v>
      </c>
      <c r="O785" t="s">
        <v>9</v>
      </c>
    </row>
    <row r="786" spans="1:15" x14ac:dyDescent="0.25">
      <c r="A786" s="1">
        <v>42611</v>
      </c>
      <c r="B786" s="4">
        <v>0.56805555555555554</v>
      </c>
      <c r="C786" s="1">
        <v>42611</v>
      </c>
      <c r="D786" s="4">
        <v>0.57500000000000007</v>
      </c>
      <c r="E786" t="s">
        <v>7</v>
      </c>
      <c r="F786" t="s">
        <v>68</v>
      </c>
      <c r="G786" t="s">
        <v>68</v>
      </c>
      <c r="H786" s="6">
        <v>4.3</v>
      </c>
      <c r="I786" s="6">
        <f>H786*1.609344</f>
        <v>6.9201791999999998</v>
      </c>
      <c r="J786" s="3">
        <f>IF(D786&gt;B786,D786-B786,D786-B786+1)</f>
        <v>6.9444444444445308E-3</v>
      </c>
      <c r="K786" s="6">
        <f>HOUR(J786)</f>
        <v>0</v>
      </c>
      <c r="L786" s="6">
        <f>MINUTE(J786)</f>
        <v>10</v>
      </c>
      <c r="M786" s="6">
        <f>((K786*60)+L786)/60</f>
        <v>0.16666666666666666</v>
      </c>
      <c r="N786" s="6">
        <f>I786/M786</f>
        <v>41.521075199999999</v>
      </c>
    </row>
    <row r="787" spans="1:15" x14ac:dyDescent="0.25">
      <c r="A787" s="1">
        <v>42426</v>
      </c>
      <c r="B787" s="4">
        <v>0.54236111111111118</v>
      </c>
      <c r="C787" s="1">
        <v>42426</v>
      </c>
      <c r="D787" s="4">
        <v>0.55833333333333335</v>
      </c>
      <c r="E787" t="s">
        <v>7</v>
      </c>
      <c r="F787" t="s">
        <v>36</v>
      </c>
      <c r="G787" t="s">
        <v>15</v>
      </c>
      <c r="H787" s="6">
        <v>9.9</v>
      </c>
      <c r="I787" s="6">
        <f>H787*1.609344</f>
        <v>15.932505600000002</v>
      </c>
      <c r="J787" s="3">
        <f>IF(D787&gt;B787,D787-B787,D787-B787+1)</f>
        <v>1.5972222222222165E-2</v>
      </c>
      <c r="K787" s="6">
        <f>HOUR(J787)</f>
        <v>0</v>
      </c>
      <c r="L787" s="6">
        <f>MINUTE(J787)</f>
        <v>23</v>
      </c>
      <c r="M787" s="6">
        <f>((K787*60)+L787)/60</f>
        <v>0.38333333333333336</v>
      </c>
      <c r="N787" s="6">
        <f>I787/M787</f>
        <v>41.563058086956524</v>
      </c>
      <c r="O787" t="s">
        <v>11</v>
      </c>
    </row>
    <row r="788" spans="1:15" x14ac:dyDescent="0.25">
      <c r="A788" s="1">
        <v>42528</v>
      </c>
      <c r="B788" s="4">
        <v>0.9868055555555556</v>
      </c>
      <c r="C788" s="1">
        <v>42529</v>
      </c>
      <c r="D788" s="4">
        <v>2.7777777777777779E-3</v>
      </c>
      <c r="E788" t="s">
        <v>7</v>
      </c>
      <c r="F788" t="s">
        <v>36</v>
      </c>
      <c r="G788" t="s">
        <v>15</v>
      </c>
      <c r="H788" s="6">
        <v>9.9</v>
      </c>
      <c r="I788" s="6">
        <f>H788*1.609344</f>
        <v>15.932505600000002</v>
      </c>
      <c r="J788" s="3">
        <f>IF(D788&gt;B788,D788-B788,D788-B788+1)</f>
        <v>1.5972222222222165E-2</v>
      </c>
      <c r="K788" s="6">
        <f>HOUR(J788)</f>
        <v>0</v>
      </c>
      <c r="L788" s="6">
        <f>MINUTE(J788)</f>
        <v>23</v>
      </c>
      <c r="M788" s="6">
        <f>((K788*60)+L788)/60</f>
        <v>0.38333333333333336</v>
      </c>
      <c r="N788" s="6">
        <f>I788/M788</f>
        <v>41.563058086956524</v>
      </c>
      <c r="O788" t="s">
        <v>11</v>
      </c>
    </row>
    <row r="789" spans="1:15" x14ac:dyDescent="0.25">
      <c r="A789" s="1">
        <v>42432</v>
      </c>
      <c r="B789" s="4">
        <v>0.66805555555555562</v>
      </c>
      <c r="C789" s="1">
        <v>42432</v>
      </c>
      <c r="D789" s="4">
        <v>0.6958333333333333</v>
      </c>
      <c r="E789" t="s">
        <v>7</v>
      </c>
      <c r="F789" t="s">
        <v>40</v>
      </c>
      <c r="G789" t="s">
        <v>15</v>
      </c>
      <c r="H789" s="6">
        <v>17.3</v>
      </c>
      <c r="I789" s="6">
        <f>H789*1.609344</f>
        <v>27.841651200000005</v>
      </c>
      <c r="J789" s="3">
        <f>IF(D789&gt;B789,D789-B789,D789-B789+1)</f>
        <v>2.7777777777777679E-2</v>
      </c>
      <c r="K789" s="6">
        <f>HOUR(J789)</f>
        <v>0</v>
      </c>
      <c r="L789" s="6">
        <f>MINUTE(J789)</f>
        <v>40</v>
      </c>
      <c r="M789" s="6">
        <f>((K789*60)+L789)/60</f>
        <v>0.66666666666666663</v>
      </c>
      <c r="N789" s="6">
        <f>I789/M789</f>
        <v>41.762476800000009</v>
      </c>
      <c r="O789" t="s">
        <v>11</v>
      </c>
    </row>
    <row r="790" spans="1:15" x14ac:dyDescent="0.25">
      <c r="A790" s="1">
        <v>42434</v>
      </c>
      <c r="B790" s="4">
        <v>0.48888888888888887</v>
      </c>
      <c r="C790" s="1">
        <v>42434</v>
      </c>
      <c r="D790" s="4">
        <v>0.4993055555555555</v>
      </c>
      <c r="E790" t="s">
        <v>7</v>
      </c>
      <c r="F790" t="s">
        <v>15</v>
      </c>
      <c r="G790" t="s">
        <v>16</v>
      </c>
      <c r="H790" s="6">
        <v>6.5</v>
      </c>
      <c r="I790" s="6">
        <f>H790*1.609344</f>
        <v>10.460736000000001</v>
      </c>
      <c r="J790" s="3">
        <f>IF(D790&gt;B790,D790-B790,D790-B790+1)</f>
        <v>1.041666666666663E-2</v>
      </c>
      <c r="K790" s="6">
        <f>HOUR(J790)</f>
        <v>0</v>
      </c>
      <c r="L790" s="6">
        <f>MINUTE(J790)</f>
        <v>15</v>
      </c>
      <c r="M790" s="6">
        <f>((K790*60)+L790)/60</f>
        <v>0.25</v>
      </c>
      <c r="N790" s="6">
        <f>I790/M790</f>
        <v>41.842944000000003</v>
      </c>
      <c r="O790" t="s">
        <v>9</v>
      </c>
    </row>
    <row r="791" spans="1:15" x14ac:dyDescent="0.25">
      <c r="A791" s="1">
        <v>42714</v>
      </c>
      <c r="B791" s="4">
        <v>0.61249999999999993</v>
      </c>
      <c r="C791" s="1">
        <v>42714</v>
      </c>
      <c r="D791" s="4">
        <v>0.63750000000000007</v>
      </c>
      <c r="E791" t="s">
        <v>7</v>
      </c>
      <c r="F791" t="s">
        <v>222</v>
      </c>
      <c r="G791" t="s">
        <v>15</v>
      </c>
      <c r="H791" s="6">
        <v>15.6</v>
      </c>
      <c r="I791" s="6">
        <f>H791*1.609344</f>
        <v>25.1057664</v>
      </c>
      <c r="J791" s="3">
        <f>IF(D791&gt;B791,D791-B791,D791-B791+1)</f>
        <v>2.5000000000000133E-2</v>
      </c>
      <c r="K791" s="6">
        <f>HOUR(J791)</f>
        <v>0</v>
      </c>
      <c r="L791" s="6">
        <f>MINUTE(J791)</f>
        <v>36</v>
      </c>
      <c r="M791" s="6">
        <f>((K791*60)+L791)/60</f>
        <v>0.6</v>
      </c>
      <c r="N791" s="6">
        <f>I791/M791</f>
        <v>41.842944000000003</v>
      </c>
      <c r="O791" t="s">
        <v>10</v>
      </c>
    </row>
    <row r="792" spans="1:15" x14ac:dyDescent="0.25">
      <c r="A792" s="1">
        <v>42684</v>
      </c>
      <c r="B792" s="4">
        <v>0.4069444444444445</v>
      </c>
      <c r="C792" s="1">
        <v>42684</v>
      </c>
      <c r="D792" s="4">
        <v>0.42708333333333331</v>
      </c>
      <c r="E792" t="s">
        <v>7</v>
      </c>
      <c r="F792" t="s">
        <v>147</v>
      </c>
      <c r="G792" t="s">
        <v>123</v>
      </c>
      <c r="H792" s="6">
        <v>12.6</v>
      </c>
      <c r="I792" s="6">
        <f>H792*1.609344</f>
        <v>20.2777344</v>
      </c>
      <c r="J792" s="3">
        <f>IF(D792&gt;B792,D792-B792,D792-B792+1)</f>
        <v>2.0138888888888817E-2</v>
      </c>
      <c r="K792" s="6">
        <f>HOUR(J792)</f>
        <v>0</v>
      </c>
      <c r="L792" s="6">
        <f>MINUTE(J792)</f>
        <v>29</v>
      </c>
      <c r="M792" s="6">
        <f>((K792*60)+L792)/60</f>
        <v>0.48333333333333334</v>
      </c>
      <c r="N792" s="6">
        <f>I792/M792</f>
        <v>41.95393324137931</v>
      </c>
      <c r="O792" t="s">
        <v>24</v>
      </c>
    </row>
    <row r="793" spans="1:15" x14ac:dyDescent="0.25">
      <c r="A793" s="1">
        <v>42407</v>
      </c>
      <c r="B793" s="4">
        <v>0.77708333333333324</v>
      </c>
      <c r="C793" s="1">
        <v>42407</v>
      </c>
      <c r="D793" s="4">
        <v>0.78680555555555554</v>
      </c>
      <c r="E793" t="s">
        <v>7</v>
      </c>
      <c r="F793" t="s">
        <v>15</v>
      </c>
      <c r="G793" t="s">
        <v>16</v>
      </c>
      <c r="H793" s="6">
        <v>6.1</v>
      </c>
      <c r="I793" s="6">
        <f>H793*1.609344</f>
        <v>9.8169983999999992</v>
      </c>
      <c r="J793" s="3">
        <f>IF(D793&gt;B793,D793-B793,D793-B793+1)</f>
        <v>9.7222222222222987E-3</v>
      </c>
      <c r="K793" s="6">
        <f>HOUR(J793)</f>
        <v>0</v>
      </c>
      <c r="L793" s="6">
        <f>MINUTE(J793)</f>
        <v>14</v>
      </c>
      <c r="M793" s="6">
        <f>((K793*60)+L793)/60</f>
        <v>0.23333333333333334</v>
      </c>
      <c r="N793" s="6">
        <f>I793/M793</f>
        <v>42.072850285714281</v>
      </c>
      <c r="O793" t="s">
        <v>24</v>
      </c>
    </row>
    <row r="794" spans="1:15" x14ac:dyDescent="0.25">
      <c r="A794" s="1">
        <v>42518</v>
      </c>
      <c r="B794" s="4">
        <v>0.53611111111111109</v>
      </c>
      <c r="C794" s="1">
        <v>42518</v>
      </c>
      <c r="D794" s="4">
        <v>0.54583333333333328</v>
      </c>
      <c r="E794" t="s">
        <v>7</v>
      </c>
      <c r="F794" t="s">
        <v>15</v>
      </c>
      <c r="G794" t="s">
        <v>16</v>
      </c>
      <c r="H794" s="6">
        <v>6.1</v>
      </c>
      <c r="I794" s="6">
        <f>H794*1.609344</f>
        <v>9.8169983999999992</v>
      </c>
      <c r="J794" s="3">
        <f>IF(D794&gt;B794,D794-B794,D794-B794+1)</f>
        <v>9.7222222222221877E-3</v>
      </c>
      <c r="K794" s="6">
        <f>HOUR(J794)</f>
        <v>0</v>
      </c>
      <c r="L794" s="6">
        <f>MINUTE(J794)</f>
        <v>14</v>
      </c>
      <c r="M794" s="6">
        <f>((K794*60)+L794)/60</f>
        <v>0.23333333333333334</v>
      </c>
      <c r="N794" s="6">
        <f>I794/M794</f>
        <v>42.072850285714281</v>
      </c>
      <c r="O794" t="s">
        <v>9</v>
      </c>
    </row>
    <row r="795" spans="1:15" x14ac:dyDescent="0.25">
      <c r="A795" s="1">
        <v>42682</v>
      </c>
      <c r="B795" s="4">
        <v>0.4368055555555555</v>
      </c>
      <c r="C795" s="1">
        <v>42682</v>
      </c>
      <c r="D795" s="4">
        <v>0.45624999999999999</v>
      </c>
      <c r="E795" t="s">
        <v>7</v>
      </c>
      <c r="F795" t="s">
        <v>147</v>
      </c>
      <c r="G795" t="s">
        <v>123</v>
      </c>
      <c r="H795" s="6">
        <v>12.2</v>
      </c>
      <c r="I795" s="6">
        <f>H795*1.609344</f>
        <v>19.633996799999998</v>
      </c>
      <c r="J795" s="3">
        <f>IF(D795&gt;B795,D795-B795,D795-B795+1)</f>
        <v>1.9444444444444486E-2</v>
      </c>
      <c r="K795" s="6">
        <f>HOUR(J795)</f>
        <v>0</v>
      </c>
      <c r="L795" s="6">
        <f>MINUTE(J795)</f>
        <v>28</v>
      </c>
      <c r="M795" s="6">
        <f>((K795*60)+L795)/60</f>
        <v>0.46666666666666667</v>
      </c>
      <c r="N795" s="6">
        <f>I795/M795</f>
        <v>42.072850285714281</v>
      </c>
      <c r="O795" t="s">
        <v>53</v>
      </c>
    </row>
    <row r="796" spans="1:15" x14ac:dyDescent="0.25">
      <c r="A796" s="1">
        <v>42387</v>
      </c>
      <c r="B796" s="4">
        <v>0.62152777777777779</v>
      </c>
      <c r="C796" s="1">
        <v>42387</v>
      </c>
      <c r="D796" s="4">
        <v>0.62916666666666665</v>
      </c>
      <c r="E796" t="s">
        <v>7</v>
      </c>
      <c r="F796" t="s">
        <v>15</v>
      </c>
      <c r="G796" t="s">
        <v>15</v>
      </c>
      <c r="H796" s="6">
        <v>4.8</v>
      </c>
      <c r="I796" s="6">
        <f>H796*1.609344</f>
        <v>7.7248511999999998</v>
      </c>
      <c r="J796" s="3">
        <f>IF(D796&gt;B796,D796-B796,D796-B796+1)</f>
        <v>7.6388888888888618E-3</v>
      </c>
      <c r="K796" s="6">
        <f>HOUR(J796)</f>
        <v>0</v>
      </c>
      <c r="L796" s="6">
        <f>MINUTE(J796)</f>
        <v>11</v>
      </c>
      <c r="M796" s="6">
        <f>((K796*60)+L796)/60</f>
        <v>0.18333333333333332</v>
      </c>
      <c r="N796" s="6">
        <f>I796/M796</f>
        <v>42.135552000000004</v>
      </c>
      <c r="O796" t="s">
        <v>9</v>
      </c>
    </row>
    <row r="797" spans="1:15" x14ac:dyDescent="0.25">
      <c r="A797" s="1">
        <v>42420</v>
      </c>
      <c r="B797" s="4">
        <v>0.33263888888888887</v>
      </c>
      <c r="C797" s="1">
        <v>42420</v>
      </c>
      <c r="D797" s="4">
        <v>0.35555555555555557</v>
      </c>
      <c r="E797" t="s">
        <v>55</v>
      </c>
      <c r="F797" t="s">
        <v>65</v>
      </c>
      <c r="G797" t="s">
        <v>68</v>
      </c>
      <c r="H797" s="6">
        <v>14.4</v>
      </c>
      <c r="I797" s="6">
        <f>H797*1.609344</f>
        <v>23.174553600000003</v>
      </c>
      <c r="J797" s="3">
        <f>IF(D797&gt;B797,D797-B797,D797-B797+1)</f>
        <v>2.2916666666666696E-2</v>
      </c>
      <c r="K797" s="6">
        <f>HOUR(J797)</f>
        <v>0</v>
      </c>
      <c r="L797" s="6">
        <f>MINUTE(J797)</f>
        <v>33</v>
      </c>
      <c r="M797" s="6">
        <f>((K797*60)+L797)/60</f>
        <v>0.55000000000000004</v>
      </c>
      <c r="N797" s="6">
        <f>I797/M797</f>
        <v>42.135552000000004</v>
      </c>
    </row>
    <row r="798" spans="1:15" x14ac:dyDescent="0.25">
      <c r="A798" s="1">
        <v>42402</v>
      </c>
      <c r="B798" s="4">
        <v>0.5444444444444444</v>
      </c>
      <c r="C798" s="1">
        <v>42402</v>
      </c>
      <c r="D798" s="4">
        <v>0.55763888888888891</v>
      </c>
      <c r="E798" t="s">
        <v>7</v>
      </c>
      <c r="F798" t="s">
        <v>38</v>
      </c>
      <c r="G798" t="s">
        <v>51</v>
      </c>
      <c r="H798" s="6">
        <v>8.3000000000000007</v>
      </c>
      <c r="I798" s="6">
        <f>H798*1.609344</f>
        <v>13.357555200000002</v>
      </c>
      <c r="J798" s="3">
        <f>IF(D798&gt;B798,D798-B798,D798-B798+1)</f>
        <v>1.3194444444444509E-2</v>
      </c>
      <c r="K798" s="6">
        <f>HOUR(J798)</f>
        <v>0</v>
      </c>
      <c r="L798" s="6">
        <f>MINUTE(J798)</f>
        <v>19</v>
      </c>
      <c r="M798" s="6">
        <f>((K798*60)+L798)/60</f>
        <v>0.31666666666666665</v>
      </c>
      <c r="N798" s="6">
        <f>I798/M798</f>
        <v>42.181753263157901</v>
      </c>
      <c r="O798" t="s">
        <v>11</v>
      </c>
    </row>
    <row r="799" spans="1:15" x14ac:dyDescent="0.25">
      <c r="A799" s="1">
        <v>42592</v>
      </c>
      <c r="B799" s="4">
        <v>0.74513888888888891</v>
      </c>
      <c r="C799" s="1">
        <v>42592</v>
      </c>
      <c r="D799" s="4">
        <v>0.76944444444444438</v>
      </c>
      <c r="E799" t="s">
        <v>7</v>
      </c>
      <c r="F799" t="s">
        <v>36</v>
      </c>
      <c r="G799" t="s">
        <v>48</v>
      </c>
      <c r="H799" s="6">
        <v>15.3</v>
      </c>
      <c r="I799" s="6">
        <f>H799*1.609344</f>
        <v>24.622963200000004</v>
      </c>
      <c r="J799" s="3">
        <f>IF(D799&gt;B799,D799-B799,D799-B799+1)</f>
        <v>2.4305555555555469E-2</v>
      </c>
      <c r="K799" s="6">
        <f>HOUR(J799)</f>
        <v>0</v>
      </c>
      <c r="L799" s="6">
        <f>MINUTE(J799)</f>
        <v>35</v>
      </c>
      <c r="M799" s="6">
        <f>((K799*60)+L799)/60</f>
        <v>0.58333333333333337</v>
      </c>
      <c r="N799" s="6">
        <f>I799/M799</f>
        <v>42.210794057142863</v>
      </c>
    </row>
    <row r="800" spans="1:15" x14ac:dyDescent="0.25">
      <c r="A800" s="1">
        <v>42646</v>
      </c>
      <c r="B800" s="4">
        <v>0.9194444444444444</v>
      </c>
      <c r="C800" s="1">
        <v>42646</v>
      </c>
      <c r="D800" s="4">
        <v>0.93958333333333333</v>
      </c>
      <c r="E800" t="s">
        <v>7</v>
      </c>
      <c r="F800" t="s">
        <v>68</v>
      </c>
      <c r="G800" t="s">
        <v>65</v>
      </c>
      <c r="H800" s="6">
        <v>12.7</v>
      </c>
      <c r="I800" s="6">
        <f>H800*1.609344</f>
        <v>20.438668799999999</v>
      </c>
      <c r="J800" s="3">
        <f>IF(D800&gt;B800,D800-B800,D800-B800+1)</f>
        <v>2.0138888888888928E-2</v>
      </c>
      <c r="K800" s="6">
        <f>HOUR(J800)</f>
        <v>0</v>
      </c>
      <c r="L800" s="6">
        <f>MINUTE(J800)</f>
        <v>29</v>
      </c>
      <c r="M800" s="6">
        <f>((K800*60)+L800)/60</f>
        <v>0.48333333333333334</v>
      </c>
      <c r="N800" s="6">
        <f>I800/M800</f>
        <v>42.286900965517241</v>
      </c>
    </row>
    <row r="801" spans="1:15" x14ac:dyDescent="0.25">
      <c r="A801" s="1">
        <v>42398</v>
      </c>
      <c r="B801" s="4">
        <v>0.55833333333333335</v>
      </c>
      <c r="C801" s="1">
        <v>42398</v>
      </c>
      <c r="D801" s="4">
        <v>0.57430555555555551</v>
      </c>
      <c r="E801" t="s">
        <v>7</v>
      </c>
      <c r="F801" t="s">
        <v>36</v>
      </c>
      <c r="G801" t="s">
        <v>15</v>
      </c>
      <c r="H801" s="6">
        <v>10.1</v>
      </c>
      <c r="I801" s="6">
        <f>H801*1.609344</f>
        <v>16.2543744</v>
      </c>
      <c r="J801" s="3">
        <f>IF(D801&gt;B801,D801-B801,D801-B801+1)</f>
        <v>1.5972222222222165E-2</v>
      </c>
      <c r="K801" s="6">
        <f>HOUR(J801)</f>
        <v>0</v>
      </c>
      <c r="L801" s="6">
        <f>MINUTE(J801)</f>
        <v>23</v>
      </c>
      <c r="M801" s="6">
        <f>((K801*60)+L801)/60</f>
        <v>0.38333333333333336</v>
      </c>
      <c r="N801" s="6">
        <f>I801/M801</f>
        <v>42.402715826086954</v>
      </c>
      <c r="O801" t="s">
        <v>11</v>
      </c>
    </row>
    <row r="802" spans="1:15" x14ac:dyDescent="0.25">
      <c r="A802" s="1">
        <v>42421</v>
      </c>
      <c r="B802" s="4">
        <v>0.65</v>
      </c>
      <c r="C802" s="1">
        <v>42421</v>
      </c>
      <c r="D802" s="4">
        <v>0.65347222222222223</v>
      </c>
      <c r="E802" t="s">
        <v>7</v>
      </c>
      <c r="F802" t="s">
        <v>70</v>
      </c>
      <c r="G802" t="s">
        <v>65</v>
      </c>
      <c r="H802" s="6">
        <v>2.2000000000000002</v>
      </c>
      <c r="I802" s="6">
        <f>H802*1.609344</f>
        <v>3.5405568000000005</v>
      </c>
      <c r="J802" s="3">
        <f>IF(D802&gt;B802,D802-B802,D802-B802+1)</f>
        <v>3.4722222222222099E-3</v>
      </c>
      <c r="K802" s="6">
        <f>HOUR(J802)</f>
        <v>0</v>
      </c>
      <c r="L802" s="6">
        <f>MINUTE(J802)</f>
        <v>5</v>
      </c>
      <c r="M802" s="6">
        <f>((K802*60)+L802)/60</f>
        <v>8.3333333333333329E-2</v>
      </c>
      <c r="N802" s="6">
        <f>I802/M802</f>
        <v>42.486681600000011</v>
      </c>
      <c r="O802" t="s">
        <v>9</v>
      </c>
    </row>
    <row r="803" spans="1:15" x14ac:dyDescent="0.25">
      <c r="A803" s="1">
        <v>42439</v>
      </c>
      <c r="B803" s="4">
        <v>0.42222222222222222</v>
      </c>
      <c r="C803" s="1">
        <v>42439</v>
      </c>
      <c r="D803" s="4">
        <v>0.44236111111111115</v>
      </c>
      <c r="E803" t="s">
        <v>7</v>
      </c>
      <c r="F803" t="s">
        <v>76</v>
      </c>
      <c r="G803" t="s">
        <v>77</v>
      </c>
      <c r="H803" s="6">
        <v>12.8</v>
      </c>
      <c r="I803" s="6">
        <f>H803*1.609344</f>
        <v>20.599603200000004</v>
      </c>
      <c r="J803" s="3">
        <f>IF(D803&gt;B803,D803-B803,D803-B803+1)</f>
        <v>2.0138888888888928E-2</v>
      </c>
      <c r="K803" s="6">
        <f>HOUR(J803)</f>
        <v>0</v>
      </c>
      <c r="L803" s="6">
        <f>MINUTE(J803)</f>
        <v>29</v>
      </c>
      <c r="M803" s="6">
        <f>((K803*60)+L803)/60</f>
        <v>0.48333333333333334</v>
      </c>
      <c r="N803" s="6">
        <f>I803/M803</f>
        <v>42.619868689655178</v>
      </c>
      <c r="O803" t="s">
        <v>11</v>
      </c>
    </row>
    <row r="804" spans="1:15" x14ac:dyDescent="0.25">
      <c r="A804" s="1">
        <v>42426</v>
      </c>
      <c r="B804" s="4">
        <v>0.4826388888888889</v>
      </c>
      <c r="C804" s="1">
        <v>42426</v>
      </c>
      <c r="D804" s="4">
        <v>0.4993055555555555</v>
      </c>
      <c r="E804" t="s">
        <v>7</v>
      </c>
      <c r="F804" t="s">
        <v>15</v>
      </c>
      <c r="G804" t="s">
        <v>36</v>
      </c>
      <c r="H804" s="6">
        <v>10.6</v>
      </c>
      <c r="I804" s="6">
        <f>H804*1.609344</f>
        <v>17.0590464</v>
      </c>
      <c r="J804" s="3">
        <f>IF(D804&gt;B804,D804-B804,D804-B804+1)</f>
        <v>1.6666666666666607E-2</v>
      </c>
      <c r="K804" s="6">
        <f>HOUR(J804)</f>
        <v>0</v>
      </c>
      <c r="L804" s="6">
        <f>MINUTE(J804)</f>
        <v>24</v>
      </c>
      <c r="M804" s="6">
        <f>((K804*60)+L804)/60</f>
        <v>0.4</v>
      </c>
      <c r="N804" s="6">
        <f>I804/M804</f>
        <v>42.647615999999999</v>
      </c>
      <c r="O804" t="s">
        <v>11</v>
      </c>
    </row>
    <row r="805" spans="1:15" x14ac:dyDescent="0.25">
      <c r="A805" s="1">
        <v>42534</v>
      </c>
      <c r="B805" s="4">
        <v>0.22430555555555556</v>
      </c>
      <c r="C805" s="1">
        <v>42534</v>
      </c>
      <c r="D805" s="4">
        <v>0.23750000000000002</v>
      </c>
      <c r="E805" t="s">
        <v>7</v>
      </c>
      <c r="F805" t="s">
        <v>15</v>
      </c>
      <c r="G805" t="s">
        <v>16</v>
      </c>
      <c r="H805" s="6">
        <v>8.4</v>
      </c>
      <c r="I805" s="6">
        <f>H805*1.609344</f>
        <v>13.518489600000002</v>
      </c>
      <c r="J805" s="3">
        <f>IF(D805&gt;B805,D805-B805,D805-B805+1)</f>
        <v>1.3194444444444453E-2</v>
      </c>
      <c r="K805" s="6">
        <f>HOUR(J805)</f>
        <v>0</v>
      </c>
      <c r="L805" s="6">
        <f>MINUTE(J805)</f>
        <v>19</v>
      </c>
      <c r="M805" s="6">
        <f>((K805*60)+L805)/60</f>
        <v>0.31666666666666665</v>
      </c>
      <c r="N805" s="6">
        <f>I805/M805</f>
        <v>42.689967157894749</v>
      </c>
      <c r="O805" t="s">
        <v>9</v>
      </c>
    </row>
    <row r="806" spans="1:15" x14ac:dyDescent="0.25">
      <c r="A806" s="1">
        <v>42545</v>
      </c>
      <c r="B806" s="4">
        <v>0.58402777777777781</v>
      </c>
      <c r="C806" s="1">
        <v>42545</v>
      </c>
      <c r="D806" s="4">
        <v>0.59722222222222221</v>
      </c>
      <c r="E806" t="s">
        <v>7</v>
      </c>
      <c r="F806" t="s">
        <v>15</v>
      </c>
      <c r="G806" t="s">
        <v>16</v>
      </c>
      <c r="H806" s="6">
        <v>8.4</v>
      </c>
      <c r="I806" s="6">
        <f>H806*1.609344</f>
        <v>13.518489600000002</v>
      </c>
      <c r="J806" s="3">
        <f>IF(D806&gt;B806,D806-B806,D806-B806+1)</f>
        <v>1.3194444444444398E-2</v>
      </c>
      <c r="K806" s="6">
        <f>HOUR(J806)</f>
        <v>0</v>
      </c>
      <c r="L806" s="6">
        <f>MINUTE(J806)</f>
        <v>19</v>
      </c>
      <c r="M806" s="6">
        <f>((K806*60)+L806)/60</f>
        <v>0.31666666666666665</v>
      </c>
      <c r="N806" s="6">
        <f>I806/M806</f>
        <v>42.689967157894749</v>
      </c>
      <c r="O806" t="s">
        <v>24</v>
      </c>
    </row>
    <row r="807" spans="1:15" x14ac:dyDescent="0.25">
      <c r="A807" s="1">
        <v>42449</v>
      </c>
      <c r="B807" s="4">
        <v>0.48749999999999999</v>
      </c>
      <c r="C807" s="1">
        <v>42449</v>
      </c>
      <c r="D807" s="4">
        <v>0.49722222222222223</v>
      </c>
      <c r="E807" t="s">
        <v>7</v>
      </c>
      <c r="F807" t="s">
        <v>94</v>
      </c>
      <c r="G807" t="s">
        <v>21</v>
      </c>
      <c r="H807" s="6">
        <v>6.2</v>
      </c>
      <c r="I807" s="6">
        <f>H807*1.609344</f>
        <v>9.9779328000000014</v>
      </c>
      <c r="J807" s="3">
        <f>IF(D807&gt;B807,D807-B807,D807-B807+1)</f>
        <v>9.7222222222222432E-3</v>
      </c>
      <c r="K807" s="6">
        <f>HOUR(J807)</f>
        <v>0</v>
      </c>
      <c r="L807" s="6">
        <f>MINUTE(J807)</f>
        <v>14</v>
      </c>
      <c r="M807" s="6">
        <f>((K807*60)+L807)/60</f>
        <v>0.23333333333333334</v>
      </c>
      <c r="N807" s="6">
        <f>I807/M807</f>
        <v>42.762569142857146</v>
      </c>
      <c r="O807" t="s">
        <v>11</v>
      </c>
    </row>
    <row r="808" spans="1:15" x14ac:dyDescent="0.25">
      <c r="A808" s="1">
        <v>42730</v>
      </c>
      <c r="B808" s="4">
        <v>0.37847222222222227</v>
      </c>
      <c r="C808" s="1">
        <v>42730</v>
      </c>
      <c r="D808" s="4">
        <v>0.38819444444444445</v>
      </c>
      <c r="E808" t="s">
        <v>7</v>
      </c>
      <c r="F808" t="s">
        <v>188</v>
      </c>
      <c r="G808" t="s">
        <v>188</v>
      </c>
      <c r="H808" s="6">
        <v>6.2</v>
      </c>
      <c r="I808" s="6">
        <f>H808*1.609344</f>
        <v>9.9779328000000014</v>
      </c>
      <c r="J808" s="3">
        <f>IF(D808&gt;B808,D808-B808,D808-B808+1)</f>
        <v>9.7222222222221877E-3</v>
      </c>
      <c r="K808" s="6">
        <f>HOUR(J808)</f>
        <v>0</v>
      </c>
      <c r="L808" s="6">
        <f>MINUTE(J808)</f>
        <v>14</v>
      </c>
      <c r="M808" s="6">
        <f>((K808*60)+L808)/60</f>
        <v>0.23333333333333334</v>
      </c>
      <c r="N808" s="6">
        <f>I808/M808</f>
        <v>42.762569142857146</v>
      </c>
      <c r="O808" t="s">
        <v>13</v>
      </c>
    </row>
    <row r="809" spans="1:15" x14ac:dyDescent="0.25">
      <c r="A809" s="1">
        <v>42468</v>
      </c>
      <c r="B809" s="4">
        <v>0.67013888888888884</v>
      </c>
      <c r="C809" s="1">
        <v>42468</v>
      </c>
      <c r="D809" s="4">
        <v>0.69930555555555562</v>
      </c>
      <c r="E809" t="s">
        <v>7</v>
      </c>
      <c r="F809" t="s">
        <v>40</v>
      </c>
      <c r="G809" t="s">
        <v>15</v>
      </c>
      <c r="H809" s="6">
        <v>18.600000000000001</v>
      </c>
      <c r="I809" s="6">
        <f>H809*1.609344</f>
        <v>29.933798400000004</v>
      </c>
      <c r="J809" s="3">
        <f>IF(D809&gt;B809,D809-B809,D809-B809+1)</f>
        <v>2.9166666666666785E-2</v>
      </c>
      <c r="K809" s="6">
        <f>HOUR(J809)</f>
        <v>0</v>
      </c>
      <c r="L809" s="6">
        <f>MINUTE(J809)</f>
        <v>42</v>
      </c>
      <c r="M809" s="6">
        <f>((K809*60)+L809)/60</f>
        <v>0.7</v>
      </c>
      <c r="N809" s="6">
        <f>I809/M809</f>
        <v>42.762569142857153</v>
      </c>
      <c r="O809" t="s">
        <v>11</v>
      </c>
    </row>
    <row r="810" spans="1:15" x14ac:dyDescent="0.25">
      <c r="A810" s="1">
        <v>42489</v>
      </c>
      <c r="B810" s="4">
        <v>0.78194444444444444</v>
      </c>
      <c r="C810" s="1">
        <v>42489</v>
      </c>
      <c r="D810" s="4">
        <v>0.8041666666666667</v>
      </c>
      <c r="E810" t="s">
        <v>7</v>
      </c>
      <c r="F810" t="s">
        <v>15</v>
      </c>
      <c r="G810" t="s">
        <v>36</v>
      </c>
      <c r="H810" s="6">
        <v>14.2</v>
      </c>
      <c r="I810" s="6">
        <f>H810*1.609344</f>
        <v>22.852684799999999</v>
      </c>
      <c r="J810" s="3">
        <f>IF(D810&gt;B810,D810-B810,D810-B810+1)</f>
        <v>2.2222222222222254E-2</v>
      </c>
      <c r="K810" s="6">
        <f>HOUR(J810)</f>
        <v>0</v>
      </c>
      <c r="L810" s="6">
        <f>MINUTE(J810)</f>
        <v>32</v>
      </c>
      <c r="M810" s="6">
        <f>((K810*60)+L810)/60</f>
        <v>0.53333333333333333</v>
      </c>
      <c r="N810" s="6">
        <f>I810/M810</f>
        <v>42.848783999999995</v>
      </c>
      <c r="O810" t="s">
        <v>13</v>
      </c>
    </row>
    <row r="811" spans="1:15" x14ac:dyDescent="0.25">
      <c r="A811" s="1">
        <v>42545</v>
      </c>
      <c r="B811" s="4">
        <v>0.44513888888888892</v>
      </c>
      <c r="C811" s="1">
        <v>42545</v>
      </c>
      <c r="D811" s="4">
        <v>0.45624999999999999</v>
      </c>
      <c r="E811" t="s">
        <v>7</v>
      </c>
      <c r="F811" t="s">
        <v>38</v>
      </c>
      <c r="G811" t="s">
        <v>72</v>
      </c>
      <c r="H811" s="6">
        <v>7.1</v>
      </c>
      <c r="I811" s="6">
        <f>H811*1.609344</f>
        <v>11.426342399999999</v>
      </c>
      <c r="J811" s="3">
        <f>IF(D811&gt;B811,D811-B811,D811-B811+1)</f>
        <v>1.1111111111111072E-2</v>
      </c>
      <c r="K811" s="6">
        <f>HOUR(J811)</f>
        <v>0</v>
      </c>
      <c r="L811" s="6">
        <f>MINUTE(J811)</f>
        <v>16</v>
      </c>
      <c r="M811" s="6">
        <f>((K811*60)+L811)/60</f>
        <v>0.26666666666666666</v>
      </c>
      <c r="N811" s="6">
        <f>I811/M811</f>
        <v>42.848783999999995</v>
      </c>
      <c r="O811" t="s">
        <v>9</v>
      </c>
    </row>
    <row r="812" spans="1:15" x14ac:dyDescent="0.25">
      <c r="A812" s="1">
        <v>42430</v>
      </c>
      <c r="B812" s="4">
        <v>0.89374999999999993</v>
      </c>
      <c r="C812" s="1">
        <v>42430</v>
      </c>
      <c r="D812" s="4">
        <v>0.90625</v>
      </c>
      <c r="E812" t="s">
        <v>7</v>
      </c>
      <c r="F812" t="s">
        <v>73</v>
      </c>
      <c r="G812" t="s">
        <v>38</v>
      </c>
      <c r="H812" s="6">
        <v>8</v>
      </c>
      <c r="I812" s="6">
        <f>H812*1.609344</f>
        <v>12.874752000000001</v>
      </c>
      <c r="J812" s="3">
        <f>IF(D812&gt;B812,D812-B812,D812-B812+1)</f>
        <v>1.2500000000000067E-2</v>
      </c>
      <c r="K812" s="6">
        <f>HOUR(J812)</f>
        <v>0</v>
      </c>
      <c r="L812" s="6">
        <f>MINUTE(J812)</f>
        <v>18</v>
      </c>
      <c r="M812" s="6">
        <f>((K812*60)+L812)/60</f>
        <v>0.3</v>
      </c>
      <c r="N812" s="6">
        <f>I812/M812</f>
        <v>42.915840000000003</v>
      </c>
      <c r="O812" t="s">
        <v>11</v>
      </c>
    </row>
    <row r="813" spans="1:15" x14ac:dyDescent="0.25">
      <c r="A813" s="1">
        <v>42573</v>
      </c>
      <c r="B813" s="4">
        <v>0.7729166666666667</v>
      </c>
      <c r="C813" s="1">
        <v>42573</v>
      </c>
      <c r="D813" s="4">
        <v>0.78541666666666676</v>
      </c>
      <c r="E813" t="s">
        <v>7</v>
      </c>
      <c r="F813" t="s">
        <v>73</v>
      </c>
      <c r="G813" t="s">
        <v>38</v>
      </c>
      <c r="H813" s="6">
        <v>8</v>
      </c>
      <c r="I813" s="6">
        <f>H813*1.609344</f>
        <v>12.874752000000001</v>
      </c>
      <c r="J813" s="3">
        <f>IF(D813&gt;B813,D813-B813,D813-B813+1)</f>
        <v>1.2500000000000067E-2</v>
      </c>
      <c r="K813" s="6">
        <f>HOUR(J813)</f>
        <v>0</v>
      </c>
      <c r="L813" s="6">
        <f>MINUTE(J813)</f>
        <v>18</v>
      </c>
      <c r="M813" s="6">
        <f>((K813*60)+L813)/60</f>
        <v>0.3</v>
      </c>
      <c r="N813" s="6">
        <f>I813/M813</f>
        <v>42.915840000000003</v>
      </c>
    </row>
    <row r="814" spans="1:15" x14ac:dyDescent="0.25">
      <c r="A814" s="1">
        <v>42413</v>
      </c>
      <c r="B814" s="4">
        <v>0.59791666666666665</v>
      </c>
      <c r="C814" s="1">
        <v>42413</v>
      </c>
      <c r="D814" s="4">
        <v>0.6118055555555556</v>
      </c>
      <c r="E814" t="s">
        <v>7</v>
      </c>
      <c r="F814" t="s">
        <v>15</v>
      </c>
      <c r="G814" t="s">
        <v>16</v>
      </c>
      <c r="H814" s="6">
        <v>8.9</v>
      </c>
      <c r="I814" s="6">
        <f>H814*1.609344</f>
        <v>14.323161600000002</v>
      </c>
      <c r="J814" s="3">
        <f>IF(D814&gt;B814,D814-B814,D814-B814+1)</f>
        <v>1.3888888888888951E-2</v>
      </c>
      <c r="K814" s="6">
        <f>HOUR(J814)</f>
        <v>0</v>
      </c>
      <c r="L814" s="6">
        <f>MINUTE(J814)</f>
        <v>20</v>
      </c>
      <c r="M814" s="6">
        <f>((K814*60)+L814)/60</f>
        <v>0.33333333333333331</v>
      </c>
      <c r="N814" s="6">
        <f>I814/M814</f>
        <v>42.969484800000011</v>
      </c>
      <c r="O814" t="s">
        <v>11</v>
      </c>
    </row>
    <row r="815" spans="1:15" x14ac:dyDescent="0.25">
      <c r="A815" s="1">
        <v>42576</v>
      </c>
      <c r="B815" s="4">
        <v>0.44930555555555557</v>
      </c>
      <c r="C815" s="1">
        <v>42576</v>
      </c>
      <c r="D815" s="4">
        <v>0.45694444444444443</v>
      </c>
      <c r="E815" t="s">
        <v>7</v>
      </c>
      <c r="F815" t="s">
        <v>15</v>
      </c>
      <c r="G815" t="s">
        <v>16</v>
      </c>
      <c r="H815" s="6">
        <v>4.9000000000000004</v>
      </c>
      <c r="I815" s="6">
        <f>H815*1.609344</f>
        <v>7.8857856000000011</v>
      </c>
      <c r="J815" s="3">
        <f>IF(D815&gt;B815,D815-B815,D815-B815+1)</f>
        <v>7.6388888888888618E-3</v>
      </c>
      <c r="K815" s="6">
        <f>HOUR(J815)</f>
        <v>0</v>
      </c>
      <c r="L815" s="6">
        <f>MINUTE(J815)</f>
        <v>11</v>
      </c>
      <c r="M815" s="6">
        <f>((K815*60)+L815)/60</f>
        <v>0.18333333333333332</v>
      </c>
      <c r="N815" s="6">
        <f>I815/M815</f>
        <v>43.013376000000008</v>
      </c>
    </row>
    <row r="816" spans="1:15" x14ac:dyDescent="0.25">
      <c r="A816" s="1">
        <v>42675</v>
      </c>
      <c r="B816" s="4">
        <v>0.49305555555555558</v>
      </c>
      <c r="C816" s="1">
        <v>42675</v>
      </c>
      <c r="D816" s="4">
        <v>0.51874999999999993</v>
      </c>
      <c r="E816" t="s">
        <v>7</v>
      </c>
      <c r="F816" t="s">
        <v>15</v>
      </c>
      <c r="G816" t="s">
        <v>36</v>
      </c>
      <c r="H816" s="6">
        <v>16.5</v>
      </c>
      <c r="I816" s="6">
        <f>H816*1.609344</f>
        <v>26.554176000000002</v>
      </c>
      <c r="J816" s="3">
        <f>IF(D816&gt;B816,D816-B816,D816-B816+1)</f>
        <v>2.5694444444444353E-2</v>
      </c>
      <c r="K816" s="6">
        <f>HOUR(J816)</f>
        <v>0</v>
      </c>
      <c r="L816" s="6">
        <f>MINUTE(J816)</f>
        <v>37</v>
      </c>
      <c r="M816" s="6">
        <f>((K816*60)+L816)/60</f>
        <v>0.6166666666666667</v>
      </c>
      <c r="N816" s="6">
        <f>I816/M816</f>
        <v>43.060825945945943</v>
      </c>
    </row>
    <row r="817" spans="1:15" x14ac:dyDescent="0.25">
      <c r="A817" s="1">
        <v>42726</v>
      </c>
      <c r="B817" s="4">
        <v>0.7270833333333333</v>
      </c>
      <c r="C817" s="1">
        <v>42726</v>
      </c>
      <c r="D817" s="4">
        <v>0.74513888888888891</v>
      </c>
      <c r="E817" t="s">
        <v>7</v>
      </c>
      <c r="F817" t="s">
        <v>65</v>
      </c>
      <c r="G817" t="s">
        <v>65</v>
      </c>
      <c r="H817" s="6">
        <v>11.6</v>
      </c>
      <c r="I817" s="6">
        <f>H817*1.609344</f>
        <v>18.6683904</v>
      </c>
      <c r="J817" s="3">
        <f>IF(D817&gt;B817,D817-B817,D817-B817+1)</f>
        <v>1.8055555555555602E-2</v>
      </c>
      <c r="K817" s="6">
        <f>HOUR(J817)</f>
        <v>0</v>
      </c>
      <c r="L817" s="6">
        <f>MINUTE(J817)</f>
        <v>26</v>
      </c>
      <c r="M817" s="6">
        <f>((K817*60)+L817)/60</f>
        <v>0.43333333333333335</v>
      </c>
      <c r="N817" s="6">
        <f>I817/M817</f>
        <v>43.080900923076918</v>
      </c>
      <c r="O817" t="s">
        <v>11</v>
      </c>
    </row>
    <row r="818" spans="1:15" x14ac:dyDescent="0.25">
      <c r="A818" s="1">
        <v>42548</v>
      </c>
      <c r="B818" s="4">
        <v>0.43194444444444446</v>
      </c>
      <c r="C818" s="1">
        <v>42548</v>
      </c>
      <c r="D818" s="4">
        <v>0.44375000000000003</v>
      </c>
      <c r="E818" t="s">
        <v>7</v>
      </c>
      <c r="F818" t="s">
        <v>162</v>
      </c>
      <c r="G818" t="s">
        <v>162</v>
      </c>
      <c r="H818" s="6">
        <v>7.6</v>
      </c>
      <c r="I818" s="6">
        <f>H818*1.609344</f>
        <v>12.231014399999999</v>
      </c>
      <c r="J818" s="3">
        <f>IF(D818&gt;B818,D818-B818,D818-B818+1)</f>
        <v>1.1805555555555569E-2</v>
      </c>
      <c r="K818" s="6">
        <f>HOUR(J818)</f>
        <v>0</v>
      </c>
      <c r="L818" s="6">
        <f>MINUTE(J818)</f>
        <v>17</v>
      </c>
      <c r="M818" s="6">
        <f>((K818*60)+L818)/60</f>
        <v>0.28333333333333333</v>
      </c>
      <c r="N818" s="6">
        <f>I818/M818</f>
        <v>43.168286117647057</v>
      </c>
    </row>
    <row r="819" spans="1:15" x14ac:dyDescent="0.25">
      <c r="A819" s="1">
        <v>42436</v>
      </c>
      <c r="B819" s="4">
        <v>0.58124999999999993</v>
      </c>
      <c r="C819" s="1">
        <v>42436</v>
      </c>
      <c r="D819" s="4">
        <v>0.59583333333333333</v>
      </c>
      <c r="E819" t="s">
        <v>7</v>
      </c>
      <c r="F819" t="s">
        <v>46</v>
      </c>
      <c r="G819" t="s">
        <v>47</v>
      </c>
      <c r="H819" s="6">
        <v>9.4</v>
      </c>
      <c r="I819" s="6">
        <f>H819*1.609344</f>
        <v>15.127833600000002</v>
      </c>
      <c r="J819" s="3">
        <f>IF(D819&gt;B819,D819-B819,D819-B819+1)</f>
        <v>1.4583333333333393E-2</v>
      </c>
      <c r="K819" s="6">
        <f>HOUR(J819)</f>
        <v>0</v>
      </c>
      <c r="L819" s="6">
        <f>MINUTE(J819)</f>
        <v>21</v>
      </c>
      <c r="M819" s="6">
        <f>((K819*60)+L819)/60</f>
        <v>0.35</v>
      </c>
      <c r="N819" s="6">
        <f>I819/M819</f>
        <v>43.222381714285724</v>
      </c>
      <c r="O819" t="s">
        <v>11</v>
      </c>
    </row>
    <row r="820" spans="1:15" x14ac:dyDescent="0.25">
      <c r="A820" s="1">
        <v>42567</v>
      </c>
      <c r="B820" s="4">
        <v>0.8208333333333333</v>
      </c>
      <c r="C820" s="1">
        <v>42567</v>
      </c>
      <c r="D820" s="4">
        <v>0.85763888888888884</v>
      </c>
      <c r="E820" t="s">
        <v>55</v>
      </c>
      <c r="F820" t="s">
        <v>171</v>
      </c>
      <c r="G820" t="s">
        <v>168</v>
      </c>
      <c r="H820" s="6">
        <v>23.8</v>
      </c>
      <c r="I820" s="6">
        <f>H820*1.609344</f>
        <v>38.302387200000005</v>
      </c>
      <c r="J820" s="3">
        <f>IF(D820&gt;B820,D820-B820,D820-B820+1)</f>
        <v>3.6805555555555536E-2</v>
      </c>
      <c r="K820" s="6">
        <f>HOUR(J820)</f>
        <v>0</v>
      </c>
      <c r="L820" s="6">
        <f>MINUTE(J820)</f>
        <v>53</v>
      </c>
      <c r="M820" s="6">
        <f>((K820*60)+L820)/60</f>
        <v>0.8833333333333333</v>
      </c>
      <c r="N820" s="6">
        <f>I820/M820</f>
        <v>43.361193056603781</v>
      </c>
    </row>
    <row r="821" spans="1:15" x14ac:dyDescent="0.25">
      <c r="A821" s="1">
        <v>42451</v>
      </c>
      <c r="B821" s="4">
        <v>0.50416666666666665</v>
      </c>
      <c r="C821" s="1">
        <v>42451</v>
      </c>
      <c r="D821" s="4">
        <v>0.51666666666666672</v>
      </c>
      <c r="E821" t="s">
        <v>55</v>
      </c>
      <c r="F821" t="s">
        <v>16</v>
      </c>
      <c r="G821" t="s">
        <v>15</v>
      </c>
      <c r="H821" s="6">
        <v>8.1</v>
      </c>
      <c r="I821" s="6">
        <f>H821*1.609344</f>
        <v>13.035686399999999</v>
      </c>
      <c r="J821" s="3">
        <f>IF(D821&gt;B821,D821-B821,D821-B821+1)</f>
        <v>1.2500000000000067E-2</v>
      </c>
      <c r="K821" s="6">
        <f>HOUR(J821)</f>
        <v>0</v>
      </c>
      <c r="L821" s="6">
        <f>MINUTE(J821)</f>
        <v>18</v>
      </c>
      <c r="M821" s="6">
        <f>((K821*60)+L821)/60</f>
        <v>0.3</v>
      </c>
      <c r="N821" s="6">
        <f>I821/M821</f>
        <v>43.452288000000003</v>
      </c>
    </row>
    <row r="822" spans="1:15" x14ac:dyDescent="0.25">
      <c r="A822" s="1">
        <v>42513</v>
      </c>
      <c r="B822" s="4">
        <v>0.84652777777777777</v>
      </c>
      <c r="C822" s="1">
        <v>42513</v>
      </c>
      <c r="D822" s="4">
        <v>0.8520833333333333</v>
      </c>
      <c r="E822" t="s">
        <v>7</v>
      </c>
      <c r="F822" t="s">
        <v>38</v>
      </c>
      <c r="G822" t="s">
        <v>131</v>
      </c>
      <c r="H822" s="6">
        <v>3.6</v>
      </c>
      <c r="I822" s="6">
        <f>H822*1.609344</f>
        <v>5.7936384000000007</v>
      </c>
      <c r="J822" s="3">
        <f>IF(D822&gt;B822,D822-B822,D822-B822+1)</f>
        <v>5.5555555555555358E-3</v>
      </c>
      <c r="K822" s="6">
        <f>HOUR(J822)</f>
        <v>0</v>
      </c>
      <c r="L822" s="6">
        <f>MINUTE(J822)</f>
        <v>8</v>
      </c>
      <c r="M822" s="6">
        <f>((K822*60)+L822)/60</f>
        <v>0.13333333333333333</v>
      </c>
      <c r="N822" s="6">
        <f>I822/M822</f>
        <v>43.452288000000003</v>
      </c>
      <c r="O822" t="s">
        <v>9</v>
      </c>
    </row>
    <row r="823" spans="1:15" x14ac:dyDescent="0.25">
      <c r="A823" s="1">
        <v>42587</v>
      </c>
      <c r="B823" s="4">
        <v>0.76180555555555562</v>
      </c>
      <c r="C823" s="1">
        <v>42587</v>
      </c>
      <c r="D823" s="4">
        <v>0.76458333333333339</v>
      </c>
      <c r="E823" t="s">
        <v>7</v>
      </c>
      <c r="F823" t="s">
        <v>180</v>
      </c>
      <c r="G823" t="s">
        <v>185</v>
      </c>
      <c r="H823" s="6">
        <v>1.8</v>
      </c>
      <c r="I823" s="6">
        <f>H823*1.609344</f>
        <v>2.8968192000000004</v>
      </c>
      <c r="J823" s="3">
        <f>IF(D823&gt;B823,D823-B823,D823-B823+1)</f>
        <v>2.7777777777777679E-3</v>
      </c>
      <c r="K823" s="6">
        <f>HOUR(J823)</f>
        <v>0</v>
      </c>
      <c r="L823" s="6">
        <f>MINUTE(J823)</f>
        <v>4</v>
      </c>
      <c r="M823" s="6">
        <f>((K823*60)+L823)/60</f>
        <v>6.6666666666666666E-2</v>
      </c>
      <c r="N823" s="6">
        <f>I823/M823</f>
        <v>43.452288000000003</v>
      </c>
    </row>
    <row r="824" spans="1:15" x14ac:dyDescent="0.25">
      <c r="A824" s="1">
        <v>42700</v>
      </c>
      <c r="B824" s="4">
        <v>0.73333333333333339</v>
      </c>
      <c r="C824" s="1">
        <v>42700</v>
      </c>
      <c r="D824" s="4">
        <v>0.74722222222222223</v>
      </c>
      <c r="E824" t="s">
        <v>7</v>
      </c>
      <c r="F824" t="s">
        <v>48</v>
      </c>
      <c r="G824" t="s">
        <v>112</v>
      </c>
      <c r="H824" s="6">
        <v>9</v>
      </c>
      <c r="I824" s="6">
        <f>H824*1.609344</f>
        <v>14.484096000000001</v>
      </c>
      <c r="J824" s="3">
        <f>IF(D824&gt;B824,D824-B824,D824-B824+1)</f>
        <v>1.388888888888884E-2</v>
      </c>
      <c r="K824" s="6">
        <f>HOUR(J824)</f>
        <v>0</v>
      </c>
      <c r="L824" s="6">
        <f>MINUTE(J824)</f>
        <v>20</v>
      </c>
      <c r="M824" s="6">
        <f>((K824*60)+L824)/60</f>
        <v>0.33333333333333331</v>
      </c>
      <c r="N824" s="6">
        <f>I824/M824</f>
        <v>43.452288000000003</v>
      </c>
      <c r="O824" t="s">
        <v>11</v>
      </c>
    </row>
    <row r="825" spans="1:15" x14ac:dyDescent="0.25">
      <c r="A825" s="1">
        <v>42550</v>
      </c>
      <c r="B825" s="4">
        <v>0.98472222222222217</v>
      </c>
      <c r="C825" s="1">
        <v>42551</v>
      </c>
      <c r="D825" s="4">
        <v>0</v>
      </c>
      <c r="E825" t="s">
        <v>7</v>
      </c>
      <c r="F825" t="s">
        <v>36</v>
      </c>
      <c r="G825" t="s">
        <v>15</v>
      </c>
      <c r="H825" s="6">
        <v>9.9</v>
      </c>
      <c r="I825" s="6">
        <f>H825*1.609344</f>
        <v>15.932505600000002</v>
      </c>
      <c r="J825" s="3">
        <f>IF(D825&gt;B825,D825-B825,D825-B825+1)</f>
        <v>1.5277777777777835E-2</v>
      </c>
      <c r="K825" s="6">
        <f>HOUR(J825)</f>
        <v>0</v>
      </c>
      <c r="L825" s="6">
        <f>MINUTE(J825)</f>
        <v>22</v>
      </c>
      <c r="M825" s="6">
        <f>((K825*60)+L825)/60</f>
        <v>0.36666666666666664</v>
      </c>
      <c r="N825" s="6">
        <f>I825/M825</f>
        <v>43.45228800000001</v>
      </c>
      <c r="O825" t="s">
        <v>11</v>
      </c>
    </row>
    <row r="826" spans="1:15" x14ac:dyDescent="0.25">
      <c r="A826" s="1">
        <v>42572</v>
      </c>
      <c r="B826" s="4">
        <v>0.72013888888888899</v>
      </c>
      <c r="C826" s="1">
        <v>42572</v>
      </c>
      <c r="D826" s="4">
        <v>0.72430555555555554</v>
      </c>
      <c r="E826" t="s">
        <v>7</v>
      </c>
      <c r="F826" t="s">
        <v>38</v>
      </c>
      <c r="G826" t="s">
        <v>54</v>
      </c>
      <c r="H826" s="6">
        <v>2.7</v>
      </c>
      <c r="I826" s="6">
        <f>H826*1.609344</f>
        <v>4.345228800000001</v>
      </c>
      <c r="J826" s="3">
        <f>IF(D826&gt;B826,D826-B826,D826-B826+1)</f>
        <v>4.1666666666665408E-3</v>
      </c>
      <c r="K826" s="6">
        <f>HOUR(J826)</f>
        <v>0</v>
      </c>
      <c r="L826" s="6">
        <f>MINUTE(J826)</f>
        <v>6</v>
      </c>
      <c r="M826" s="6">
        <f>((K826*60)+L826)/60</f>
        <v>0.1</v>
      </c>
      <c r="N826" s="6">
        <f>I826/M826</f>
        <v>43.45228800000001</v>
      </c>
    </row>
    <row r="827" spans="1:15" x14ac:dyDescent="0.25">
      <c r="A827" s="1">
        <v>42604</v>
      </c>
      <c r="B827" s="4">
        <v>0.58819444444444446</v>
      </c>
      <c r="C827" s="1">
        <v>42604</v>
      </c>
      <c r="D827" s="4">
        <v>0.60486111111111118</v>
      </c>
      <c r="E827" t="s">
        <v>7</v>
      </c>
      <c r="F827" t="s">
        <v>68</v>
      </c>
      <c r="G827" t="s">
        <v>65</v>
      </c>
      <c r="H827" s="6">
        <v>10.9</v>
      </c>
      <c r="I827" s="6">
        <f>H827*1.609344</f>
        <v>17.541849600000003</v>
      </c>
      <c r="J827" s="3">
        <f>IF(D827&gt;B827,D827-B827,D827-B827+1)</f>
        <v>1.6666666666666718E-2</v>
      </c>
      <c r="K827" s="6">
        <f>HOUR(J827)</f>
        <v>0</v>
      </c>
      <c r="L827" s="6">
        <f>MINUTE(J827)</f>
        <v>24</v>
      </c>
      <c r="M827" s="6">
        <f>((K827*60)+L827)/60</f>
        <v>0.4</v>
      </c>
      <c r="N827" s="6">
        <f>I827/M827</f>
        <v>43.854624000000001</v>
      </c>
    </row>
    <row r="828" spans="1:15" x14ac:dyDescent="0.25">
      <c r="A828" s="1">
        <v>42534</v>
      </c>
      <c r="B828" s="4">
        <v>0.59513888888888888</v>
      </c>
      <c r="C828" s="1">
        <v>42534</v>
      </c>
      <c r="D828" s="4">
        <v>0.61527777777777781</v>
      </c>
      <c r="E828" t="s">
        <v>7</v>
      </c>
      <c r="F828" t="s">
        <v>145</v>
      </c>
      <c r="G828" t="s">
        <v>146</v>
      </c>
      <c r="H828" s="6">
        <v>13.2</v>
      </c>
      <c r="I828" s="6">
        <f>H828*1.609344</f>
        <v>21.243340799999999</v>
      </c>
      <c r="J828" s="3">
        <f>IF(D828&gt;B828,D828-B828,D828-B828+1)</f>
        <v>2.0138888888888928E-2</v>
      </c>
      <c r="K828" s="6">
        <f>HOUR(J828)</f>
        <v>0</v>
      </c>
      <c r="L828" s="6">
        <f>MINUTE(J828)</f>
        <v>29</v>
      </c>
      <c r="M828" s="6">
        <f>((K828*60)+L828)/60</f>
        <v>0.48333333333333334</v>
      </c>
      <c r="N828" s="6">
        <f>I828/M828</f>
        <v>43.951739586206891</v>
      </c>
      <c r="O828" t="s">
        <v>11</v>
      </c>
    </row>
    <row r="829" spans="1:15" x14ac:dyDescent="0.25">
      <c r="A829" s="1">
        <v>42717</v>
      </c>
      <c r="B829" s="4">
        <v>0.84722222222222221</v>
      </c>
      <c r="C829" s="1">
        <v>42717</v>
      </c>
      <c r="D829" s="4">
        <v>0.8534722222222223</v>
      </c>
      <c r="E829" t="s">
        <v>7</v>
      </c>
      <c r="F829" t="s">
        <v>15</v>
      </c>
      <c r="G829" t="s">
        <v>15</v>
      </c>
      <c r="H829" s="6">
        <v>4.0999999999999996</v>
      </c>
      <c r="I829" s="6">
        <f>H829*1.609344</f>
        <v>6.5983103999999999</v>
      </c>
      <c r="J829" s="3">
        <f>IF(D829&gt;B829,D829-B829,D829-B829+1)</f>
        <v>6.2500000000000888E-3</v>
      </c>
      <c r="K829" s="6">
        <f>HOUR(J829)</f>
        <v>0</v>
      </c>
      <c r="L829" s="6">
        <f>MINUTE(J829)</f>
        <v>9</v>
      </c>
      <c r="M829" s="6">
        <f>((K829*60)+L829)/60</f>
        <v>0.15</v>
      </c>
      <c r="N829" s="6">
        <f>I829/M829</f>
        <v>43.988736000000003</v>
      </c>
      <c r="O829" t="s">
        <v>9</v>
      </c>
    </row>
    <row r="830" spans="1:15" x14ac:dyDescent="0.25">
      <c r="A830" s="1">
        <v>42449</v>
      </c>
      <c r="B830" s="4">
        <v>0.78125</v>
      </c>
      <c r="C830" s="1">
        <v>42449</v>
      </c>
      <c r="D830" s="4">
        <v>0.79583333333333339</v>
      </c>
      <c r="E830" t="s">
        <v>7</v>
      </c>
      <c r="F830" t="s">
        <v>95</v>
      </c>
      <c r="G830" t="s">
        <v>21</v>
      </c>
      <c r="H830" s="6">
        <v>9.6</v>
      </c>
      <c r="I830" s="6">
        <f>H830*1.609344</f>
        <v>15.4497024</v>
      </c>
      <c r="J830" s="3">
        <f>IF(D830&gt;B830,D830-B830,D830-B830+1)</f>
        <v>1.4583333333333393E-2</v>
      </c>
      <c r="K830" s="6">
        <f>HOUR(J830)</f>
        <v>0</v>
      </c>
      <c r="L830" s="6">
        <f>MINUTE(J830)</f>
        <v>21</v>
      </c>
      <c r="M830" s="6">
        <f>((K830*60)+L830)/60</f>
        <v>0.35</v>
      </c>
      <c r="N830" s="6">
        <f>I830/M830</f>
        <v>44.14200685714286</v>
      </c>
      <c r="O830" t="s">
        <v>13</v>
      </c>
    </row>
    <row r="831" spans="1:15" x14ac:dyDescent="0.25">
      <c r="A831" s="1">
        <v>42436</v>
      </c>
      <c r="B831" s="4">
        <v>0.6381944444444444</v>
      </c>
      <c r="C831" s="1">
        <v>42436</v>
      </c>
      <c r="D831" s="4">
        <v>0.65625</v>
      </c>
      <c r="E831" t="s">
        <v>7</v>
      </c>
      <c r="F831" t="s">
        <v>40</v>
      </c>
      <c r="G831" t="s">
        <v>15</v>
      </c>
      <c r="H831" s="6">
        <v>11.9</v>
      </c>
      <c r="I831" s="6">
        <f>H831*1.609344</f>
        <v>19.151193600000003</v>
      </c>
      <c r="J831" s="3">
        <f>IF(D831&gt;B831,D831-B831,D831-B831+1)</f>
        <v>1.8055555555555602E-2</v>
      </c>
      <c r="K831" s="6">
        <f>HOUR(J831)</f>
        <v>0</v>
      </c>
      <c r="L831" s="6">
        <f>MINUTE(J831)</f>
        <v>26</v>
      </c>
      <c r="M831" s="6">
        <f>((K831*60)+L831)/60</f>
        <v>0.43333333333333335</v>
      </c>
      <c r="N831" s="6">
        <f>I831/M831</f>
        <v>44.195062153846159</v>
      </c>
      <c r="O831" t="s">
        <v>53</v>
      </c>
    </row>
    <row r="832" spans="1:15" x14ac:dyDescent="0.25">
      <c r="A832" s="1">
        <v>42460</v>
      </c>
      <c r="B832" s="4">
        <v>0.53263888888888888</v>
      </c>
      <c r="C832" s="1">
        <v>42460</v>
      </c>
      <c r="D832" s="4">
        <v>0.55694444444444446</v>
      </c>
      <c r="E832" t="s">
        <v>7</v>
      </c>
      <c r="F832" t="s">
        <v>99</v>
      </c>
      <c r="G832" t="s">
        <v>102</v>
      </c>
      <c r="H832" s="6">
        <v>16.100000000000001</v>
      </c>
      <c r="I832" s="6">
        <f>H832*1.609344</f>
        <v>25.910438400000004</v>
      </c>
      <c r="J832" s="3">
        <f>IF(D832&gt;B832,D832-B832,D832-B832+1)</f>
        <v>2.430555555555558E-2</v>
      </c>
      <c r="K832" s="6">
        <f>HOUR(J832)</f>
        <v>0</v>
      </c>
      <c r="L832" s="6">
        <f>MINUTE(J832)</f>
        <v>35</v>
      </c>
      <c r="M832" s="6">
        <f>((K832*60)+L832)/60</f>
        <v>0.58333333333333337</v>
      </c>
      <c r="N832" s="6">
        <f>I832/M832</f>
        <v>44.417894400000002</v>
      </c>
      <c r="O832" t="s">
        <v>24</v>
      </c>
    </row>
    <row r="833" spans="1:15" x14ac:dyDescent="0.25">
      <c r="A833" s="1">
        <v>42491</v>
      </c>
      <c r="B833" s="4">
        <v>0.60138888888888886</v>
      </c>
      <c r="C833" s="1">
        <v>42491</v>
      </c>
      <c r="D833" s="4">
        <v>0.60486111111111118</v>
      </c>
      <c r="E833" t="s">
        <v>7</v>
      </c>
      <c r="F833" t="s">
        <v>44</v>
      </c>
      <c r="G833" t="s">
        <v>38</v>
      </c>
      <c r="H833" s="6">
        <v>2.2999999999999998</v>
      </c>
      <c r="I833" s="6">
        <f>H833*1.609344</f>
        <v>3.7014912</v>
      </c>
      <c r="J833" s="3">
        <f>IF(D833&gt;B833,D833-B833,D833-B833+1)</f>
        <v>3.4722222222223209E-3</v>
      </c>
      <c r="K833" s="6">
        <f>HOUR(J833)</f>
        <v>0</v>
      </c>
      <c r="L833" s="6">
        <f>MINUTE(J833)</f>
        <v>5</v>
      </c>
      <c r="M833" s="6">
        <f>((K833*60)+L833)/60</f>
        <v>8.3333333333333329E-2</v>
      </c>
      <c r="N833" s="6">
        <f>I833/M833</f>
        <v>44.417894400000002</v>
      </c>
    </row>
    <row r="834" spans="1:15" x14ac:dyDescent="0.25">
      <c r="A834" s="1">
        <v>42579</v>
      </c>
      <c r="B834" s="4">
        <v>2.7777777777777779E-3</v>
      </c>
      <c r="C834" s="1">
        <v>42579</v>
      </c>
      <c r="D834" s="4">
        <v>6.2499999999999995E-3</v>
      </c>
      <c r="E834" t="s">
        <v>7</v>
      </c>
      <c r="F834" t="s">
        <v>16</v>
      </c>
      <c r="G834" t="s">
        <v>15</v>
      </c>
      <c r="H834" s="6">
        <v>2.2999999999999998</v>
      </c>
      <c r="I834" s="6">
        <f>H834*1.609344</f>
        <v>3.7014912</v>
      </c>
      <c r="J834" s="3">
        <f>IF(D834&gt;B834,D834-B834,D834-B834+1)</f>
        <v>3.4722222222222216E-3</v>
      </c>
      <c r="K834" s="6">
        <f>HOUR(J834)</f>
        <v>0</v>
      </c>
      <c r="L834" s="6">
        <f>MINUTE(J834)</f>
        <v>5</v>
      </c>
      <c r="M834" s="6">
        <f>((K834*60)+L834)/60</f>
        <v>8.3333333333333329E-2</v>
      </c>
      <c r="N834" s="6">
        <f>I834/M834</f>
        <v>44.417894400000002</v>
      </c>
    </row>
    <row r="835" spans="1:15" x14ac:dyDescent="0.25">
      <c r="A835" s="1">
        <v>42456</v>
      </c>
      <c r="B835" s="4">
        <v>0.8930555555555556</v>
      </c>
      <c r="C835" s="1">
        <v>42456</v>
      </c>
      <c r="D835" s="4">
        <v>0.90347222222222223</v>
      </c>
      <c r="E835" t="s">
        <v>55</v>
      </c>
      <c r="F835" t="s">
        <v>102</v>
      </c>
      <c r="G835" t="s">
        <v>102</v>
      </c>
      <c r="H835" s="6">
        <v>6.9</v>
      </c>
      <c r="I835" s="6">
        <f>H835*1.609344</f>
        <v>11.104473600000002</v>
      </c>
      <c r="J835" s="3">
        <f>IF(D835&gt;B835,D835-B835,D835-B835+1)</f>
        <v>1.041666666666663E-2</v>
      </c>
      <c r="K835" s="6">
        <f>HOUR(J835)</f>
        <v>0</v>
      </c>
      <c r="L835" s="6">
        <f>MINUTE(J835)</f>
        <v>15</v>
      </c>
      <c r="M835" s="6">
        <f>((K835*60)+L835)/60</f>
        <v>0.25</v>
      </c>
      <c r="N835" s="6">
        <f>I835/M835</f>
        <v>44.417894400000009</v>
      </c>
    </row>
    <row r="836" spans="1:15" x14ac:dyDescent="0.25">
      <c r="A836" s="1">
        <v>42592</v>
      </c>
      <c r="B836" s="4">
        <v>0.7055555555555556</v>
      </c>
      <c r="C836" s="1">
        <v>42592</v>
      </c>
      <c r="D836" s="4">
        <v>0.72499999999999998</v>
      </c>
      <c r="E836" t="s">
        <v>7</v>
      </c>
      <c r="F836" t="s">
        <v>15</v>
      </c>
      <c r="G836" t="s">
        <v>36</v>
      </c>
      <c r="H836" s="6">
        <v>12.9</v>
      </c>
      <c r="I836" s="6">
        <f>H836*1.609344</f>
        <v>20.760537600000003</v>
      </c>
      <c r="J836" s="3">
        <f>IF(D836&gt;B836,D836-B836,D836-B836+1)</f>
        <v>1.9444444444444375E-2</v>
      </c>
      <c r="K836" s="6">
        <f>HOUR(J836)</f>
        <v>0</v>
      </c>
      <c r="L836" s="6">
        <f>MINUTE(J836)</f>
        <v>28</v>
      </c>
      <c r="M836" s="6">
        <f>((K836*60)+L836)/60</f>
        <v>0.46666666666666667</v>
      </c>
      <c r="N836" s="6">
        <f>I836/M836</f>
        <v>44.486866285714292</v>
      </c>
    </row>
    <row r="837" spans="1:15" x14ac:dyDescent="0.25">
      <c r="A837" s="1">
        <v>42647</v>
      </c>
      <c r="B837" s="4">
        <v>0.40972222222222227</v>
      </c>
      <c r="C837" s="1">
        <v>42647</v>
      </c>
      <c r="D837" s="4">
        <v>0.45277777777777778</v>
      </c>
      <c r="E837" t="s">
        <v>7</v>
      </c>
      <c r="F837" t="s">
        <v>65</v>
      </c>
      <c r="G837" t="s">
        <v>65</v>
      </c>
      <c r="H837" s="6">
        <v>28.6</v>
      </c>
      <c r="I837" s="6">
        <f>H837*1.609344</f>
        <v>46.027238400000009</v>
      </c>
      <c r="J837" s="3">
        <f>IF(D837&gt;B837,D837-B837,D837-B837+1)</f>
        <v>4.3055555555555514E-2</v>
      </c>
      <c r="K837" s="6">
        <f>HOUR(J837)</f>
        <v>1</v>
      </c>
      <c r="L837" s="6">
        <f>MINUTE(J837)</f>
        <v>2</v>
      </c>
      <c r="M837" s="6">
        <f>((K837*60)+L837)/60</f>
        <v>1.0333333333333334</v>
      </c>
      <c r="N837" s="6">
        <f>I837/M837</f>
        <v>44.542488774193551</v>
      </c>
    </row>
    <row r="838" spans="1:15" x14ac:dyDescent="0.25">
      <c r="A838" s="1">
        <v>42483</v>
      </c>
      <c r="B838" s="4">
        <v>0.7104166666666667</v>
      </c>
      <c r="C838" s="1">
        <v>42483</v>
      </c>
      <c r="D838" s="4">
        <v>0.71944444444444444</v>
      </c>
      <c r="E838" t="s">
        <v>7</v>
      </c>
      <c r="F838" t="s">
        <v>38</v>
      </c>
      <c r="G838" t="s">
        <v>56</v>
      </c>
      <c r="H838" s="6">
        <v>6</v>
      </c>
      <c r="I838" s="6">
        <f>H838*1.609344</f>
        <v>9.6560640000000006</v>
      </c>
      <c r="J838" s="3">
        <f>IF(D838&gt;B838,D838-B838,D838-B838+1)</f>
        <v>9.0277777777777457E-3</v>
      </c>
      <c r="K838" s="6">
        <f>HOUR(J838)</f>
        <v>0</v>
      </c>
      <c r="L838" s="6">
        <f>MINUTE(J838)</f>
        <v>13</v>
      </c>
      <c r="M838" s="6">
        <f>((K838*60)+L838)/60</f>
        <v>0.21666666666666667</v>
      </c>
      <c r="N838" s="6">
        <f>I838/M838</f>
        <v>44.56644923076923</v>
      </c>
      <c r="O838" t="s">
        <v>9</v>
      </c>
    </row>
    <row r="839" spans="1:15" x14ac:dyDescent="0.25">
      <c r="A839" s="1">
        <v>42532</v>
      </c>
      <c r="B839" s="4">
        <v>0.71388888888888891</v>
      </c>
      <c r="C839" s="1">
        <v>42532</v>
      </c>
      <c r="D839" s="4">
        <v>0.71944444444444444</v>
      </c>
      <c r="E839" t="s">
        <v>7</v>
      </c>
      <c r="F839" t="s">
        <v>15</v>
      </c>
      <c r="G839" t="s">
        <v>16</v>
      </c>
      <c r="H839" s="6">
        <v>3.7</v>
      </c>
      <c r="I839" s="6">
        <f>H839*1.609344</f>
        <v>5.9545728000000011</v>
      </c>
      <c r="J839" s="3">
        <f>IF(D839&gt;B839,D839-B839,D839-B839+1)</f>
        <v>5.5555555555555358E-3</v>
      </c>
      <c r="K839" s="6">
        <f>HOUR(J839)</f>
        <v>0</v>
      </c>
      <c r="L839" s="6">
        <f>MINUTE(J839)</f>
        <v>8</v>
      </c>
      <c r="M839" s="6">
        <f>((K839*60)+L839)/60</f>
        <v>0.13333333333333333</v>
      </c>
      <c r="N839" s="6">
        <f>I839/M839</f>
        <v>44.659296000000012</v>
      </c>
      <c r="O839" t="s">
        <v>10</v>
      </c>
    </row>
    <row r="840" spans="1:15" x14ac:dyDescent="0.25">
      <c r="A840" s="1">
        <v>42550</v>
      </c>
      <c r="B840" s="4">
        <v>0.43194444444444446</v>
      </c>
      <c r="C840" s="1">
        <v>42550</v>
      </c>
      <c r="D840" s="4">
        <v>0.44305555555555554</v>
      </c>
      <c r="E840" t="s">
        <v>7</v>
      </c>
      <c r="F840" t="s">
        <v>16</v>
      </c>
      <c r="G840" t="s">
        <v>15</v>
      </c>
      <c r="H840" s="6">
        <v>7.4</v>
      </c>
      <c r="I840" s="6">
        <f>H840*1.609344</f>
        <v>11.909145600000002</v>
      </c>
      <c r="J840" s="3">
        <f>IF(D840&gt;B840,D840-B840,D840-B840+1)</f>
        <v>1.1111111111111072E-2</v>
      </c>
      <c r="K840" s="6">
        <f>HOUR(J840)</f>
        <v>0</v>
      </c>
      <c r="L840" s="6">
        <f>MINUTE(J840)</f>
        <v>16</v>
      </c>
      <c r="M840" s="6">
        <f>((K840*60)+L840)/60</f>
        <v>0.26666666666666666</v>
      </c>
      <c r="N840" s="6">
        <f>I840/M840</f>
        <v>44.659296000000012</v>
      </c>
    </row>
    <row r="841" spans="1:15" x14ac:dyDescent="0.25">
      <c r="A841" s="1">
        <v>42735</v>
      </c>
      <c r="B841" s="4">
        <v>0.62708333333333333</v>
      </c>
      <c r="C841" s="1">
        <v>42735</v>
      </c>
      <c r="D841" s="4">
        <v>0.65138888888888891</v>
      </c>
      <c r="E841" t="s">
        <v>7</v>
      </c>
      <c r="F841" t="s">
        <v>65</v>
      </c>
      <c r="G841" t="s">
        <v>65</v>
      </c>
      <c r="H841" s="6">
        <v>16.2</v>
      </c>
      <c r="I841" s="6">
        <f>H841*1.609344</f>
        <v>26.071372799999999</v>
      </c>
      <c r="J841" s="3">
        <f>IF(D841&gt;B841,D841-B841,D841-B841+1)</f>
        <v>2.430555555555558E-2</v>
      </c>
      <c r="K841" s="6">
        <f>HOUR(J841)</f>
        <v>0</v>
      </c>
      <c r="L841" s="6">
        <f>MINUTE(J841)</f>
        <v>35</v>
      </c>
      <c r="M841" s="6">
        <f>((K841*60)+L841)/60</f>
        <v>0.58333333333333337</v>
      </c>
      <c r="N841" s="6">
        <f>I841/M841</f>
        <v>44.693781942857136</v>
      </c>
      <c r="O841" t="s">
        <v>11</v>
      </c>
    </row>
    <row r="842" spans="1:15" x14ac:dyDescent="0.25">
      <c r="A842" s="1">
        <v>42706</v>
      </c>
      <c r="B842" s="4">
        <v>0.5083333333333333</v>
      </c>
      <c r="C842" s="1">
        <v>42706</v>
      </c>
      <c r="D842" s="4">
        <v>0.51597222222222217</v>
      </c>
      <c r="E842" t="s">
        <v>7</v>
      </c>
      <c r="F842" t="s">
        <v>15</v>
      </c>
      <c r="G842" t="s">
        <v>48</v>
      </c>
      <c r="H842" s="6">
        <v>5.0999999999999996</v>
      </c>
      <c r="I842" s="6">
        <f>H842*1.609344</f>
        <v>8.2076543999999991</v>
      </c>
      <c r="J842" s="3">
        <f>IF(D842&gt;B842,D842-B842,D842-B842+1)</f>
        <v>7.6388888888888618E-3</v>
      </c>
      <c r="K842" s="6">
        <f>HOUR(J842)</f>
        <v>0</v>
      </c>
      <c r="L842" s="6">
        <f>MINUTE(J842)</f>
        <v>11</v>
      </c>
      <c r="M842" s="6">
        <f>((K842*60)+L842)/60</f>
        <v>0.18333333333333332</v>
      </c>
      <c r="N842" s="6">
        <f>I842/M842</f>
        <v>44.769024000000002</v>
      </c>
      <c r="O842" t="s">
        <v>9</v>
      </c>
    </row>
    <row r="843" spans="1:15" x14ac:dyDescent="0.25">
      <c r="A843" s="1">
        <v>42547</v>
      </c>
      <c r="B843" s="4">
        <v>0.8847222222222223</v>
      </c>
      <c r="C843" s="1">
        <v>42547</v>
      </c>
      <c r="D843" s="4">
        <v>0.90416666666666667</v>
      </c>
      <c r="E843" t="s">
        <v>7</v>
      </c>
      <c r="F843" t="s">
        <v>149</v>
      </c>
      <c r="G843" t="s">
        <v>150</v>
      </c>
      <c r="H843" s="6">
        <v>13</v>
      </c>
      <c r="I843" s="6">
        <f>H843*1.609344</f>
        <v>20.921472000000001</v>
      </c>
      <c r="J843" s="3">
        <f>IF(D843&gt;B843,D843-B843,D843-B843+1)</f>
        <v>1.9444444444444375E-2</v>
      </c>
      <c r="K843" s="6">
        <f>HOUR(J843)</f>
        <v>0</v>
      </c>
      <c r="L843" s="6">
        <f>MINUTE(J843)</f>
        <v>28</v>
      </c>
      <c r="M843" s="6">
        <f>((K843*60)+L843)/60</f>
        <v>0.46666666666666667</v>
      </c>
      <c r="N843" s="6">
        <f>I843/M843</f>
        <v>44.831725714285717</v>
      </c>
    </row>
    <row r="844" spans="1:15" x14ac:dyDescent="0.25">
      <c r="A844" s="1">
        <v>42665</v>
      </c>
      <c r="B844" s="4">
        <v>0.55972222222222223</v>
      </c>
      <c r="C844" s="1">
        <v>42665</v>
      </c>
      <c r="D844" s="4">
        <v>0.5854166666666667</v>
      </c>
      <c r="E844" t="s">
        <v>7</v>
      </c>
      <c r="F844" t="s">
        <v>15</v>
      </c>
      <c r="G844" t="s">
        <v>40</v>
      </c>
      <c r="H844" s="6">
        <v>17.2</v>
      </c>
      <c r="I844" s="6">
        <f>H844*1.609344</f>
        <v>27.680716799999999</v>
      </c>
      <c r="J844" s="3">
        <f>IF(D844&gt;B844,D844-B844,D844-B844+1)</f>
        <v>2.5694444444444464E-2</v>
      </c>
      <c r="K844" s="6">
        <f>HOUR(J844)</f>
        <v>0</v>
      </c>
      <c r="L844" s="6">
        <f>MINUTE(J844)</f>
        <v>37</v>
      </c>
      <c r="M844" s="6">
        <f>((K844*60)+L844)/60</f>
        <v>0.6166666666666667</v>
      </c>
      <c r="N844" s="6">
        <f>I844/M844</f>
        <v>44.887648864864865</v>
      </c>
    </row>
    <row r="845" spans="1:15" x14ac:dyDescent="0.25">
      <c r="A845" s="1">
        <v>42433</v>
      </c>
      <c r="B845" s="4">
        <v>0.69652777777777775</v>
      </c>
      <c r="C845" s="1">
        <v>42433</v>
      </c>
      <c r="D845" s="4">
        <v>0.71666666666666667</v>
      </c>
      <c r="E845" t="s">
        <v>7</v>
      </c>
      <c r="F845" t="s">
        <v>40</v>
      </c>
      <c r="G845" t="s">
        <v>15</v>
      </c>
      <c r="H845" s="6">
        <v>13.5</v>
      </c>
      <c r="I845" s="6">
        <f>H845*1.609344</f>
        <v>21.726144000000001</v>
      </c>
      <c r="J845" s="3">
        <f>IF(D845&gt;B845,D845-B845,D845-B845+1)</f>
        <v>2.0138888888888928E-2</v>
      </c>
      <c r="K845" s="6">
        <f>HOUR(J845)</f>
        <v>0</v>
      </c>
      <c r="L845" s="6">
        <f>MINUTE(J845)</f>
        <v>29</v>
      </c>
      <c r="M845" s="6">
        <f>((K845*60)+L845)/60</f>
        <v>0.48333333333333334</v>
      </c>
      <c r="N845" s="6">
        <f>I845/M845</f>
        <v>44.950642758620695</v>
      </c>
      <c r="O845" t="s">
        <v>11</v>
      </c>
    </row>
    <row r="846" spans="1:15" x14ac:dyDescent="0.25">
      <c r="A846" s="1">
        <v>42407</v>
      </c>
      <c r="B846" s="4">
        <v>0.7006944444444444</v>
      </c>
      <c r="C846" s="1">
        <v>42407</v>
      </c>
      <c r="D846" s="4">
        <v>0.7090277777777777</v>
      </c>
      <c r="E846" t="s">
        <v>7</v>
      </c>
      <c r="F846" t="s">
        <v>15</v>
      </c>
      <c r="G846" t="s">
        <v>48</v>
      </c>
      <c r="H846" s="6">
        <v>5.6</v>
      </c>
      <c r="I846" s="6">
        <f>H846*1.609344</f>
        <v>9.0123263999999992</v>
      </c>
      <c r="J846" s="3">
        <f>IF(D846&gt;B846,D846-B846,D846-B846+1)</f>
        <v>8.3333333333333037E-3</v>
      </c>
      <c r="K846" s="6">
        <f>HOUR(J846)</f>
        <v>0</v>
      </c>
      <c r="L846" s="6">
        <f>MINUTE(J846)</f>
        <v>12</v>
      </c>
      <c r="M846" s="6">
        <f>((K846*60)+L846)/60</f>
        <v>0.2</v>
      </c>
      <c r="N846" s="6">
        <f>I846/M846</f>
        <v>45.061631999999996</v>
      </c>
      <c r="O846" t="s">
        <v>10</v>
      </c>
    </row>
    <row r="847" spans="1:15" x14ac:dyDescent="0.25">
      <c r="A847" s="1">
        <v>42429</v>
      </c>
      <c r="B847" s="4">
        <v>0.52500000000000002</v>
      </c>
      <c r="C847" s="1">
        <v>42429</v>
      </c>
      <c r="D847" s="4">
        <v>0.53333333333333333</v>
      </c>
      <c r="E847" t="s">
        <v>7</v>
      </c>
      <c r="F847" t="s">
        <v>48</v>
      </c>
      <c r="G847" t="s">
        <v>15</v>
      </c>
      <c r="H847" s="6">
        <v>5.6</v>
      </c>
      <c r="I847" s="6">
        <f>H847*1.609344</f>
        <v>9.0123263999999992</v>
      </c>
      <c r="J847" s="3">
        <f>IF(D847&gt;B847,D847-B847,D847-B847+1)</f>
        <v>8.3333333333333037E-3</v>
      </c>
      <c r="K847" s="6">
        <f>HOUR(J847)</f>
        <v>0</v>
      </c>
      <c r="L847" s="6">
        <f>MINUTE(J847)</f>
        <v>12</v>
      </c>
      <c r="M847" s="6">
        <f>((K847*60)+L847)/60</f>
        <v>0.2</v>
      </c>
      <c r="N847" s="6">
        <f>I847/M847</f>
        <v>45.061631999999996</v>
      </c>
      <c r="O847" t="s">
        <v>11</v>
      </c>
    </row>
    <row r="848" spans="1:15" x14ac:dyDescent="0.25">
      <c r="A848" s="1">
        <v>42475</v>
      </c>
      <c r="B848" s="4">
        <v>0.52013888888888882</v>
      </c>
      <c r="C848" s="1">
        <v>42475</v>
      </c>
      <c r="D848" s="4">
        <v>0.52222222222222225</v>
      </c>
      <c r="E848" t="s">
        <v>7</v>
      </c>
      <c r="F848" t="s">
        <v>46</v>
      </c>
      <c r="G848" t="s">
        <v>113</v>
      </c>
      <c r="H848" s="6">
        <v>1.4</v>
      </c>
      <c r="I848" s="6">
        <f>H848*1.609344</f>
        <v>2.2530815999999998</v>
      </c>
      <c r="J848" s="3">
        <f>IF(D848&gt;B848,D848-B848,D848-B848+1)</f>
        <v>2.083333333333437E-3</v>
      </c>
      <c r="K848" s="6">
        <f>HOUR(J848)</f>
        <v>0</v>
      </c>
      <c r="L848" s="6">
        <f>MINUTE(J848)</f>
        <v>3</v>
      </c>
      <c r="M848" s="6">
        <f>((K848*60)+L848)/60</f>
        <v>0.05</v>
      </c>
      <c r="N848" s="6">
        <f>I848/M848</f>
        <v>45.061631999999996</v>
      </c>
      <c r="O848" t="s">
        <v>10</v>
      </c>
    </row>
    <row r="849" spans="1:15" x14ac:dyDescent="0.25">
      <c r="A849" s="1">
        <v>42484</v>
      </c>
      <c r="B849" s="4">
        <v>0.90347222222222223</v>
      </c>
      <c r="C849" s="1">
        <v>42484</v>
      </c>
      <c r="D849" s="4">
        <v>0.90972222222222221</v>
      </c>
      <c r="E849" t="s">
        <v>7</v>
      </c>
      <c r="F849" t="s">
        <v>16</v>
      </c>
      <c r="G849" t="s">
        <v>15</v>
      </c>
      <c r="H849" s="6">
        <v>4.2</v>
      </c>
      <c r="I849" s="6">
        <f>H849*1.609344</f>
        <v>6.7592448000000012</v>
      </c>
      <c r="J849" s="3">
        <f>IF(D849&gt;B849,D849-B849,D849-B849+1)</f>
        <v>6.2499999999999778E-3</v>
      </c>
      <c r="K849" s="6">
        <f>HOUR(J849)</f>
        <v>0</v>
      </c>
      <c r="L849" s="6">
        <f>MINUTE(J849)</f>
        <v>9</v>
      </c>
      <c r="M849" s="6">
        <f>((K849*60)+L849)/60</f>
        <v>0.15</v>
      </c>
      <c r="N849" s="6">
        <f>I849/M849</f>
        <v>45.06163200000001</v>
      </c>
      <c r="O849" t="s">
        <v>53</v>
      </c>
    </row>
    <row r="850" spans="1:15" x14ac:dyDescent="0.25">
      <c r="A850" s="1">
        <v>42735</v>
      </c>
      <c r="B850" s="4">
        <v>0.92222222222222217</v>
      </c>
      <c r="C850" s="1">
        <v>42735</v>
      </c>
      <c r="D850" s="4">
        <v>0.99375000000000002</v>
      </c>
      <c r="E850" t="s">
        <v>7</v>
      </c>
      <c r="F850" t="s">
        <v>226</v>
      </c>
      <c r="G850" t="s">
        <v>227</v>
      </c>
      <c r="H850" s="6">
        <v>48.2</v>
      </c>
      <c r="I850" s="6">
        <f>H850*1.609344</f>
        <v>77.570380800000009</v>
      </c>
      <c r="J850" s="3">
        <f>IF(D850&gt;B850,D850-B850,D850-B850+1)</f>
        <v>7.1527777777777857E-2</v>
      </c>
      <c r="K850" s="6">
        <f>HOUR(J850)</f>
        <v>1</v>
      </c>
      <c r="L850" s="6">
        <f>MINUTE(J850)</f>
        <v>43</v>
      </c>
      <c r="M850" s="6">
        <f>((K850*60)+L850)/60</f>
        <v>1.7166666666666666</v>
      </c>
      <c r="N850" s="6">
        <f>I850/M850</f>
        <v>45.186629592233018</v>
      </c>
      <c r="O850" t="s">
        <v>24</v>
      </c>
    </row>
    <row r="851" spans="1:15" x14ac:dyDescent="0.25">
      <c r="A851" s="1">
        <v>42472</v>
      </c>
      <c r="B851" s="4">
        <v>0.39861111111111108</v>
      </c>
      <c r="C851" s="1">
        <v>42472</v>
      </c>
      <c r="D851" s="4">
        <v>0.41180555555555554</v>
      </c>
      <c r="E851" t="s">
        <v>7</v>
      </c>
      <c r="F851" t="s">
        <v>15</v>
      </c>
      <c r="G851" t="s">
        <v>40</v>
      </c>
      <c r="H851" s="6">
        <v>8.9</v>
      </c>
      <c r="I851" s="6">
        <f>H851*1.609344</f>
        <v>14.323161600000002</v>
      </c>
      <c r="J851" s="3">
        <f>IF(D851&gt;B851,D851-B851,D851-B851+1)</f>
        <v>1.3194444444444453E-2</v>
      </c>
      <c r="K851" s="6">
        <f>HOUR(J851)</f>
        <v>0</v>
      </c>
      <c r="L851" s="6">
        <f>MINUTE(J851)</f>
        <v>19</v>
      </c>
      <c r="M851" s="6">
        <f>((K851*60)+L851)/60</f>
        <v>0.31666666666666665</v>
      </c>
      <c r="N851" s="6">
        <f>I851/M851</f>
        <v>45.231036631578959</v>
      </c>
      <c r="O851" t="s">
        <v>11</v>
      </c>
    </row>
    <row r="852" spans="1:15" x14ac:dyDescent="0.25">
      <c r="A852" s="1">
        <v>42491</v>
      </c>
      <c r="B852" s="4">
        <v>0.74583333333333324</v>
      </c>
      <c r="C852" s="1">
        <v>42491</v>
      </c>
      <c r="D852" s="4">
        <v>0.75694444444444453</v>
      </c>
      <c r="E852" t="s">
        <v>7</v>
      </c>
      <c r="F852" t="s">
        <v>56</v>
      </c>
      <c r="G852" t="s">
        <v>116</v>
      </c>
      <c r="H852" s="6">
        <v>7.5</v>
      </c>
      <c r="I852" s="6">
        <f>H852*1.609344</f>
        <v>12.070080000000001</v>
      </c>
      <c r="J852" s="3">
        <f>IF(D852&gt;B852,D852-B852,D852-B852+1)</f>
        <v>1.1111111111111294E-2</v>
      </c>
      <c r="K852" s="6">
        <f>HOUR(J852)</f>
        <v>0</v>
      </c>
      <c r="L852" s="6">
        <f>MINUTE(J852)</f>
        <v>16</v>
      </c>
      <c r="M852" s="6">
        <f>((K852*60)+L852)/60</f>
        <v>0.26666666666666666</v>
      </c>
      <c r="N852" s="6">
        <f>I852/M852</f>
        <v>45.262800000000006</v>
      </c>
      <c r="O852" t="s">
        <v>11</v>
      </c>
    </row>
    <row r="853" spans="1:15" x14ac:dyDescent="0.25">
      <c r="A853" s="1">
        <v>42632</v>
      </c>
      <c r="B853" s="4">
        <v>0.79861111111111116</v>
      </c>
      <c r="C853" s="1">
        <v>42632</v>
      </c>
      <c r="D853" s="4">
        <v>0.8256944444444444</v>
      </c>
      <c r="E853" t="s">
        <v>7</v>
      </c>
      <c r="F853" t="s">
        <v>65</v>
      </c>
      <c r="G853" t="s">
        <v>68</v>
      </c>
      <c r="H853" s="6">
        <v>18.3</v>
      </c>
      <c r="I853" s="6">
        <f>H853*1.609344</f>
        <v>29.450995200000005</v>
      </c>
      <c r="J853" s="3">
        <f>IF(D853&gt;B853,D853-B853,D853-B853+1)</f>
        <v>2.7083333333333237E-2</v>
      </c>
      <c r="K853" s="6">
        <f>HOUR(J853)</f>
        <v>0</v>
      </c>
      <c r="L853" s="6">
        <f>MINUTE(J853)</f>
        <v>39</v>
      </c>
      <c r="M853" s="6">
        <f>((K853*60)+L853)/60</f>
        <v>0.65</v>
      </c>
      <c r="N853" s="6">
        <f>I853/M853</f>
        <v>45.309223384615393</v>
      </c>
    </row>
    <row r="854" spans="1:15" x14ac:dyDescent="0.25">
      <c r="A854" s="1">
        <v>42573</v>
      </c>
      <c r="B854" s="4">
        <v>0.50972222222222219</v>
      </c>
      <c r="C854" s="1">
        <v>42573</v>
      </c>
      <c r="D854" s="4">
        <v>0.52152777777777781</v>
      </c>
      <c r="E854" t="s">
        <v>7</v>
      </c>
      <c r="F854" t="s">
        <v>15</v>
      </c>
      <c r="G854" t="s">
        <v>36</v>
      </c>
      <c r="H854" s="6">
        <v>8</v>
      </c>
      <c r="I854" s="6">
        <f>H854*1.609344</f>
        <v>12.874752000000001</v>
      </c>
      <c r="J854" s="3">
        <f>IF(D854&gt;B854,D854-B854,D854-B854+1)</f>
        <v>1.1805555555555625E-2</v>
      </c>
      <c r="K854" s="6">
        <f>HOUR(J854)</f>
        <v>0</v>
      </c>
      <c r="L854" s="6">
        <f>MINUTE(J854)</f>
        <v>17</v>
      </c>
      <c r="M854" s="6">
        <f>((K854*60)+L854)/60</f>
        <v>0.28333333333333333</v>
      </c>
      <c r="N854" s="6">
        <f>I854/M854</f>
        <v>45.440301176470591</v>
      </c>
    </row>
    <row r="855" spans="1:15" x14ac:dyDescent="0.25">
      <c r="A855" s="1">
        <v>42552</v>
      </c>
      <c r="B855" s="4">
        <v>0.52500000000000002</v>
      </c>
      <c r="C855" s="1">
        <v>42552</v>
      </c>
      <c r="D855" s="4">
        <v>0.54166666666666663</v>
      </c>
      <c r="E855" t="s">
        <v>7</v>
      </c>
      <c r="F855" t="s">
        <v>40</v>
      </c>
      <c r="G855" t="s">
        <v>15</v>
      </c>
      <c r="H855" s="6">
        <v>11.3</v>
      </c>
      <c r="I855" s="6">
        <f>H855*1.609344</f>
        <v>18.185587200000004</v>
      </c>
      <c r="J855" s="3">
        <f>IF(D855&gt;B855,D855-B855,D855-B855+1)</f>
        <v>1.6666666666666607E-2</v>
      </c>
      <c r="K855" s="6">
        <f>HOUR(J855)</f>
        <v>0</v>
      </c>
      <c r="L855" s="6">
        <f>MINUTE(J855)</f>
        <v>24</v>
      </c>
      <c r="M855" s="6">
        <f>((K855*60)+L855)/60</f>
        <v>0.4</v>
      </c>
      <c r="N855" s="6">
        <f>I855/M855</f>
        <v>45.463968000000008</v>
      </c>
      <c r="O855" t="s">
        <v>11</v>
      </c>
    </row>
    <row r="856" spans="1:15" x14ac:dyDescent="0.25">
      <c r="A856" s="1">
        <v>42569</v>
      </c>
      <c r="B856" s="4">
        <v>0.79652777777777783</v>
      </c>
      <c r="C856" s="1">
        <v>42569</v>
      </c>
      <c r="D856" s="4">
        <v>0.80138888888888893</v>
      </c>
      <c r="E856" t="s">
        <v>7</v>
      </c>
      <c r="F856" t="s">
        <v>15</v>
      </c>
      <c r="G856" t="s">
        <v>16</v>
      </c>
      <c r="H856" s="6">
        <v>3.3</v>
      </c>
      <c r="I856" s="6">
        <f>H856*1.609344</f>
        <v>5.3108351999999996</v>
      </c>
      <c r="J856" s="3">
        <f>IF(D856&gt;B856,D856-B856,D856-B856+1)</f>
        <v>4.8611111111110938E-3</v>
      </c>
      <c r="K856" s="6">
        <f>HOUR(J856)</f>
        <v>0</v>
      </c>
      <c r="L856" s="6">
        <f>MINUTE(J856)</f>
        <v>7</v>
      </c>
      <c r="M856" s="6">
        <f>((K856*60)+L856)/60</f>
        <v>0.11666666666666667</v>
      </c>
      <c r="N856" s="6">
        <f>I856/M856</f>
        <v>45.521444571428567</v>
      </c>
      <c r="O856" t="s">
        <v>9</v>
      </c>
    </row>
    <row r="857" spans="1:15" x14ac:dyDescent="0.25">
      <c r="A857" s="1">
        <v>42701</v>
      </c>
      <c r="B857" s="4">
        <v>0.66597222222222219</v>
      </c>
      <c r="C857" s="1">
        <v>42701</v>
      </c>
      <c r="D857" s="4">
        <v>0.67083333333333339</v>
      </c>
      <c r="E857" t="s">
        <v>7</v>
      </c>
      <c r="F857" t="s">
        <v>15</v>
      </c>
      <c r="G857" t="s">
        <v>16</v>
      </c>
      <c r="H857" s="6">
        <v>3.3</v>
      </c>
      <c r="I857" s="6">
        <f>H857*1.609344</f>
        <v>5.3108351999999996</v>
      </c>
      <c r="J857" s="3">
        <f>IF(D857&gt;B857,D857-B857,D857-B857+1)</f>
        <v>4.8611111111112049E-3</v>
      </c>
      <c r="K857" s="6">
        <f>HOUR(J857)</f>
        <v>0</v>
      </c>
      <c r="L857" s="6">
        <f>MINUTE(J857)</f>
        <v>7</v>
      </c>
      <c r="M857" s="6">
        <f>((K857*60)+L857)/60</f>
        <v>0.11666666666666667</v>
      </c>
      <c r="N857" s="6">
        <f>I857/M857</f>
        <v>45.521444571428567</v>
      </c>
      <c r="O857" t="s">
        <v>9</v>
      </c>
    </row>
    <row r="858" spans="1:15" x14ac:dyDescent="0.25">
      <c r="A858" s="1">
        <v>42706</v>
      </c>
      <c r="B858" s="4">
        <v>0.8618055555555556</v>
      </c>
      <c r="C858" s="1">
        <v>42706</v>
      </c>
      <c r="D858" s="4">
        <v>0.8666666666666667</v>
      </c>
      <c r="E858" t="s">
        <v>7</v>
      </c>
      <c r="F858" t="s">
        <v>15</v>
      </c>
      <c r="G858" t="s">
        <v>16</v>
      </c>
      <c r="H858" s="6">
        <v>3.3</v>
      </c>
      <c r="I858" s="6">
        <f>H858*1.609344</f>
        <v>5.3108351999999996</v>
      </c>
      <c r="J858" s="3">
        <f>IF(D858&gt;B858,D858-B858,D858-B858+1)</f>
        <v>4.8611111111110938E-3</v>
      </c>
      <c r="K858" s="6">
        <f>HOUR(J858)</f>
        <v>0</v>
      </c>
      <c r="L858" s="6">
        <f>MINUTE(J858)</f>
        <v>7</v>
      </c>
      <c r="M858" s="6">
        <f>((K858*60)+L858)/60</f>
        <v>0.11666666666666667</v>
      </c>
      <c r="N858" s="6">
        <f>I858/M858</f>
        <v>45.521444571428567</v>
      </c>
      <c r="O858" t="s">
        <v>9</v>
      </c>
    </row>
    <row r="859" spans="1:15" x14ac:dyDescent="0.25">
      <c r="A859" s="1">
        <v>42552</v>
      </c>
      <c r="B859" s="4">
        <v>0.9916666666666667</v>
      </c>
      <c r="C859" s="1">
        <v>42553</v>
      </c>
      <c r="D859" s="4">
        <v>6.2499999999999995E-3</v>
      </c>
      <c r="E859" t="s">
        <v>7</v>
      </c>
      <c r="F859" t="s">
        <v>36</v>
      </c>
      <c r="G859" t="s">
        <v>15</v>
      </c>
      <c r="H859" s="6">
        <v>9.9</v>
      </c>
      <c r="I859" s="6">
        <f>H859*1.609344</f>
        <v>15.932505600000002</v>
      </c>
      <c r="J859" s="3">
        <f>IF(D859&gt;B859,D859-B859,D859-B859+1)</f>
        <v>1.4583333333333282E-2</v>
      </c>
      <c r="K859" s="6">
        <f>HOUR(J859)</f>
        <v>0</v>
      </c>
      <c r="L859" s="6">
        <f>MINUTE(J859)</f>
        <v>21</v>
      </c>
      <c r="M859" s="6">
        <f>((K859*60)+L859)/60</f>
        <v>0.35</v>
      </c>
      <c r="N859" s="6">
        <f>I859/M859</f>
        <v>45.521444571428582</v>
      </c>
      <c r="O859" t="s">
        <v>11</v>
      </c>
    </row>
    <row r="860" spans="1:15" x14ac:dyDescent="0.25">
      <c r="A860" s="1">
        <v>42573</v>
      </c>
      <c r="B860" s="4">
        <v>0.55625000000000002</v>
      </c>
      <c r="C860" s="1">
        <v>42573</v>
      </c>
      <c r="D860" s="4">
        <v>0.5708333333333333</v>
      </c>
      <c r="E860" t="s">
        <v>7</v>
      </c>
      <c r="F860" t="s">
        <v>36</v>
      </c>
      <c r="G860" t="s">
        <v>15</v>
      </c>
      <c r="H860" s="6">
        <v>9.9</v>
      </c>
      <c r="I860" s="6">
        <f>H860*1.609344</f>
        <v>15.932505600000002</v>
      </c>
      <c r="J860" s="3">
        <f>IF(D860&gt;B860,D860-B860,D860-B860+1)</f>
        <v>1.4583333333333282E-2</v>
      </c>
      <c r="K860" s="6">
        <f>HOUR(J860)</f>
        <v>0</v>
      </c>
      <c r="L860" s="6">
        <f>MINUTE(J860)</f>
        <v>21</v>
      </c>
      <c r="M860" s="6">
        <f>((K860*60)+L860)/60</f>
        <v>0.35</v>
      </c>
      <c r="N860" s="6">
        <f>I860/M860</f>
        <v>45.521444571428582</v>
      </c>
      <c r="O860" t="s">
        <v>11</v>
      </c>
    </row>
    <row r="861" spans="1:15" x14ac:dyDescent="0.25">
      <c r="A861" s="1">
        <v>42560</v>
      </c>
      <c r="B861" s="4">
        <v>0.42708333333333331</v>
      </c>
      <c r="C861" s="1">
        <v>42560</v>
      </c>
      <c r="D861" s="4">
        <v>0.43958333333333338</v>
      </c>
      <c r="E861" t="s">
        <v>7</v>
      </c>
      <c r="F861" t="s">
        <v>156</v>
      </c>
      <c r="G861" t="s">
        <v>150</v>
      </c>
      <c r="H861" s="6">
        <v>8.5</v>
      </c>
      <c r="I861" s="6">
        <f>H861*1.609344</f>
        <v>13.679424000000001</v>
      </c>
      <c r="J861" s="3">
        <f>IF(D861&gt;B861,D861-B861,D861-B861+1)</f>
        <v>1.2500000000000067E-2</v>
      </c>
      <c r="K861" s="6">
        <f>HOUR(J861)</f>
        <v>0</v>
      </c>
      <c r="L861" s="6">
        <f>MINUTE(J861)</f>
        <v>18</v>
      </c>
      <c r="M861" s="6">
        <f>((K861*60)+L861)/60</f>
        <v>0.3</v>
      </c>
      <c r="N861" s="6">
        <f>I861/M861</f>
        <v>45.598080000000003</v>
      </c>
    </row>
    <row r="862" spans="1:15" x14ac:dyDescent="0.25">
      <c r="A862" s="1">
        <v>42714</v>
      </c>
      <c r="B862" s="4">
        <v>0.52986111111111112</v>
      </c>
      <c r="C862" s="1">
        <v>42714</v>
      </c>
      <c r="D862" s="4">
        <v>0.55277777777777781</v>
      </c>
      <c r="E862" t="s">
        <v>7</v>
      </c>
      <c r="F862" t="s">
        <v>15</v>
      </c>
      <c r="G862" t="s">
        <v>222</v>
      </c>
      <c r="H862" s="6">
        <v>15.6</v>
      </c>
      <c r="I862" s="6">
        <f>H862*1.609344</f>
        <v>25.1057664</v>
      </c>
      <c r="J862" s="3">
        <f>IF(D862&gt;B862,D862-B862,D862-B862+1)</f>
        <v>2.2916666666666696E-2</v>
      </c>
      <c r="K862" s="6">
        <f>HOUR(J862)</f>
        <v>0</v>
      </c>
      <c r="L862" s="6">
        <f>MINUTE(J862)</f>
        <v>33</v>
      </c>
      <c r="M862" s="6">
        <f>((K862*60)+L862)/60</f>
        <v>0.55000000000000004</v>
      </c>
      <c r="N862" s="6">
        <f>I862/M862</f>
        <v>45.646847999999999</v>
      </c>
      <c r="O862" t="s">
        <v>11</v>
      </c>
    </row>
    <row r="863" spans="1:15" x14ac:dyDescent="0.25">
      <c r="A863" s="1">
        <v>42398</v>
      </c>
      <c r="B863" s="4">
        <v>0.45555555555555555</v>
      </c>
      <c r="C863" s="1">
        <v>42398</v>
      </c>
      <c r="D863" s="4">
        <v>0.46319444444444446</v>
      </c>
      <c r="E863" t="s">
        <v>7</v>
      </c>
      <c r="F863" t="s">
        <v>15</v>
      </c>
      <c r="G863" t="s">
        <v>15</v>
      </c>
      <c r="H863" s="6">
        <v>5.2</v>
      </c>
      <c r="I863" s="6">
        <f>H863*1.609344</f>
        <v>8.3685888000000013</v>
      </c>
      <c r="J863" s="3">
        <f>IF(D863&gt;B863,D863-B863,D863-B863+1)</f>
        <v>7.6388888888889173E-3</v>
      </c>
      <c r="K863" s="6">
        <f>HOUR(J863)</f>
        <v>0</v>
      </c>
      <c r="L863" s="6">
        <f>MINUTE(J863)</f>
        <v>11</v>
      </c>
      <c r="M863" s="6">
        <f>((K863*60)+L863)/60</f>
        <v>0.18333333333333332</v>
      </c>
      <c r="N863" s="6">
        <f>I863/M863</f>
        <v>45.646848000000013</v>
      </c>
      <c r="O863" t="s">
        <v>11</v>
      </c>
    </row>
    <row r="864" spans="1:15" x14ac:dyDescent="0.25">
      <c r="A864" s="1">
        <v>42692</v>
      </c>
      <c r="B864" s="4">
        <v>0.89097222222222217</v>
      </c>
      <c r="C864" s="1">
        <v>42692</v>
      </c>
      <c r="D864" s="4">
        <v>0.89861111111111114</v>
      </c>
      <c r="E864" t="s">
        <v>7</v>
      </c>
      <c r="F864" t="s">
        <v>16</v>
      </c>
      <c r="G864" t="s">
        <v>15</v>
      </c>
      <c r="H864" s="6">
        <v>5.2</v>
      </c>
      <c r="I864" s="6">
        <f>H864*1.609344</f>
        <v>8.3685888000000013</v>
      </c>
      <c r="J864" s="3">
        <f>IF(D864&gt;B864,D864-B864,D864-B864+1)</f>
        <v>7.6388888888889728E-3</v>
      </c>
      <c r="K864" s="6">
        <f>HOUR(J864)</f>
        <v>0</v>
      </c>
      <c r="L864" s="6">
        <f>MINUTE(J864)</f>
        <v>11</v>
      </c>
      <c r="M864" s="6">
        <f>((K864*60)+L864)/60</f>
        <v>0.18333333333333332</v>
      </c>
      <c r="N864" s="6">
        <f>I864/M864</f>
        <v>45.646848000000013</v>
      </c>
      <c r="O864" t="s">
        <v>9</v>
      </c>
    </row>
    <row r="865" spans="1:15" x14ac:dyDescent="0.25">
      <c r="A865" s="1">
        <v>42569</v>
      </c>
      <c r="B865" s="4">
        <v>0.88263888888888886</v>
      </c>
      <c r="C865" s="1">
        <v>42569</v>
      </c>
      <c r="D865" s="4">
        <v>0.8881944444444444</v>
      </c>
      <c r="E865" t="s">
        <v>7</v>
      </c>
      <c r="F865" t="s">
        <v>16</v>
      </c>
      <c r="G865" t="s">
        <v>15</v>
      </c>
      <c r="H865" s="6">
        <v>3.8</v>
      </c>
      <c r="I865" s="6">
        <f>H865*1.609344</f>
        <v>6.1155071999999997</v>
      </c>
      <c r="J865" s="3">
        <f>IF(D865&gt;B865,D865-B865,D865-B865+1)</f>
        <v>5.5555555555555358E-3</v>
      </c>
      <c r="K865" s="6">
        <f>HOUR(J865)</f>
        <v>0</v>
      </c>
      <c r="L865" s="6">
        <f>MINUTE(J865)</f>
        <v>8</v>
      </c>
      <c r="M865" s="6">
        <f>((K865*60)+L865)/60</f>
        <v>0.13333333333333333</v>
      </c>
      <c r="N865" s="6">
        <f>I865/M865</f>
        <v>45.866304</v>
      </c>
      <c r="O865" t="s">
        <v>9</v>
      </c>
    </row>
    <row r="866" spans="1:15" x14ac:dyDescent="0.25">
      <c r="A866" s="1">
        <v>42399</v>
      </c>
      <c r="B866" s="4">
        <v>0.68125000000000002</v>
      </c>
      <c r="C866" s="1">
        <v>42399</v>
      </c>
      <c r="D866" s="4">
        <v>0.68958333333333333</v>
      </c>
      <c r="E866" t="s">
        <v>7</v>
      </c>
      <c r="F866" t="s">
        <v>15</v>
      </c>
      <c r="G866" t="s">
        <v>48</v>
      </c>
      <c r="H866" s="6">
        <v>5.7</v>
      </c>
      <c r="I866" s="6">
        <f>H866*1.609344</f>
        <v>9.1732608000000013</v>
      </c>
      <c r="J866" s="3">
        <f>IF(D866&gt;B866,D866-B866,D866-B866+1)</f>
        <v>8.3333333333333037E-3</v>
      </c>
      <c r="K866" s="6">
        <f>HOUR(J866)</f>
        <v>0</v>
      </c>
      <c r="L866" s="6">
        <f>MINUTE(J866)</f>
        <v>12</v>
      </c>
      <c r="M866" s="6">
        <f>((K866*60)+L866)/60</f>
        <v>0.2</v>
      </c>
      <c r="N866" s="6">
        <f>I866/M866</f>
        <v>45.866304000000007</v>
      </c>
      <c r="O866" t="s">
        <v>10</v>
      </c>
    </row>
    <row r="867" spans="1:15" x14ac:dyDescent="0.25">
      <c r="A867" s="1">
        <v>42567</v>
      </c>
      <c r="B867" s="4">
        <v>0.64513888888888882</v>
      </c>
      <c r="C867" s="1">
        <v>42567</v>
      </c>
      <c r="D867" s="4">
        <v>0.70624999999999993</v>
      </c>
      <c r="E867" t="s">
        <v>55</v>
      </c>
      <c r="F867" t="s">
        <v>170</v>
      </c>
      <c r="G867" t="s">
        <v>171</v>
      </c>
      <c r="H867" s="6">
        <v>41.9</v>
      </c>
      <c r="I867" s="6">
        <f>H867*1.609344</f>
        <v>67.431513600000002</v>
      </c>
      <c r="J867" s="3">
        <f>IF(D867&gt;B867,D867-B867,D867-B867+1)</f>
        <v>6.1111111111111116E-2</v>
      </c>
      <c r="K867" s="6">
        <f>HOUR(J867)</f>
        <v>1</v>
      </c>
      <c r="L867" s="6">
        <f>MINUTE(J867)</f>
        <v>28</v>
      </c>
      <c r="M867" s="6">
        <f>((K867*60)+L867)/60</f>
        <v>1.4666666666666666</v>
      </c>
      <c r="N867" s="6">
        <f>I867/M867</f>
        <v>45.976032000000004</v>
      </c>
    </row>
    <row r="868" spans="1:15" x14ac:dyDescent="0.25">
      <c r="A868" s="1">
        <v>42489</v>
      </c>
      <c r="B868" s="4">
        <v>0.55069444444444449</v>
      </c>
      <c r="C868" s="1">
        <v>42489</v>
      </c>
      <c r="D868" s="4">
        <v>0.56527777777777777</v>
      </c>
      <c r="E868" t="s">
        <v>7</v>
      </c>
      <c r="F868" t="s">
        <v>36</v>
      </c>
      <c r="G868" t="s">
        <v>15</v>
      </c>
      <c r="H868" s="6">
        <v>10</v>
      </c>
      <c r="I868" s="6">
        <f>H868*1.609344</f>
        <v>16.093440000000001</v>
      </c>
      <c r="J868" s="3">
        <f>IF(D868&gt;B868,D868-B868,D868-B868+1)</f>
        <v>1.4583333333333282E-2</v>
      </c>
      <c r="K868" s="6">
        <f>HOUR(J868)</f>
        <v>0</v>
      </c>
      <c r="L868" s="6">
        <f>MINUTE(J868)</f>
        <v>21</v>
      </c>
      <c r="M868" s="6">
        <f>((K868*60)+L868)/60</f>
        <v>0.35</v>
      </c>
      <c r="N868" s="6">
        <f>I868/M868</f>
        <v>45.981257142857146</v>
      </c>
      <c r="O868" t="s">
        <v>11</v>
      </c>
    </row>
    <row r="869" spans="1:15" x14ac:dyDescent="0.25">
      <c r="A869" s="1">
        <v>42421</v>
      </c>
      <c r="B869" s="4">
        <v>0.63472222222222219</v>
      </c>
      <c r="C869" s="1">
        <v>42421</v>
      </c>
      <c r="D869" s="4">
        <v>0.64652777777777781</v>
      </c>
      <c r="E869" t="s">
        <v>7</v>
      </c>
      <c r="F869" t="s">
        <v>68</v>
      </c>
      <c r="G869" t="s">
        <v>70</v>
      </c>
      <c r="H869" s="6">
        <v>8.1</v>
      </c>
      <c r="I869" s="6">
        <f>H869*1.609344</f>
        <v>13.035686399999999</v>
      </c>
      <c r="J869" s="3">
        <f>IF(D869&gt;B869,D869-B869,D869-B869+1)</f>
        <v>1.1805555555555625E-2</v>
      </c>
      <c r="K869" s="6">
        <f>HOUR(J869)</f>
        <v>0</v>
      </c>
      <c r="L869" s="6">
        <f>MINUTE(J869)</f>
        <v>17</v>
      </c>
      <c r="M869" s="6">
        <f>((K869*60)+L869)/60</f>
        <v>0.28333333333333333</v>
      </c>
      <c r="N869" s="6">
        <f>I869/M869</f>
        <v>46.008304941176469</v>
      </c>
      <c r="O869" t="s">
        <v>24</v>
      </c>
    </row>
    <row r="870" spans="1:15" x14ac:dyDescent="0.25">
      <c r="A870" s="1">
        <v>42501</v>
      </c>
      <c r="B870" s="4">
        <v>0.90763888888888899</v>
      </c>
      <c r="C870" s="1">
        <v>42501</v>
      </c>
      <c r="D870" s="4">
        <v>0.9194444444444444</v>
      </c>
      <c r="E870" t="s">
        <v>7</v>
      </c>
      <c r="F870" t="s">
        <v>16</v>
      </c>
      <c r="G870" t="s">
        <v>15</v>
      </c>
      <c r="H870" s="6">
        <v>8.1</v>
      </c>
      <c r="I870" s="6">
        <f>H870*1.609344</f>
        <v>13.035686399999999</v>
      </c>
      <c r="J870" s="3">
        <f>IF(D870&gt;B870,D870-B870,D870-B870+1)</f>
        <v>1.1805555555555403E-2</v>
      </c>
      <c r="K870" s="6">
        <f>HOUR(J870)</f>
        <v>0</v>
      </c>
      <c r="L870" s="6">
        <f>MINUTE(J870)</f>
        <v>17</v>
      </c>
      <c r="M870" s="6">
        <f>((K870*60)+L870)/60</f>
        <v>0.28333333333333333</v>
      </c>
      <c r="N870" s="6">
        <f>I870/M870</f>
        <v>46.008304941176469</v>
      </c>
      <c r="O870" t="s">
        <v>11</v>
      </c>
    </row>
    <row r="871" spans="1:15" x14ac:dyDescent="0.25">
      <c r="A871" s="1">
        <v>42545</v>
      </c>
      <c r="B871" s="4">
        <v>0.5131944444444444</v>
      </c>
      <c r="C871" s="1">
        <v>42545</v>
      </c>
      <c r="D871" s="4">
        <v>0.52569444444444446</v>
      </c>
      <c r="E871" t="s">
        <v>7</v>
      </c>
      <c r="F871" t="s">
        <v>15</v>
      </c>
      <c r="G871" t="s">
        <v>40</v>
      </c>
      <c r="H871" s="6">
        <v>8.6</v>
      </c>
      <c r="I871" s="6">
        <f>H871*1.609344</f>
        <v>13.8403584</v>
      </c>
      <c r="J871" s="3">
        <f>IF(D871&gt;B871,D871-B871,D871-B871+1)</f>
        <v>1.2500000000000067E-2</v>
      </c>
      <c r="K871" s="6">
        <f>HOUR(J871)</f>
        <v>0</v>
      </c>
      <c r="L871" s="6">
        <f>MINUTE(J871)</f>
        <v>18</v>
      </c>
      <c r="M871" s="6">
        <f>((K871*60)+L871)/60</f>
        <v>0.3</v>
      </c>
      <c r="N871" s="6">
        <f>I871/M871</f>
        <v>46.134528000000003</v>
      </c>
      <c r="O871" t="s">
        <v>10</v>
      </c>
    </row>
    <row r="872" spans="1:15" x14ac:dyDescent="0.25">
      <c r="A872" s="1">
        <v>42659</v>
      </c>
      <c r="B872" s="4">
        <v>0.85416666666666663</v>
      </c>
      <c r="C872" s="1">
        <v>42659</v>
      </c>
      <c r="D872" s="4">
        <v>0.86041666666666661</v>
      </c>
      <c r="E872" t="s">
        <v>7</v>
      </c>
      <c r="F872" t="s">
        <v>15</v>
      </c>
      <c r="G872" t="s">
        <v>16</v>
      </c>
      <c r="H872" s="6">
        <v>4.3</v>
      </c>
      <c r="I872" s="6">
        <f>H872*1.609344</f>
        <v>6.9201791999999998</v>
      </c>
      <c r="J872" s="3">
        <f>IF(D872&gt;B872,D872-B872,D872-B872+1)</f>
        <v>6.2499999999999778E-3</v>
      </c>
      <c r="K872" s="6">
        <f>HOUR(J872)</f>
        <v>0</v>
      </c>
      <c r="L872" s="6">
        <f>MINUTE(J872)</f>
        <v>9</v>
      </c>
      <c r="M872" s="6">
        <f>((K872*60)+L872)/60</f>
        <v>0.15</v>
      </c>
      <c r="N872" s="6">
        <f>I872/M872</f>
        <v>46.134528000000003</v>
      </c>
    </row>
    <row r="873" spans="1:15" x14ac:dyDescent="0.25">
      <c r="A873" s="1">
        <v>42695</v>
      </c>
      <c r="B873" s="4">
        <v>0.74305555555555547</v>
      </c>
      <c r="C873" s="1">
        <v>42695</v>
      </c>
      <c r="D873" s="4">
        <v>0.75277777777777777</v>
      </c>
      <c r="E873" t="s">
        <v>7</v>
      </c>
      <c r="F873" t="s">
        <v>15</v>
      </c>
      <c r="G873" t="s">
        <v>65</v>
      </c>
      <c r="H873" s="6">
        <v>6.7</v>
      </c>
      <c r="I873" s="6">
        <f>H873*1.609344</f>
        <v>10.782604800000001</v>
      </c>
      <c r="J873" s="3">
        <f>IF(D873&gt;B873,D873-B873,D873-B873+1)</f>
        <v>9.7222222222222987E-3</v>
      </c>
      <c r="K873" s="6">
        <f>HOUR(J873)</f>
        <v>0</v>
      </c>
      <c r="L873" s="6">
        <f>MINUTE(J873)</f>
        <v>14</v>
      </c>
      <c r="M873" s="6">
        <f>((K873*60)+L873)/60</f>
        <v>0.23333333333333334</v>
      </c>
      <c r="N873" s="6">
        <f>I873/M873</f>
        <v>46.211163428571432</v>
      </c>
      <c r="O873" t="s">
        <v>10</v>
      </c>
    </row>
    <row r="874" spans="1:15" x14ac:dyDescent="0.25">
      <c r="A874" s="1">
        <v>42715</v>
      </c>
      <c r="B874" s="4">
        <v>0.79513888888888884</v>
      </c>
      <c r="C874" s="1">
        <v>42715</v>
      </c>
      <c r="D874" s="4">
        <v>0.80208333333333337</v>
      </c>
      <c r="E874" t="s">
        <v>7</v>
      </c>
      <c r="F874" t="s">
        <v>16</v>
      </c>
      <c r="G874" t="s">
        <v>15</v>
      </c>
      <c r="H874" s="6">
        <v>4.8</v>
      </c>
      <c r="I874" s="6">
        <f>H874*1.609344</f>
        <v>7.7248511999999998</v>
      </c>
      <c r="J874" s="3">
        <f>IF(D874&gt;B874,D874-B874,D874-B874+1)</f>
        <v>6.9444444444445308E-3</v>
      </c>
      <c r="K874" s="6">
        <f>HOUR(J874)</f>
        <v>0</v>
      </c>
      <c r="L874" s="6">
        <f>MINUTE(J874)</f>
        <v>10</v>
      </c>
      <c r="M874" s="6">
        <f>((K874*60)+L874)/60</f>
        <v>0.16666666666666666</v>
      </c>
      <c r="N874" s="6">
        <f>I874/M874</f>
        <v>46.349107199999999</v>
      </c>
      <c r="O874" t="s">
        <v>10</v>
      </c>
    </row>
    <row r="875" spans="1:15" x14ac:dyDescent="0.25">
      <c r="A875" s="1">
        <v>42610</v>
      </c>
      <c r="B875" s="4">
        <v>0.4145833333333333</v>
      </c>
      <c r="C875" s="1">
        <v>42610</v>
      </c>
      <c r="D875" s="4">
        <v>0.4291666666666667</v>
      </c>
      <c r="E875" t="s">
        <v>7</v>
      </c>
      <c r="F875" t="s">
        <v>65</v>
      </c>
      <c r="G875" t="s">
        <v>70</v>
      </c>
      <c r="H875" s="6">
        <v>10.1</v>
      </c>
      <c r="I875" s="6">
        <f>H875*1.609344</f>
        <v>16.2543744</v>
      </c>
      <c r="J875" s="3">
        <f>IF(D875&gt;B875,D875-B875,D875-B875+1)</f>
        <v>1.4583333333333393E-2</v>
      </c>
      <c r="K875" s="6">
        <f>HOUR(J875)</f>
        <v>0</v>
      </c>
      <c r="L875" s="6">
        <f>MINUTE(J875)</f>
        <v>21</v>
      </c>
      <c r="M875" s="6">
        <f>((K875*60)+L875)/60</f>
        <v>0.35</v>
      </c>
      <c r="N875" s="6">
        <f>I875/M875</f>
        <v>46.441069714285717</v>
      </c>
    </row>
    <row r="876" spans="1:15" x14ac:dyDescent="0.25">
      <c r="A876" s="1">
        <v>42428</v>
      </c>
      <c r="B876" s="4">
        <v>0.22361111111111109</v>
      </c>
      <c r="C876" s="1">
        <v>42428</v>
      </c>
      <c r="D876" s="4">
        <v>0.23472222222222219</v>
      </c>
      <c r="E876" t="s">
        <v>7</v>
      </c>
      <c r="F876" t="s">
        <v>38</v>
      </c>
      <c r="G876" t="s">
        <v>72</v>
      </c>
      <c r="H876" s="6">
        <v>7.7</v>
      </c>
      <c r="I876" s="6">
        <f>H876*1.609344</f>
        <v>12.391948800000002</v>
      </c>
      <c r="J876" s="3">
        <f>IF(D876&gt;B876,D876-B876,D876-B876+1)</f>
        <v>1.1111111111111099E-2</v>
      </c>
      <c r="K876" s="6">
        <f>HOUR(J876)</f>
        <v>0</v>
      </c>
      <c r="L876" s="6">
        <f>MINUTE(J876)</f>
        <v>16</v>
      </c>
      <c r="M876" s="6">
        <f>((K876*60)+L876)/60</f>
        <v>0.26666666666666666</v>
      </c>
      <c r="N876" s="6">
        <f>I876/M876</f>
        <v>46.469808000000008</v>
      </c>
      <c r="O876" t="s">
        <v>11</v>
      </c>
    </row>
    <row r="877" spans="1:15" x14ac:dyDescent="0.25">
      <c r="A877" s="1">
        <v>42605</v>
      </c>
      <c r="B877" s="4">
        <v>0.54097222222222219</v>
      </c>
      <c r="C877" s="1">
        <v>42605</v>
      </c>
      <c r="D877" s="4">
        <v>0.55208333333333337</v>
      </c>
      <c r="E877" t="s">
        <v>7</v>
      </c>
      <c r="F877" t="s">
        <v>65</v>
      </c>
      <c r="G877" t="s">
        <v>70</v>
      </c>
      <c r="H877" s="6">
        <v>7.7</v>
      </c>
      <c r="I877" s="6">
        <f>H877*1.609344</f>
        <v>12.391948800000002</v>
      </c>
      <c r="J877" s="3">
        <f>IF(D877&gt;B877,D877-B877,D877-B877+1)</f>
        <v>1.1111111111111183E-2</v>
      </c>
      <c r="K877" s="6">
        <f>HOUR(J877)</f>
        <v>0</v>
      </c>
      <c r="L877" s="6">
        <f>MINUTE(J877)</f>
        <v>16</v>
      </c>
      <c r="M877" s="6">
        <f>((K877*60)+L877)/60</f>
        <v>0.26666666666666666</v>
      </c>
      <c r="N877" s="6">
        <f>I877/M877</f>
        <v>46.469808000000008</v>
      </c>
    </row>
    <row r="878" spans="1:15" x14ac:dyDescent="0.25">
      <c r="A878" s="1">
        <v>42414</v>
      </c>
      <c r="B878" s="4">
        <v>0.69097222222222221</v>
      </c>
      <c r="C878" s="1">
        <v>42414</v>
      </c>
      <c r="D878" s="4">
        <v>0.70972222222222225</v>
      </c>
      <c r="E878" t="s">
        <v>7</v>
      </c>
      <c r="F878" t="s">
        <v>18</v>
      </c>
      <c r="G878" t="s">
        <v>63</v>
      </c>
      <c r="H878" s="6">
        <v>13</v>
      </c>
      <c r="I878" s="6">
        <f>H878*1.609344</f>
        <v>20.921472000000001</v>
      </c>
      <c r="J878" s="3">
        <f>IF(D878&gt;B878,D878-B878,D878-B878+1)</f>
        <v>1.8750000000000044E-2</v>
      </c>
      <c r="K878" s="6">
        <f>HOUR(J878)</f>
        <v>0</v>
      </c>
      <c r="L878" s="6">
        <f>MINUTE(J878)</f>
        <v>27</v>
      </c>
      <c r="M878" s="6">
        <f>((K878*60)+L878)/60</f>
        <v>0.45</v>
      </c>
      <c r="N878" s="6">
        <f>I878/M878</f>
        <v>46.492160000000005</v>
      </c>
      <c r="O878" t="s">
        <v>11</v>
      </c>
    </row>
    <row r="879" spans="1:15" x14ac:dyDescent="0.25">
      <c r="A879" s="1">
        <v>42421</v>
      </c>
      <c r="B879" s="4">
        <v>0.60833333333333328</v>
      </c>
      <c r="C879" s="1">
        <v>42421</v>
      </c>
      <c r="D879" s="4">
        <v>0.62708333333333333</v>
      </c>
      <c r="E879" t="s">
        <v>7</v>
      </c>
      <c r="F879" t="s">
        <v>65</v>
      </c>
      <c r="G879" t="s">
        <v>68</v>
      </c>
      <c r="H879" s="6">
        <v>13</v>
      </c>
      <c r="I879" s="6">
        <f>H879*1.609344</f>
        <v>20.921472000000001</v>
      </c>
      <c r="J879" s="3">
        <f>IF(D879&gt;B879,D879-B879,D879-B879+1)</f>
        <v>1.8750000000000044E-2</v>
      </c>
      <c r="K879" s="6">
        <f>HOUR(J879)</f>
        <v>0</v>
      </c>
      <c r="L879" s="6">
        <f>MINUTE(J879)</f>
        <v>27</v>
      </c>
      <c r="M879" s="6">
        <f>((K879*60)+L879)/60</f>
        <v>0.45</v>
      </c>
      <c r="N879" s="6">
        <f>I879/M879</f>
        <v>46.492160000000005</v>
      </c>
      <c r="O879" t="s">
        <v>24</v>
      </c>
    </row>
    <row r="880" spans="1:15" x14ac:dyDescent="0.25">
      <c r="A880" s="1">
        <v>42549</v>
      </c>
      <c r="B880" s="4">
        <v>3.3333333333333333E-2</v>
      </c>
      <c r="C880" s="1">
        <v>42549</v>
      </c>
      <c r="D880" s="4">
        <v>4.5138888888888888E-2</v>
      </c>
      <c r="E880" t="s">
        <v>7</v>
      </c>
      <c r="F880" t="s">
        <v>16</v>
      </c>
      <c r="G880" t="s">
        <v>15</v>
      </c>
      <c r="H880" s="6">
        <v>8.1999999999999993</v>
      </c>
      <c r="I880" s="6">
        <f>H880*1.609344</f>
        <v>13.1966208</v>
      </c>
      <c r="J880" s="3">
        <f>IF(D880&gt;B880,D880-B880,D880-B880+1)</f>
        <v>1.1805555555555555E-2</v>
      </c>
      <c r="K880" s="6">
        <f>HOUR(J880)</f>
        <v>0</v>
      </c>
      <c r="L880" s="6">
        <f>MINUTE(J880)</f>
        <v>17</v>
      </c>
      <c r="M880" s="6">
        <f>((K880*60)+L880)/60</f>
        <v>0.28333333333333333</v>
      </c>
      <c r="N880" s="6">
        <f>I880/M880</f>
        <v>46.576308705882354</v>
      </c>
      <c r="O880" t="s">
        <v>13</v>
      </c>
    </row>
    <row r="881" spans="1:15" x14ac:dyDescent="0.25">
      <c r="A881" s="1">
        <v>42495</v>
      </c>
      <c r="B881" s="4">
        <v>0.94027777777777777</v>
      </c>
      <c r="C881" s="1">
        <v>42495</v>
      </c>
      <c r="D881" s="4">
        <v>0.94444444444444453</v>
      </c>
      <c r="E881" t="s">
        <v>7</v>
      </c>
      <c r="F881" t="s">
        <v>121</v>
      </c>
      <c r="G881" t="s">
        <v>122</v>
      </c>
      <c r="H881" s="6">
        <v>2.9</v>
      </c>
      <c r="I881" s="6">
        <f>H881*1.609344</f>
        <v>4.6670976</v>
      </c>
      <c r="J881" s="3">
        <f>IF(D881&gt;B881,D881-B881,D881-B881+1)</f>
        <v>4.1666666666667629E-3</v>
      </c>
      <c r="K881" s="6">
        <f>HOUR(J881)</f>
        <v>0</v>
      </c>
      <c r="L881" s="6">
        <f>MINUTE(J881)</f>
        <v>6</v>
      </c>
      <c r="M881" s="6">
        <f>((K881*60)+L881)/60</f>
        <v>0.1</v>
      </c>
      <c r="N881" s="6">
        <f>I881/M881</f>
        <v>46.670975999999996</v>
      </c>
      <c r="O881" t="s">
        <v>10</v>
      </c>
    </row>
    <row r="882" spans="1:15" x14ac:dyDescent="0.25">
      <c r="A882" s="1">
        <v>42401</v>
      </c>
      <c r="B882" s="4">
        <v>0.44097222222222227</v>
      </c>
      <c r="C882" s="1">
        <v>42401</v>
      </c>
      <c r="D882" s="4">
        <v>0.46875</v>
      </c>
      <c r="E882" t="s">
        <v>7</v>
      </c>
      <c r="F882" t="s">
        <v>15</v>
      </c>
      <c r="G882" t="s">
        <v>49</v>
      </c>
      <c r="H882" s="6">
        <v>19.399999999999999</v>
      </c>
      <c r="I882" s="6">
        <f>H882*1.609344</f>
        <v>31.2212736</v>
      </c>
      <c r="J882" s="3">
        <f>IF(D882&gt;B882,D882-B882,D882-B882+1)</f>
        <v>2.7777777777777735E-2</v>
      </c>
      <c r="K882" s="6">
        <f>HOUR(J882)</f>
        <v>0</v>
      </c>
      <c r="L882" s="6">
        <f>MINUTE(J882)</f>
        <v>40</v>
      </c>
      <c r="M882" s="6">
        <f>((K882*60)+L882)/60</f>
        <v>0.66666666666666663</v>
      </c>
      <c r="N882" s="6">
        <f>I882/M882</f>
        <v>46.831910400000005</v>
      </c>
      <c r="O882" t="s">
        <v>13</v>
      </c>
    </row>
    <row r="883" spans="1:15" x14ac:dyDescent="0.25">
      <c r="A883" s="1">
        <v>42417</v>
      </c>
      <c r="B883" s="4">
        <v>0.6479166666666667</v>
      </c>
      <c r="C883" s="1">
        <v>42417</v>
      </c>
      <c r="D883" s="4">
        <v>0.67847222222222225</v>
      </c>
      <c r="E883" t="s">
        <v>7</v>
      </c>
      <c r="F883" t="s">
        <v>66</v>
      </c>
      <c r="G883" t="s">
        <v>64</v>
      </c>
      <c r="H883" s="6">
        <v>21.4</v>
      </c>
      <c r="I883" s="6">
        <f>H883*1.609344</f>
        <v>34.439961599999997</v>
      </c>
      <c r="J883" s="3">
        <f>IF(D883&gt;B883,D883-B883,D883-B883+1)</f>
        <v>3.0555555555555558E-2</v>
      </c>
      <c r="K883" s="6">
        <f>HOUR(J883)</f>
        <v>0</v>
      </c>
      <c r="L883" s="6">
        <f>MINUTE(J883)</f>
        <v>44</v>
      </c>
      <c r="M883" s="6">
        <f>((K883*60)+L883)/60</f>
        <v>0.73333333333333328</v>
      </c>
      <c r="N883" s="6">
        <f>I883/M883</f>
        <v>46.963583999999997</v>
      </c>
      <c r="O883" t="s">
        <v>24</v>
      </c>
    </row>
    <row r="884" spans="1:15" x14ac:dyDescent="0.25">
      <c r="A884" s="1">
        <v>42389</v>
      </c>
      <c r="B884" s="4">
        <v>0.4916666666666667</v>
      </c>
      <c r="C884" s="1">
        <v>42389</v>
      </c>
      <c r="D884" s="4">
        <v>0.5131944444444444</v>
      </c>
      <c r="E884" t="s">
        <v>7</v>
      </c>
      <c r="F884" t="s">
        <v>41</v>
      </c>
      <c r="G884" t="s">
        <v>42</v>
      </c>
      <c r="H884" s="6">
        <v>15.1</v>
      </c>
      <c r="I884" s="6">
        <f>H884*1.609344</f>
        <v>24.3010944</v>
      </c>
      <c r="J884" s="3">
        <f>IF(D884&gt;B884,D884-B884,D884-B884+1)</f>
        <v>2.1527777777777701E-2</v>
      </c>
      <c r="K884" s="6">
        <f>HOUR(J884)</f>
        <v>0</v>
      </c>
      <c r="L884" s="6">
        <f>MINUTE(J884)</f>
        <v>31</v>
      </c>
      <c r="M884" s="6">
        <f>((K884*60)+L884)/60</f>
        <v>0.51666666666666672</v>
      </c>
      <c r="N884" s="6">
        <f>I884/M884</f>
        <v>47.034376258064512</v>
      </c>
      <c r="O884" t="s">
        <v>11</v>
      </c>
    </row>
    <row r="885" spans="1:15" x14ac:dyDescent="0.25">
      <c r="A885" s="1">
        <v>42526</v>
      </c>
      <c r="B885" s="4">
        <v>0.62916666666666665</v>
      </c>
      <c r="C885" s="1">
        <v>42526</v>
      </c>
      <c r="D885" s="4">
        <v>0.64027777777777783</v>
      </c>
      <c r="E885" t="s">
        <v>7</v>
      </c>
      <c r="F885" t="s">
        <v>15</v>
      </c>
      <c r="G885" t="s">
        <v>16</v>
      </c>
      <c r="H885" s="6">
        <v>7.8</v>
      </c>
      <c r="I885" s="6">
        <f>H885*1.609344</f>
        <v>12.5528832</v>
      </c>
      <c r="J885" s="3">
        <f>IF(D885&gt;B885,D885-B885,D885-B885+1)</f>
        <v>1.1111111111111183E-2</v>
      </c>
      <c r="K885" s="6">
        <f>HOUR(J885)</f>
        <v>0</v>
      </c>
      <c r="L885" s="6">
        <f>MINUTE(J885)</f>
        <v>16</v>
      </c>
      <c r="M885" s="6">
        <f>((K885*60)+L885)/60</f>
        <v>0.26666666666666666</v>
      </c>
      <c r="N885" s="6">
        <f>I885/M885</f>
        <v>47.073312000000001</v>
      </c>
      <c r="O885" t="s">
        <v>13</v>
      </c>
    </row>
    <row r="886" spans="1:15" x14ac:dyDescent="0.25">
      <c r="A886" s="1">
        <v>42389</v>
      </c>
      <c r="B886" s="4">
        <v>0.44166666666666665</v>
      </c>
      <c r="C886" s="1">
        <v>42389</v>
      </c>
      <c r="D886" s="4">
        <v>0.46597222222222223</v>
      </c>
      <c r="E886" t="s">
        <v>7</v>
      </c>
      <c r="F886" t="s">
        <v>15</v>
      </c>
      <c r="G886" t="s">
        <v>40</v>
      </c>
      <c r="H886" s="6">
        <v>17.100000000000001</v>
      </c>
      <c r="I886" s="6">
        <f>H886*1.609344</f>
        <v>27.519782400000004</v>
      </c>
      <c r="J886" s="3">
        <f>IF(D886&gt;B886,D886-B886,D886-B886+1)</f>
        <v>2.430555555555558E-2</v>
      </c>
      <c r="K886" s="6">
        <f>HOUR(J886)</f>
        <v>0</v>
      </c>
      <c r="L886" s="6">
        <f>MINUTE(J886)</f>
        <v>35</v>
      </c>
      <c r="M886" s="6">
        <f>((K886*60)+L886)/60</f>
        <v>0.58333333333333337</v>
      </c>
      <c r="N886" s="6">
        <f>I886/M886</f>
        <v>47.17676982857143</v>
      </c>
      <c r="O886" t="s">
        <v>11</v>
      </c>
    </row>
    <row r="887" spans="1:15" x14ac:dyDescent="0.25">
      <c r="A887" s="1">
        <v>42548</v>
      </c>
      <c r="B887" s="4">
        <v>0.5805555555555556</v>
      </c>
      <c r="C887" s="1">
        <v>42548</v>
      </c>
      <c r="D887" s="4">
        <v>0.58680555555555558</v>
      </c>
      <c r="E887" t="s">
        <v>7</v>
      </c>
      <c r="F887" t="s">
        <v>156</v>
      </c>
      <c r="G887" t="s">
        <v>149</v>
      </c>
      <c r="H887" s="6">
        <v>4.4000000000000004</v>
      </c>
      <c r="I887" s="6">
        <f>H887*1.609344</f>
        <v>7.081113600000001</v>
      </c>
      <c r="J887" s="3">
        <f>IF(D887&gt;B887,D887-B887,D887-B887+1)</f>
        <v>6.2499999999999778E-3</v>
      </c>
      <c r="K887" s="6">
        <f>HOUR(J887)</f>
        <v>0</v>
      </c>
      <c r="L887" s="6">
        <f>MINUTE(J887)</f>
        <v>9</v>
      </c>
      <c r="M887" s="6">
        <f>((K887*60)+L887)/60</f>
        <v>0.15</v>
      </c>
      <c r="N887" s="6">
        <f>I887/M887</f>
        <v>47.20742400000001</v>
      </c>
    </row>
    <row r="888" spans="1:15" x14ac:dyDescent="0.25">
      <c r="A888" s="1">
        <v>42555</v>
      </c>
      <c r="B888" s="4">
        <v>0.72986111111111107</v>
      </c>
      <c r="C888" s="1">
        <v>42555</v>
      </c>
      <c r="D888" s="4">
        <v>0.74236111111111114</v>
      </c>
      <c r="E888" t="s">
        <v>7</v>
      </c>
      <c r="F888" t="s">
        <v>38</v>
      </c>
      <c r="G888" t="s">
        <v>164</v>
      </c>
      <c r="H888" s="6">
        <v>8.8000000000000007</v>
      </c>
      <c r="I888" s="6">
        <f>H888*1.609344</f>
        <v>14.162227200000002</v>
      </c>
      <c r="J888" s="3">
        <f>IF(D888&gt;B888,D888-B888,D888-B888+1)</f>
        <v>1.2500000000000067E-2</v>
      </c>
      <c r="K888" s="6">
        <f>HOUR(J888)</f>
        <v>0</v>
      </c>
      <c r="L888" s="6">
        <f>MINUTE(J888)</f>
        <v>18</v>
      </c>
      <c r="M888" s="6">
        <f>((K888*60)+L888)/60</f>
        <v>0.3</v>
      </c>
      <c r="N888" s="6">
        <f>I888/M888</f>
        <v>47.20742400000001</v>
      </c>
      <c r="O888" t="s">
        <v>11</v>
      </c>
    </row>
    <row r="889" spans="1:15" x14ac:dyDescent="0.25">
      <c r="A889" s="1">
        <v>42487</v>
      </c>
      <c r="B889" s="4">
        <v>0.5625</v>
      </c>
      <c r="C889" s="1">
        <v>42487</v>
      </c>
      <c r="D889" s="4">
        <v>0.56944444444444442</v>
      </c>
      <c r="E889" t="s">
        <v>7</v>
      </c>
      <c r="F889" t="s">
        <v>38</v>
      </c>
      <c r="G889" t="s">
        <v>115</v>
      </c>
      <c r="H889" s="6">
        <v>4.9000000000000004</v>
      </c>
      <c r="I889" s="6">
        <f>H889*1.609344</f>
        <v>7.8857856000000011</v>
      </c>
      <c r="J889" s="3">
        <f>IF(D889&gt;B889,D889-B889,D889-B889+1)</f>
        <v>6.9444444444444198E-3</v>
      </c>
      <c r="K889" s="6">
        <f>HOUR(J889)</f>
        <v>0</v>
      </c>
      <c r="L889" s="6">
        <f>MINUTE(J889)</f>
        <v>10</v>
      </c>
      <c r="M889" s="6">
        <f>((K889*60)+L889)/60</f>
        <v>0.16666666666666666</v>
      </c>
      <c r="N889" s="6">
        <f>I889/M889</f>
        <v>47.314713600000012</v>
      </c>
      <c r="O889" t="s">
        <v>53</v>
      </c>
    </row>
    <row r="890" spans="1:15" x14ac:dyDescent="0.25">
      <c r="A890" s="1">
        <v>42465</v>
      </c>
      <c r="B890" s="4">
        <v>0.90208333333333324</v>
      </c>
      <c r="C890" s="1">
        <v>42465</v>
      </c>
      <c r="D890" s="4">
        <v>0.91319444444444453</v>
      </c>
      <c r="E890" t="s">
        <v>7</v>
      </c>
      <c r="F890" t="s">
        <v>38</v>
      </c>
      <c r="G890" t="s">
        <v>73</v>
      </c>
      <c r="H890" s="6">
        <v>7.9</v>
      </c>
      <c r="I890" s="6">
        <f>H890*1.609344</f>
        <v>12.713817600000002</v>
      </c>
      <c r="J890" s="3">
        <f>IF(D890&gt;B890,D890-B890,D890-B890+1)</f>
        <v>1.1111111111111294E-2</v>
      </c>
      <c r="K890" s="6">
        <f>HOUR(J890)</f>
        <v>0</v>
      </c>
      <c r="L890" s="6">
        <f>MINUTE(J890)</f>
        <v>16</v>
      </c>
      <c r="M890" s="6">
        <f>((K890*60)+L890)/60</f>
        <v>0.26666666666666666</v>
      </c>
      <c r="N890" s="6">
        <f>I890/M890</f>
        <v>47.676816000000009</v>
      </c>
      <c r="O890" t="s">
        <v>9</v>
      </c>
    </row>
    <row r="891" spans="1:15" x14ac:dyDescent="0.25">
      <c r="A891" s="1">
        <v>42678</v>
      </c>
      <c r="B891" s="4">
        <v>0.41805555555555557</v>
      </c>
      <c r="C891" s="1">
        <v>42678</v>
      </c>
      <c r="D891" s="4">
        <v>0.4291666666666667</v>
      </c>
      <c r="E891" t="s">
        <v>7</v>
      </c>
      <c r="F891" t="s">
        <v>15</v>
      </c>
      <c r="G891" t="s">
        <v>16</v>
      </c>
      <c r="H891" s="6">
        <v>7.9</v>
      </c>
      <c r="I891" s="6">
        <f>H891*1.609344</f>
        <v>12.713817600000002</v>
      </c>
      <c r="J891" s="3">
        <f>IF(D891&gt;B891,D891-B891,D891-B891+1)</f>
        <v>1.1111111111111127E-2</v>
      </c>
      <c r="K891" s="6">
        <f>HOUR(J891)</f>
        <v>0</v>
      </c>
      <c r="L891" s="6">
        <f>MINUTE(J891)</f>
        <v>16</v>
      </c>
      <c r="M891" s="6">
        <f>((K891*60)+L891)/60</f>
        <v>0.26666666666666666</v>
      </c>
      <c r="N891" s="6">
        <f>I891/M891</f>
        <v>47.676816000000009</v>
      </c>
      <c r="O891" t="s">
        <v>24</v>
      </c>
    </row>
    <row r="892" spans="1:15" x14ac:dyDescent="0.25">
      <c r="A892" s="1">
        <v>42606</v>
      </c>
      <c r="B892" s="4">
        <v>0.50347222222222221</v>
      </c>
      <c r="C892" s="1">
        <v>42606</v>
      </c>
      <c r="D892" s="4">
        <v>0.53888888888888886</v>
      </c>
      <c r="E892" t="s">
        <v>7</v>
      </c>
      <c r="F892" t="s">
        <v>65</v>
      </c>
      <c r="G892" t="s">
        <v>65</v>
      </c>
      <c r="H892" s="6">
        <v>25.2</v>
      </c>
      <c r="I892" s="6">
        <f>H892*1.609344</f>
        <v>40.5554688</v>
      </c>
      <c r="J892" s="3">
        <f>IF(D892&gt;B892,D892-B892,D892-B892+1)</f>
        <v>3.5416666666666652E-2</v>
      </c>
      <c r="K892" s="6">
        <f>HOUR(J892)</f>
        <v>0</v>
      </c>
      <c r="L892" s="6">
        <f>MINUTE(J892)</f>
        <v>51</v>
      </c>
      <c r="M892" s="6">
        <f>((K892*60)+L892)/60</f>
        <v>0.85</v>
      </c>
      <c r="N892" s="6">
        <f>I892/M892</f>
        <v>47.712316235294118</v>
      </c>
    </row>
    <row r="893" spans="1:15" x14ac:dyDescent="0.25">
      <c r="A893" s="1">
        <v>42412</v>
      </c>
      <c r="B893" s="4">
        <v>0.61736111111111114</v>
      </c>
      <c r="C893" s="1">
        <v>42412</v>
      </c>
      <c r="D893" s="4">
        <v>0.62916666666666665</v>
      </c>
      <c r="E893" t="s">
        <v>7</v>
      </c>
      <c r="F893" t="s">
        <v>15</v>
      </c>
      <c r="G893" t="s">
        <v>16</v>
      </c>
      <c r="H893" s="6">
        <v>8.4</v>
      </c>
      <c r="I893" s="6">
        <f>H893*1.609344</f>
        <v>13.518489600000002</v>
      </c>
      <c r="J893" s="3">
        <f>IF(D893&gt;B893,D893-B893,D893-B893+1)</f>
        <v>1.1805555555555514E-2</v>
      </c>
      <c r="K893" s="6">
        <f>HOUR(J893)</f>
        <v>0</v>
      </c>
      <c r="L893" s="6">
        <f>MINUTE(J893)</f>
        <v>17</v>
      </c>
      <c r="M893" s="6">
        <f>((K893*60)+L893)/60</f>
        <v>0.28333333333333333</v>
      </c>
      <c r="N893" s="6">
        <f>I893/M893</f>
        <v>47.712316235294125</v>
      </c>
      <c r="O893" t="s">
        <v>11</v>
      </c>
    </row>
    <row r="894" spans="1:15" x14ac:dyDescent="0.25">
      <c r="A894" s="1">
        <v>42439</v>
      </c>
      <c r="B894" s="4">
        <v>0.15</v>
      </c>
      <c r="C894" s="1">
        <v>42439</v>
      </c>
      <c r="D894" s="4">
        <v>0.16180555555555556</v>
      </c>
      <c r="E894" t="s">
        <v>7</v>
      </c>
      <c r="F894" t="s">
        <v>15</v>
      </c>
      <c r="G894" t="s">
        <v>16</v>
      </c>
      <c r="H894" s="6">
        <v>8.4</v>
      </c>
      <c r="I894" s="6">
        <f>H894*1.609344</f>
        <v>13.518489600000002</v>
      </c>
      <c r="J894" s="3">
        <f>IF(D894&gt;B894,D894-B894,D894-B894+1)</f>
        <v>1.1805555555555569E-2</v>
      </c>
      <c r="K894" s="6">
        <f>HOUR(J894)</f>
        <v>0</v>
      </c>
      <c r="L894" s="6">
        <f>MINUTE(J894)</f>
        <v>17</v>
      </c>
      <c r="M894" s="6">
        <f>((K894*60)+L894)/60</f>
        <v>0.28333333333333333</v>
      </c>
      <c r="N894" s="6">
        <f>I894/M894</f>
        <v>47.712316235294125</v>
      </c>
      <c r="O894" t="s">
        <v>11</v>
      </c>
    </row>
    <row r="895" spans="1:15" x14ac:dyDescent="0.25">
      <c r="A895" s="1">
        <v>42499</v>
      </c>
      <c r="B895" s="4">
        <v>0.25555555555555559</v>
      </c>
      <c r="C895" s="1">
        <v>42499</v>
      </c>
      <c r="D895" s="4">
        <v>0.2673611111111111</v>
      </c>
      <c r="E895" t="s">
        <v>7</v>
      </c>
      <c r="F895" t="s">
        <v>15</v>
      </c>
      <c r="G895" t="s">
        <v>16</v>
      </c>
      <c r="H895" s="6">
        <v>8.4</v>
      </c>
      <c r="I895" s="6">
        <f>H895*1.609344</f>
        <v>13.518489600000002</v>
      </c>
      <c r="J895" s="3">
        <f>IF(D895&gt;B895,D895-B895,D895-B895+1)</f>
        <v>1.1805555555555514E-2</v>
      </c>
      <c r="K895" s="6">
        <f>HOUR(J895)</f>
        <v>0</v>
      </c>
      <c r="L895" s="6">
        <f>MINUTE(J895)</f>
        <v>17</v>
      </c>
      <c r="M895" s="6">
        <f>((K895*60)+L895)/60</f>
        <v>0.28333333333333333</v>
      </c>
      <c r="N895" s="6">
        <f>I895/M895</f>
        <v>47.712316235294125</v>
      </c>
      <c r="O895" t="s">
        <v>13</v>
      </c>
    </row>
    <row r="896" spans="1:15" x14ac:dyDescent="0.25">
      <c r="A896" s="1">
        <v>42556</v>
      </c>
      <c r="B896" s="4">
        <v>5.5555555555555558E-3</v>
      </c>
      <c r="C896" s="1">
        <v>42556</v>
      </c>
      <c r="D896" s="4">
        <v>1.9444444444444445E-2</v>
      </c>
      <c r="E896" t="s">
        <v>7</v>
      </c>
      <c r="F896" t="s">
        <v>36</v>
      </c>
      <c r="G896" t="s">
        <v>15</v>
      </c>
      <c r="H896" s="6">
        <v>9.9</v>
      </c>
      <c r="I896" s="6">
        <f>H896*1.609344</f>
        <v>15.932505600000002</v>
      </c>
      <c r="J896" s="3">
        <f>IF(D896&gt;B896,D896-B896,D896-B896+1)</f>
        <v>1.3888888888888888E-2</v>
      </c>
      <c r="K896" s="6">
        <f>HOUR(J896)</f>
        <v>0</v>
      </c>
      <c r="L896" s="6">
        <f>MINUTE(J896)</f>
        <v>20</v>
      </c>
      <c r="M896" s="6">
        <f>((K896*60)+L896)/60</f>
        <v>0.33333333333333331</v>
      </c>
      <c r="N896" s="6">
        <f>I896/M896</f>
        <v>47.797516800000011</v>
      </c>
      <c r="O896" t="s">
        <v>11</v>
      </c>
    </row>
    <row r="897" spans="1:15" x14ac:dyDescent="0.25">
      <c r="A897" s="1">
        <v>42556</v>
      </c>
      <c r="B897" s="4">
        <v>0.83750000000000002</v>
      </c>
      <c r="C897" s="1">
        <v>42556</v>
      </c>
      <c r="D897" s="4">
        <v>0.85138888888888886</v>
      </c>
      <c r="E897" t="s">
        <v>7</v>
      </c>
      <c r="F897" t="s">
        <v>15</v>
      </c>
      <c r="G897" t="s">
        <v>36</v>
      </c>
      <c r="H897" s="6">
        <v>9.9</v>
      </c>
      <c r="I897" s="6">
        <f>H897*1.609344</f>
        <v>15.932505600000002</v>
      </c>
      <c r="J897" s="3">
        <f>IF(D897&gt;B897,D897-B897,D897-B897+1)</f>
        <v>1.388888888888884E-2</v>
      </c>
      <c r="K897" s="6">
        <f>HOUR(J897)</f>
        <v>0</v>
      </c>
      <c r="L897" s="6">
        <f>MINUTE(J897)</f>
        <v>20</v>
      </c>
      <c r="M897" s="6">
        <f>((K897*60)+L897)/60</f>
        <v>0.33333333333333331</v>
      </c>
      <c r="N897" s="6">
        <f>I897/M897</f>
        <v>47.797516800000011</v>
      </c>
    </row>
    <row r="898" spans="1:15" x14ac:dyDescent="0.25">
      <c r="A898" s="1">
        <v>42557</v>
      </c>
      <c r="B898" s="4">
        <v>0.53333333333333333</v>
      </c>
      <c r="C898" s="1">
        <v>42557</v>
      </c>
      <c r="D898" s="4">
        <v>0.54722222222222217</v>
      </c>
      <c r="E898" t="s">
        <v>7</v>
      </c>
      <c r="F898" t="s">
        <v>36</v>
      </c>
      <c r="G898" t="s">
        <v>15</v>
      </c>
      <c r="H898" s="6">
        <v>9.9</v>
      </c>
      <c r="I898" s="6">
        <f>H898*1.609344</f>
        <v>15.932505600000002</v>
      </c>
      <c r="J898" s="3">
        <f>IF(D898&gt;B898,D898-B898,D898-B898+1)</f>
        <v>1.388888888888884E-2</v>
      </c>
      <c r="K898" s="6">
        <f>HOUR(J898)</f>
        <v>0</v>
      </c>
      <c r="L898" s="6">
        <f>MINUTE(J898)</f>
        <v>20</v>
      </c>
      <c r="M898" s="6">
        <f>((K898*60)+L898)/60</f>
        <v>0.33333333333333331</v>
      </c>
      <c r="N898" s="6">
        <f>I898/M898</f>
        <v>47.797516800000011</v>
      </c>
    </row>
    <row r="899" spans="1:15" x14ac:dyDescent="0.25">
      <c r="A899" s="1">
        <v>42433</v>
      </c>
      <c r="B899" s="4">
        <v>0.54375000000000007</v>
      </c>
      <c r="C899" s="1">
        <v>42433</v>
      </c>
      <c r="D899" s="4">
        <v>0.55902777777777779</v>
      </c>
      <c r="E899" t="s">
        <v>7</v>
      </c>
      <c r="F899" t="s">
        <v>36</v>
      </c>
      <c r="G899" t="s">
        <v>15</v>
      </c>
      <c r="H899" s="6">
        <v>10.9</v>
      </c>
      <c r="I899" s="6">
        <f>H899*1.609344</f>
        <v>17.541849600000003</v>
      </c>
      <c r="J899" s="3">
        <f>IF(D899&gt;B899,D899-B899,D899-B899+1)</f>
        <v>1.5277777777777724E-2</v>
      </c>
      <c r="K899" s="6">
        <f>HOUR(J899)</f>
        <v>0</v>
      </c>
      <c r="L899" s="6">
        <f>MINUTE(J899)</f>
        <v>22</v>
      </c>
      <c r="M899" s="6">
        <f>((K899*60)+L899)/60</f>
        <v>0.36666666666666664</v>
      </c>
      <c r="N899" s="6">
        <f>I899/M899</f>
        <v>47.841408000000008</v>
      </c>
      <c r="O899" t="s">
        <v>11</v>
      </c>
    </row>
    <row r="900" spans="1:15" x14ac:dyDescent="0.25">
      <c r="A900" s="1">
        <v>42488</v>
      </c>
      <c r="B900" s="4">
        <v>0.50624999999999998</v>
      </c>
      <c r="C900" s="1">
        <v>42488</v>
      </c>
      <c r="D900" s="4">
        <v>0.52361111111111114</v>
      </c>
      <c r="E900" t="s">
        <v>7</v>
      </c>
      <c r="F900" t="s">
        <v>15</v>
      </c>
      <c r="G900" t="s">
        <v>40</v>
      </c>
      <c r="H900" s="6">
        <v>12.4</v>
      </c>
      <c r="I900" s="6">
        <f>H900*1.609344</f>
        <v>19.955865600000003</v>
      </c>
      <c r="J900" s="3">
        <f>IF(D900&gt;B900,D900-B900,D900-B900+1)</f>
        <v>1.736111111111116E-2</v>
      </c>
      <c r="K900" s="6">
        <f>HOUR(J900)</f>
        <v>0</v>
      </c>
      <c r="L900" s="6">
        <f>MINUTE(J900)</f>
        <v>25</v>
      </c>
      <c r="M900" s="6">
        <f>((K900*60)+L900)/60</f>
        <v>0.41666666666666669</v>
      </c>
      <c r="N900" s="6">
        <f>I900/M900</f>
        <v>47.894077440000004</v>
      </c>
      <c r="O900" t="s">
        <v>13</v>
      </c>
    </row>
    <row r="901" spans="1:15" x14ac:dyDescent="0.25">
      <c r="A901" s="1">
        <v>42546</v>
      </c>
      <c r="B901" s="4">
        <v>0.37708333333333338</v>
      </c>
      <c r="C901" s="1">
        <v>42546</v>
      </c>
      <c r="D901" s="4">
        <v>0.3833333333333333</v>
      </c>
      <c r="E901" t="s">
        <v>7</v>
      </c>
      <c r="F901" t="s">
        <v>151</v>
      </c>
      <c r="G901" t="s">
        <v>157</v>
      </c>
      <c r="H901" s="6">
        <v>4.5</v>
      </c>
      <c r="I901" s="6">
        <f>H901*1.609344</f>
        <v>7.2420480000000005</v>
      </c>
      <c r="J901" s="3">
        <f>IF(D901&gt;B901,D901-B901,D901-B901+1)</f>
        <v>6.2499999999999223E-3</v>
      </c>
      <c r="K901" s="6">
        <f>HOUR(J901)</f>
        <v>0</v>
      </c>
      <c r="L901" s="6">
        <f>MINUTE(J901)</f>
        <v>9</v>
      </c>
      <c r="M901" s="6">
        <f>((K901*60)+L901)/60</f>
        <v>0.15</v>
      </c>
      <c r="N901" s="6">
        <f>I901/M901</f>
        <v>48.280320000000003</v>
      </c>
    </row>
    <row r="902" spans="1:15" x14ac:dyDescent="0.25">
      <c r="A902" s="1">
        <v>42661</v>
      </c>
      <c r="B902" s="4">
        <v>0.85486111111111107</v>
      </c>
      <c r="C902" s="1">
        <v>42661</v>
      </c>
      <c r="D902" s="4">
        <v>0.85902777777777783</v>
      </c>
      <c r="E902" t="s">
        <v>7</v>
      </c>
      <c r="F902" t="s">
        <v>147</v>
      </c>
      <c r="G902" t="s">
        <v>146</v>
      </c>
      <c r="H902" s="6">
        <v>3</v>
      </c>
      <c r="I902" s="6">
        <f>H902*1.609344</f>
        <v>4.8280320000000003</v>
      </c>
      <c r="J902" s="3">
        <f>IF(D902&gt;B902,D902-B902,D902-B902+1)</f>
        <v>4.1666666666667629E-3</v>
      </c>
      <c r="K902" s="6">
        <f>HOUR(J902)</f>
        <v>0</v>
      </c>
      <c r="L902" s="6">
        <f>MINUTE(J902)</f>
        <v>6</v>
      </c>
      <c r="M902" s="6">
        <f>((K902*60)+L902)/60</f>
        <v>0.1</v>
      </c>
      <c r="N902" s="6">
        <f>I902/M902</f>
        <v>48.280320000000003</v>
      </c>
    </row>
    <row r="903" spans="1:15" x14ac:dyDescent="0.25">
      <c r="A903" s="1">
        <v>42693</v>
      </c>
      <c r="B903" s="4">
        <v>0.60416666666666663</v>
      </c>
      <c r="C903" s="1">
        <v>42693</v>
      </c>
      <c r="D903" s="4">
        <v>0.61875000000000002</v>
      </c>
      <c r="E903" t="s">
        <v>7</v>
      </c>
      <c r="F903" t="s">
        <v>36</v>
      </c>
      <c r="G903" t="s">
        <v>15</v>
      </c>
      <c r="H903" s="6">
        <v>10.5</v>
      </c>
      <c r="I903" s="6">
        <f>H903*1.609344</f>
        <v>16.898112000000001</v>
      </c>
      <c r="J903" s="3">
        <f>IF(D903&gt;B903,D903-B903,D903-B903+1)</f>
        <v>1.4583333333333393E-2</v>
      </c>
      <c r="K903" s="6">
        <f>HOUR(J903)</f>
        <v>0</v>
      </c>
      <c r="L903" s="6">
        <f>MINUTE(J903)</f>
        <v>21</v>
      </c>
      <c r="M903" s="6">
        <f>((K903*60)+L903)/60</f>
        <v>0.35</v>
      </c>
      <c r="N903" s="6">
        <f>I903/M903</f>
        <v>48.280320000000003</v>
      </c>
      <c r="O903" t="s">
        <v>11</v>
      </c>
    </row>
    <row r="904" spans="1:15" x14ac:dyDescent="0.25">
      <c r="A904" s="1">
        <v>42567</v>
      </c>
      <c r="B904" s="4">
        <v>0.55138888888888882</v>
      </c>
      <c r="C904" s="1">
        <v>42567</v>
      </c>
      <c r="D904" s="4">
        <v>0.59027777777777779</v>
      </c>
      <c r="E904" t="s">
        <v>55</v>
      </c>
      <c r="F904" t="s">
        <v>168</v>
      </c>
      <c r="G904" t="s">
        <v>170</v>
      </c>
      <c r="H904" s="6">
        <v>28.1</v>
      </c>
      <c r="I904" s="6">
        <f>H904*1.609344</f>
        <v>45.222566400000005</v>
      </c>
      <c r="J904" s="3">
        <f>IF(D904&gt;B904,D904-B904,D904-B904+1)</f>
        <v>3.8888888888888973E-2</v>
      </c>
      <c r="K904" s="6">
        <f>HOUR(J904)</f>
        <v>0</v>
      </c>
      <c r="L904" s="6">
        <f>MINUTE(J904)</f>
        <v>56</v>
      </c>
      <c r="M904" s="6">
        <f>((K904*60)+L904)/60</f>
        <v>0.93333333333333335</v>
      </c>
      <c r="N904" s="6">
        <f>I904/M904</f>
        <v>48.452749714285716</v>
      </c>
    </row>
    <row r="905" spans="1:15" x14ac:dyDescent="0.25">
      <c r="A905" s="1">
        <v>42674</v>
      </c>
      <c r="B905" s="4">
        <v>0.84583333333333333</v>
      </c>
      <c r="C905" s="1">
        <v>42674</v>
      </c>
      <c r="D905" s="4">
        <v>0.86388888888888893</v>
      </c>
      <c r="E905" t="s">
        <v>7</v>
      </c>
      <c r="F905" t="s">
        <v>40</v>
      </c>
      <c r="G905" t="s">
        <v>15</v>
      </c>
      <c r="H905" s="6">
        <v>13.1</v>
      </c>
      <c r="I905" s="6">
        <f>H905*1.609344</f>
        <v>21.0824064</v>
      </c>
      <c r="J905" s="3">
        <f>IF(D905&gt;B905,D905-B905,D905-B905+1)</f>
        <v>1.8055555555555602E-2</v>
      </c>
      <c r="K905" s="6">
        <f>HOUR(J905)</f>
        <v>0</v>
      </c>
      <c r="L905" s="6">
        <f>MINUTE(J905)</f>
        <v>26</v>
      </c>
      <c r="M905" s="6">
        <f>((K905*60)+L905)/60</f>
        <v>0.43333333333333335</v>
      </c>
      <c r="N905" s="6">
        <f>I905/M905</f>
        <v>48.651707076923074</v>
      </c>
    </row>
    <row r="906" spans="1:15" x14ac:dyDescent="0.25">
      <c r="A906" s="1">
        <v>42733</v>
      </c>
      <c r="B906" s="4">
        <v>0.4055555555555555</v>
      </c>
      <c r="C906" s="1">
        <v>42733</v>
      </c>
      <c r="D906" s="4">
        <v>0.42152777777777778</v>
      </c>
      <c r="E906" t="s">
        <v>7</v>
      </c>
      <c r="F906" t="s">
        <v>189</v>
      </c>
      <c r="G906" t="s">
        <v>65</v>
      </c>
      <c r="H906" s="6">
        <v>11.6</v>
      </c>
      <c r="I906" s="6">
        <f>H906*1.609344</f>
        <v>18.6683904</v>
      </c>
      <c r="J906" s="3">
        <f>IF(D906&gt;B906,D906-B906,D906-B906+1)</f>
        <v>1.5972222222222276E-2</v>
      </c>
      <c r="K906" s="6">
        <f>HOUR(J906)</f>
        <v>0</v>
      </c>
      <c r="L906" s="6">
        <f>MINUTE(J906)</f>
        <v>23</v>
      </c>
      <c r="M906" s="6">
        <f>((K906*60)+L906)/60</f>
        <v>0.38333333333333336</v>
      </c>
      <c r="N906" s="6">
        <f>I906/M906</f>
        <v>48.700148869565211</v>
      </c>
      <c r="O906" t="s">
        <v>9</v>
      </c>
    </row>
    <row r="907" spans="1:15" x14ac:dyDescent="0.25">
      <c r="A907" s="1">
        <v>42475</v>
      </c>
      <c r="B907" s="4">
        <v>0.60486111111111118</v>
      </c>
      <c r="C907" s="1">
        <v>42475</v>
      </c>
      <c r="D907" s="4">
        <v>0.62569444444444444</v>
      </c>
      <c r="E907" t="s">
        <v>7</v>
      </c>
      <c r="F907" t="s">
        <v>40</v>
      </c>
      <c r="G907" t="s">
        <v>15</v>
      </c>
      <c r="H907" s="6">
        <v>15.2</v>
      </c>
      <c r="I907" s="6">
        <f>H907*1.609344</f>
        <v>24.462028799999999</v>
      </c>
      <c r="J907" s="3">
        <f>IF(D907&gt;B907,D907-B907,D907-B907+1)</f>
        <v>2.0833333333333259E-2</v>
      </c>
      <c r="K907" s="6">
        <f>HOUR(J907)</f>
        <v>0</v>
      </c>
      <c r="L907" s="6">
        <f>MINUTE(J907)</f>
        <v>30</v>
      </c>
      <c r="M907" s="6">
        <f>((K907*60)+L907)/60</f>
        <v>0.5</v>
      </c>
      <c r="N907" s="6">
        <f>I907/M907</f>
        <v>48.924057599999998</v>
      </c>
      <c r="O907" t="s">
        <v>11</v>
      </c>
    </row>
    <row r="908" spans="1:15" x14ac:dyDescent="0.25">
      <c r="A908" s="1">
        <v>42420</v>
      </c>
      <c r="B908" s="4">
        <v>0.52847222222222223</v>
      </c>
      <c r="C908" s="1">
        <v>42420</v>
      </c>
      <c r="D908" s="4">
        <v>0.55347222222222225</v>
      </c>
      <c r="E908" t="s">
        <v>7</v>
      </c>
      <c r="F908" t="s">
        <v>68</v>
      </c>
      <c r="G908" t="s">
        <v>223</v>
      </c>
      <c r="H908" s="6">
        <v>18.399999999999999</v>
      </c>
      <c r="I908" s="6">
        <f>H908*1.609344</f>
        <v>29.6119296</v>
      </c>
      <c r="J908" s="3">
        <f>IF(D908&gt;B908,D908-B908,D908-B908+1)</f>
        <v>2.5000000000000022E-2</v>
      </c>
      <c r="K908" s="6">
        <f>HOUR(J908)</f>
        <v>0</v>
      </c>
      <c r="L908" s="6">
        <f>MINUTE(J908)</f>
        <v>36</v>
      </c>
      <c r="M908" s="6">
        <f>((K908*60)+L908)/60</f>
        <v>0.6</v>
      </c>
      <c r="N908" s="6">
        <f>I908/M908</f>
        <v>49.353216000000003</v>
      </c>
    </row>
    <row r="909" spans="1:15" x14ac:dyDescent="0.25">
      <c r="A909" s="1">
        <v>42468</v>
      </c>
      <c r="B909" s="4">
        <v>0.56527777777777777</v>
      </c>
      <c r="C909" s="1">
        <v>42468</v>
      </c>
      <c r="D909" s="4">
        <v>0.57708333333333328</v>
      </c>
      <c r="E909" t="s">
        <v>7</v>
      </c>
      <c r="F909" t="s">
        <v>36</v>
      </c>
      <c r="G909" t="s">
        <v>15</v>
      </c>
      <c r="H909" s="6">
        <v>8.6999999999999993</v>
      </c>
      <c r="I909" s="6">
        <f>H909*1.609344</f>
        <v>14.0012928</v>
      </c>
      <c r="J909" s="3">
        <f>IF(D909&gt;B909,D909-B909,D909-B909+1)</f>
        <v>1.1805555555555514E-2</v>
      </c>
      <c r="K909" s="6">
        <f>HOUR(J909)</f>
        <v>0</v>
      </c>
      <c r="L909" s="6">
        <f>MINUTE(J909)</f>
        <v>17</v>
      </c>
      <c r="M909" s="6">
        <f>((K909*60)+L909)/60</f>
        <v>0.28333333333333333</v>
      </c>
      <c r="N909" s="6">
        <f>I909/M909</f>
        <v>49.416327529411767</v>
      </c>
      <c r="O909" t="s">
        <v>9</v>
      </c>
    </row>
    <row r="910" spans="1:15" x14ac:dyDescent="0.25">
      <c r="A910" s="1">
        <v>42460</v>
      </c>
      <c r="B910" s="4">
        <v>0.60902777777777783</v>
      </c>
      <c r="C910" s="1">
        <v>42460</v>
      </c>
      <c r="D910" s="4">
        <v>0.63124999999999998</v>
      </c>
      <c r="E910" t="s">
        <v>7</v>
      </c>
      <c r="F910" t="s">
        <v>102</v>
      </c>
      <c r="G910" t="s">
        <v>99</v>
      </c>
      <c r="H910" s="6">
        <v>16.399999999999999</v>
      </c>
      <c r="I910" s="6">
        <f>H910*1.609344</f>
        <v>26.3932416</v>
      </c>
      <c r="J910" s="3">
        <f>IF(D910&gt;B910,D910-B910,D910-B910+1)</f>
        <v>2.2222222222222143E-2</v>
      </c>
      <c r="K910" s="6">
        <f>HOUR(J910)</f>
        <v>0</v>
      </c>
      <c r="L910" s="6">
        <f>MINUTE(J910)</f>
        <v>32</v>
      </c>
      <c r="M910" s="6">
        <f>((K910*60)+L910)/60</f>
        <v>0.53333333333333333</v>
      </c>
      <c r="N910" s="6">
        <f>I910/M910</f>
        <v>49.487327999999998</v>
      </c>
      <c r="O910" t="s">
        <v>9</v>
      </c>
    </row>
    <row r="911" spans="1:15" x14ac:dyDescent="0.25">
      <c r="A911" s="1">
        <v>42457</v>
      </c>
      <c r="B911" s="4">
        <v>0.8125</v>
      </c>
      <c r="C911" s="1">
        <v>42457</v>
      </c>
      <c r="D911" s="4">
        <v>0.84930555555555554</v>
      </c>
      <c r="E911" t="s">
        <v>55</v>
      </c>
      <c r="F911" t="s">
        <v>100</v>
      </c>
      <c r="G911" t="s">
        <v>104</v>
      </c>
      <c r="H911" s="6">
        <v>27.2</v>
      </c>
      <c r="I911" s="6">
        <f>H911*1.609344</f>
        <v>43.7741568</v>
      </c>
      <c r="J911" s="3">
        <f>IF(D911&gt;B911,D911-B911,D911-B911+1)</f>
        <v>3.6805555555555536E-2</v>
      </c>
      <c r="K911" s="6">
        <f>HOUR(J911)</f>
        <v>0</v>
      </c>
      <c r="L911" s="6">
        <f>MINUTE(J911)</f>
        <v>53</v>
      </c>
      <c r="M911" s="6">
        <f>((K911*60)+L911)/60</f>
        <v>0.8833333333333333</v>
      </c>
      <c r="N911" s="6">
        <f>I911/M911</f>
        <v>49.55564920754717</v>
      </c>
    </row>
    <row r="912" spans="1:15" x14ac:dyDescent="0.25">
      <c r="A912" s="1">
        <v>42490</v>
      </c>
      <c r="B912" s="4">
        <v>0.77916666666666667</v>
      </c>
      <c r="C912" s="1">
        <v>42490</v>
      </c>
      <c r="D912" s="4">
        <v>0.7895833333333333</v>
      </c>
      <c r="E912" t="s">
        <v>7</v>
      </c>
      <c r="F912" t="s">
        <v>38</v>
      </c>
      <c r="G912" t="s">
        <v>72</v>
      </c>
      <c r="H912" s="6">
        <v>7.7</v>
      </c>
      <c r="I912" s="6">
        <f>H912*1.609344</f>
        <v>12.391948800000002</v>
      </c>
      <c r="J912" s="3">
        <f>IF(D912&gt;B912,D912-B912,D912-B912+1)</f>
        <v>1.041666666666663E-2</v>
      </c>
      <c r="K912" s="6">
        <f>HOUR(J912)</f>
        <v>0</v>
      </c>
      <c r="L912" s="6">
        <f>MINUTE(J912)</f>
        <v>15</v>
      </c>
      <c r="M912" s="6">
        <f>((K912*60)+L912)/60</f>
        <v>0.25</v>
      </c>
      <c r="N912" s="6">
        <f>I912/M912</f>
        <v>49.567795200000006</v>
      </c>
      <c r="O912" t="s">
        <v>9</v>
      </c>
    </row>
    <row r="913" spans="1:15" x14ac:dyDescent="0.25">
      <c r="A913" s="1">
        <v>42388</v>
      </c>
      <c r="B913" s="4">
        <v>0.38125000000000003</v>
      </c>
      <c r="C913" s="1">
        <v>42388</v>
      </c>
      <c r="D913" s="4">
        <v>0.39097222222222222</v>
      </c>
      <c r="E913" t="s">
        <v>7</v>
      </c>
      <c r="F913" t="s">
        <v>38</v>
      </c>
      <c r="G913" t="s">
        <v>39</v>
      </c>
      <c r="H913" s="6">
        <v>7.2</v>
      </c>
      <c r="I913" s="6">
        <f>H913*1.609344</f>
        <v>11.587276800000001</v>
      </c>
      <c r="J913" s="3">
        <f>IF(D913&gt;B913,D913-B913,D913-B913+1)</f>
        <v>9.7222222222221877E-3</v>
      </c>
      <c r="K913" s="6">
        <f>HOUR(J913)</f>
        <v>0</v>
      </c>
      <c r="L913" s="6">
        <f>MINUTE(J913)</f>
        <v>14</v>
      </c>
      <c r="M913" s="6">
        <f>((K913*60)+L913)/60</f>
        <v>0.23333333333333334</v>
      </c>
      <c r="N913" s="6">
        <f>I913/M913</f>
        <v>49.659757714285718</v>
      </c>
    </row>
    <row r="914" spans="1:15" x14ac:dyDescent="0.25">
      <c r="A914" s="1">
        <v>42468</v>
      </c>
      <c r="B914" s="4">
        <v>0.61319444444444449</v>
      </c>
      <c r="C914" s="1">
        <v>42468</v>
      </c>
      <c r="D914" s="4">
        <v>0.63888888888888895</v>
      </c>
      <c r="E914" t="s">
        <v>7</v>
      </c>
      <c r="F914" t="s">
        <v>15</v>
      </c>
      <c r="G914" t="s">
        <v>40</v>
      </c>
      <c r="H914" s="6">
        <v>19.100000000000001</v>
      </c>
      <c r="I914" s="6">
        <f>H914*1.609344</f>
        <v>30.738470400000004</v>
      </c>
      <c r="J914" s="3">
        <f>IF(D914&gt;B914,D914-B914,D914-B914+1)</f>
        <v>2.5694444444444464E-2</v>
      </c>
      <c r="K914" s="6">
        <f>HOUR(J914)</f>
        <v>0</v>
      </c>
      <c r="L914" s="6">
        <f>MINUTE(J914)</f>
        <v>37</v>
      </c>
      <c r="M914" s="6">
        <f>((K914*60)+L914)/60</f>
        <v>0.6166666666666667</v>
      </c>
      <c r="N914" s="6">
        <f>I914/M914</f>
        <v>49.846168216216221</v>
      </c>
      <c r="O914" t="s">
        <v>11</v>
      </c>
    </row>
    <row r="915" spans="1:15" x14ac:dyDescent="0.25">
      <c r="A915" s="1">
        <v>42436</v>
      </c>
      <c r="B915" s="4">
        <v>0.39097222222222222</v>
      </c>
      <c r="C915" s="1">
        <v>42436</v>
      </c>
      <c r="D915" s="4">
        <v>0.40763888888888888</v>
      </c>
      <c r="E915" t="s">
        <v>7</v>
      </c>
      <c r="F915" t="s">
        <v>15</v>
      </c>
      <c r="G915" t="s">
        <v>40</v>
      </c>
      <c r="H915" s="6">
        <v>12.4</v>
      </c>
      <c r="I915" s="6">
        <f>H915*1.609344</f>
        <v>19.955865600000003</v>
      </c>
      <c r="J915" s="3">
        <f>IF(D915&gt;B915,D915-B915,D915-B915+1)</f>
        <v>1.6666666666666663E-2</v>
      </c>
      <c r="K915" s="6">
        <f>HOUR(J915)</f>
        <v>0</v>
      </c>
      <c r="L915" s="6">
        <f>MINUTE(J915)</f>
        <v>24</v>
      </c>
      <c r="M915" s="6">
        <f>((K915*60)+L915)/60</f>
        <v>0.4</v>
      </c>
      <c r="N915" s="6">
        <f>I915/M915</f>
        <v>49.889664000000003</v>
      </c>
      <c r="O915" t="s">
        <v>13</v>
      </c>
    </row>
    <row r="916" spans="1:15" x14ac:dyDescent="0.25">
      <c r="A916" s="1">
        <v>42491</v>
      </c>
      <c r="B916" s="4">
        <v>0.73125000000000007</v>
      </c>
      <c r="C916" s="1">
        <v>42491</v>
      </c>
      <c r="D916" s="4">
        <v>0.73958333333333337</v>
      </c>
      <c r="E916" t="s">
        <v>7</v>
      </c>
      <c r="F916" t="s">
        <v>38</v>
      </c>
      <c r="G916" t="s">
        <v>56</v>
      </c>
      <c r="H916" s="6">
        <v>6.2</v>
      </c>
      <c r="I916" s="6">
        <f>H916*1.609344</f>
        <v>9.9779328000000014</v>
      </c>
      <c r="J916" s="3">
        <f>IF(D916&gt;B916,D916-B916,D916-B916+1)</f>
        <v>8.3333333333333037E-3</v>
      </c>
      <c r="K916" s="6">
        <f>HOUR(J916)</f>
        <v>0</v>
      </c>
      <c r="L916" s="6">
        <f>MINUTE(J916)</f>
        <v>12</v>
      </c>
      <c r="M916" s="6">
        <f>((K916*60)+L916)/60</f>
        <v>0.2</v>
      </c>
      <c r="N916" s="6">
        <f>I916/M916</f>
        <v>49.889664000000003</v>
      </c>
      <c r="O916" t="s">
        <v>53</v>
      </c>
    </row>
    <row r="917" spans="1:15" x14ac:dyDescent="0.25">
      <c r="A917" s="1">
        <v>42554</v>
      </c>
      <c r="B917" s="4">
        <v>0.12638888888888888</v>
      </c>
      <c r="C917" s="1">
        <v>42554</v>
      </c>
      <c r="D917" s="4">
        <v>0.13055555555555556</v>
      </c>
      <c r="E917" t="s">
        <v>7</v>
      </c>
      <c r="F917" t="s">
        <v>16</v>
      </c>
      <c r="G917" t="s">
        <v>15</v>
      </c>
      <c r="H917" s="6">
        <v>3.1</v>
      </c>
      <c r="I917" s="6">
        <f>H917*1.609344</f>
        <v>4.9889664000000007</v>
      </c>
      <c r="J917" s="3">
        <f>IF(D917&gt;B917,D917-B917,D917-B917+1)</f>
        <v>4.1666666666666796E-3</v>
      </c>
      <c r="K917" s="6">
        <f>HOUR(J917)</f>
        <v>0</v>
      </c>
      <c r="L917" s="6">
        <f>MINUTE(J917)</f>
        <v>6</v>
      </c>
      <c r="M917" s="6">
        <f>((K917*60)+L917)/60</f>
        <v>0.1</v>
      </c>
      <c r="N917" s="6">
        <f>I917/M917</f>
        <v>49.889664000000003</v>
      </c>
      <c r="O917" t="s">
        <v>10</v>
      </c>
    </row>
    <row r="918" spans="1:15" x14ac:dyDescent="0.25">
      <c r="A918" s="1">
        <v>42489</v>
      </c>
      <c r="B918" s="4">
        <v>0.9472222222222223</v>
      </c>
      <c r="C918" s="1">
        <v>42489</v>
      </c>
      <c r="D918" s="4">
        <v>0.97152777777777777</v>
      </c>
      <c r="E918" t="s">
        <v>7</v>
      </c>
      <c r="F918" t="s">
        <v>36</v>
      </c>
      <c r="G918" t="s">
        <v>15</v>
      </c>
      <c r="H918" s="6">
        <v>18.2</v>
      </c>
      <c r="I918" s="6">
        <f>H918*1.609344</f>
        <v>29.290060799999999</v>
      </c>
      <c r="J918" s="3">
        <f>IF(D918&gt;B918,D918-B918,D918-B918+1)</f>
        <v>2.4305555555555469E-2</v>
      </c>
      <c r="K918" s="6">
        <f>HOUR(J918)</f>
        <v>0</v>
      </c>
      <c r="L918" s="6">
        <f>MINUTE(J918)</f>
        <v>35</v>
      </c>
      <c r="M918" s="6">
        <f>((K918*60)+L918)/60</f>
        <v>0.58333333333333337</v>
      </c>
      <c r="N918" s="6">
        <f>I918/M918</f>
        <v>50.211532799999993</v>
      </c>
      <c r="O918" t="s">
        <v>11</v>
      </c>
    </row>
    <row r="919" spans="1:15" x14ac:dyDescent="0.25">
      <c r="A919" s="1">
        <v>42384</v>
      </c>
      <c r="B919" s="4">
        <v>0.48819444444444443</v>
      </c>
      <c r="C919" s="1">
        <v>42384</v>
      </c>
      <c r="D919" s="4">
        <v>0.50208333333333333</v>
      </c>
      <c r="E919" t="s">
        <v>7</v>
      </c>
      <c r="F919" t="s">
        <v>15</v>
      </c>
      <c r="G919" t="s">
        <v>36</v>
      </c>
      <c r="H919" s="6">
        <v>10.4</v>
      </c>
      <c r="I919" s="6">
        <f>H919*1.609344</f>
        <v>16.737177600000003</v>
      </c>
      <c r="J919" s="3">
        <f>IF(D919&gt;B919,D919-B919,D919-B919+1)</f>
        <v>1.3888888888888895E-2</v>
      </c>
      <c r="K919" s="6">
        <f>HOUR(J919)</f>
        <v>0</v>
      </c>
      <c r="L919" s="6">
        <f>MINUTE(J919)</f>
        <v>20</v>
      </c>
      <c r="M919" s="6">
        <f>((K919*60)+L919)/60</f>
        <v>0.33333333333333331</v>
      </c>
      <c r="N919" s="6">
        <f>I919/M919</f>
        <v>50.211532800000008</v>
      </c>
      <c r="O919" t="s">
        <v>9</v>
      </c>
    </row>
    <row r="920" spans="1:15" x14ac:dyDescent="0.25">
      <c r="A920" s="1">
        <v>42398</v>
      </c>
      <c r="B920" s="4">
        <v>0.48819444444444443</v>
      </c>
      <c r="C920" s="1">
        <v>42398</v>
      </c>
      <c r="D920" s="4">
        <v>0.50208333333333333</v>
      </c>
      <c r="E920" t="s">
        <v>7</v>
      </c>
      <c r="F920" t="s">
        <v>15</v>
      </c>
      <c r="G920" t="s">
        <v>36</v>
      </c>
      <c r="H920" s="6">
        <v>10.4</v>
      </c>
      <c r="I920" s="6">
        <f>H920*1.609344</f>
        <v>16.737177600000003</v>
      </c>
      <c r="J920" s="3">
        <f>IF(D920&gt;B920,D920-B920,D920-B920+1)</f>
        <v>1.3888888888888895E-2</v>
      </c>
      <c r="K920" s="6">
        <f>HOUR(J920)</f>
        <v>0</v>
      </c>
      <c r="L920" s="6">
        <f>MINUTE(J920)</f>
        <v>20</v>
      </c>
      <c r="M920" s="6">
        <f>((K920*60)+L920)/60</f>
        <v>0.33333333333333331</v>
      </c>
      <c r="N920" s="6">
        <f>I920/M920</f>
        <v>50.211532800000008</v>
      </c>
      <c r="O920" t="s">
        <v>11</v>
      </c>
    </row>
    <row r="921" spans="1:15" x14ac:dyDescent="0.25">
      <c r="A921" s="1">
        <v>42405</v>
      </c>
      <c r="B921" s="4">
        <v>0.4909722222222222</v>
      </c>
      <c r="C921" s="1">
        <v>42405</v>
      </c>
      <c r="D921" s="4">
        <v>0.50486111111111109</v>
      </c>
      <c r="E921" t="s">
        <v>7</v>
      </c>
      <c r="F921" t="s">
        <v>15</v>
      </c>
      <c r="G921" t="s">
        <v>36</v>
      </c>
      <c r="H921" s="6">
        <v>10.4</v>
      </c>
      <c r="I921" s="6">
        <f>H921*1.609344</f>
        <v>16.737177600000003</v>
      </c>
      <c r="J921" s="3">
        <f>IF(D921&gt;B921,D921-B921,D921-B921+1)</f>
        <v>1.3888888888888895E-2</v>
      </c>
      <c r="K921" s="6">
        <f>HOUR(J921)</f>
        <v>0</v>
      </c>
      <c r="L921" s="6">
        <f>MINUTE(J921)</f>
        <v>20</v>
      </c>
      <c r="M921" s="6">
        <f>((K921*60)+L921)/60</f>
        <v>0.33333333333333331</v>
      </c>
      <c r="N921" s="6">
        <f>I921/M921</f>
        <v>50.211532800000008</v>
      </c>
      <c r="O921" t="s">
        <v>11</v>
      </c>
    </row>
    <row r="922" spans="1:15" x14ac:dyDescent="0.25">
      <c r="A922" s="1">
        <v>42433</v>
      </c>
      <c r="B922" s="4">
        <v>0.49027777777777781</v>
      </c>
      <c r="C922" s="1">
        <v>42433</v>
      </c>
      <c r="D922" s="4">
        <v>0.50416666666666665</v>
      </c>
      <c r="E922" t="s">
        <v>7</v>
      </c>
      <c r="F922" t="s">
        <v>15</v>
      </c>
      <c r="G922" t="s">
        <v>36</v>
      </c>
      <c r="H922" s="6">
        <v>10.4</v>
      </c>
      <c r="I922" s="6">
        <f>H922*1.609344</f>
        <v>16.737177600000003</v>
      </c>
      <c r="J922" s="3">
        <f>IF(D922&gt;B922,D922-B922,D922-B922+1)</f>
        <v>1.388888888888884E-2</v>
      </c>
      <c r="K922" s="6">
        <f>HOUR(J922)</f>
        <v>0</v>
      </c>
      <c r="L922" s="6">
        <f>MINUTE(J922)</f>
        <v>20</v>
      </c>
      <c r="M922" s="6">
        <f>((K922*60)+L922)/60</f>
        <v>0.33333333333333331</v>
      </c>
      <c r="N922" s="6">
        <f>I922/M922</f>
        <v>50.211532800000008</v>
      </c>
      <c r="O922" t="s">
        <v>11</v>
      </c>
    </row>
    <row r="923" spans="1:15" x14ac:dyDescent="0.25">
      <c r="A923" s="1">
        <v>42482</v>
      </c>
      <c r="B923" s="4">
        <v>0.50555555555555554</v>
      </c>
      <c r="C923" s="1">
        <v>42482</v>
      </c>
      <c r="D923" s="4">
        <v>0.51944444444444449</v>
      </c>
      <c r="E923" t="s">
        <v>7</v>
      </c>
      <c r="F923" t="s">
        <v>15</v>
      </c>
      <c r="G923" t="s">
        <v>36</v>
      </c>
      <c r="H923" s="6">
        <v>10.4</v>
      </c>
      <c r="I923" s="6">
        <f>H923*1.609344</f>
        <v>16.737177600000003</v>
      </c>
      <c r="J923" s="3">
        <f>IF(D923&gt;B923,D923-B923,D923-B923+1)</f>
        <v>1.3888888888888951E-2</v>
      </c>
      <c r="K923" s="6">
        <f>HOUR(J923)</f>
        <v>0</v>
      </c>
      <c r="L923" s="6">
        <f>MINUTE(J923)</f>
        <v>20</v>
      </c>
      <c r="M923" s="6">
        <f>((K923*60)+L923)/60</f>
        <v>0.33333333333333331</v>
      </c>
      <c r="N923" s="6">
        <f>I923/M923</f>
        <v>50.211532800000008</v>
      </c>
      <c r="O923" t="s">
        <v>11</v>
      </c>
    </row>
    <row r="924" spans="1:15" x14ac:dyDescent="0.25">
      <c r="A924" s="1">
        <v>42524</v>
      </c>
      <c r="B924" s="4">
        <v>0.47847222222222219</v>
      </c>
      <c r="C924" s="1">
        <v>42524</v>
      </c>
      <c r="D924" s="4">
        <v>0.49236111111111108</v>
      </c>
      <c r="E924" t="s">
        <v>7</v>
      </c>
      <c r="F924" t="s">
        <v>15</v>
      </c>
      <c r="G924" t="s">
        <v>36</v>
      </c>
      <c r="H924" s="6">
        <v>10.4</v>
      </c>
      <c r="I924" s="6">
        <f>H924*1.609344</f>
        <v>16.737177600000003</v>
      </c>
      <c r="J924" s="3">
        <f>IF(D924&gt;B924,D924-B924,D924-B924+1)</f>
        <v>1.3888888888888895E-2</v>
      </c>
      <c r="K924" s="6">
        <f>HOUR(J924)</f>
        <v>0</v>
      </c>
      <c r="L924" s="6">
        <f>MINUTE(J924)</f>
        <v>20</v>
      </c>
      <c r="M924" s="6">
        <f>((K924*60)+L924)/60</f>
        <v>0.33333333333333331</v>
      </c>
      <c r="N924" s="6">
        <f>I924/M924</f>
        <v>50.211532800000008</v>
      </c>
      <c r="O924" t="s">
        <v>11</v>
      </c>
    </row>
    <row r="925" spans="1:15" x14ac:dyDescent="0.25">
      <c r="A925" s="1">
        <v>42549</v>
      </c>
      <c r="B925" s="4">
        <v>0.84236111111111101</v>
      </c>
      <c r="C925" s="1">
        <v>42549</v>
      </c>
      <c r="D925" s="4">
        <v>0.85625000000000007</v>
      </c>
      <c r="E925" t="s">
        <v>7</v>
      </c>
      <c r="F925" t="s">
        <v>15</v>
      </c>
      <c r="G925" t="s">
        <v>36</v>
      </c>
      <c r="H925" s="6">
        <v>10.4</v>
      </c>
      <c r="I925" s="6">
        <f>H925*1.609344</f>
        <v>16.737177600000003</v>
      </c>
      <c r="J925" s="3">
        <f>IF(D925&gt;B925,D925-B925,D925-B925+1)</f>
        <v>1.3888888888889062E-2</v>
      </c>
      <c r="K925" s="6">
        <f>HOUR(J925)</f>
        <v>0</v>
      </c>
      <c r="L925" s="6">
        <f>MINUTE(J925)</f>
        <v>20</v>
      </c>
      <c r="M925" s="6">
        <f>((K925*60)+L925)/60</f>
        <v>0.33333333333333331</v>
      </c>
      <c r="N925" s="6">
        <f>I925/M925</f>
        <v>50.211532800000008</v>
      </c>
      <c r="O925" t="s">
        <v>11</v>
      </c>
    </row>
    <row r="926" spans="1:15" x14ac:dyDescent="0.25">
      <c r="A926" s="1">
        <v>42433</v>
      </c>
      <c r="B926" s="4">
        <v>0.32430555555555557</v>
      </c>
      <c r="C926" s="1">
        <v>42433</v>
      </c>
      <c r="D926" s="4">
        <v>0.33749999999999997</v>
      </c>
      <c r="E926" t="s">
        <v>7</v>
      </c>
      <c r="F926" t="s">
        <v>15</v>
      </c>
      <c r="G926" t="s">
        <v>36</v>
      </c>
      <c r="H926" s="6">
        <v>9.9</v>
      </c>
      <c r="I926" s="6">
        <f>H926*1.609344</f>
        <v>15.932505600000002</v>
      </c>
      <c r="J926" s="3">
        <f>IF(D926&gt;B926,D926-B926,D926-B926+1)</f>
        <v>1.3194444444444398E-2</v>
      </c>
      <c r="K926" s="6">
        <f>HOUR(J926)</f>
        <v>0</v>
      </c>
      <c r="L926" s="6">
        <f>MINUTE(J926)</f>
        <v>19</v>
      </c>
      <c r="M926" s="6">
        <f>((K926*60)+L926)/60</f>
        <v>0.31666666666666665</v>
      </c>
      <c r="N926" s="6">
        <f>I926/M926</f>
        <v>50.31317557894738</v>
      </c>
      <c r="O926" t="s">
        <v>11</v>
      </c>
    </row>
    <row r="927" spans="1:15" x14ac:dyDescent="0.25">
      <c r="A927" s="1">
        <v>42557</v>
      </c>
      <c r="B927" s="4">
        <v>0.37916666666666665</v>
      </c>
      <c r="C927" s="1">
        <v>42557</v>
      </c>
      <c r="D927" s="4">
        <v>0.3923611111111111</v>
      </c>
      <c r="E927" t="s">
        <v>7</v>
      </c>
      <c r="F927" t="s">
        <v>15</v>
      </c>
      <c r="G927" t="s">
        <v>36</v>
      </c>
      <c r="H927" s="6">
        <v>9.9</v>
      </c>
      <c r="I927" s="6">
        <f>H927*1.609344</f>
        <v>15.932505600000002</v>
      </c>
      <c r="J927" s="3">
        <f>IF(D927&gt;B927,D927-B927,D927-B927+1)</f>
        <v>1.3194444444444453E-2</v>
      </c>
      <c r="K927" s="6">
        <f>HOUR(J927)</f>
        <v>0</v>
      </c>
      <c r="L927" s="6">
        <f>MINUTE(J927)</f>
        <v>19</v>
      </c>
      <c r="M927" s="6">
        <f>((K927*60)+L927)/60</f>
        <v>0.31666666666666665</v>
      </c>
      <c r="N927" s="6">
        <f>I927/M927</f>
        <v>50.31317557894738</v>
      </c>
      <c r="O927" t="s">
        <v>11</v>
      </c>
    </row>
    <row r="928" spans="1:15" x14ac:dyDescent="0.25">
      <c r="A928" s="1">
        <v>42456</v>
      </c>
      <c r="B928" s="4">
        <v>0.96111111111111114</v>
      </c>
      <c r="C928" s="1">
        <v>42456</v>
      </c>
      <c r="D928" s="4">
        <v>0.97083333333333333</v>
      </c>
      <c r="E928" t="s">
        <v>55</v>
      </c>
      <c r="F928" t="s">
        <v>102</v>
      </c>
      <c r="G928" t="s">
        <v>99</v>
      </c>
      <c r="H928" s="6">
        <v>7.3</v>
      </c>
      <c r="I928" s="6">
        <f>H928*1.609344</f>
        <v>11.7482112</v>
      </c>
      <c r="J928" s="3">
        <f>IF(D928&gt;B928,D928-B928,D928-B928+1)</f>
        <v>9.7222222222221877E-3</v>
      </c>
      <c r="K928" s="6">
        <f>HOUR(J928)</f>
        <v>0</v>
      </c>
      <c r="L928" s="6">
        <f>MINUTE(J928)</f>
        <v>14</v>
      </c>
      <c r="M928" s="6">
        <f>((K928*60)+L928)/60</f>
        <v>0.23333333333333334</v>
      </c>
      <c r="N928" s="6">
        <f>I928/M928</f>
        <v>50.349476571428568</v>
      </c>
    </row>
    <row r="929" spans="1:15" x14ac:dyDescent="0.25">
      <c r="A929" s="1">
        <v>42448</v>
      </c>
      <c r="B929" s="4">
        <v>0.53472222222222221</v>
      </c>
      <c r="C929" s="1">
        <v>42448</v>
      </c>
      <c r="D929" s="4">
        <v>0.55069444444444449</v>
      </c>
      <c r="E929" t="s">
        <v>7</v>
      </c>
      <c r="F929" t="s">
        <v>33</v>
      </c>
      <c r="G929" t="s">
        <v>91</v>
      </c>
      <c r="H929" s="6">
        <v>12</v>
      </c>
      <c r="I929" s="6">
        <f>H929*1.609344</f>
        <v>19.312128000000001</v>
      </c>
      <c r="J929" s="3">
        <f>IF(D929&gt;B929,D929-B929,D929-B929+1)</f>
        <v>1.5972222222222276E-2</v>
      </c>
      <c r="K929" s="6">
        <f>HOUR(J929)</f>
        <v>0</v>
      </c>
      <c r="L929" s="6">
        <f>MINUTE(J929)</f>
        <v>23</v>
      </c>
      <c r="M929" s="6">
        <f>((K929*60)+L929)/60</f>
        <v>0.38333333333333336</v>
      </c>
      <c r="N929" s="6">
        <f>I929/M929</f>
        <v>50.379464347826087</v>
      </c>
      <c r="O929" t="s">
        <v>13</v>
      </c>
    </row>
    <row r="930" spans="1:15" x14ac:dyDescent="0.25">
      <c r="A930" s="1">
        <v>42597</v>
      </c>
      <c r="B930" s="4">
        <v>0.63888888888888895</v>
      </c>
      <c r="C930" s="1">
        <v>42597</v>
      </c>
      <c r="D930" s="4">
        <v>0.65763888888888888</v>
      </c>
      <c r="E930" t="s">
        <v>7</v>
      </c>
      <c r="F930" t="s">
        <v>65</v>
      </c>
      <c r="G930" t="s">
        <v>65</v>
      </c>
      <c r="H930" s="6">
        <v>14.1</v>
      </c>
      <c r="I930" s="6">
        <f>H930*1.609344</f>
        <v>22.6917504</v>
      </c>
      <c r="J930" s="3">
        <f>IF(D930&gt;B930,D930-B930,D930-B930+1)</f>
        <v>1.8749999999999933E-2</v>
      </c>
      <c r="K930" s="6">
        <f>HOUR(J930)</f>
        <v>0</v>
      </c>
      <c r="L930" s="6">
        <f>MINUTE(J930)</f>
        <v>27</v>
      </c>
      <c r="M930" s="6">
        <f>((K930*60)+L930)/60</f>
        <v>0.45</v>
      </c>
      <c r="N930" s="6">
        <f>I930/M930</f>
        <v>50.426111999999996</v>
      </c>
    </row>
    <row r="931" spans="1:15" x14ac:dyDescent="0.25">
      <c r="A931" s="1">
        <v>42397</v>
      </c>
      <c r="B931" s="4">
        <v>0.68125000000000002</v>
      </c>
      <c r="C931" s="1">
        <v>42397</v>
      </c>
      <c r="D931" s="4">
        <v>0.70208333333333339</v>
      </c>
      <c r="E931" t="s">
        <v>7</v>
      </c>
      <c r="F931" t="s">
        <v>40</v>
      </c>
      <c r="G931" t="s">
        <v>15</v>
      </c>
      <c r="H931" s="6">
        <v>15.7</v>
      </c>
      <c r="I931" s="6">
        <f>H931*1.609344</f>
        <v>25.266700799999999</v>
      </c>
      <c r="J931" s="3">
        <f>IF(D931&gt;B931,D931-B931,D931-B931+1)</f>
        <v>2.083333333333337E-2</v>
      </c>
      <c r="K931" s="6">
        <f>HOUR(J931)</f>
        <v>0</v>
      </c>
      <c r="L931" s="6">
        <f>MINUTE(J931)</f>
        <v>30</v>
      </c>
      <c r="M931" s="6">
        <f>((K931*60)+L931)/60</f>
        <v>0.5</v>
      </c>
      <c r="N931" s="6">
        <f>I931/M931</f>
        <v>50.533401599999998</v>
      </c>
      <c r="O931" t="s">
        <v>11</v>
      </c>
    </row>
    <row r="932" spans="1:15" x14ac:dyDescent="0.25">
      <c r="A932" s="1">
        <v>42691</v>
      </c>
      <c r="B932" s="4">
        <v>0.42569444444444443</v>
      </c>
      <c r="C932" s="1">
        <v>42691</v>
      </c>
      <c r="D932" s="4">
        <v>0.44722222222222219</v>
      </c>
      <c r="E932" t="s">
        <v>7</v>
      </c>
      <c r="F932" t="s">
        <v>147</v>
      </c>
      <c r="G932" t="s">
        <v>145</v>
      </c>
      <c r="H932" s="6">
        <v>16.3</v>
      </c>
      <c r="I932" s="6">
        <f>H932*1.609344</f>
        <v>26.232307200000005</v>
      </c>
      <c r="J932" s="3">
        <f>IF(D932&gt;B932,D932-B932,D932-B932+1)</f>
        <v>2.1527777777777757E-2</v>
      </c>
      <c r="K932" s="6">
        <f>HOUR(J932)</f>
        <v>0</v>
      </c>
      <c r="L932" s="6">
        <f>MINUTE(J932)</f>
        <v>31</v>
      </c>
      <c r="M932" s="6">
        <f>((K932*60)+L932)/60</f>
        <v>0.51666666666666672</v>
      </c>
      <c r="N932" s="6">
        <f>I932/M932</f>
        <v>50.772207483870972</v>
      </c>
      <c r="O932" t="s">
        <v>13</v>
      </c>
    </row>
    <row r="933" spans="1:15" x14ac:dyDescent="0.25">
      <c r="A933" s="1">
        <v>42599</v>
      </c>
      <c r="B933" s="4">
        <v>0.45624999999999999</v>
      </c>
      <c r="C933" s="1">
        <v>42599</v>
      </c>
      <c r="D933" s="4">
        <v>0.47222222222222227</v>
      </c>
      <c r="E933" t="s">
        <v>7</v>
      </c>
      <c r="F933" t="s">
        <v>65</v>
      </c>
      <c r="G933" t="s">
        <v>65</v>
      </c>
      <c r="H933" s="6">
        <v>12.1</v>
      </c>
      <c r="I933" s="6">
        <f>H933*1.609344</f>
        <v>19.4730624</v>
      </c>
      <c r="J933" s="3">
        <f>IF(D933&gt;B933,D933-B933,D933-B933+1)</f>
        <v>1.5972222222222276E-2</v>
      </c>
      <c r="K933" s="6">
        <f>HOUR(J933)</f>
        <v>0</v>
      </c>
      <c r="L933" s="6">
        <f>MINUTE(J933)</f>
        <v>23</v>
      </c>
      <c r="M933" s="6">
        <f>((K933*60)+L933)/60</f>
        <v>0.38333333333333336</v>
      </c>
      <c r="N933" s="6">
        <f>I933/M933</f>
        <v>50.799293217391302</v>
      </c>
    </row>
    <row r="934" spans="1:15" x14ac:dyDescent="0.25">
      <c r="A934" s="1">
        <v>42591</v>
      </c>
      <c r="B934" s="4">
        <v>0.6694444444444444</v>
      </c>
      <c r="C934" s="1">
        <v>42591</v>
      </c>
      <c r="D934" s="4">
        <v>0.69236111111111109</v>
      </c>
      <c r="E934" t="s">
        <v>7</v>
      </c>
      <c r="F934" t="s">
        <v>40</v>
      </c>
      <c r="G934" t="s">
        <v>15</v>
      </c>
      <c r="H934" s="6">
        <v>17.399999999999999</v>
      </c>
      <c r="I934" s="6">
        <f>H934*1.609344</f>
        <v>28.0025856</v>
      </c>
      <c r="J934" s="3">
        <f>IF(D934&gt;B934,D934-B934,D934-B934+1)</f>
        <v>2.2916666666666696E-2</v>
      </c>
      <c r="K934" s="6">
        <f>HOUR(J934)</f>
        <v>0</v>
      </c>
      <c r="L934" s="6">
        <f>MINUTE(J934)</f>
        <v>33</v>
      </c>
      <c r="M934" s="6">
        <f>((K934*60)+L934)/60</f>
        <v>0.55000000000000004</v>
      </c>
      <c r="N934" s="6">
        <f>I934/M934</f>
        <v>50.913791999999994</v>
      </c>
    </row>
    <row r="935" spans="1:15" x14ac:dyDescent="0.25">
      <c r="A935" s="1">
        <v>42412</v>
      </c>
      <c r="B935" s="4">
        <v>0.54305555555555551</v>
      </c>
      <c r="C935" s="1">
        <v>42412</v>
      </c>
      <c r="D935" s="4">
        <v>0.56666666666666665</v>
      </c>
      <c r="E935" t="s">
        <v>7</v>
      </c>
      <c r="F935" t="s">
        <v>40</v>
      </c>
      <c r="G935" t="s">
        <v>15</v>
      </c>
      <c r="H935" s="6">
        <v>18</v>
      </c>
      <c r="I935" s="6">
        <f>H935*1.609344</f>
        <v>28.968192000000002</v>
      </c>
      <c r="J935" s="3">
        <f>IF(D935&gt;B935,D935-B935,D935-B935+1)</f>
        <v>2.3611111111111138E-2</v>
      </c>
      <c r="K935" s="6">
        <f>HOUR(J935)</f>
        <v>0</v>
      </c>
      <c r="L935" s="6">
        <f>MINUTE(J935)</f>
        <v>34</v>
      </c>
      <c r="M935" s="6">
        <f>((K935*60)+L935)/60</f>
        <v>0.56666666666666665</v>
      </c>
      <c r="N935" s="6">
        <f>I935/M935</f>
        <v>51.120338823529416</v>
      </c>
      <c r="O935" t="s">
        <v>11</v>
      </c>
    </row>
    <row r="936" spans="1:15" x14ac:dyDescent="0.25">
      <c r="A936" s="1">
        <v>42462</v>
      </c>
      <c r="B936" s="4">
        <v>0.51458333333333328</v>
      </c>
      <c r="C936" s="1">
        <v>42462</v>
      </c>
      <c r="D936" s="4">
        <v>0.61597222222222225</v>
      </c>
      <c r="E936" t="s">
        <v>7</v>
      </c>
      <c r="F936" t="s">
        <v>99</v>
      </c>
      <c r="G936" t="s">
        <v>107</v>
      </c>
      <c r="H936" s="6">
        <v>77.3</v>
      </c>
      <c r="I936" s="6">
        <f>H936*1.609344</f>
        <v>124.40229120000001</v>
      </c>
      <c r="J936" s="3">
        <f>IF(D936&gt;B936,D936-B936,D936-B936+1)</f>
        <v>0.10138888888888897</v>
      </c>
      <c r="K936" s="6">
        <f>HOUR(J936)</f>
        <v>2</v>
      </c>
      <c r="L936" s="6">
        <f>MINUTE(J936)</f>
        <v>26</v>
      </c>
      <c r="M936" s="6">
        <f>((K936*60)+L936)/60</f>
        <v>2.4333333333333331</v>
      </c>
      <c r="N936" s="6">
        <f>I936/M936</f>
        <v>51.124229260273978</v>
      </c>
      <c r="O936" t="s">
        <v>13</v>
      </c>
    </row>
    <row r="937" spans="1:15" x14ac:dyDescent="0.25">
      <c r="A937" s="1">
        <v>42581</v>
      </c>
      <c r="B937" s="4">
        <v>0.88611111111111107</v>
      </c>
      <c r="C937" s="1">
        <v>42581</v>
      </c>
      <c r="D937" s="4">
        <v>0.90347222222222223</v>
      </c>
      <c r="E937" t="s">
        <v>7</v>
      </c>
      <c r="F937" t="s">
        <v>36</v>
      </c>
      <c r="G937" t="s">
        <v>15</v>
      </c>
      <c r="H937" s="6">
        <v>13.3</v>
      </c>
      <c r="I937" s="6">
        <f>H937*1.609344</f>
        <v>21.404275200000004</v>
      </c>
      <c r="J937" s="3">
        <f>IF(D937&gt;B937,D937-B937,D937-B937+1)</f>
        <v>1.736111111111116E-2</v>
      </c>
      <c r="K937" s="6">
        <f>HOUR(J937)</f>
        <v>0</v>
      </c>
      <c r="L937" s="6">
        <f>MINUTE(J937)</f>
        <v>25</v>
      </c>
      <c r="M937" s="6">
        <f>((K937*60)+L937)/60</f>
        <v>0.41666666666666669</v>
      </c>
      <c r="N937" s="6">
        <f>I937/M937</f>
        <v>51.370260480000006</v>
      </c>
    </row>
    <row r="938" spans="1:15" x14ac:dyDescent="0.25">
      <c r="A938" s="1">
        <v>42726</v>
      </c>
      <c r="B938" s="4">
        <v>0.7715277777777777</v>
      </c>
      <c r="C938" s="1">
        <v>42726</v>
      </c>
      <c r="D938" s="4">
        <v>0.77569444444444446</v>
      </c>
      <c r="E938" t="s">
        <v>7</v>
      </c>
      <c r="F938" t="s">
        <v>65</v>
      </c>
      <c r="G938" t="s">
        <v>65</v>
      </c>
      <c r="H938" s="6">
        <v>3.2</v>
      </c>
      <c r="I938" s="6">
        <f>H938*1.609344</f>
        <v>5.1499008000000011</v>
      </c>
      <c r="J938" s="3">
        <f>IF(D938&gt;B938,D938-B938,D938-B938+1)</f>
        <v>4.1666666666667629E-3</v>
      </c>
      <c r="K938" s="6">
        <f>HOUR(J938)</f>
        <v>0</v>
      </c>
      <c r="L938" s="6">
        <f>MINUTE(J938)</f>
        <v>6</v>
      </c>
      <c r="M938" s="6">
        <f>((K938*60)+L938)/60</f>
        <v>0.1</v>
      </c>
      <c r="N938" s="6">
        <f>I938/M938</f>
        <v>51.499008000000011</v>
      </c>
      <c r="O938" t="s">
        <v>10</v>
      </c>
    </row>
    <row r="939" spans="1:15" x14ac:dyDescent="0.25">
      <c r="A939" s="1">
        <v>42449</v>
      </c>
      <c r="B939" s="4">
        <v>0.31736111111111115</v>
      </c>
      <c r="C939" s="1">
        <v>42449</v>
      </c>
      <c r="D939" s="4">
        <v>0.32500000000000001</v>
      </c>
      <c r="E939" t="s">
        <v>7</v>
      </c>
      <c r="F939" t="s">
        <v>21</v>
      </c>
      <c r="G939" t="s">
        <v>94</v>
      </c>
      <c r="H939" s="6">
        <v>5.9</v>
      </c>
      <c r="I939" s="6">
        <f>H939*1.609344</f>
        <v>9.4951296000000021</v>
      </c>
      <c r="J939" s="3">
        <f>IF(D939&gt;B939,D939-B939,D939-B939+1)</f>
        <v>7.6388888888888618E-3</v>
      </c>
      <c r="K939" s="6">
        <f>HOUR(J939)</f>
        <v>0</v>
      </c>
      <c r="L939" s="6">
        <f>MINUTE(J939)</f>
        <v>11</v>
      </c>
      <c r="M939" s="6">
        <f>((K939*60)+L939)/60</f>
        <v>0.18333333333333332</v>
      </c>
      <c r="N939" s="6">
        <f>I939/M939</f>
        <v>51.791616000000012</v>
      </c>
      <c r="O939" t="s">
        <v>11</v>
      </c>
    </row>
    <row r="940" spans="1:15" x14ac:dyDescent="0.25">
      <c r="A940" s="1">
        <v>42607</v>
      </c>
      <c r="B940" s="4">
        <v>0.63680555555555551</v>
      </c>
      <c r="C940" s="1">
        <v>42607</v>
      </c>
      <c r="D940" s="4">
        <v>0.68194444444444446</v>
      </c>
      <c r="E940" t="s">
        <v>7</v>
      </c>
      <c r="F940" t="s">
        <v>65</v>
      </c>
      <c r="G940" t="s">
        <v>65</v>
      </c>
      <c r="H940" s="6">
        <v>35</v>
      </c>
      <c r="I940" s="6">
        <f>H940*1.609344</f>
        <v>56.327040000000004</v>
      </c>
      <c r="J940" s="3">
        <f>IF(D940&gt;B940,D940-B940,D940-B940+1)</f>
        <v>4.5138888888888951E-2</v>
      </c>
      <c r="K940" s="6">
        <f>HOUR(J940)</f>
        <v>1</v>
      </c>
      <c r="L940" s="6">
        <f>MINUTE(J940)</f>
        <v>5</v>
      </c>
      <c r="M940" s="6">
        <f>((K940*60)+L940)/60</f>
        <v>1.0833333333333333</v>
      </c>
      <c r="N940" s="6">
        <f>I940/M940</f>
        <v>51.994190769230777</v>
      </c>
    </row>
    <row r="941" spans="1:15" x14ac:dyDescent="0.25">
      <c r="A941" s="1">
        <v>42422</v>
      </c>
      <c r="B941" s="4">
        <v>0.91249999999999998</v>
      </c>
      <c r="C941" s="1">
        <v>42422</v>
      </c>
      <c r="D941" s="4">
        <v>0.92291666666666661</v>
      </c>
      <c r="E941" t="s">
        <v>7</v>
      </c>
      <c r="F941" t="s">
        <v>16</v>
      </c>
      <c r="G941" t="s">
        <v>15</v>
      </c>
      <c r="H941" s="6">
        <v>8.1</v>
      </c>
      <c r="I941" s="6">
        <f>H941*1.609344</f>
        <v>13.035686399999999</v>
      </c>
      <c r="J941" s="3">
        <f>IF(D941&gt;B941,D941-B941,D941-B941+1)</f>
        <v>1.041666666666663E-2</v>
      </c>
      <c r="K941" s="6">
        <f>HOUR(J941)</f>
        <v>0</v>
      </c>
      <c r="L941" s="6">
        <f>MINUTE(J941)</f>
        <v>15</v>
      </c>
      <c r="M941" s="6">
        <f>((K941*60)+L941)/60</f>
        <v>0.25</v>
      </c>
      <c r="N941" s="6">
        <f>I941/M941</f>
        <v>52.142745599999998</v>
      </c>
      <c r="O941" t="s">
        <v>13</v>
      </c>
    </row>
    <row r="942" spans="1:15" x14ac:dyDescent="0.25">
      <c r="A942" s="1">
        <v>42421</v>
      </c>
      <c r="B942" s="4">
        <v>0.96875</v>
      </c>
      <c r="C942" s="1">
        <v>42421</v>
      </c>
      <c r="D942" s="4">
        <v>0.99444444444444446</v>
      </c>
      <c r="E942" t="s">
        <v>7</v>
      </c>
      <c r="F942" t="s">
        <v>65</v>
      </c>
      <c r="G942" t="s">
        <v>223</v>
      </c>
      <c r="H942" s="6">
        <v>20</v>
      </c>
      <c r="I942" s="6">
        <f>H942*1.609344</f>
        <v>32.186880000000002</v>
      </c>
      <c r="J942" s="3">
        <f>IF(D942&gt;B942,D942-B942,D942-B942+1)</f>
        <v>2.5694444444444464E-2</v>
      </c>
      <c r="K942" s="6">
        <f>HOUR(J942)</f>
        <v>0</v>
      </c>
      <c r="L942" s="6">
        <f>MINUTE(J942)</f>
        <v>37</v>
      </c>
      <c r="M942" s="6">
        <f>((K942*60)+L942)/60</f>
        <v>0.6166666666666667</v>
      </c>
      <c r="N942" s="6">
        <f>I942/M942</f>
        <v>52.194940540540543</v>
      </c>
      <c r="O942" t="s">
        <v>11</v>
      </c>
    </row>
    <row r="943" spans="1:15" x14ac:dyDescent="0.25">
      <c r="A943" s="1">
        <v>42433</v>
      </c>
      <c r="B943" s="4">
        <v>0.56944444444444442</v>
      </c>
      <c r="C943" s="1">
        <v>42433</v>
      </c>
      <c r="D943" s="4">
        <v>0.58958333333333335</v>
      </c>
      <c r="E943" t="s">
        <v>7</v>
      </c>
      <c r="F943" t="s">
        <v>15</v>
      </c>
      <c r="G943" t="s">
        <v>40</v>
      </c>
      <c r="H943" s="6">
        <v>15.7</v>
      </c>
      <c r="I943" s="6">
        <f>H943*1.609344</f>
        <v>25.266700799999999</v>
      </c>
      <c r="J943" s="3">
        <f>IF(D943&gt;B943,D943-B943,D943-B943+1)</f>
        <v>2.0138888888888928E-2</v>
      </c>
      <c r="K943" s="6">
        <f>HOUR(J943)</f>
        <v>0</v>
      </c>
      <c r="L943" s="6">
        <f>MINUTE(J943)</f>
        <v>29</v>
      </c>
      <c r="M943" s="6">
        <f>((K943*60)+L943)/60</f>
        <v>0.48333333333333334</v>
      </c>
      <c r="N943" s="6">
        <f>I943/M943</f>
        <v>52.275932689655171</v>
      </c>
      <c r="O943" t="s">
        <v>13</v>
      </c>
    </row>
    <row r="944" spans="1:15" x14ac:dyDescent="0.25">
      <c r="A944" s="1">
        <v>42660</v>
      </c>
      <c r="B944" s="4">
        <v>0.6381944444444444</v>
      </c>
      <c r="C944" s="1">
        <v>42660</v>
      </c>
      <c r="D944" s="4">
        <v>0.6645833333333333</v>
      </c>
      <c r="E944" t="s">
        <v>7</v>
      </c>
      <c r="F944" t="s">
        <v>15</v>
      </c>
      <c r="G944" t="s">
        <v>40</v>
      </c>
      <c r="H944" s="6">
        <v>20.6</v>
      </c>
      <c r="I944" s="6">
        <f>H944*1.609344</f>
        <v>33.152486400000008</v>
      </c>
      <c r="J944" s="3">
        <f>IF(D944&gt;B944,D944-B944,D944-B944+1)</f>
        <v>2.6388888888888906E-2</v>
      </c>
      <c r="K944" s="6">
        <f>HOUR(J944)</f>
        <v>0</v>
      </c>
      <c r="L944" s="6">
        <f>MINUTE(J944)</f>
        <v>38</v>
      </c>
      <c r="M944" s="6">
        <f>((K944*60)+L944)/60</f>
        <v>0.6333333333333333</v>
      </c>
      <c r="N944" s="6">
        <f>I944/M944</f>
        <v>52.34603115789475</v>
      </c>
    </row>
    <row r="945" spans="1:15" x14ac:dyDescent="0.25">
      <c r="A945" s="1">
        <v>42693</v>
      </c>
      <c r="B945" s="4">
        <v>0.57708333333333328</v>
      </c>
      <c r="C945" s="1">
        <v>42693</v>
      </c>
      <c r="D945" s="4">
        <v>0.59027777777777779</v>
      </c>
      <c r="E945" t="s">
        <v>7</v>
      </c>
      <c r="F945" t="s">
        <v>15</v>
      </c>
      <c r="G945" t="s">
        <v>36</v>
      </c>
      <c r="H945" s="6">
        <v>10.3</v>
      </c>
      <c r="I945" s="6">
        <f>H945*1.609344</f>
        <v>16.576243200000004</v>
      </c>
      <c r="J945" s="3">
        <f>IF(D945&gt;B945,D945-B945,D945-B945+1)</f>
        <v>1.3194444444444509E-2</v>
      </c>
      <c r="K945" s="6">
        <f>HOUR(J945)</f>
        <v>0</v>
      </c>
      <c r="L945" s="6">
        <f>MINUTE(J945)</f>
        <v>19</v>
      </c>
      <c r="M945" s="6">
        <f>((K945*60)+L945)/60</f>
        <v>0.31666666666666665</v>
      </c>
      <c r="N945" s="6">
        <f>I945/M945</f>
        <v>52.34603115789475</v>
      </c>
      <c r="O945" t="s">
        <v>11</v>
      </c>
    </row>
    <row r="946" spans="1:15" x14ac:dyDescent="0.25">
      <c r="A946" s="1">
        <v>42388</v>
      </c>
      <c r="B946" s="4">
        <v>0.4548611111111111</v>
      </c>
      <c r="C946" s="1">
        <v>42388</v>
      </c>
      <c r="D946" s="4">
        <v>0.46458333333333335</v>
      </c>
      <c r="E946" t="s">
        <v>7</v>
      </c>
      <c r="F946" t="s">
        <v>39</v>
      </c>
      <c r="G946" t="s">
        <v>38</v>
      </c>
      <c r="H946" s="6">
        <v>7.6</v>
      </c>
      <c r="I946" s="6">
        <f>H946*1.609344</f>
        <v>12.231014399999999</v>
      </c>
      <c r="J946" s="3">
        <f>IF(D946&gt;B946,D946-B946,D946-B946+1)</f>
        <v>9.7222222222222432E-3</v>
      </c>
      <c r="K946" s="6">
        <f>HOUR(J946)</f>
        <v>0</v>
      </c>
      <c r="L946" s="6">
        <f>MINUTE(J946)</f>
        <v>14</v>
      </c>
      <c r="M946" s="6">
        <f>((K946*60)+L946)/60</f>
        <v>0.23333333333333334</v>
      </c>
      <c r="N946" s="6">
        <f>I946/M946</f>
        <v>52.418633142857139</v>
      </c>
      <c r="O946" t="s">
        <v>24</v>
      </c>
    </row>
    <row r="947" spans="1:15" x14ac:dyDescent="0.25">
      <c r="A947" s="1">
        <v>42676</v>
      </c>
      <c r="B947" s="4">
        <v>0.74513888888888891</v>
      </c>
      <c r="C947" s="1">
        <v>42676</v>
      </c>
      <c r="D947" s="4">
        <v>0.75</v>
      </c>
      <c r="E947" t="s">
        <v>7</v>
      </c>
      <c r="F947" t="s">
        <v>16</v>
      </c>
      <c r="G947" t="s">
        <v>15</v>
      </c>
      <c r="H947" s="6">
        <v>3.8</v>
      </c>
      <c r="I947" s="6">
        <f>H947*1.609344</f>
        <v>6.1155071999999997</v>
      </c>
      <c r="J947" s="3">
        <f>IF(D947&gt;B947,D947-B947,D947-B947+1)</f>
        <v>4.8611111111110938E-3</v>
      </c>
      <c r="K947" s="6">
        <f>HOUR(J947)</f>
        <v>0</v>
      </c>
      <c r="L947" s="6">
        <f>MINUTE(J947)</f>
        <v>7</v>
      </c>
      <c r="M947" s="6">
        <f>((K947*60)+L947)/60</f>
        <v>0.11666666666666667</v>
      </c>
      <c r="N947" s="6">
        <f>I947/M947</f>
        <v>52.418633142857139</v>
      </c>
    </row>
    <row r="948" spans="1:15" x14ac:dyDescent="0.25">
      <c r="A948" s="1">
        <v>42678</v>
      </c>
      <c r="B948" s="4">
        <v>0.7597222222222223</v>
      </c>
      <c r="C948" s="1">
        <v>42678</v>
      </c>
      <c r="D948" s="4">
        <v>0.76458333333333339</v>
      </c>
      <c r="E948" t="s">
        <v>7</v>
      </c>
      <c r="F948" t="s">
        <v>195</v>
      </c>
      <c r="G948" t="s">
        <v>204</v>
      </c>
      <c r="H948" s="6">
        <v>3.8</v>
      </c>
      <c r="I948" s="6">
        <f>H948*1.609344</f>
        <v>6.1155071999999997</v>
      </c>
      <c r="J948" s="3">
        <f>IF(D948&gt;B948,D948-B948,D948-B948+1)</f>
        <v>4.8611111111110938E-3</v>
      </c>
      <c r="K948" s="6">
        <f>HOUR(J948)</f>
        <v>0</v>
      </c>
      <c r="L948" s="6">
        <f>MINUTE(J948)</f>
        <v>7</v>
      </c>
      <c r="M948" s="6">
        <f>((K948*60)+L948)/60</f>
        <v>0.11666666666666667</v>
      </c>
      <c r="N948" s="6">
        <f>I948/M948</f>
        <v>52.418633142857139</v>
      </c>
    </row>
    <row r="949" spans="1:15" x14ac:dyDescent="0.25">
      <c r="A949" s="1">
        <v>42604</v>
      </c>
      <c r="B949" s="4">
        <v>0.63472222222222219</v>
      </c>
      <c r="C949" s="1">
        <v>42604</v>
      </c>
      <c r="D949" s="4">
        <v>0.65902777777777777</v>
      </c>
      <c r="E949" t="s">
        <v>7</v>
      </c>
      <c r="F949" t="s">
        <v>65</v>
      </c>
      <c r="G949" t="s">
        <v>65</v>
      </c>
      <c r="H949" s="6">
        <v>19</v>
      </c>
      <c r="I949" s="6">
        <f>H949*1.609344</f>
        <v>30.577536000000002</v>
      </c>
      <c r="J949" s="3">
        <f>IF(D949&gt;B949,D949-B949,D949-B949+1)</f>
        <v>2.430555555555558E-2</v>
      </c>
      <c r="K949" s="6">
        <f>HOUR(J949)</f>
        <v>0</v>
      </c>
      <c r="L949" s="6">
        <f>MINUTE(J949)</f>
        <v>35</v>
      </c>
      <c r="M949" s="6">
        <f>((K949*60)+L949)/60</f>
        <v>0.58333333333333337</v>
      </c>
      <c r="N949" s="6">
        <f>I949/M949</f>
        <v>52.418633142857146</v>
      </c>
    </row>
    <row r="950" spans="1:15" x14ac:dyDescent="0.25">
      <c r="A950" s="1">
        <v>42559</v>
      </c>
      <c r="B950" s="4">
        <v>0.57500000000000007</v>
      </c>
      <c r="C950" s="1">
        <v>42559</v>
      </c>
      <c r="D950" s="4">
        <v>0.59097222222222223</v>
      </c>
      <c r="E950" t="s">
        <v>7</v>
      </c>
      <c r="F950" t="s">
        <v>150</v>
      </c>
      <c r="G950" t="s">
        <v>156</v>
      </c>
      <c r="H950" s="6">
        <v>12.5</v>
      </c>
      <c r="I950" s="6">
        <f>H950*1.609344</f>
        <v>20.116800000000001</v>
      </c>
      <c r="J950" s="3">
        <f>IF(D950&gt;B950,D950-B950,D950-B950+1)</f>
        <v>1.5972222222222165E-2</v>
      </c>
      <c r="K950" s="6">
        <f>HOUR(J950)</f>
        <v>0</v>
      </c>
      <c r="L950" s="6">
        <f>MINUTE(J950)</f>
        <v>23</v>
      </c>
      <c r="M950" s="6">
        <f>((K950*60)+L950)/60</f>
        <v>0.38333333333333336</v>
      </c>
      <c r="N950" s="6">
        <f>I950/M950</f>
        <v>52.478608695652177</v>
      </c>
    </row>
    <row r="951" spans="1:15" x14ac:dyDescent="0.25">
      <c r="A951" s="1">
        <v>42535</v>
      </c>
      <c r="B951" s="4">
        <v>0.50208333333333333</v>
      </c>
      <c r="C951" s="1">
        <v>42535</v>
      </c>
      <c r="D951" s="4">
        <v>0.51458333333333328</v>
      </c>
      <c r="E951" t="s">
        <v>7</v>
      </c>
      <c r="F951" t="s">
        <v>146</v>
      </c>
      <c r="G951" t="s">
        <v>123</v>
      </c>
      <c r="H951" s="6">
        <v>9.8000000000000007</v>
      </c>
      <c r="I951" s="6">
        <f>H951*1.609344</f>
        <v>15.771571200000002</v>
      </c>
      <c r="J951" s="3">
        <f>IF(D951&gt;B951,D951-B951,D951-B951+1)</f>
        <v>1.2499999999999956E-2</v>
      </c>
      <c r="K951" s="6">
        <f>HOUR(J951)</f>
        <v>0</v>
      </c>
      <c r="L951" s="6">
        <f>MINUTE(J951)</f>
        <v>18</v>
      </c>
      <c r="M951" s="6">
        <f>((K951*60)+L951)/60</f>
        <v>0.3</v>
      </c>
      <c r="N951" s="6">
        <f>I951/M951</f>
        <v>52.571904000000011</v>
      </c>
    </row>
    <row r="952" spans="1:15" x14ac:dyDescent="0.25">
      <c r="A952" s="1">
        <v>42668</v>
      </c>
      <c r="B952" s="4">
        <v>0.87083333333333324</v>
      </c>
      <c r="C952" s="1">
        <v>42668</v>
      </c>
      <c r="D952" s="4">
        <v>0.87708333333333333</v>
      </c>
      <c r="E952" t="s">
        <v>7</v>
      </c>
      <c r="F952" t="s">
        <v>131</v>
      </c>
      <c r="G952" t="s">
        <v>116</v>
      </c>
      <c r="H952" s="6">
        <v>4.9000000000000004</v>
      </c>
      <c r="I952" s="6">
        <f>H952*1.609344</f>
        <v>7.8857856000000011</v>
      </c>
      <c r="J952" s="3">
        <f>IF(D952&gt;B952,D952-B952,D952-B952+1)</f>
        <v>6.2500000000000888E-3</v>
      </c>
      <c r="K952" s="6">
        <f>HOUR(J952)</f>
        <v>0</v>
      </c>
      <c r="L952" s="6">
        <f>MINUTE(J952)</f>
        <v>9</v>
      </c>
      <c r="M952" s="6">
        <f>((K952*60)+L952)/60</f>
        <v>0.15</v>
      </c>
      <c r="N952" s="6">
        <f>I952/M952</f>
        <v>52.571904000000011</v>
      </c>
    </row>
    <row r="953" spans="1:15" x14ac:dyDescent="0.25">
      <c r="A953" s="1">
        <v>42540</v>
      </c>
      <c r="B953" s="4">
        <v>0.11041666666666666</v>
      </c>
      <c r="C953" s="1">
        <v>42540</v>
      </c>
      <c r="D953" s="4">
        <v>0.11805555555555557</v>
      </c>
      <c r="E953" t="s">
        <v>7</v>
      </c>
      <c r="F953" t="s">
        <v>15</v>
      </c>
      <c r="G953" t="s">
        <v>40</v>
      </c>
      <c r="H953" s="6">
        <v>6</v>
      </c>
      <c r="I953" s="6">
        <f>H953*1.609344</f>
        <v>9.6560640000000006</v>
      </c>
      <c r="J953" s="3">
        <f>IF(D953&gt;B953,D953-B953,D953-B953+1)</f>
        <v>7.6388888888889034E-3</v>
      </c>
      <c r="K953" s="6">
        <f>HOUR(J953)</f>
        <v>0</v>
      </c>
      <c r="L953" s="6">
        <f>MINUTE(J953)</f>
        <v>11</v>
      </c>
      <c r="M953" s="6">
        <f>((K953*60)+L953)/60</f>
        <v>0.18333333333333332</v>
      </c>
      <c r="N953" s="6">
        <f>I953/M953</f>
        <v>52.669440000000009</v>
      </c>
    </row>
    <row r="954" spans="1:15" x14ac:dyDescent="0.25">
      <c r="A954" s="1">
        <v>42685</v>
      </c>
      <c r="B954" s="4">
        <v>0.61041666666666672</v>
      </c>
      <c r="C954" s="1">
        <v>42685</v>
      </c>
      <c r="D954" s="4">
        <v>0.65694444444444444</v>
      </c>
      <c r="E954" t="s">
        <v>7</v>
      </c>
      <c r="F954" t="s">
        <v>127</v>
      </c>
      <c r="G954" t="s">
        <v>147</v>
      </c>
      <c r="H954" s="6">
        <v>36.6</v>
      </c>
      <c r="I954" s="6">
        <f>H954*1.609344</f>
        <v>58.90199040000001</v>
      </c>
      <c r="J954" s="3">
        <f>IF(D954&gt;B954,D954-B954,D954-B954+1)</f>
        <v>4.6527777777777724E-2</v>
      </c>
      <c r="K954" s="6">
        <f>HOUR(J954)</f>
        <v>1</v>
      </c>
      <c r="L954" s="6">
        <f>MINUTE(J954)</f>
        <v>7</v>
      </c>
      <c r="M954" s="6">
        <f>((K954*60)+L954)/60</f>
        <v>1.1166666666666667</v>
      </c>
      <c r="N954" s="6">
        <f>I954/M954</f>
        <v>52.748051104477618</v>
      </c>
      <c r="O954" t="s">
        <v>13</v>
      </c>
    </row>
    <row r="955" spans="1:15" x14ac:dyDescent="0.25">
      <c r="A955" s="1">
        <v>42500</v>
      </c>
      <c r="B955" s="4">
        <v>0.37708333333333338</v>
      </c>
      <c r="C955" s="1">
        <v>42500</v>
      </c>
      <c r="D955" s="4">
        <v>0.3888888888888889</v>
      </c>
      <c r="E955" t="s">
        <v>7</v>
      </c>
      <c r="F955" t="s">
        <v>18</v>
      </c>
      <c r="G955" t="s">
        <v>127</v>
      </c>
      <c r="H955" s="6">
        <v>9.3000000000000007</v>
      </c>
      <c r="I955" s="6">
        <f>H955*1.609344</f>
        <v>14.966899200000002</v>
      </c>
      <c r="J955" s="3">
        <f>IF(D955&gt;B955,D955-B955,D955-B955+1)</f>
        <v>1.1805555555555514E-2</v>
      </c>
      <c r="K955" s="6">
        <f>HOUR(J955)</f>
        <v>0</v>
      </c>
      <c r="L955" s="6">
        <f>MINUTE(J955)</f>
        <v>17</v>
      </c>
      <c r="M955" s="6">
        <f>((K955*60)+L955)/60</f>
        <v>0.28333333333333333</v>
      </c>
      <c r="N955" s="6">
        <f>I955/M955</f>
        <v>52.824350117647064</v>
      </c>
      <c r="O955" t="s">
        <v>13</v>
      </c>
    </row>
    <row r="956" spans="1:15" x14ac:dyDescent="0.25">
      <c r="A956" s="1">
        <v>42405</v>
      </c>
      <c r="B956" s="4">
        <v>0.55694444444444446</v>
      </c>
      <c r="C956" s="1">
        <v>42405</v>
      </c>
      <c r="D956" s="4">
        <v>0.57013888888888886</v>
      </c>
      <c r="E956" t="s">
        <v>7</v>
      </c>
      <c r="F956" t="s">
        <v>36</v>
      </c>
      <c r="G956" t="s">
        <v>15</v>
      </c>
      <c r="H956" s="6">
        <v>10.4</v>
      </c>
      <c r="I956" s="6">
        <f>H956*1.609344</f>
        <v>16.737177600000003</v>
      </c>
      <c r="J956" s="3">
        <f>IF(D956&gt;B956,D956-B956,D956-B956+1)</f>
        <v>1.3194444444444398E-2</v>
      </c>
      <c r="K956" s="6">
        <f>HOUR(J956)</f>
        <v>0</v>
      </c>
      <c r="L956" s="6">
        <f>MINUTE(J956)</f>
        <v>19</v>
      </c>
      <c r="M956" s="6">
        <f>((K956*60)+L956)/60</f>
        <v>0.31666666666666665</v>
      </c>
      <c r="N956" s="6">
        <f>I956/M956</f>
        <v>52.85424505263159</v>
      </c>
      <c r="O956" t="s">
        <v>11</v>
      </c>
    </row>
    <row r="957" spans="1:15" x14ac:dyDescent="0.25">
      <c r="A957" s="1">
        <v>42527</v>
      </c>
      <c r="B957" s="4">
        <v>0.90347222222222223</v>
      </c>
      <c r="C957" s="1">
        <v>42527</v>
      </c>
      <c r="D957" s="4">
        <v>0.91666666666666663</v>
      </c>
      <c r="E957" t="s">
        <v>7</v>
      </c>
      <c r="F957" t="s">
        <v>15</v>
      </c>
      <c r="G957" t="s">
        <v>36</v>
      </c>
      <c r="H957" s="6">
        <v>10.4</v>
      </c>
      <c r="I957" s="6">
        <f>H957*1.609344</f>
        <v>16.737177600000003</v>
      </c>
      <c r="J957" s="3">
        <f>IF(D957&gt;B957,D957-B957,D957-B957+1)</f>
        <v>1.3194444444444398E-2</v>
      </c>
      <c r="K957" s="6">
        <f>HOUR(J957)</f>
        <v>0</v>
      </c>
      <c r="L957" s="6">
        <f>MINUTE(J957)</f>
        <v>19</v>
      </c>
      <c r="M957" s="6">
        <f>((K957*60)+L957)/60</f>
        <v>0.31666666666666665</v>
      </c>
      <c r="N957" s="6">
        <f>I957/M957</f>
        <v>52.85424505263159</v>
      </c>
      <c r="O957" t="s">
        <v>11</v>
      </c>
    </row>
    <row r="958" spans="1:15" x14ac:dyDescent="0.25">
      <c r="A958" s="1">
        <v>42532</v>
      </c>
      <c r="B958" s="4">
        <v>0.90625</v>
      </c>
      <c r="C958" s="1">
        <v>42532</v>
      </c>
      <c r="D958" s="4">
        <v>0.9194444444444444</v>
      </c>
      <c r="E958" t="s">
        <v>7</v>
      </c>
      <c r="F958" t="s">
        <v>15</v>
      </c>
      <c r="G958" t="s">
        <v>36</v>
      </c>
      <c r="H958" s="6">
        <v>10.4</v>
      </c>
      <c r="I958" s="6">
        <f>H958*1.609344</f>
        <v>16.737177600000003</v>
      </c>
      <c r="J958" s="3">
        <f>IF(D958&gt;B958,D958-B958,D958-B958+1)</f>
        <v>1.3194444444444398E-2</v>
      </c>
      <c r="K958" s="6">
        <f>HOUR(J958)</f>
        <v>0</v>
      </c>
      <c r="L958" s="6">
        <f>MINUTE(J958)</f>
        <v>19</v>
      </c>
      <c r="M958" s="6">
        <f>((K958*60)+L958)/60</f>
        <v>0.31666666666666665</v>
      </c>
      <c r="N958" s="6">
        <f>I958/M958</f>
        <v>52.85424505263159</v>
      </c>
      <c r="O958" t="s">
        <v>11</v>
      </c>
    </row>
    <row r="959" spans="1:15" x14ac:dyDescent="0.25">
      <c r="A959" s="1">
        <v>42456</v>
      </c>
      <c r="B959" s="4">
        <v>4.9305555555555554E-2</v>
      </c>
      <c r="C959" s="1">
        <v>42456</v>
      </c>
      <c r="D959" s="4">
        <v>5.7638888888888885E-2</v>
      </c>
      <c r="E959" t="s">
        <v>7</v>
      </c>
      <c r="F959" t="s">
        <v>102</v>
      </c>
      <c r="G959" t="s">
        <v>99</v>
      </c>
      <c r="H959" s="6">
        <v>6.6</v>
      </c>
      <c r="I959" s="6">
        <f>H959*1.609344</f>
        <v>10.621670399999999</v>
      </c>
      <c r="J959" s="3">
        <f>IF(D959&gt;B959,D959-B959,D959-B959+1)</f>
        <v>8.3333333333333315E-3</v>
      </c>
      <c r="K959" s="6">
        <f>HOUR(J959)</f>
        <v>0</v>
      </c>
      <c r="L959" s="6">
        <f>MINUTE(J959)</f>
        <v>12</v>
      </c>
      <c r="M959" s="6">
        <f>((K959*60)+L959)/60</f>
        <v>0.2</v>
      </c>
      <c r="N959" s="6">
        <f>I959/M959</f>
        <v>53.108351999999996</v>
      </c>
      <c r="O959" t="s">
        <v>9</v>
      </c>
    </row>
    <row r="960" spans="1:15" x14ac:dyDescent="0.25">
      <c r="A960" s="1">
        <v>42450</v>
      </c>
      <c r="B960" s="4">
        <v>0.7909722222222223</v>
      </c>
      <c r="C960" s="1">
        <v>42450</v>
      </c>
      <c r="D960" s="4">
        <v>0.80208333333333337</v>
      </c>
      <c r="E960" t="s">
        <v>7</v>
      </c>
      <c r="F960" t="s">
        <v>21</v>
      </c>
      <c r="G960" t="s">
        <v>90</v>
      </c>
      <c r="H960" s="6">
        <v>8.8000000000000007</v>
      </c>
      <c r="I960" s="6">
        <f>H960*1.609344</f>
        <v>14.162227200000002</v>
      </c>
      <c r="J960" s="3">
        <f>IF(D960&gt;B960,D960-B960,D960-B960+1)</f>
        <v>1.1111111111111072E-2</v>
      </c>
      <c r="K960" s="6">
        <f>HOUR(J960)</f>
        <v>0</v>
      </c>
      <c r="L960" s="6">
        <f>MINUTE(J960)</f>
        <v>16</v>
      </c>
      <c r="M960" s="6">
        <f>((K960*60)+L960)/60</f>
        <v>0.26666666666666666</v>
      </c>
      <c r="N960" s="6">
        <f>I960/M960</f>
        <v>53.108352000000011</v>
      </c>
    </row>
    <row r="961" spans="1:15" x14ac:dyDescent="0.25">
      <c r="A961" s="1">
        <v>42554</v>
      </c>
      <c r="B961" s="4">
        <v>0.83333333333333337</v>
      </c>
      <c r="C961" s="1">
        <v>42554</v>
      </c>
      <c r="D961" s="4">
        <v>0.84583333333333333</v>
      </c>
      <c r="E961" t="s">
        <v>7</v>
      </c>
      <c r="F961" t="s">
        <v>15</v>
      </c>
      <c r="G961" t="s">
        <v>36</v>
      </c>
      <c r="H961" s="6">
        <v>9.9</v>
      </c>
      <c r="I961" s="6">
        <f>H961*1.609344</f>
        <v>15.932505600000002</v>
      </c>
      <c r="J961" s="3">
        <f>IF(D961&gt;B961,D961-B961,D961-B961+1)</f>
        <v>1.2499999999999956E-2</v>
      </c>
      <c r="K961" s="6">
        <f>HOUR(J961)</f>
        <v>0</v>
      </c>
      <c r="L961" s="6">
        <f>MINUTE(J961)</f>
        <v>18</v>
      </c>
      <c r="M961" s="6">
        <f>((K961*60)+L961)/60</f>
        <v>0.3</v>
      </c>
      <c r="N961" s="6">
        <f>I961/M961</f>
        <v>53.108352000000011</v>
      </c>
      <c r="O961" t="s">
        <v>11</v>
      </c>
    </row>
    <row r="962" spans="1:15" x14ac:dyDescent="0.25">
      <c r="A962" s="1">
        <v>42442</v>
      </c>
      <c r="B962" s="4">
        <v>0.86041666666666661</v>
      </c>
      <c r="C962" s="1">
        <v>42442</v>
      </c>
      <c r="D962" s="4">
        <v>0.87361111111111101</v>
      </c>
      <c r="E962" t="s">
        <v>7</v>
      </c>
      <c r="F962" t="s">
        <v>80</v>
      </c>
      <c r="G962" t="s">
        <v>84</v>
      </c>
      <c r="H962" s="6">
        <v>10.5</v>
      </c>
      <c r="I962" s="6">
        <f>H962*1.609344</f>
        <v>16.898112000000001</v>
      </c>
      <c r="J962" s="3">
        <f>IF(D962&gt;B962,D962-B962,D962-B962+1)</f>
        <v>1.3194444444444398E-2</v>
      </c>
      <c r="K962" s="6">
        <f>HOUR(J962)</f>
        <v>0</v>
      </c>
      <c r="L962" s="6">
        <f>MINUTE(J962)</f>
        <v>19</v>
      </c>
      <c r="M962" s="6">
        <f>((K962*60)+L962)/60</f>
        <v>0.31666666666666665</v>
      </c>
      <c r="N962" s="6">
        <f>I962/M962</f>
        <v>53.362458947368424</v>
      </c>
      <c r="O962" t="s">
        <v>9</v>
      </c>
    </row>
    <row r="963" spans="1:15" x14ac:dyDescent="0.25">
      <c r="A963" s="1">
        <v>42659</v>
      </c>
      <c r="B963" s="4">
        <v>0.53611111111111109</v>
      </c>
      <c r="C963" s="1">
        <v>42659</v>
      </c>
      <c r="D963" s="4">
        <v>0.5493055555555556</v>
      </c>
      <c r="E963" t="s">
        <v>7</v>
      </c>
      <c r="F963" t="s">
        <v>15</v>
      </c>
      <c r="G963" t="s">
        <v>36</v>
      </c>
      <c r="H963" s="6">
        <v>10.5</v>
      </c>
      <c r="I963" s="6">
        <f>H963*1.609344</f>
        <v>16.898112000000001</v>
      </c>
      <c r="J963" s="3">
        <f>IF(D963&gt;B963,D963-B963,D963-B963+1)</f>
        <v>1.3194444444444509E-2</v>
      </c>
      <c r="K963" s="6">
        <f>HOUR(J963)</f>
        <v>0</v>
      </c>
      <c r="L963" s="6">
        <f>MINUTE(J963)</f>
        <v>19</v>
      </c>
      <c r="M963" s="6">
        <f>((K963*60)+L963)/60</f>
        <v>0.31666666666666665</v>
      </c>
      <c r="N963" s="6">
        <f>I963/M963</f>
        <v>53.362458947368424</v>
      </c>
      <c r="O963" t="s">
        <v>11</v>
      </c>
    </row>
    <row r="964" spans="1:15" x14ac:dyDescent="0.25">
      <c r="A964" s="1">
        <v>42726</v>
      </c>
      <c r="B964" s="4">
        <v>0.65277777777777779</v>
      </c>
      <c r="C964" s="1">
        <v>42726</v>
      </c>
      <c r="D964" s="4">
        <v>0.69305555555555554</v>
      </c>
      <c r="E964" t="s">
        <v>7</v>
      </c>
      <c r="F964" t="s">
        <v>65</v>
      </c>
      <c r="G964" t="s">
        <v>65</v>
      </c>
      <c r="H964" s="6">
        <v>32.299999999999997</v>
      </c>
      <c r="I964" s="6">
        <f>H964*1.609344</f>
        <v>51.981811199999996</v>
      </c>
      <c r="J964" s="3">
        <f>IF(D964&gt;B964,D964-B964,D964-B964+1)</f>
        <v>4.0277777777777746E-2</v>
      </c>
      <c r="K964" s="6">
        <f>HOUR(J964)</f>
        <v>0</v>
      </c>
      <c r="L964" s="6">
        <f>MINUTE(J964)</f>
        <v>58</v>
      </c>
      <c r="M964" s="6">
        <f>((K964*60)+L964)/60</f>
        <v>0.96666666666666667</v>
      </c>
      <c r="N964" s="6">
        <f>I964/M964</f>
        <v>53.774287448275857</v>
      </c>
      <c r="O964" t="s">
        <v>11</v>
      </c>
    </row>
    <row r="965" spans="1:15" x14ac:dyDescent="0.25">
      <c r="A965" s="1">
        <v>42670</v>
      </c>
      <c r="B965" s="4">
        <v>0.86597222222222225</v>
      </c>
      <c r="C965" s="1">
        <v>42670</v>
      </c>
      <c r="D965" s="4">
        <v>0.87083333333333324</v>
      </c>
      <c r="E965" t="s">
        <v>7</v>
      </c>
      <c r="F965" t="s">
        <v>135</v>
      </c>
      <c r="G965" t="s">
        <v>75</v>
      </c>
      <c r="H965" s="6">
        <v>3.9</v>
      </c>
      <c r="I965" s="6">
        <f>H965*1.609344</f>
        <v>6.2764416000000001</v>
      </c>
      <c r="J965" s="3">
        <f>IF(D965&gt;B965,D965-B965,D965-B965+1)</f>
        <v>4.8611111111109828E-3</v>
      </c>
      <c r="K965" s="6">
        <f>HOUR(J965)</f>
        <v>0</v>
      </c>
      <c r="L965" s="6">
        <f>MINUTE(J965)</f>
        <v>7</v>
      </c>
      <c r="M965" s="6">
        <f>((K965*60)+L965)/60</f>
        <v>0.11666666666666667</v>
      </c>
      <c r="N965" s="6">
        <f>I965/M965</f>
        <v>53.798070857142854</v>
      </c>
    </row>
    <row r="966" spans="1:15" x14ac:dyDescent="0.25">
      <c r="A966" s="1">
        <v>42568</v>
      </c>
      <c r="B966" s="4">
        <v>0.47430555555555554</v>
      </c>
      <c r="C966" s="1">
        <v>42568</v>
      </c>
      <c r="D966" s="4">
        <v>0.49305555555555558</v>
      </c>
      <c r="E966" t="s">
        <v>55</v>
      </c>
      <c r="F966" t="s">
        <v>168</v>
      </c>
      <c r="G966" t="s">
        <v>171</v>
      </c>
      <c r="H966" s="6">
        <v>15.1</v>
      </c>
      <c r="I966" s="6">
        <f>H966*1.609344</f>
        <v>24.3010944</v>
      </c>
      <c r="J966" s="3">
        <f>IF(D966&gt;B966,D966-B966,D966-B966+1)</f>
        <v>1.8750000000000044E-2</v>
      </c>
      <c r="K966" s="6">
        <f>HOUR(J966)</f>
        <v>0</v>
      </c>
      <c r="L966" s="6">
        <f>MINUTE(J966)</f>
        <v>27</v>
      </c>
      <c r="M966" s="6">
        <f>((K966*60)+L966)/60</f>
        <v>0.45</v>
      </c>
      <c r="N966" s="6">
        <f>I966/M966</f>
        <v>54.002431999999999</v>
      </c>
      <c r="O966" t="s">
        <v>270</v>
      </c>
    </row>
    <row r="967" spans="1:15" x14ac:dyDescent="0.25">
      <c r="A967" s="1">
        <v>42566</v>
      </c>
      <c r="B967" s="4">
        <v>0.52430555555555558</v>
      </c>
      <c r="C967" s="1">
        <v>42566</v>
      </c>
      <c r="D967" s="4">
        <v>0.55208333333333337</v>
      </c>
      <c r="E967" t="s">
        <v>55</v>
      </c>
      <c r="F967" t="s">
        <v>168</v>
      </c>
      <c r="G967" t="s">
        <v>169</v>
      </c>
      <c r="H967" s="6">
        <v>22.4</v>
      </c>
      <c r="I967" s="6">
        <f>H967*1.609344</f>
        <v>36.049305599999997</v>
      </c>
      <c r="J967" s="3">
        <f>IF(D967&gt;B967,D967-B967,D967-B967+1)</f>
        <v>2.777777777777779E-2</v>
      </c>
      <c r="K967" s="6">
        <f>HOUR(J967)</f>
        <v>0</v>
      </c>
      <c r="L967" s="6">
        <f>MINUTE(J967)</f>
        <v>40</v>
      </c>
      <c r="M967" s="6">
        <f>((K967*60)+L967)/60</f>
        <v>0.66666666666666663</v>
      </c>
      <c r="N967" s="6">
        <f>I967/M967</f>
        <v>54.073958399999995</v>
      </c>
    </row>
    <row r="968" spans="1:15" x14ac:dyDescent="0.25">
      <c r="A968" s="1">
        <v>42581</v>
      </c>
      <c r="B968" s="4">
        <v>0.70972222222222225</v>
      </c>
      <c r="C968" s="1">
        <v>42581</v>
      </c>
      <c r="D968" s="4">
        <v>0.7270833333333333</v>
      </c>
      <c r="E968" t="s">
        <v>7</v>
      </c>
      <c r="F968" t="s">
        <v>15</v>
      </c>
      <c r="G968" t="s">
        <v>36</v>
      </c>
      <c r="H968" s="6">
        <v>14</v>
      </c>
      <c r="I968" s="6">
        <f>H968*1.609344</f>
        <v>22.530816000000002</v>
      </c>
      <c r="J968" s="3">
        <f>IF(D968&gt;B968,D968-B968,D968-B968+1)</f>
        <v>1.7361111111111049E-2</v>
      </c>
      <c r="K968" s="6">
        <f>HOUR(J968)</f>
        <v>0</v>
      </c>
      <c r="L968" s="6">
        <f>MINUTE(J968)</f>
        <v>25</v>
      </c>
      <c r="M968" s="6">
        <f>((K968*60)+L968)/60</f>
        <v>0.41666666666666669</v>
      </c>
      <c r="N968" s="6">
        <f>I968/M968</f>
        <v>54.073958400000002</v>
      </c>
    </row>
    <row r="969" spans="1:15" x14ac:dyDescent="0.25">
      <c r="A969" s="1">
        <v>42553</v>
      </c>
      <c r="B969" s="4">
        <v>0.84583333333333333</v>
      </c>
      <c r="C969" s="1">
        <v>42553</v>
      </c>
      <c r="D969" s="4">
        <v>0.85833333333333339</v>
      </c>
      <c r="E969" t="s">
        <v>7</v>
      </c>
      <c r="F969" t="s">
        <v>15</v>
      </c>
      <c r="G969" t="s">
        <v>36</v>
      </c>
      <c r="H969" s="6">
        <v>10.1</v>
      </c>
      <c r="I969" s="6">
        <f>H969*1.609344</f>
        <v>16.2543744</v>
      </c>
      <c r="J969" s="3">
        <f>IF(D969&gt;B969,D969-B969,D969-B969+1)</f>
        <v>1.2500000000000067E-2</v>
      </c>
      <c r="K969" s="6">
        <f>HOUR(J969)</f>
        <v>0</v>
      </c>
      <c r="L969" s="6">
        <f>MINUTE(J969)</f>
        <v>18</v>
      </c>
      <c r="M969" s="6">
        <f>((K969*60)+L969)/60</f>
        <v>0.3</v>
      </c>
      <c r="N969" s="6">
        <f>I969/M969</f>
        <v>54.181248000000004</v>
      </c>
      <c r="O969" t="s">
        <v>11</v>
      </c>
    </row>
    <row r="970" spans="1:15" x14ac:dyDescent="0.25">
      <c r="A970" s="1">
        <v>42603</v>
      </c>
      <c r="B970" s="4">
        <v>0.78333333333333333</v>
      </c>
      <c r="C970" s="1">
        <v>42603</v>
      </c>
      <c r="D970" s="4">
        <v>0.80833333333333324</v>
      </c>
      <c r="E970" t="s">
        <v>7</v>
      </c>
      <c r="F970" t="s">
        <v>68</v>
      </c>
      <c r="G970" t="s">
        <v>65</v>
      </c>
      <c r="H970" s="6">
        <v>20.2</v>
      </c>
      <c r="I970" s="6">
        <f>H970*1.609344</f>
        <v>32.508748799999999</v>
      </c>
      <c r="J970" s="3">
        <f>IF(D970&gt;B970,D970-B970,D970-B970+1)</f>
        <v>2.4999999999999911E-2</v>
      </c>
      <c r="K970" s="6">
        <f>HOUR(J970)</f>
        <v>0</v>
      </c>
      <c r="L970" s="6">
        <f>MINUTE(J970)</f>
        <v>36</v>
      </c>
      <c r="M970" s="6">
        <f>((K970*60)+L970)/60</f>
        <v>0.6</v>
      </c>
      <c r="N970" s="6">
        <f>I970/M970</f>
        <v>54.181248000000004</v>
      </c>
    </row>
    <row r="971" spans="1:15" x14ac:dyDescent="0.25">
      <c r="A971" s="1">
        <v>42578</v>
      </c>
      <c r="B971" s="4">
        <v>0.91666666666666663</v>
      </c>
      <c r="C971" s="1">
        <v>42578</v>
      </c>
      <c r="D971" s="4">
        <v>0.93472222222222223</v>
      </c>
      <c r="E971" t="s">
        <v>7</v>
      </c>
      <c r="F971" t="s">
        <v>40</v>
      </c>
      <c r="G971" t="s">
        <v>16</v>
      </c>
      <c r="H971" s="6">
        <v>14.6</v>
      </c>
      <c r="I971" s="6">
        <f>H971*1.609344</f>
        <v>23.4964224</v>
      </c>
      <c r="J971" s="3">
        <f>IF(D971&gt;B971,D971-B971,D971-B971+1)</f>
        <v>1.8055555555555602E-2</v>
      </c>
      <c r="K971" s="6">
        <f>HOUR(J971)</f>
        <v>0</v>
      </c>
      <c r="L971" s="6">
        <f>MINUTE(J971)</f>
        <v>26</v>
      </c>
      <c r="M971" s="6">
        <f>((K971*60)+L971)/60</f>
        <v>0.43333333333333335</v>
      </c>
      <c r="N971" s="6">
        <f>I971/M971</f>
        <v>54.222513230769231</v>
      </c>
    </row>
    <row r="972" spans="1:15" x14ac:dyDescent="0.25">
      <c r="A972" s="1">
        <v>42667</v>
      </c>
      <c r="B972" s="4">
        <v>0.62291666666666667</v>
      </c>
      <c r="C972" s="1">
        <v>42667</v>
      </c>
      <c r="D972" s="4">
        <v>0.6430555555555556</v>
      </c>
      <c r="E972" t="s">
        <v>7</v>
      </c>
      <c r="F972" t="s">
        <v>15</v>
      </c>
      <c r="G972" t="s">
        <v>36</v>
      </c>
      <c r="H972" s="6">
        <v>16.399999999999999</v>
      </c>
      <c r="I972" s="6">
        <f>H972*1.609344</f>
        <v>26.3932416</v>
      </c>
      <c r="J972" s="3">
        <f>IF(D972&gt;B972,D972-B972,D972-B972+1)</f>
        <v>2.0138888888888928E-2</v>
      </c>
      <c r="K972" s="6">
        <f>HOUR(J972)</f>
        <v>0</v>
      </c>
      <c r="L972" s="6">
        <f>MINUTE(J972)</f>
        <v>29</v>
      </c>
      <c r="M972" s="6">
        <f>((K972*60)+L972)/60</f>
        <v>0.48333333333333334</v>
      </c>
      <c r="N972" s="6">
        <f>I972/M972</f>
        <v>54.606706758620689</v>
      </c>
    </row>
    <row r="973" spans="1:15" x14ac:dyDescent="0.25">
      <c r="A973" s="1">
        <v>42416</v>
      </c>
      <c r="B973" s="4">
        <v>0.52708333333333335</v>
      </c>
      <c r="C973" s="1">
        <v>42416</v>
      </c>
      <c r="D973" s="4">
        <v>0.52916666666666667</v>
      </c>
      <c r="E973" t="s">
        <v>7</v>
      </c>
      <c r="F973" t="s">
        <v>66</v>
      </c>
      <c r="G973" t="s">
        <v>66</v>
      </c>
      <c r="H973" s="6">
        <v>1.7</v>
      </c>
      <c r="I973" s="6">
        <f>H973*1.609344</f>
        <v>2.7358848</v>
      </c>
      <c r="J973" s="3">
        <f>IF(D973&gt;B973,D973-B973,D973-B973+1)</f>
        <v>2.0833333333333259E-3</v>
      </c>
      <c r="K973" s="6">
        <f>HOUR(J973)</f>
        <v>0</v>
      </c>
      <c r="L973" s="6">
        <f>MINUTE(J973)</f>
        <v>3</v>
      </c>
      <c r="M973" s="6">
        <f>((K973*60)+L973)/60</f>
        <v>0.05</v>
      </c>
      <c r="N973" s="6">
        <f>I973/M973</f>
        <v>54.717695999999997</v>
      </c>
    </row>
    <row r="974" spans="1:15" x14ac:dyDescent="0.25">
      <c r="A974" s="1">
        <v>42517</v>
      </c>
      <c r="B974" s="4">
        <v>0.9243055555555556</v>
      </c>
      <c r="C974" s="1">
        <v>42517</v>
      </c>
      <c r="D974" s="4">
        <v>0.92638888888888893</v>
      </c>
      <c r="E974" t="s">
        <v>7</v>
      </c>
      <c r="F974" t="s">
        <v>133</v>
      </c>
      <c r="G974" t="s">
        <v>132</v>
      </c>
      <c r="H974" s="6">
        <v>1.7</v>
      </c>
      <c r="I974" s="6">
        <f>H974*1.609344</f>
        <v>2.7358848</v>
      </c>
      <c r="J974" s="3">
        <f>IF(D974&gt;B974,D974-B974,D974-B974+1)</f>
        <v>2.0833333333333259E-3</v>
      </c>
      <c r="K974" s="6">
        <f>HOUR(J974)</f>
        <v>0</v>
      </c>
      <c r="L974" s="6">
        <f>MINUTE(J974)</f>
        <v>3</v>
      </c>
      <c r="M974" s="6">
        <f>((K974*60)+L974)/60</f>
        <v>0.05</v>
      </c>
      <c r="N974" s="6">
        <f>I974/M974</f>
        <v>54.717695999999997</v>
      </c>
      <c r="O974" t="s">
        <v>10</v>
      </c>
    </row>
    <row r="975" spans="1:15" x14ac:dyDescent="0.25">
      <c r="A975" s="1">
        <v>42535</v>
      </c>
      <c r="B975" s="4">
        <v>0.71875</v>
      </c>
      <c r="C975" s="1">
        <v>42535</v>
      </c>
      <c r="D975" s="4">
        <v>0.72499999999999998</v>
      </c>
      <c r="E975" t="s">
        <v>7</v>
      </c>
      <c r="F975" t="s">
        <v>146</v>
      </c>
      <c r="G975" t="s">
        <v>145</v>
      </c>
      <c r="H975" s="6">
        <v>5.0999999999999996</v>
      </c>
      <c r="I975" s="6">
        <f>H975*1.609344</f>
        <v>8.2076543999999991</v>
      </c>
      <c r="J975" s="3">
        <f>IF(D975&gt;B975,D975-B975,D975-B975+1)</f>
        <v>6.2499999999999778E-3</v>
      </c>
      <c r="K975" s="6">
        <f>HOUR(J975)</f>
        <v>0</v>
      </c>
      <c r="L975" s="6">
        <f>MINUTE(J975)</f>
        <v>9</v>
      </c>
      <c r="M975" s="6">
        <f>((K975*60)+L975)/60</f>
        <v>0.15</v>
      </c>
      <c r="N975" s="6">
        <f>I975/M975</f>
        <v>54.717695999999997</v>
      </c>
      <c r="O975" t="s">
        <v>11</v>
      </c>
    </row>
    <row r="976" spans="1:15" x14ac:dyDescent="0.25">
      <c r="A976" s="1">
        <v>42448</v>
      </c>
      <c r="B976" s="4">
        <v>0.64861111111111114</v>
      </c>
      <c r="C976" s="1">
        <v>42448</v>
      </c>
      <c r="D976" s="4">
        <v>0.69305555555555554</v>
      </c>
      <c r="E976" t="s">
        <v>7</v>
      </c>
      <c r="F976" t="s">
        <v>33</v>
      </c>
      <c r="G976" t="s">
        <v>92</v>
      </c>
      <c r="H976" s="6">
        <v>36.5</v>
      </c>
      <c r="I976" s="6">
        <f>H976*1.609344</f>
        <v>58.741056</v>
      </c>
      <c r="J976" s="3">
        <f>IF(D976&gt;B976,D976-B976,D976-B976+1)</f>
        <v>4.4444444444444398E-2</v>
      </c>
      <c r="K976" s="6">
        <f>HOUR(J976)</f>
        <v>1</v>
      </c>
      <c r="L976" s="6">
        <f>MINUTE(J976)</f>
        <v>4</v>
      </c>
      <c r="M976" s="6">
        <f>((K976*60)+L976)/60</f>
        <v>1.0666666666666667</v>
      </c>
      <c r="N976" s="6">
        <f>I976/M976</f>
        <v>55.069740000000003</v>
      </c>
      <c r="O976" t="s">
        <v>9</v>
      </c>
    </row>
    <row r="977" spans="1:15" x14ac:dyDescent="0.25">
      <c r="A977" s="1">
        <v>42689</v>
      </c>
      <c r="B977" s="4">
        <v>0.58958333333333335</v>
      </c>
      <c r="C977" s="1">
        <v>42689</v>
      </c>
      <c r="D977" s="4">
        <v>0.60138888888888886</v>
      </c>
      <c r="E977" t="s">
        <v>7</v>
      </c>
      <c r="F977" t="s">
        <v>145</v>
      </c>
      <c r="G977" t="s">
        <v>123</v>
      </c>
      <c r="H977" s="6">
        <v>9.6999999999999993</v>
      </c>
      <c r="I977" s="6">
        <f>H977*1.609344</f>
        <v>15.6106368</v>
      </c>
      <c r="J977" s="3">
        <f>IF(D977&gt;B977,D977-B977,D977-B977+1)</f>
        <v>1.1805555555555514E-2</v>
      </c>
      <c r="K977" s="6">
        <f>HOUR(J977)</f>
        <v>0</v>
      </c>
      <c r="L977" s="6">
        <f>MINUTE(J977)</f>
        <v>17</v>
      </c>
      <c r="M977" s="6">
        <f>((K977*60)+L977)/60</f>
        <v>0.28333333333333333</v>
      </c>
      <c r="N977" s="6">
        <f>I977/M977</f>
        <v>55.096365176470592</v>
      </c>
      <c r="O977" t="s">
        <v>24</v>
      </c>
    </row>
    <row r="978" spans="1:15" x14ac:dyDescent="0.25">
      <c r="A978" s="1">
        <v>42564</v>
      </c>
      <c r="B978" s="4">
        <v>0.52708333333333335</v>
      </c>
      <c r="C978" s="1">
        <v>42564</v>
      </c>
      <c r="D978" s="4">
        <v>0.55555555555555558</v>
      </c>
      <c r="E978" t="s">
        <v>55</v>
      </c>
      <c r="F978" t="s">
        <v>15</v>
      </c>
      <c r="G978" t="s">
        <v>16</v>
      </c>
      <c r="H978" s="6">
        <v>23.5</v>
      </c>
      <c r="I978" s="6">
        <f>H978*1.609344</f>
        <v>37.819584000000006</v>
      </c>
      <c r="J978" s="3">
        <f>IF(D978&gt;B978,D978-B978,D978-B978+1)</f>
        <v>2.8472222222222232E-2</v>
      </c>
      <c r="K978" s="6">
        <f>HOUR(J978)</f>
        <v>0</v>
      </c>
      <c r="L978" s="6">
        <f>MINUTE(J978)</f>
        <v>41</v>
      </c>
      <c r="M978" s="6">
        <f>((K978*60)+L978)/60</f>
        <v>0.68333333333333335</v>
      </c>
      <c r="N978" s="6">
        <f>I978/M978</f>
        <v>55.345732682926837</v>
      </c>
    </row>
    <row r="979" spans="1:15" x14ac:dyDescent="0.25">
      <c r="A979" s="1">
        <v>42459</v>
      </c>
      <c r="B979" s="4">
        <v>0.92013888888888884</v>
      </c>
      <c r="C979" s="1">
        <v>42459</v>
      </c>
      <c r="D979" s="4">
        <v>0.95486111111111116</v>
      </c>
      <c r="E979" t="s">
        <v>7</v>
      </c>
      <c r="F979" t="s">
        <v>102</v>
      </c>
      <c r="G979" t="s">
        <v>99</v>
      </c>
      <c r="H979" s="6">
        <v>28.8</v>
      </c>
      <c r="I979" s="6">
        <f>H979*1.609344</f>
        <v>46.349107200000006</v>
      </c>
      <c r="J979" s="3">
        <f>IF(D979&gt;B979,D979-B979,D979-B979+1)</f>
        <v>3.4722222222222321E-2</v>
      </c>
      <c r="K979" s="6">
        <f>HOUR(J979)</f>
        <v>0</v>
      </c>
      <c r="L979" s="6">
        <f>MINUTE(J979)</f>
        <v>50</v>
      </c>
      <c r="M979" s="6">
        <f>((K979*60)+L979)/60</f>
        <v>0.83333333333333337</v>
      </c>
      <c r="N979" s="6">
        <f>I979/M979</f>
        <v>55.618928640000007</v>
      </c>
      <c r="O979" t="s">
        <v>9</v>
      </c>
    </row>
    <row r="980" spans="1:15" x14ac:dyDescent="0.25">
      <c r="A980" s="1">
        <v>42384</v>
      </c>
      <c r="B980" s="4">
        <v>0.55972222222222223</v>
      </c>
      <c r="C980" s="1">
        <v>42384</v>
      </c>
      <c r="D980" s="4">
        <v>0.57222222222222219</v>
      </c>
      <c r="E980" t="s">
        <v>7</v>
      </c>
      <c r="F980" t="s">
        <v>36</v>
      </c>
      <c r="G980" t="s">
        <v>15</v>
      </c>
      <c r="H980" s="6">
        <v>10.4</v>
      </c>
      <c r="I980" s="6">
        <f>H980*1.609344</f>
        <v>16.737177600000003</v>
      </c>
      <c r="J980" s="3">
        <f>IF(D980&gt;B980,D980-B980,D980-B980+1)</f>
        <v>1.2499999999999956E-2</v>
      </c>
      <c r="K980" s="6">
        <f>HOUR(J980)</f>
        <v>0</v>
      </c>
      <c r="L980" s="6">
        <f>MINUTE(J980)</f>
        <v>18</v>
      </c>
      <c r="M980" s="6">
        <f>((K980*60)+L980)/60</f>
        <v>0.3</v>
      </c>
      <c r="N980" s="6">
        <f>I980/M980</f>
        <v>55.790592000000011</v>
      </c>
      <c r="O980" t="s">
        <v>9</v>
      </c>
    </row>
    <row r="981" spans="1:15" x14ac:dyDescent="0.25">
      <c r="A981" s="1">
        <v>42528</v>
      </c>
      <c r="B981" s="4">
        <v>0.90416666666666667</v>
      </c>
      <c r="C981" s="1">
        <v>42528</v>
      </c>
      <c r="D981" s="4">
        <v>0.91666666666666663</v>
      </c>
      <c r="E981" t="s">
        <v>7</v>
      </c>
      <c r="F981" t="s">
        <v>15</v>
      </c>
      <c r="G981" t="s">
        <v>36</v>
      </c>
      <c r="H981" s="6">
        <v>10.4</v>
      </c>
      <c r="I981" s="6">
        <f>H981*1.609344</f>
        <v>16.737177600000003</v>
      </c>
      <c r="J981" s="3">
        <f>IF(D981&gt;B981,D981-B981,D981-B981+1)</f>
        <v>1.2499999999999956E-2</v>
      </c>
      <c r="K981" s="6">
        <f>HOUR(J981)</f>
        <v>0</v>
      </c>
      <c r="L981" s="6">
        <f>MINUTE(J981)</f>
        <v>18</v>
      </c>
      <c r="M981" s="6">
        <f>((K981*60)+L981)/60</f>
        <v>0.3</v>
      </c>
      <c r="N981" s="6">
        <f>I981/M981</f>
        <v>55.790592000000011</v>
      </c>
      <c r="O981" t="s">
        <v>11</v>
      </c>
    </row>
    <row r="982" spans="1:15" x14ac:dyDescent="0.25">
      <c r="A982" s="1">
        <v>42550</v>
      </c>
      <c r="B982" s="4">
        <v>0.84097222222222223</v>
      </c>
      <c r="C982" s="1">
        <v>42550</v>
      </c>
      <c r="D982" s="4">
        <v>0.8534722222222223</v>
      </c>
      <c r="E982" t="s">
        <v>7</v>
      </c>
      <c r="F982" t="s">
        <v>15</v>
      </c>
      <c r="G982" t="s">
        <v>36</v>
      </c>
      <c r="H982" s="6">
        <v>10.4</v>
      </c>
      <c r="I982" s="6">
        <f>H982*1.609344</f>
        <v>16.737177600000003</v>
      </c>
      <c r="J982" s="3">
        <f>IF(D982&gt;B982,D982-B982,D982-B982+1)</f>
        <v>1.2500000000000067E-2</v>
      </c>
      <c r="K982" s="6">
        <f>HOUR(J982)</f>
        <v>0</v>
      </c>
      <c r="L982" s="6">
        <f>MINUTE(J982)</f>
        <v>18</v>
      </c>
      <c r="M982" s="6">
        <f>((K982*60)+L982)/60</f>
        <v>0.3</v>
      </c>
      <c r="N982" s="6">
        <f>I982/M982</f>
        <v>55.790592000000011</v>
      </c>
      <c r="O982" t="s">
        <v>11</v>
      </c>
    </row>
    <row r="983" spans="1:15" x14ac:dyDescent="0.25">
      <c r="A983" s="1">
        <v>42671</v>
      </c>
      <c r="B983" s="4">
        <v>0.48194444444444445</v>
      </c>
      <c r="C983" s="1">
        <v>42671</v>
      </c>
      <c r="D983" s="4">
        <v>0.49444444444444446</v>
      </c>
      <c r="E983" t="s">
        <v>7</v>
      </c>
      <c r="F983" t="s">
        <v>15</v>
      </c>
      <c r="G983" t="s">
        <v>36</v>
      </c>
      <c r="H983" s="6">
        <v>10.4</v>
      </c>
      <c r="I983" s="6">
        <f>H983*1.609344</f>
        <v>16.737177600000003</v>
      </c>
      <c r="J983" s="3">
        <f>IF(D983&gt;B983,D983-B983,D983-B983+1)</f>
        <v>1.2500000000000011E-2</v>
      </c>
      <c r="K983" s="6">
        <f>HOUR(J983)</f>
        <v>0</v>
      </c>
      <c r="L983" s="6">
        <f>MINUTE(J983)</f>
        <v>18</v>
      </c>
      <c r="M983" s="6">
        <f>((K983*60)+L983)/60</f>
        <v>0.3</v>
      </c>
      <c r="N983" s="6">
        <f>I983/M983</f>
        <v>55.790592000000011</v>
      </c>
      <c r="O983" t="s">
        <v>11</v>
      </c>
    </row>
    <row r="984" spans="1:15" x14ac:dyDescent="0.25">
      <c r="A984" s="1">
        <v>42552</v>
      </c>
      <c r="B984" s="4">
        <v>0.39861111111111108</v>
      </c>
      <c r="C984" s="1">
        <v>42552</v>
      </c>
      <c r="D984" s="4">
        <v>0.4145833333333333</v>
      </c>
      <c r="E984" t="s">
        <v>7</v>
      </c>
      <c r="F984" t="s">
        <v>15</v>
      </c>
      <c r="G984" t="s">
        <v>40</v>
      </c>
      <c r="H984" s="6">
        <v>13.3</v>
      </c>
      <c r="I984" s="6">
        <f>H984*1.609344</f>
        <v>21.404275200000004</v>
      </c>
      <c r="J984" s="3">
        <f>IF(D984&gt;B984,D984-B984,D984-B984+1)</f>
        <v>1.5972222222222221E-2</v>
      </c>
      <c r="K984" s="6">
        <f>HOUR(J984)</f>
        <v>0</v>
      </c>
      <c r="L984" s="6">
        <f>MINUTE(J984)</f>
        <v>23</v>
      </c>
      <c r="M984" s="6">
        <f>((K984*60)+L984)/60</f>
        <v>0.38333333333333336</v>
      </c>
      <c r="N984" s="6">
        <f>I984/M984</f>
        <v>55.83723965217392</v>
      </c>
      <c r="O984" t="s">
        <v>11</v>
      </c>
    </row>
    <row r="985" spans="1:15" x14ac:dyDescent="0.25">
      <c r="A985" s="1">
        <v>42605</v>
      </c>
      <c r="B985" s="4">
        <v>0.34027777777777773</v>
      </c>
      <c r="C985" s="1">
        <v>42605</v>
      </c>
      <c r="D985" s="4">
        <v>0.35069444444444442</v>
      </c>
      <c r="E985" t="s">
        <v>7</v>
      </c>
      <c r="F985" t="s">
        <v>65</v>
      </c>
      <c r="G985" t="s">
        <v>70</v>
      </c>
      <c r="H985" s="6">
        <v>8.6999999999999993</v>
      </c>
      <c r="I985" s="6">
        <f>H985*1.609344</f>
        <v>14.0012928</v>
      </c>
      <c r="J985" s="3">
        <f>IF(D985&gt;B985,D985-B985,D985-B985+1)</f>
        <v>1.0416666666666685E-2</v>
      </c>
      <c r="K985" s="6">
        <f>HOUR(J985)</f>
        <v>0</v>
      </c>
      <c r="L985" s="6">
        <f>MINUTE(J985)</f>
        <v>15</v>
      </c>
      <c r="M985" s="6">
        <f>((K985*60)+L985)/60</f>
        <v>0.25</v>
      </c>
      <c r="N985" s="6">
        <f>I985/M985</f>
        <v>56.005171199999999</v>
      </c>
    </row>
    <row r="986" spans="1:15" x14ac:dyDescent="0.25">
      <c r="A986" s="1">
        <v>42665</v>
      </c>
      <c r="B986" s="4">
        <v>3.7499999999999999E-2</v>
      </c>
      <c r="C986" s="1">
        <v>42665</v>
      </c>
      <c r="D986" s="4">
        <v>4.7916666666666663E-2</v>
      </c>
      <c r="E986" t="s">
        <v>7</v>
      </c>
      <c r="F986" t="s">
        <v>16</v>
      </c>
      <c r="G986" t="s">
        <v>15</v>
      </c>
      <c r="H986" s="6">
        <v>8.6999999999999993</v>
      </c>
      <c r="I986" s="6">
        <f>H986*1.609344</f>
        <v>14.0012928</v>
      </c>
      <c r="J986" s="3">
        <f>IF(D986&gt;B986,D986-B986,D986-B986+1)</f>
        <v>1.0416666666666664E-2</v>
      </c>
      <c r="K986" s="6">
        <f>HOUR(J986)</f>
        <v>0</v>
      </c>
      <c r="L986" s="6">
        <f>MINUTE(J986)</f>
        <v>15</v>
      </c>
      <c r="M986" s="6">
        <f>((K986*60)+L986)/60</f>
        <v>0.25</v>
      </c>
      <c r="N986" s="6">
        <f>I986/M986</f>
        <v>56.005171199999999</v>
      </c>
    </row>
    <row r="987" spans="1:15" x14ac:dyDescent="0.25">
      <c r="A987" s="1">
        <v>42640</v>
      </c>
      <c r="B987" s="4">
        <v>0.87569444444444444</v>
      </c>
      <c r="C987" s="1">
        <v>42641</v>
      </c>
      <c r="D987" s="4">
        <v>0.10902777777777778</v>
      </c>
      <c r="E987" t="s">
        <v>7</v>
      </c>
      <c r="F987" t="s">
        <v>65</v>
      </c>
      <c r="G987" t="s">
        <v>65</v>
      </c>
      <c r="H987" s="6">
        <v>195.6</v>
      </c>
      <c r="I987" s="6">
        <f>H987*1.609344</f>
        <v>314.78768639999998</v>
      </c>
      <c r="J987" s="3">
        <f>IF(D987&gt;B987,D987-B987,D987-B987+1)</f>
        <v>0.23333333333333339</v>
      </c>
      <c r="K987" s="6">
        <f>HOUR(J987)</f>
        <v>5</v>
      </c>
      <c r="L987" s="6">
        <f>MINUTE(J987)</f>
        <v>36</v>
      </c>
      <c r="M987" s="6">
        <f>((K987*60)+L987)/60</f>
        <v>5.6</v>
      </c>
      <c r="N987" s="6">
        <f>I987/M987</f>
        <v>56.212086857142857</v>
      </c>
    </row>
    <row r="988" spans="1:15" x14ac:dyDescent="0.25">
      <c r="A988" s="1">
        <v>42433</v>
      </c>
      <c r="B988" s="4">
        <v>0.4069444444444445</v>
      </c>
      <c r="C988" s="1">
        <v>42433</v>
      </c>
      <c r="D988" s="4">
        <v>0.41875000000000001</v>
      </c>
      <c r="E988" t="s">
        <v>7</v>
      </c>
      <c r="F988" t="s">
        <v>36</v>
      </c>
      <c r="G988" t="s">
        <v>15</v>
      </c>
      <c r="H988" s="6">
        <v>9.9</v>
      </c>
      <c r="I988" s="6">
        <f>H988*1.609344</f>
        <v>15.932505600000002</v>
      </c>
      <c r="J988" s="3">
        <f>IF(D988&gt;B988,D988-B988,D988-B988+1)</f>
        <v>1.1805555555555514E-2</v>
      </c>
      <c r="K988" s="6">
        <f>HOUR(J988)</f>
        <v>0</v>
      </c>
      <c r="L988" s="6">
        <f>MINUTE(J988)</f>
        <v>17</v>
      </c>
      <c r="M988" s="6">
        <f>((K988*60)+L988)/60</f>
        <v>0.28333333333333333</v>
      </c>
      <c r="N988" s="6">
        <f>I988/M988</f>
        <v>56.232372705882362</v>
      </c>
      <c r="O988" t="s">
        <v>13</v>
      </c>
    </row>
    <row r="989" spans="1:15" x14ac:dyDescent="0.25">
      <c r="A989" s="1">
        <v>42489</v>
      </c>
      <c r="B989" s="4">
        <v>0.48888888888888887</v>
      </c>
      <c r="C989" s="1">
        <v>42489</v>
      </c>
      <c r="D989" s="4">
        <v>0.50069444444444444</v>
      </c>
      <c r="E989" t="s">
        <v>7</v>
      </c>
      <c r="F989" t="s">
        <v>15</v>
      </c>
      <c r="G989" t="s">
        <v>36</v>
      </c>
      <c r="H989" s="6">
        <v>9.9</v>
      </c>
      <c r="I989" s="6">
        <f>H989*1.609344</f>
        <v>15.932505600000002</v>
      </c>
      <c r="J989" s="3">
        <f>IF(D989&gt;B989,D989-B989,D989-B989+1)</f>
        <v>1.1805555555555569E-2</v>
      </c>
      <c r="K989" s="6">
        <f>HOUR(J989)</f>
        <v>0</v>
      </c>
      <c r="L989" s="6">
        <f>MINUTE(J989)</f>
        <v>17</v>
      </c>
      <c r="M989" s="6">
        <f>((K989*60)+L989)/60</f>
        <v>0.28333333333333333</v>
      </c>
      <c r="N989" s="6">
        <f>I989/M989</f>
        <v>56.232372705882362</v>
      </c>
      <c r="O989" t="s">
        <v>11</v>
      </c>
    </row>
    <row r="990" spans="1:15" x14ac:dyDescent="0.25">
      <c r="A990" s="1">
        <v>42551</v>
      </c>
      <c r="B990" s="4">
        <v>0.83958333333333324</v>
      </c>
      <c r="C990" s="1">
        <v>42551</v>
      </c>
      <c r="D990" s="4">
        <v>0.85138888888888886</v>
      </c>
      <c r="E990" t="s">
        <v>7</v>
      </c>
      <c r="F990" t="s">
        <v>15</v>
      </c>
      <c r="G990" t="s">
        <v>36</v>
      </c>
      <c r="H990" s="6">
        <v>9.9</v>
      </c>
      <c r="I990" s="6">
        <f>H990*1.609344</f>
        <v>15.932505600000002</v>
      </c>
      <c r="J990" s="3">
        <f>IF(D990&gt;B990,D990-B990,D990-B990+1)</f>
        <v>1.1805555555555625E-2</v>
      </c>
      <c r="K990" s="6">
        <f>HOUR(J990)</f>
        <v>0</v>
      </c>
      <c r="L990" s="6">
        <f>MINUTE(J990)</f>
        <v>17</v>
      </c>
      <c r="M990" s="6">
        <f>((K990*60)+L990)/60</f>
        <v>0.28333333333333333</v>
      </c>
      <c r="N990" s="6">
        <f>I990/M990</f>
        <v>56.232372705882362</v>
      </c>
      <c r="O990" t="s">
        <v>11</v>
      </c>
    </row>
    <row r="991" spans="1:15" x14ac:dyDescent="0.25">
      <c r="A991" s="1">
        <v>42468</v>
      </c>
      <c r="B991" s="4">
        <v>0.52083333333333337</v>
      </c>
      <c r="C991" s="1">
        <v>42468</v>
      </c>
      <c r="D991" s="4">
        <v>0.53333333333333333</v>
      </c>
      <c r="E991" t="s">
        <v>7</v>
      </c>
      <c r="F991" t="s">
        <v>15</v>
      </c>
      <c r="G991" t="s">
        <v>36</v>
      </c>
      <c r="H991" s="6">
        <v>10.5</v>
      </c>
      <c r="I991" s="6">
        <f>H991*1.609344</f>
        <v>16.898112000000001</v>
      </c>
      <c r="J991" s="3">
        <f>IF(D991&gt;B991,D991-B991,D991-B991+1)</f>
        <v>1.2499999999999956E-2</v>
      </c>
      <c r="K991" s="6">
        <f>HOUR(J991)</f>
        <v>0</v>
      </c>
      <c r="L991" s="6">
        <f>MINUTE(J991)</f>
        <v>18</v>
      </c>
      <c r="M991" s="6">
        <f>((K991*60)+L991)/60</f>
        <v>0.3</v>
      </c>
      <c r="N991" s="6">
        <f>I991/M991</f>
        <v>56.327040000000004</v>
      </c>
      <c r="O991" t="s">
        <v>11</v>
      </c>
    </row>
    <row r="992" spans="1:15" x14ac:dyDescent="0.25">
      <c r="A992" s="1">
        <v>42552</v>
      </c>
      <c r="B992" s="4">
        <v>0.83750000000000002</v>
      </c>
      <c r="C992" s="1">
        <v>42552</v>
      </c>
      <c r="D992" s="4">
        <v>0.85</v>
      </c>
      <c r="E992" t="s">
        <v>7</v>
      </c>
      <c r="F992" t="s">
        <v>15</v>
      </c>
      <c r="G992" t="s">
        <v>36</v>
      </c>
      <c r="H992" s="6">
        <v>10.5</v>
      </c>
      <c r="I992" s="6">
        <f>H992*1.609344</f>
        <v>16.898112000000001</v>
      </c>
      <c r="J992" s="3">
        <f>IF(D992&gt;B992,D992-B992,D992-B992+1)</f>
        <v>1.2499999999999956E-2</v>
      </c>
      <c r="K992" s="6">
        <f>HOUR(J992)</f>
        <v>0</v>
      </c>
      <c r="L992" s="6">
        <f>MINUTE(J992)</f>
        <v>18</v>
      </c>
      <c r="M992" s="6">
        <f>((K992*60)+L992)/60</f>
        <v>0.3</v>
      </c>
      <c r="N992" s="6">
        <f>I992/M992</f>
        <v>56.327040000000004</v>
      </c>
      <c r="O992" t="s">
        <v>11</v>
      </c>
    </row>
    <row r="993" spans="1:15" x14ac:dyDescent="0.25">
      <c r="A993" s="1">
        <v>42396</v>
      </c>
      <c r="B993" s="4">
        <v>0.61527777777777781</v>
      </c>
      <c r="C993" s="1">
        <v>42396</v>
      </c>
      <c r="D993" s="4">
        <v>0.63055555555555554</v>
      </c>
      <c r="E993" t="s">
        <v>7</v>
      </c>
      <c r="F993" t="s">
        <v>40</v>
      </c>
      <c r="G993" t="s">
        <v>15</v>
      </c>
      <c r="H993" s="6">
        <v>12.9</v>
      </c>
      <c r="I993" s="6">
        <f>H993*1.609344</f>
        <v>20.760537600000003</v>
      </c>
      <c r="J993" s="3">
        <f>IF(D993&gt;B993,D993-B993,D993-B993+1)</f>
        <v>1.5277777777777724E-2</v>
      </c>
      <c r="K993" s="6">
        <f>HOUR(J993)</f>
        <v>0</v>
      </c>
      <c r="L993" s="6">
        <f>MINUTE(J993)</f>
        <v>22</v>
      </c>
      <c r="M993" s="6">
        <f>((K993*60)+L993)/60</f>
        <v>0.36666666666666664</v>
      </c>
      <c r="N993" s="6">
        <f>I993/M993</f>
        <v>56.619648000000012</v>
      </c>
      <c r="O993" t="s">
        <v>13</v>
      </c>
    </row>
    <row r="994" spans="1:15" x14ac:dyDescent="0.25">
      <c r="A994" s="1">
        <v>42632</v>
      </c>
      <c r="B994" s="4">
        <v>0.26250000000000001</v>
      </c>
      <c r="C994" s="1">
        <v>42632</v>
      </c>
      <c r="D994" s="4">
        <v>0.28402777777777777</v>
      </c>
      <c r="E994" t="s">
        <v>7</v>
      </c>
      <c r="F994" t="s">
        <v>223</v>
      </c>
      <c r="G994" t="s">
        <v>65</v>
      </c>
      <c r="H994" s="6">
        <v>18.2</v>
      </c>
      <c r="I994" s="6">
        <f>H994*1.609344</f>
        <v>29.290060799999999</v>
      </c>
      <c r="J994" s="3">
        <f>IF(D994&gt;B994,D994-B994,D994-B994+1)</f>
        <v>2.1527777777777757E-2</v>
      </c>
      <c r="K994" s="6">
        <f>HOUR(J994)</f>
        <v>0</v>
      </c>
      <c r="L994" s="6">
        <f>MINUTE(J994)</f>
        <v>31</v>
      </c>
      <c r="M994" s="6">
        <f>((K994*60)+L994)/60</f>
        <v>0.51666666666666672</v>
      </c>
      <c r="N994" s="6">
        <f>I994/M994</f>
        <v>56.690440258064505</v>
      </c>
    </row>
    <row r="995" spans="1:15" x14ac:dyDescent="0.25">
      <c r="A995" s="1">
        <v>42608</v>
      </c>
      <c r="B995" s="4">
        <v>0.83750000000000002</v>
      </c>
      <c r="C995" s="1">
        <v>42608</v>
      </c>
      <c r="D995" s="4">
        <v>0.84444444444444444</v>
      </c>
      <c r="E995" t="s">
        <v>7</v>
      </c>
      <c r="F995" t="s">
        <v>188</v>
      </c>
      <c r="G995" t="s">
        <v>65</v>
      </c>
      <c r="H995" s="6">
        <v>5.9</v>
      </c>
      <c r="I995" s="6">
        <f>H995*1.609344</f>
        <v>9.4951296000000021</v>
      </c>
      <c r="J995" s="3">
        <f>IF(D995&gt;B995,D995-B995,D995-B995+1)</f>
        <v>6.9444444444444198E-3</v>
      </c>
      <c r="K995" s="6">
        <f>HOUR(J995)</f>
        <v>0</v>
      </c>
      <c r="L995" s="6">
        <f>MINUTE(J995)</f>
        <v>10</v>
      </c>
      <c r="M995" s="6">
        <f>((K995*60)+L995)/60</f>
        <v>0.16666666666666666</v>
      </c>
      <c r="N995" s="6">
        <f>I995/M995</f>
        <v>56.970777600000012</v>
      </c>
    </row>
    <row r="996" spans="1:15" x14ac:dyDescent="0.25">
      <c r="A996" s="1">
        <v>42397</v>
      </c>
      <c r="B996" s="4">
        <v>0.51944444444444449</v>
      </c>
      <c r="C996" s="1">
        <v>42397</v>
      </c>
      <c r="D996" s="4">
        <v>0.54166666666666663</v>
      </c>
      <c r="E996" t="s">
        <v>7</v>
      </c>
      <c r="F996" t="s">
        <v>15</v>
      </c>
      <c r="G996" t="s">
        <v>40</v>
      </c>
      <c r="H996" s="6">
        <v>19</v>
      </c>
      <c r="I996" s="6">
        <f>H996*1.609344</f>
        <v>30.577536000000002</v>
      </c>
      <c r="J996" s="3">
        <f>IF(D996&gt;B996,D996-B996,D996-B996+1)</f>
        <v>2.2222222222222143E-2</v>
      </c>
      <c r="K996" s="6">
        <f>HOUR(J996)</f>
        <v>0</v>
      </c>
      <c r="L996" s="6">
        <f>MINUTE(J996)</f>
        <v>32</v>
      </c>
      <c r="M996" s="6">
        <f>((K996*60)+L996)/60</f>
        <v>0.53333333333333333</v>
      </c>
      <c r="N996" s="6">
        <f>I996/M996</f>
        <v>57.332880000000003</v>
      </c>
      <c r="O996" t="s">
        <v>24</v>
      </c>
    </row>
    <row r="997" spans="1:15" x14ac:dyDescent="0.25">
      <c r="A997" s="1">
        <v>42421</v>
      </c>
      <c r="B997" s="4">
        <v>0.48541666666666666</v>
      </c>
      <c r="C997" s="1">
        <v>42421</v>
      </c>
      <c r="D997" s="4">
        <v>0.48819444444444443</v>
      </c>
      <c r="E997" t="s">
        <v>7</v>
      </c>
      <c r="F997" t="s">
        <v>65</v>
      </c>
      <c r="G997" t="s">
        <v>68</v>
      </c>
      <c r="H997" s="6">
        <v>2.4</v>
      </c>
      <c r="I997" s="6">
        <f>H997*1.609344</f>
        <v>3.8624255999999999</v>
      </c>
      <c r="J997" s="3">
        <f>IF(D997&gt;B997,D997-B997,D997-B997+1)</f>
        <v>2.7777777777777679E-3</v>
      </c>
      <c r="K997" s="6">
        <f>HOUR(J997)</f>
        <v>0</v>
      </c>
      <c r="L997" s="6">
        <f>MINUTE(J997)</f>
        <v>4</v>
      </c>
      <c r="M997" s="6">
        <f>((K997*60)+L997)/60</f>
        <v>6.6666666666666666E-2</v>
      </c>
      <c r="N997" s="6">
        <f>I997/M997</f>
        <v>57.936383999999997</v>
      </c>
      <c r="O997" t="s">
        <v>10</v>
      </c>
    </row>
    <row r="998" spans="1:15" x14ac:dyDescent="0.25">
      <c r="A998" s="1">
        <v>42637</v>
      </c>
      <c r="B998" s="4">
        <v>0.8534722222222223</v>
      </c>
      <c r="C998" s="1">
        <v>42637</v>
      </c>
      <c r="D998" s="4">
        <v>0.85625000000000007</v>
      </c>
      <c r="E998" t="s">
        <v>7</v>
      </c>
      <c r="F998" t="s">
        <v>65</v>
      </c>
      <c r="G998" t="s">
        <v>65</v>
      </c>
      <c r="H998" s="6">
        <v>2.4</v>
      </c>
      <c r="I998" s="6">
        <f>H998*1.609344</f>
        <v>3.8624255999999999</v>
      </c>
      <c r="J998" s="3">
        <f>IF(D998&gt;B998,D998-B998,D998-B998+1)</f>
        <v>2.7777777777777679E-3</v>
      </c>
      <c r="K998" s="6">
        <f>HOUR(J998)</f>
        <v>0</v>
      </c>
      <c r="L998" s="6">
        <f>MINUTE(J998)</f>
        <v>4</v>
      </c>
      <c r="M998" s="6">
        <f>((K998*60)+L998)/60</f>
        <v>6.6666666666666666E-2</v>
      </c>
      <c r="N998" s="6">
        <f>I998/M998</f>
        <v>57.936383999999997</v>
      </c>
    </row>
    <row r="999" spans="1:15" x14ac:dyDescent="0.25">
      <c r="A999" s="1">
        <v>42673</v>
      </c>
      <c r="B999" s="4">
        <v>0.51666666666666672</v>
      </c>
      <c r="C999" s="1">
        <v>42673</v>
      </c>
      <c r="D999" s="4">
        <v>0.52430555555555558</v>
      </c>
      <c r="E999" t="s">
        <v>7</v>
      </c>
      <c r="F999" t="s">
        <v>201</v>
      </c>
      <c r="G999" t="s">
        <v>202</v>
      </c>
      <c r="H999" s="6">
        <v>6.6</v>
      </c>
      <c r="I999" s="6">
        <f>H999*1.609344</f>
        <v>10.621670399999999</v>
      </c>
      <c r="J999" s="3">
        <f>IF(D999&gt;B999,D999-B999,D999-B999+1)</f>
        <v>7.6388888888888618E-3</v>
      </c>
      <c r="K999" s="6">
        <f>HOUR(J999)</f>
        <v>0</v>
      </c>
      <c r="L999" s="6">
        <f>MINUTE(J999)</f>
        <v>11</v>
      </c>
      <c r="M999" s="6">
        <f>((K999*60)+L999)/60</f>
        <v>0.18333333333333332</v>
      </c>
      <c r="N999" s="6">
        <f>I999/M999</f>
        <v>57.936383999999997</v>
      </c>
    </row>
    <row r="1000" spans="1:15" x14ac:dyDescent="0.25">
      <c r="A1000" s="1">
        <v>42442</v>
      </c>
      <c r="B1000" s="4">
        <v>0.88263888888888886</v>
      </c>
      <c r="C1000" s="1">
        <v>42442</v>
      </c>
      <c r="D1000" s="4">
        <v>0.89097222222222217</v>
      </c>
      <c r="E1000" t="s">
        <v>7</v>
      </c>
      <c r="F1000" t="s">
        <v>84</v>
      </c>
      <c r="G1000" t="s">
        <v>86</v>
      </c>
      <c r="H1000" s="6">
        <v>7.2</v>
      </c>
      <c r="I1000" s="6">
        <f>H1000*1.609344</f>
        <v>11.587276800000001</v>
      </c>
      <c r="J1000" s="3">
        <f>IF(D1000&gt;B1000,D1000-B1000,D1000-B1000+1)</f>
        <v>8.3333333333333037E-3</v>
      </c>
      <c r="K1000" s="6">
        <f>HOUR(J1000)</f>
        <v>0</v>
      </c>
      <c r="L1000" s="6">
        <f>MINUTE(J1000)</f>
        <v>12</v>
      </c>
      <c r="M1000" s="6">
        <f>((K1000*60)+L1000)/60</f>
        <v>0.2</v>
      </c>
      <c r="N1000" s="6">
        <f>I1000/M1000</f>
        <v>57.936384000000004</v>
      </c>
      <c r="O1000" t="s">
        <v>9</v>
      </c>
    </row>
    <row r="1001" spans="1:15" x14ac:dyDescent="0.25">
      <c r="A1001" s="1">
        <v>42672</v>
      </c>
      <c r="B1001" s="4">
        <v>0.71736111111111101</v>
      </c>
      <c r="C1001" s="1">
        <v>42672</v>
      </c>
      <c r="D1001" s="4">
        <v>0.80486111111111114</v>
      </c>
      <c r="E1001" t="s">
        <v>7</v>
      </c>
      <c r="F1001" t="s">
        <v>200</v>
      </c>
      <c r="G1001" t="s">
        <v>199</v>
      </c>
      <c r="H1001" s="6">
        <v>75.7</v>
      </c>
      <c r="I1001" s="6">
        <f>H1001*1.609344</f>
        <v>121.82734080000002</v>
      </c>
      <c r="J1001" s="3">
        <f>IF(D1001&gt;B1001,D1001-B1001,D1001-B1001+1)</f>
        <v>8.7500000000000133E-2</v>
      </c>
      <c r="K1001" s="6">
        <f>HOUR(J1001)</f>
        <v>2</v>
      </c>
      <c r="L1001" s="6">
        <f>MINUTE(J1001)</f>
        <v>6</v>
      </c>
      <c r="M1001" s="6">
        <f>((K1001*60)+L1001)/60</f>
        <v>2.1</v>
      </c>
      <c r="N1001" s="6">
        <f>I1001/M1001</f>
        <v>58.013019428571432</v>
      </c>
    </row>
    <row r="1002" spans="1:15" x14ac:dyDescent="0.25">
      <c r="A1002" s="1">
        <v>42694</v>
      </c>
      <c r="B1002" s="4">
        <v>0.43541666666666662</v>
      </c>
      <c r="C1002" s="1">
        <v>42694</v>
      </c>
      <c r="D1002" s="4">
        <v>0.48055555555555557</v>
      </c>
      <c r="E1002" t="s">
        <v>7</v>
      </c>
      <c r="F1002" t="s">
        <v>15</v>
      </c>
      <c r="G1002" t="s">
        <v>15</v>
      </c>
      <c r="H1002" s="6">
        <v>39.200000000000003</v>
      </c>
      <c r="I1002" s="6">
        <f>H1002*1.609344</f>
        <v>63.086284800000008</v>
      </c>
      <c r="J1002" s="3">
        <f>IF(D1002&gt;B1002,D1002-B1002,D1002-B1002+1)</f>
        <v>4.5138888888888951E-2</v>
      </c>
      <c r="K1002" s="6">
        <f>HOUR(J1002)</f>
        <v>1</v>
      </c>
      <c r="L1002" s="6">
        <f>MINUTE(J1002)</f>
        <v>5</v>
      </c>
      <c r="M1002" s="6">
        <f>((K1002*60)+L1002)/60</f>
        <v>1.0833333333333333</v>
      </c>
      <c r="N1002" s="6">
        <f>I1002/M1002</f>
        <v>58.233493661538475</v>
      </c>
      <c r="O1002" t="s">
        <v>53</v>
      </c>
    </row>
    <row r="1003" spans="1:15" x14ac:dyDescent="0.25">
      <c r="A1003" s="1">
        <v>42414</v>
      </c>
      <c r="B1003" s="4">
        <v>0.71250000000000002</v>
      </c>
      <c r="C1003" s="1">
        <v>42414</v>
      </c>
      <c r="D1003" s="4">
        <v>0.7284722222222223</v>
      </c>
      <c r="E1003" t="s">
        <v>7</v>
      </c>
      <c r="F1003" t="s">
        <v>63</v>
      </c>
      <c r="G1003" t="s">
        <v>17</v>
      </c>
      <c r="H1003" s="6">
        <v>13.9</v>
      </c>
      <c r="I1003" s="6">
        <f>H1003*1.609344</f>
        <v>22.369881600000003</v>
      </c>
      <c r="J1003" s="3">
        <f>IF(D1003&gt;B1003,D1003-B1003,D1003-B1003+1)</f>
        <v>1.5972222222222276E-2</v>
      </c>
      <c r="K1003" s="6">
        <f>HOUR(J1003)</f>
        <v>0</v>
      </c>
      <c r="L1003" s="6">
        <f>MINUTE(J1003)</f>
        <v>23</v>
      </c>
      <c r="M1003" s="6">
        <f>((K1003*60)+L1003)/60</f>
        <v>0.38333333333333336</v>
      </c>
      <c r="N1003" s="6">
        <f>I1003/M1003</f>
        <v>58.356212869565219</v>
      </c>
      <c r="O1003" t="s">
        <v>11</v>
      </c>
    </row>
    <row r="1004" spans="1:15" x14ac:dyDescent="0.25">
      <c r="A1004" s="1">
        <v>42699</v>
      </c>
      <c r="B1004" s="4">
        <v>0.4909722222222222</v>
      </c>
      <c r="C1004" s="1">
        <v>42699</v>
      </c>
      <c r="D1004" s="4">
        <v>0.50277777777777777</v>
      </c>
      <c r="E1004" t="s">
        <v>7</v>
      </c>
      <c r="F1004" t="s">
        <v>15</v>
      </c>
      <c r="G1004" t="s">
        <v>36</v>
      </c>
      <c r="H1004" s="6">
        <v>10.3</v>
      </c>
      <c r="I1004" s="6">
        <f>H1004*1.609344</f>
        <v>16.576243200000004</v>
      </c>
      <c r="J1004" s="3">
        <f>IF(D1004&gt;B1004,D1004-B1004,D1004-B1004+1)</f>
        <v>1.1805555555555569E-2</v>
      </c>
      <c r="K1004" s="6">
        <f>HOUR(J1004)</f>
        <v>0</v>
      </c>
      <c r="L1004" s="6">
        <f>MINUTE(J1004)</f>
        <v>17</v>
      </c>
      <c r="M1004" s="6">
        <f>((K1004*60)+L1004)/60</f>
        <v>0.28333333333333333</v>
      </c>
      <c r="N1004" s="6">
        <f>I1004/M1004</f>
        <v>58.504387764705896</v>
      </c>
      <c r="O1004" t="s">
        <v>11</v>
      </c>
    </row>
    <row r="1005" spans="1:15" x14ac:dyDescent="0.25">
      <c r="A1005" s="1">
        <v>42546</v>
      </c>
      <c r="B1005" s="4">
        <v>0.4513888888888889</v>
      </c>
      <c r="C1005" s="1">
        <v>42546</v>
      </c>
      <c r="D1005" s="4">
        <v>0.47083333333333338</v>
      </c>
      <c r="E1005" t="s">
        <v>7</v>
      </c>
      <c r="F1005" t="s">
        <v>159</v>
      </c>
      <c r="G1005" t="s">
        <v>156</v>
      </c>
      <c r="H1005" s="6">
        <v>17</v>
      </c>
      <c r="I1005" s="6">
        <f>H1005*1.609344</f>
        <v>27.358848000000002</v>
      </c>
      <c r="J1005" s="3">
        <f>IF(D1005&gt;B1005,D1005-B1005,D1005-B1005+1)</f>
        <v>1.9444444444444486E-2</v>
      </c>
      <c r="K1005" s="6">
        <f>HOUR(J1005)</f>
        <v>0</v>
      </c>
      <c r="L1005" s="6">
        <f>MINUTE(J1005)</f>
        <v>28</v>
      </c>
      <c r="M1005" s="6">
        <f>((K1005*60)+L1005)/60</f>
        <v>0.46666666666666667</v>
      </c>
      <c r="N1005" s="6">
        <f>I1005/M1005</f>
        <v>58.626102857142861</v>
      </c>
      <c r="O1005" t="s">
        <v>9</v>
      </c>
    </row>
    <row r="1006" spans="1:15" x14ac:dyDescent="0.25">
      <c r="A1006" s="1">
        <v>42598</v>
      </c>
      <c r="B1006" s="4">
        <v>0.33194444444444443</v>
      </c>
      <c r="C1006" s="1">
        <v>42598</v>
      </c>
      <c r="D1006" s="4">
        <v>0.34097222222222223</v>
      </c>
      <c r="E1006" t="s">
        <v>7</v>
      </c>
      <c r="F1006" t="s">
        <v>65</v>
      </c>
      <c r="G1006" t="s">
        <v>65</v>
      </c>
      <c r="H1006" s="6">
        <v>7.9</v>
      </c>
      <c r="I1006" s="6">
        <f>H1006*1.609344</f>
        <v>12.713817600000002</v>
      </c>
      <c r="J1006" s="3">
        <f>IF(D1006&gt;B1006,D1006-B1006,D1006-B1006+1)</f>
        <v>9.0277777777778012E-3</v>
      </c>
      <c r="K1006" s="6">
        <f>HOUR(J1006)</f>
        <v>0</v>
      </c>
      <c r="L1006" s="6">
        <f>MINUTE(J1006)</f>
        <v>13</v>
      </c>
      <c r="M1006" s="6">
        <f>((K1006*60)+L1006)/60</f>
        <v>0.21666666666666667</v>
      </c>
      <c r="N1006" s="6">
        <f>I1006/M1006</f>
        <v>58.67915815384616</v>
      </c>
    </row>
    <row r="1007" spans="1:15" x14ac:dyDescent="0.25">
      <c r="A1007" s="1">
        <v>42383</v>
      </c>
      <c r="B1007" s="4">
        <v>0.68680555555555556</v>
      </c>
      <c r="C1007" s="1">
        <v>42383</v>
      </c>
      <c r="D1007" s="4">
        <v>0.71180555555555547</v>
      </c>
      <c r="E1007" t="s">
        <v>7</v>
      </c>
      <c r="F1007" t="s">
        <v>33</v>
      </c>
      <c r="G1007" t="s">
        <v>33</v>
      </c>
      <c r="H1007" s="6">
        <v>21.9</v>
      </c>
      <c r="I1007" s="6">
        <f>H1007*1.609344</f>
        <v>35.2446336</v>
      </c>
      <c r="J1007" s="3">
        <f>IF(D1007&gt;B1007,D1007-B1007,D1007-B1007+1)</f>
        <v>2.4999999999999911E-2</v>
      </c>
      <c r="K1007" s="6">
        <f>HOUR(J1007)</f>
        <v>0</v>
      </c>
      <c r="L1007" s="6">
        <f>MINUTE(J1007)</f>
        <v>36</v>
      </c>
      <c r="M1007" s="6">
        <f>((K1007*60)+L1007)/60</f>
        <v>0.6</v>
      </c>
      <c r="N1007" s="6">
        <f>I1007/M1007</f>
        <v>58.741056</v>
      </c>
      <c r="O1007" t="s">
        <v>13</v>
      </c>
    </row>
    <row r="1008" spans="1:15" x14ac:dyDescent="0.25">
      <c r="A1008" s="1">
        <v>42593</v>
      </c>
      <c r="B1008" s="4">
        <v>0.77569444444444446</v>
      </c>
      <c r="C1008" s="1">
        <v>42593</v>
      </c>
      <c r="D1008" s="4">
        <v>0.81180555555555556</v>
      </c>
      <c r="E1008" t="s">
        <v>7</v>
      </c>
      <c r="F1008" t="s">
        <v>15</v>
      </c>
      <c r="G1008" t="s">
        <v>186</v>
      </c>
      <c r="H1008" s="6">
        <v>31.7</v>
      </c>
      <c r="I1008" s="6">
        <f>H1008*1.609344</f>
        <v>51.016204800000004</v>
      </c>
      <c r="J1008" s="3">
        <f>IF(D1008&gt;B1008,D1008-B1008,D1008-B1008+1)</f>
        <v>3.6111111111111094E-2</v>
      </c>
      <c r="K1008" s="6">
        <f>HOUR(J1008)</f>
        <v>0</v>
      </c>
      <c r="L1008" s="6">
        <f>MINUTE(J1008)</f>
        <v>52</v>
      </c>
      <c r="M1008" s="6">
        <f>((K1008*60)+L1008)/60</f>
        <v>0.8666666666666667</v>
      </c>
      <c r="N1008" s="6">
        <f>I1008/M1008</f>
        <v>58.864851692307695</v>
      </c>
    </row>
    <row r="1009" spans="1:15" x14ac:dyDescent="0.25">
      <c r="A1009" s="1">
        <v>42379</v>
      </c>
      <c r="B1009" s="4">
        <v>0.51180555555555551</v>
      </c>
      <c r="C1009" s="1">
        <v>42379</v>
      </c>
      <c r="D1009" s="4">
        <v>0.53055555555555556</v>
      </c>
      <c r="E1009" t="s">
        <v>7</v>
      </c>
      <c r="F1009" t="s">
        <v>17</v>
      </c>
      <c r="G1009" t="s">
        <v>18</v>
      </c>
      <c r="H1009" s="6">
        <v>16.5</v>
      </c>
      <c r="I1009" s="6">
        <f>H1009*1.609344</f>
        <v>26.554176000000002</v>
      </c>
      <c r="J1009" s="3">
        <f>IF(D1009&gt;B1009,D1009-B1009,D1009-B1009+1)</f>
        <v>1.8750000000000044E-2</v>
      </c>
      <c r="K1009" s="6">
        <f>HOUR(J1009)</f>
        <v>0</v>
      </c>
      <c r="L1009" s="6">
        <f>MINUTE(J1009)</f>
        <v>27</v>
      </c>
      <c r="M1009" s="6">
        <f>((K1009*60)+L1009)/60</f>
        <v>0.45</v>
      </c>
      <c r="N1009" s="6">
        <f>I1009/M1009</f>
        <v>59.009280000000004</v>
      </c>
      <c r="O1009" t="s">
        <v>13</v>
      </c>
    </row>
    <row r="1010" spans="1:15" x14ac:dyDescent="0.25">
      <c r="A1010" s="1">
        <v>42461</v>
      </c>
      <c r="B1010" s="4">
        <v>0.57152777777777775</v>
      </c>
      <c r="C1010" s="1">
        <v>42461</v>
      </c>
      <c r="D1010" s="4">
        <v>0.58402777777777781</v>
      </c>
      <c r="E1010" t="s">
        <v>7</v>
      </c>
      <c r="F1010" t="s">
        <v>99</v>
      </c>
      <c r="G1010" t="s">
        <v>99</v>
      </c>
      <c r="H1010" s="6">
        <v>11</v>
      </c>
      <c r="I1010" s="6">
        <f>H1010*1.609344</f>
        <v>17.702784000000001</v>
      </c>
      <c r="J1010" s="3">
        <f>IF(D1010&gt;B1010,D1010-B1010,D1010-B1010+1)</f>
        <v>1.2500000000000067E-2</v>
      </c>
      <c r="K1010" s="6">
        <f>HOUR(J1010)</f>
        <v>0</v>
      </c>
      <c r="L1010" s="6">
        <f>MINUTE(J1010)</f>
        <v>18</v>
      </c>
      <c r="M1010" s="6">
        <f>((K1010*60)+L1010)/60</f>
        <v>0.3</v>
      </c>
      <c r="N1010" s="6">
        <f>I1010/M1010</f>
        <v>59.009280000000004</v>
      </c>
      <c r="O1010" t="s">
        <v>11</v>
      </c>
    </row>
    <row r="1011" spans="1:15" x14ac:dyDescent="0.25">
      <c r="A1011" s="1">
        <v>42531</v>
      </c>
      <c r="B1011" s="4">
        <v>0.90763888888888899</v>
      </c>
      <c r="C1011" s="1">
        <v>42531</v>
      </c>
      <c r="D1011" s="4">
        <v>0.9194444444444444</v>
      </c>
      <c r="E1011" t="s">
        <v>7</v>
      </c>
      <c r="F1011" t="s">
        <v>15</v>
      </c>
      <c r="G1011" t="s">
        <v>36</v>
      </c>
      <c r="H1011" s="6">
        <v>10.4</v>
      </c>
      <c r="I1011" s="6">
        <f>H1011*1.609344</f>
        <v>16.737177600000003</v>
      </c>
      <c r="J1011" s="3">
        <f>IF(D1011&gt;B1011,D1011-B1011,D1011-B1011+1)</f>
        <v>1.1805555555555403E-2</v>
      </c>
      <c r="K1011" s="6">
        <f>HOUR(J1011)</f>
        <v>0</v>
      </c>
      <c r="L1011" s="6">
        <f>MINUTE(J1011)</f>
        <v>17</v>
      </c>
      <c r="M1011" s="6">
        <f>((K1011*60)+L1011)/60</f>
        <v>0.28333333333333333</v>
      </c>
      <c r="N1011" s="6">
        <f>I1011/M1011</f>
        <v>59.072391529411775</v>
      </c>
      <c r="O1011" t="s">
        <v>11</v>
      </c>
    </row>
    <row r="1012" spans="1:15" x14ac:dyDescent="0.25">
      <c r="A1012" s="1">
        <v>42411</v>
      </c>
      <c r="B1012" s="4">
        <v>0.76666666666666661</v>
      </c>
      <c r="C1012" s="1">
        <v>42411</v>
      </c>
      <c r="D1012" s="4">
        <v>0.78194444444444444</v>
      </c>
      <c r="E1012" t="s">
        <v>7</v>
      </c>
      <c r="F1012" t="s">
        <v>40</v>
      </c>
      <c r="G1012" t="s">
        <v>16</v>
      </c>
      <c r="H1012" s="6">
        <v>13.5</v>
      </c>
      <c r="I1012" s="6">
        <f>H1012*1.609344</f>
        <v>21.726144000000001</v>
      </c>
      <c r="J1012" s="3">
        <f>IF(D1012&gt;B1012,D1012-B1012,D1012-B1012+1)</f>
        <v>1.5277777777777835E-2</v>
      </c>
      <c r="K1012" s="6">
        <f>HOUR(J1012)</f>
        <v>0</v>
      </c>
      <c r="L1012" s="6">
        <f>MINUTE(J1012)</f>
        <v>22</v>
      </c>
      <c r="M1012" s="6">
        <f>((K1012*60)+L1012)/60</f>
        <v>0.36666666666666664</v>
      </c>
      <c r="N1012" s="6">
        <f>I1012/M1012</f>
        <v>59.25312000000001</v>
      </c>
      <c r="O1012" t="s">
        <v>24</v>
      </c>
    </row>
    <row r="1013" spans="1:15" x14ac:dyDescent="0.25">
      <c r="A1013" s="1">
        <v>42699</v>
      </c>
      <c r="B1013" s="4">
        <v>0.55069444444444449</v>
      </c>
      <c r="C1013" s="1">
        <v>42699</v>
      </c>
      <c r="D1013" s="4">
        <v>0.56319444444444444</v>
      </c>
      <c r="E1013" t="s">
        <v>7</v>
      </c>
      <c r="F1013" t="s">
        <v>36</v>
      </c>
      <c r="G1013" t="s">
        <v>15</v>
      </c>
      <c r="H1013" s="6">
        <v>11.1</v>
      </c>
      <c r="I1013" s="6">
        <f>H1013*1.609344</f>
        <v>17.8637184</v>
      </c>
      <c r="J1013" s="3">
        <f>IF(D1013&gt;B1013,D1013-B1013,D1013-B1013+1)</f>
        <v>1.2499999999999956E-2</v>
      </c>
      <c r="K1013" s="6">
        <f>HOUR(J1013)</f>
        <v>0</v>
      </c>
      <c r="L1013" s="6">
        <f>MINUTE(J1013)</f>
        <v>18</v>
      </c>
      <c r="M1013" s="6">
        <f>((K1013*60)+L1013)/60</f>
        <v>0.3</v>
      </c>
      <c r="N1013" s="6">
        <f>I1013/M1013</f>
        <v>59.545728000000004</v>
      </c>
      <c r="O1013" t="s">
        <v>11</v>
      </c>
    </row>
    <row r="1014" spans="1:15" x14ac:dyDescent="0.25">
      <c r="A1014" s="1">
        <v>42419</v>
      </c>
      <c r="B1014" s="4">
        <v>0.83888888888888891</v>
      </c>
      <c r="C1014" s="1">
        <v>42419</v>
      </c>
      <c r="D1014" s="4">
        <v>0.85416666666666663</v>
      </c>
      <c r="E1014" t="s">
        <v>55</v>
      </c>
      <c r="F1014" t="s">
        <v>68</v>
      </c>
      <c r="G1014" t="s">
        <v>65</v>
      </c>
      <c r="H1014" s="6">
        <v>13.6</v>
      </c>
      <c r="I1014" s="6">
        <f>H1014*1.609344</f>
        <v>21.8870784</v>
      </c>
      <c r="J1014" s="3">
        <f>IF(D1014&gt;B1014,D1014-B1014,D1014-B1014+1)</f>
        <v>1.5277777777777724E-2</v>
      </c>
      <c r="K1014" s="6">
        <f>HOUR(J1014)</f>
        <v>0</v>
      </c>
      <c r="L1014" s="6">
        <f>MINUTE(J1014)</f>
        <v>22</v>
      </c>
      <c r="M1014" s="6">
        <f>((K1014*60)+L1014)/60</f>
        <v>0.36666666666666664</v>
      </c>
      <c r="N1014" s="6">
        <f>I1014/M1014</f>
        <v>59.692032000000005</v>
      </c>
    </row>
    <row r="1015" spans="1:15" x14ac:dyDescent="0.25">
      <c r="A1015" s="1">
        <v>42526</v>
      </c>
      <c r="B1015" s="4">
        <v>0.99444444444444446</v>
      </c>
      <c r="C1015" s="1">
        <v>42527</v>
      </c>
      <c r="D1015" s="4">
        <v>5.5555555555555558E-3</v>
      </c>
      <c r="E1015" t="s">
        <v>7</v>
      </c>
      <c r="F1015" t="s">
        <v>36</v>
      </c>
      <c r="G1015" t="s">
        <v>15</v>
      </c>
      <c r="H1015" s="6">
        <v>9.9</v>
      </c>
      <c r="I1015" s="6">
        <f>H1015*1.609344</f>
        <v>15.932505600000002</v>
      </c>
      <c r="J1015" s="3">
        <f>IF(D1015&gt;B1015,D1015-B1015,D1015-B1015+1)</f>
        <v>1.1111111111111072E-2</v>
      </c>
      <c r="K1015" s="6">
        <f>HOUR(J1015)</f>
        <v>0</v>
      </c>
      <c r="L1015" s="6">
        <f>MINUTE(J1015)</f>
        <v>16</v>
      </c>
      <c r="M1015" s="6">
        <f>((K1015*60)+L1015)/60</f>
        <v>0.26666666666666666</v>
      </c>
      <c r="N1015" s="6">
        <f>I1015/M1015</f>
        <v>59.746896000000007</v>
      </c>
      <c r="O1015" t="s">
        <v>11</v>
      </c>
    </row>
    <row r="1016" spans="1:15" x14ac:dyDescent="0.25">
      <c r="A1016" s="1">
        <v>42661</v>
      </c>
      <c r="B1016" s="4">
        <v>0.7583333333333333</v>
      </c>
      <c r="C1016" s="1">
        <v>42661</v>
      </c>
      <c r="D1016" s="4">
        <v>0.7729166666666667</v>
      </c>
      <c r="E1016" t="s">
        <v>7</v>
      </c>
      <c r="F1016" t="s">
        <v>145</v>
      </c>
      <c r="G1016" t="s">
        <v>146</v>
      </c>
      <c r="H1016" s="6">
        <v>13</v>
      </c>
      <c r="I1016" s="6">
        <f>H1016*1.609344</f>
        <v>20.921472000000001</v>
      </c>
      <c r="J1016" s="3">
        <f>IF(D1016&gt;B1016,D1016-B1016,D1016-B1016+1)</f>
        <v>1.4583333333333393E-2</v>
      </c>
      <c r="K1016" s="6">
        <f>HOUR(J1016)</f>
        <v>0</v>
      </c>
      <c r="L1016" s="6">
        <f>MINUTE(J1016)</f>
        <v>21</v>
      </c>
      <c r="M1016" s="6">
        <f>((K1016*60)+L1016)/60</f>
        <v>0.35</v>
      </c>
      <c r="N1016" s="6">
        <f>I1016/M1016</f>
        <v>59.775634285714297</v>
      </c>
    </row>
    <row r="1017" spans="1:15" x14ac:dyDescent="0.25">
      <c r="A1017" s="1">
        <v>42673</v>
      </c>
      <c r="B1017" s="4">
        <v>0.7680555555555556</v>
      </c>
      <c r="C1017" s="1">
        <v>42673</v>
      </c>
      <c r="D1017" s="4">
        <v>0.81874999999999998</v>
      </c>
      <c r="E1017" t="s">
        <v>7</v>
      </c>
      <c r="F1017" t="s">
        <v>203</v>
      </c>
      <c r="G1017" t="s">
        <v>15</v>
      </c>
      <c r="H1017" s="6">
        <v>45.2</v>
      </c>
      <c r="I1017" s="6">
        <f>H1017*1.609344</f>
        <v>72.742348800000016</v>
      </c>
      <c r="J1017" s="3">
        <f>IF(D1017&gt;B1017,D1017-B1017,D1017-B1017+1)</f>
        <v>5.0694444444444375E-2</v>
      </c>
      <c r="K1017" s="6">
        <f>HOUR(J1017)</f>
        <v>1</v>
      </c>
      <c r="L1017" s="6">
        <f>MINUTE(J1017)</f>
        <v>13</v>
      </c>
      <c r="M1017" s="6">
        <f>((K1017*60)+L1017)/60</f>
        <v>1.2166666666666666</v>
      </c>
      <c r="N1017" s="6">
        <f>I1017/M1017</f>
        <v>59.788231890410977</v>
      </c>
    </row>
    <row r="1018" spans="1:15" x14ac:dyDescent="0.25">
      <c r="A1018" s="1">
        <v>42536</v>
      </c>
      <c r="B1018" s="4">
        <v>7.3611111111111113E-2</v>
      </c>
      <c r="C1018" s="1">
        <v>42536</v>
      </c>
      <c r="D1018" s="4">
        <v>8.7500000000000008E-2</v>
      </c>
      <c r="E1018" t="s">
        <v>7</v>
      </c>
      <c r="F1018" t="s">
        <v>149</v>
      </c>
      <c r="G1018" t="s">
        <v>150</v>
      </c>
      <c r="H1018" s="6">
        <v>12.4</v>
      </c>
      <c r="I1018" s="6">
        <f>H1018*1.609344</f>
        <v>19.955865600000003</v>
      </c>
      <c r="J1018" s="3">
        <f>IF(D1018&gt;B1018,D1018-B1018,D1018-B1018+1)</f>
        <v>1.3888888888888895E-2</v>
      </c>
      <c r="K1018" s="6">
        <f>HOUR(J1018)</f>
        <v>0</v>
      </c>
      <c r="L1018" s="6">
        <f>MINUTE(J1018)</f>
        <v>20</v>
      </c>
      <c r="M1018" s="6">
        <f>((K1018*60)+L1018)/60</f>
        <v>0.33333333333333331</v>
      </c>
      <c r="N1018" s="6">
        <f>I1018/M1018</f>
        <v>59.867596800000008</v>
      </c>
      <c r="O1018" t="s">
        <v>53</v>
      </c>
    </row>
    <row r="1019" spans="1:15" x14ac:dyDescent="0.25">
      <c r="A1019" s="1">
        <v>42725</v>
      </c>
      <c r="B1019" s="4">
        <v>0.87222222222222223</v>
      </c>
      <c r="C1019" s="1">
        <v>42725</v>
      </c>
      <c r="D1019" s="4">
        <v>0.98749999999999993</v>
      </c>
      <c r="E1019" t="s">
        <v>7</v>
      </c>
      <c r="F1019" t="s">
        <v>223</v>
      </c>
      <c r="G1019" t="s">
        <v>65</v>
      </c>
      <c r="H1019" s="6">
        <v>103</v>
      </c>
      <c r="I1019" s="6">
        <f>H1019*1.609344</f>
        <v>165.76243200000002</v>
      </c>
      <c r="J1019" s="3">
        <f>IF(D1019&gt;B1019,D1019-B1019,D1019-B1019+1)</f>
        <v>0.1152777777777777</v>
      </c>
      <c r="K1019" s="6">
        <f>HOUR(J1019)</f>
        <v>2</v>
      </c>
      <c r="L1019" s="6">
        <f>MINUTE(J1019)</f>
        <v>46</v>
      </c>
      <c r="M1019" s="6">
        <f>((K1019*60)+L1019)/60</f>
        <v>2.7666666666666666</v>
      </c>
      <c r="N1019" s="6">
        <f>I1019/M1019</f>
        <v>59.914132048192776</v>
      </c>
      <c r="O1019" t="s">
        <v>11</v>
      </c>
    </row>
    <row r="1020" spans="1:15" x14ac:dyDescent="0.25">
      <c r="A1020" s="1">
        <v>42537</v>
      </c>
      <c r="B1020" s="4">
        <v>0.63680555555555551</v>
      </c>
      <c r="C1020" s="1">
        <v>42537</v>
      </c>
      <c r="D1020" s="4">
        <v>0.65347222222222223</v>
      </c>
      <c r="E1020" t="s">
        <v>7</v>
      </c>
      <c r="F1020" t="s">
        <v>149</v>
      </c>
      <c r="G1020" t="s">
        <v>150</v>
      </c>
      <c r="H1020" s="6">
        <v>15</v>
      </c>
      <c r="I1020" s="6">
        <f>H1020*1.609344</f>
        <v>24.140160000000002</v>
      </c>
      <c r="J1020" s="3">
        <f>IF(D1020&gt;B1020,D1020-B1020,D1020-B1020+1)</f>
        <v>1.6666666666666718E-2</v>
      </c>
      <c r="K1020" s="6">
        <f>HOUR(J1020)</f>
        <v>0</v>
      </c>
      <c r="L1020" s="6">
        <f>MINUTE(J1020)</f>
        <v>24</v>
      </c>
      <c r="M1020" s="6">
        <f>((K1020*60)+L1020)/60</f>
        <v>0.4</v>
      </c>
      <c r="N1020" s="6">
        <f>I1020/M1020</f>
        <v>60.3504</v>
      </c>
    </row>
    <row r="1021" spans="1:15" x14ac:dyDescent="0.25">
      <c r="A1021" s="1">
        <v>42442</v>
      </c>
      <c r="B1021" s="4">
        <v>0.92986111111111114</v>
      </c>
      <c r="C1021" s="1">
        <v>42442</v>
      </c>
      <c r="D1021" s="4">
        <v>0.94374999999999998</v>
      </c>
      <c r="E1021" t="s">
        <v>7</v>
      </c>
      <c r="F1021" t="s">
        <v>86</v>
      </c>
      <c r="G1021" t="s">
        <v>80</v>
      </c>
      <c r="H1021" s="6">
        <v>12.5</v>
      </c>
      <c r="I1021" s="6">
        <f>H1021*1.609344</f>
        <v>20.116800000000001</v>
      </c>
      <c r="J1021" s="3">
        <f>IF(D1021&gt;B1021,D1021-B1021,D1021-B1021+1)</f>
        <v>1.388888888888884E-2</v>
      </c>
      <c r="K1021" s="6">
        <f>HOUR(J1021)</f>
        <v>0</v>
      </c>
      <c r="L1021" s="6">
        <f>MINUTE(J1021)</f>
        <v>20</v>
      </c>
      <c r="M1021" s="6">
        <f>((K1021*60)+L1021)/60</f>
        <v>0.33333333333333331</v>
      </c>
      <c r="N1021" s="6">
        <f>I1021/M1021</f>
        <v>60.350400000000008</v>
      </c>
    </row>
    <row r="1022" spans="1:15" x14ac:dyDescent="0.25">
      <c r="A1022" s="1">
        <v>42494</v>
      </c>
      <c r="B1022" s="4">
        <v>0.92986111111111114</v>
      </c>
      <c r="C1022" s="1">
        <v>42494</v>
      </c>
      <c r="D1022" s="4">
        <v>0.93541666666666667</v>
      </c>
      <c r="E1022" t="s">
        <v>7</v>
      </c>
      <c r="F1022" t="s">
        <v>119</v>
      </c>
      <c r="G1022" t="s">
        <v>118</v>
      </c>
      <c r="H1022" s="6">
        <v>5</v>
      </c>
      <c r="I1022" s="6">
        <f>H1022*1.609344</f>
        <v>8.0467200000000005</v>
      </c>
      <c r="J1022" s="3">
        <f>IF(D1022&gt;B1022,D1022-B1022,D1022-B1022+1)</f>
        <v>5.5555555555555358E-3</v>
      </c>
      <c r="K1022" s="6">
        <f>HOUR(J1022)</f>
        <v>0</v>
      </c>
      <c r="L1022" s="6">
        <f>MINUTE(J1022)</f>
        <v>8</v>
      </c>
      <c r="M1022" s="6">
        <f>((K1022*60)+L1022)/60</f>
        <v>0.13333333333333333</v>
      </c>
      <c r="N1022" s="6">
        <f>I1022/M1022</f>
        <v>60.350400000000008</v>
      </c>
      <c r="O1022" t="s">
        <v>9</v>
      </c>
    </row>
    <row r="1023" spans="1:15" x14ac:dyDescent="0.25">
      <c r="A1023" s="1">
        <v>42448</v>
      </c>
      <c r="B1023" s="4">
        <v>0.38194444444444442</v>
      </c>
      <c r="C1023" s="1">
        <v>42448</v>
      </c>
      <c r="D1023" s="4">
        <v>0.3923611111111111</v>
      </c>
      <c r="E1023" t="s">
        <v>7</v>
      </c>
      <c r="F1023" t="s">
        <v>21</v>
      </c>
      <c r="G1023" t="s">
        <v>90</v>
      </c>
      <c r="H1023" s="6">
        <v>9.4</v>
      </c>
      <c r="I1023" s="6">
        <f>H1023*1.609344</f>
        <v>15.127833600000002</v>
      </c>
      <c r="J1023" s="3">
        <f>IF(D1023&gt;B1023,D1023-B1023,D1023-B1023+1)</f>
        <v>1.0416666666666685E-2</v>
      </c>
      <c r="K1023" s="6">
        <f>HOUR(J1023)</f>
        <v>0</v>
      </c>
      <c r="L1023" s="6">
        <f>MINUTE(J1023)</f>
        <v>15</v>
      </c>
      <c r="M1023" s="6">
        <f>((K1023*60)+L1023)/60</f>
        <v>0.25</v>
      </c>
      <c r="N1023" s="6">
        <f>I1023/M1023</f>
        <v>60.51133440000001</v>
      </c>
      <c r="O1023" t="s">
        <v>9</v>
      </c>
    </row>
    <row r="1024" spans="1:15" x14ac:dyDescent="0.25">
      <c r="A1024" s="1">
        <v>42448</v>
      </c>
      <c r="B1024" s="4">
        <v>0.58402777777777781</v>
      </c>
      <c r="C1024" s="1">
        <v>42448</v>
      </c>
      <c r="D1024" s="4">
        <v>0.62291666666666667</v>
      </c>
      <c r="E1024" t="s">
        <v>7</v>
      </c>
      <c r="F1024" t="s">
        <v>91</v>
      </c>
      <c r="G1024" t="s">
        <v>33</v>
      </c>
      <c r="H1024" s="6">
        <v>35.1</v>
      </c>
      <c r="I1024" s="6">
        <f>H1024*1.609344</f>
        <v>56.487974400000006</v>
      </c>
      <c r="J1024" s="3">
        <f>IF(D1024&gt;B1024,D1024-B1024,D1024-B1024+1)</f>
        <v>3.8888888888888862E-2</v>
      </c>
      <c r="K1024" s="6">
        <f>HOUR(J1024)</f>
        <v>0</v>
      </c>
      <c r="L1024" s="6">
        <f>MINUTE(J1024)</f>
        <v>56</v>
      </c>
      <c r="M1024" s="6">
        <f>((K1024*60)+L1024)/60</f>
        <v>0.93333333333333335</v>
      </c>
      <c r="N1024" s="6">
        <f>I1024/M1024</f>
        <v>60.52282971428572</v>
      </c>
      <c r="O1024" t="s">
        <v>13</v>
      </c>
    </row>
    <row r="1025" spans="1:15" x14ac:dyDescent="0.25">
      <c r="A1025" s="1">
        <v>42594</v>
      </c>
      <c r="B1025" s="4">
        <v>0.78402777777777777</v>
      </c>
      <c r="C1025" s="1">
        <v>42594</v>
      </c>
      <c r="D1025" s="4">
        <v>0.78611111111111109</v>
      </c>
      <c r="E1025" t="s">
        <v>7</v>
      </c>
      <c r="F1025" t="s">
        <v>38</v>
      </c>
      <c r="G1025" t="s">
        <v>44</v>
      </c>
      <c r="H1025" s="6">
        <v>1.9</v>
      </c>
      <c r="I1025" s="6">
        <f>H1025*1.609344</f>
        <v>3.0577535999999998</v>
      </c>
      <c r="J1025" s="3">
        <f>IF(D1025&gt;B1025,D1025-B1025,D1025-B1025+1)</f>
        <v>2.0833333333333259E-3</v>
      </c>
      <c r="K1025" s="6">
        <f>HOUR(J1025)</f>
        <v>0</v>
      </c>
      <c r="L1025" s="6">
        <f>MINUTE(J1025)</f>
        <v>3</v>
      </c>
      <c r="M1025" s="6">
        <f>((K1025*60)+L1025)/60</f>
        <v>0.05</v>
      </c>
      <c r="N1025" s="6">
        <f>I1025/M1025</f>
        <v>61.155071999999997</v>
      </c>
    </row>
    <row r="1026" spans="1:15" x14ac:dyDescent="0.25">
      <c r="A1026" s="1">
        <v>42578</v>
      </c>
      <c r="B1026" s="4">
        <v>0.89861111111111114</v>
      </c>
      <c r="C1026" s="1">
        <v>42578</v>
      </c>
      <c r="D1026" s="4">
        <v>0.9145833333333333</v>
      </c>
      <c r="E1026" t="s">
        <v>7</v>
      </c>
      <c r="F1026" t="s">
        <v>16</v>
      </c>
      <c r="G1026" t="s">
        <v>40</v>
      </c>
      <c r="H1026" s="6">
        <v>14.7</v>
      </c>
      <c r="I1026" s="6">
        <f>H1026*1.609344</f>
        <v>23.657356799999999</v>
      </c>
      <c r="J1026" s="3">
        <f>IF(D1026&gt;B1026,D1026-B1026,D1026-B1026+1)</f>
        <v>1.5972222222222165E-2</v>
      </c>
      <c r="K1026" s="6">
        <f>HOUR(J1026)</f>
        <v>0</v>
      </c>
      <c r="L1026" s="6">
        <f>MINUTE(J1026)</f>
        <v>23</v>
      </c>
      <c r="M1026" s="6">
        <f>((K1026*60)+L1026)/60</f>
        <v>0.38333333333333336</v>
      </c>
      <c r="N1026" s="6">
        <f>I1026/M1026</f>
        <v>61.714843826086948</v>
      </c>
    </row>
    <row r="1027" spans="1:15" x14ac:dyDescent="0.25">
      <c r="A1027" s="1">
        <v>42396</v>
      </c>
      <c r="B1027" s="4">
        <v>0.42986111111111108</v>
      </c>
      <c r="C1027" s="1">
        <v>42396</v>
      </c>
      <c r="D1027" s="4">
        <v>0.45</v>
      </c>
      <c r="E1027" t="s">
        <v>7</v>
      </c>
      <c r="F1027" t="s">
        <v>15</v>
      </c>
      <c r="G1027" t="s">
        <v>40</v>
      </c>
      <c r="H1027" s="6">
        <v>18.7</v>
      </c>
      <c r="I1027" s="6">
        <f>H1027*1.609344</f>
        <v>30.094732799999999</v>
      </c>
      <c r="J1027" s="3">
        <f>IF(D1027&gt;B1027,D1027-B1027,D1027-B1027+1)</f>
        <v>2.0138888888888928E-2</v>
      </c>
      <c r="K1027" s="6">
        <f>HOUR(J1027)</f>
        <v>0</v>
      </c>
      <c r="L1027" s="6">
        <f>MINUTE(J1027)</f>
        <v>29</v>
      </c>
      <c r="M1027" s="6">
        <f>((K1027*60)+L1027)/60</f>
        <v>0.48333333333333334</v>
      </c>
      <c r="N1027" s="6">
        <f>I1027/M1027</f>
        <v>62.264964413793102</v>
      </c>
      <c r="O1027" t="s">
        <v>13</v>
      </c>
    </row>
    <row r="1028" spans="1:15" x14ac:dyDescent="0.25">
      <c r="A1028" s="1">
        <v>42604</v>
      </c>
      <c r="B1028" s="4">
        <v>0.93819444444444444</v>
      </c>
      <c r="C1028" s="1">
        <v>42604</v>
      </c>
      <c r="D1028" s="4">
        <v>0.95833333333333337</v>
      </c>
      <c r="E1028" t="s">
        <v>7</v>
      </c>
      <c r="F1028" t="s">
        <v>223</v>
      </c>
      <c r="G1028" t="s">
        <v>65</v>
      </c>
      <c r="H1028" s="6">
        <v>18.7</v>
      </c>
      <c r="I1028" s="6">
        <f>H1028*1.609344</f>
        <v>30.094732799999999</v>
      </c>
      <c r="J1028" s="3">
        <f>IF(D1028&gt;B1028,D1028-B1028,D1028-B1028+1)</f>
        <v>2.0138888888888928E-2</v>
      </c>
      <c r="K1028" s="6">
        <f>HOUR(J1028)</f>
        <v>0</v>
      </c>
      <c r="L1028" s="6">
        <f>MINUTE(J1028)</f>
        <v>29</v>
      </c>
      <c r="M1028" s="6">
        <f>((K1028*60)+L1028)/60</f>
        <v>0.48333333333333334</v>
      </c>
      <c r="N1028" s="6">
        <f>I1028/M1028</f>
        <v>62.264964413793102</v>
      </c>
    </row>
    <row r="1029" spans="1:15" x14ac:dyDescent="0.25">
      <c r="A1029" s="1">
        <v>42383</v>
      </c>
      <c r="B1029" s="4">
        <v>0.90208333333333324</v>
      </c>
      <c r="C1029" s="1">
        <v>42383</v>
      </c>
      <c r="D1029" s="4">
        <v>0.90625</v>
      </c>
      <c r="E1029" t="s">
        <v>7</v>
      </c>
      <c r="F1029" t="s">
        <v>34</v>
      </c>
      <c r="G1029" t="s">
        <v>35</v>
      </c>
      <c r="H1029" s="6">
        <v>3.9</v>
      </c>
      <c r="I1029" s="6">
        <f>H1029*1.609344</f>
        <v>6.2764416000000001</v>
      </c>
      <c r="J1029" s="3">
        <f>IF(D1029&gt;B1029,D1029-B1029,D1029-B1029+1)</f>
        <v>4.1666666666667629E-3</v>
      </c>
      <c r="K1029" s="6">
        <f>HOUR(J1029)</f>
        <v>0</v>
      </c>
      <c r="L1029" s="6">
        <f>MINUTE(J1029)</f>
        <v>6</v>
      </c>
      <c r="M1029" s="6">
        <f>((K1029*60)+L1029)/60</f>
        <v>0.1</v>
      </c>
      <c r="N1029" s="6">
        <f>I1029/M1029</f>
        <v>62.764415999999997</v>
      </c>
      <c r="O1029" t="s">
        <v>10</v>
      </c>
    </row>
    <row r="1030" spans="1:15" x14ac:dyDescent="0.25">
      <c r="A1030" s="1">
        <v>42446</v>
      </c>
      <c r="B1030" s="4">
        <v>0.90833333333333333</v>
      </c>
      <c r="C1030" s="1">
        <v>42446</v>
      </c>
      <c r="D1030" s="4">
        <v>0.9194444444444444</v>
      </c>
      <c r="E1030" t="s">
        <v>55</v>
      </c>
      <c r="F1030" t="s">
        <v>90</v>
      </c>
      <c r="G1030" t="s">
        <v>21</v>
      </c>
      <c r="H1030" s="6">
        <v>10.4</v>
      </c>
      <c r="I1030" s="6">
        <f>H1030*1.609344</f>
        <v>16.737177600000003</v>
      </c>
      <c r="J1030" s="3">
        <f>IF(D1030&gt;B1030,D1030-B1030,D1030-B1030+1)</f>
        <v>1.1111111111111072E-2</v>
      </c>
      <c r="K1030" s="6">
        <f>HOUR(J1030)</f>
        <v>0</v>
      </c>
      <c r="L1030" s="6">
        <f>MINUTE(J1030)</f>
        <v>16</v>
      </c>
      <c r="M1030" s="6">
        <f>((K1030*60)+L1030)/60</f>
        <v>0.26666666666666666</v>
      </c>
      <c r="N1030" s="6">
        <f>I1030/M1030</f>
        <v>62.764416000000011</v>
      </c>
    </row>
    <row r="1031" spans="1:15" x14ac:dyDescent="0.25">
      <c r="A1031" s="1">
        <v>42574</v>
      </c>
      <c r="B1031" s="4">
        <v>0.84513888888888899</v>
      </c>
      <c r="C1031" s="1">
        <v>42574</v>
      </c>
      <c r="D1031" s="4">
        <v>0.85625000000000007</v>
      </c>
      <c r="E1031" t="s">
        <v>7</v>
      </c>
      <c r="F1031" t="s">
        <v>15</v>
      </c>
      <c r="G1031" t="s">
        <v>36</v>
      </c>
      <c r="H1031" s="6">
        <v>10.4</v>
      </c>
      <c r="I1031" s="6">
        <f>H1031*1.609344</f>
        <v>16.737177600000003</v>
      </c>
      <c r="J1031" s="3">
        <f>IF(D1031&gt;B1031,D1031-B1031,D1031-B1031+1)</f>
        <v>1.1111111111111072E-2</v>
      </c>
      <c r="K1031" s="6">
        <f>HOUR(J1031)</f>
        <v>0</v>
      </c>
      <c r="L1031" s="6">
        <f>MINUTE(J1031)</f>
        <v>16</v>
      </c>
      <c r="M1031" s="6">
        <f>((K1031*60)+L1031)/60</f>
        <v>0.26666666666666666</v>
      </c>
      <c r="N1031" s="6">
        <f>I1031/M1031</f>
        <v>62.764416000000011</v>
      </c>
      <c r="O1031" t="s">
        <v>11</v>
      </c>
    </row>
    <row r="1032" spans="1:15" x14ac:dyDescent="0.25">
      <c r="A1032" s="1">
        <v>42540</v>
      </c>
      <c r="B1032" s="4">
        <v>0.24374999999999999</v>
      </c>
      <c r="C1032" s="1">
        <v>42540</v>
      </c>
      <c r="D1032" s="4">
        <v>0.25</v>
      </c>
      <c r="E1032" t="s">
        <v>7</v>
      </c>
      <c r="F1032" t="s">
        <v>40</v>
      </c>
      <c r="G1032" t="s">
        <v>15</v>
      </c>
      <c r="H1032" s="6">
        <v>5.9</v>
      </c>
      <c r="I1032" s="6">
        <f>H1032*1.609344</f>
        <v>9.4951296000000021</v>
      </c>
      <c r="J1032" s="3">
        <f>IF(D1032&gt;B1032,D1032-B1032,D1032-B1032+1)</f>
        <v>6.2500000000000056E-3</v>
      </c>
      <c r="K1032" s="6">
        <f>HOUR(J1032)</f>
        <v>0</v>
      </c>
      <c r="L1032" s="6">
        <f>MINUTE(J1032)</f>
        <v>9</v>
      </c>
      <c r="M1032" s="6">
        <f>((K1032*60)+L1032)/60</f>
        <v>0.15</v>
      </c>
      <c r="N1032" s="6">
        <f>I1032/M1032</f>
        <v>63.300864000000018</v>
      </c>
    </row>
    <row r="1033" spans="1:15" x14ac:dyDescent="0.25">
      <c r="A1033" s="1">
        <v>42632</v>
      </c>
      <c r="B1033" s="4">
        <v>0.61111111111111105</v>
      </c>
      <c r="C1033" s="1">
        <v>42632</v>
      </c>
      <c r="D1033" s="4">
        <v>0.62222222222222223</v>
      </c>
      <c r="E1033" t="s">
        <v>7</v>
      </c>
      <c r="F1033" t="s">
        <v>65</v>
      </c>
      <c r="G1033" t="s">
        <v>68</v>
      </c>
      <c r="H1033" s="6">
        <v>10.5</v>
      </c>
      <c r="I1033" s="6">
        <f>H1033*1.609344</f>
        <v>16.898112000000001</v>
      </c>
      <c r="J1033" s="3">
        <f>IF(D1033&gt;B1033,D1033-B1033,D1033-B1033+1)</f>
        <v>1.1111111111111183E-2</v>
      </c>
      <c r="K1033" s="6">
        <f>HOUR(J1033)</f>
        <v>0</v>
      </c>
      <c r="L1033" s="6">
        <f>MINUTE(J1033)</f>
        <v>16</v>
      </c>
      <c r="M1033" s="6">
        <f>((K1033*60)+L1033)/60</f>
        <v>0.26666666666666666</v>
      </c>
      <c r="N1033" s="6">
        <f>I1033/M1033</f>
        <v>63.367920000000005</v>
      </c>
    </row>
    <row r="1034" spans="1:15" x14ac:dyDescent="0.25">
      <c r="A1034" s="1">
        <v>42447</v>
      </c>
      <c r="B1034" s="4">
        <v>0.87569444444444444</v>
      </c>
      <c r="C1034" s="1">
        <v>42447</v>
      </c>
      <c r="D1034" s="4">
        <v>0.88541666666666663</v>
      </c>
      <c r="E1034" t="s">
        <v>7</v>
      </c>
      <c r="F1034" t="s">
        <v>90</v>
      </c>
      <c r="G1034" t="s">
        <v>21</v>
      </c>
      <c r="H1034" s="6">
        <v>9.1999999999999993</v>
      </c>
      <c r="I1034" s="6">
        <f>H1034*1.609344</f>
        <v>14.8059648</v>
      </c>
      <c r="J1034" s="3">
        <f>IF(D1034&gt;B1034,D1034-B1034,D1034-B1034+1)</f>
        <v>9.7222222222221877E-3</v>
      </c>
      <c r="K1034" s="6">
        <f>HOUR(J1034)</f>
        <v>0</v>
      </c>
      <c r="L1034" s="6">
        <f>MINUTE(J1034)</f>
        <v>14</v>
      </c>
      <c r="M1034" s="6">
        <f>((K1034*60)+L1034)/60</f>
        <v>0.23333333333333334</v>
      </c>
      <c r="N1034" s="6">
        <f>I1034/M1034</f>
        <v>63.454134857142854</v>
      </c>
      <c r="O1034" t="s">
        <v>13</v>
      </c>
    </row>
    <row r="1035" spans="1:15" x14ac:dyDescent="0.25">
      <c r="A1035" s="1">
        <v>42583</v>
      </c>
      <c r="B1035" s="4">
        <v>0.65277777777777779</v>
      </c>
      <c r="C1035" s="1">
        <v>42583</v>
      </c>
      <c r="D1035" s="4">
        <v>0.65763888888888888</v>
      </c>
      <c r="E1035" t="s">
        <v>7</v>
      </c>
      <c r="F1035" t="s">
        <v>48</v>
      </c>
      <c r="G1035" t="s">
        <v>15</v>
      </c>
      <c r="H1035" s="6">
        <v>4.5999999999999996</v>
      </c>
      <c r="I1035" s="6">
        <f>H1035*1.609344</f>
        <v>7.4029824</v>
      </c>
      <c r="J1035" s="3">
        <f>IF(D1035&gt;B1035,D1035-B1035,D1035-B1035+1)</f>
        <v>4.8611111111110938E-3</v>
      </c>
      <c r="K1035" s="6">
        <f>HOUR(J1035)</f>
        <v>0</v>
      </c>
      <c r="L1035" s="6">
        <f>MINUTE(J1035)</f>
        <v>7</v>
      </c>
      <c r="M1035" s="6">
        <f>((K1035*60)+L1035)/60</f>
        <v>0.11666666666666667</v>
      </c>
      <c r="N1035" s="6">
        <f>I1035/M1035</f>
        <v>63.454134857142854</v>
      </c>
    </row>
    <row r="1036" spans="1:15" x14ac:dyDescent="0.25">
      <c r="A1036" s="1">
        <v>42500</v>
      </c>
      <c r="B1036" s="4">
        <v>0.72152777777777777</v>
      </c>
      <c r="C1036" s="1">
        <v>42500</v>
      </c>
      <c r="D1036" s="4">
        <v>0.72986111111111107</v>
      </c>
      <c r="E1036" t="s">
        <v>7</v>
      </c>
      <c r="F1036" t="s">
        <v>127</v>
      </c>
      <c r="G1036" t="s">
        <v>18</v>
      </c>
      <c r="H1036" s="6">
        <v>7.9</v>
      </c>
      <c r="I1036" s="6">
        <f>H1036*1.609344</f>
        <v>12.713817600000002</v>
      </c>
      <c r="J1036" s="3">
        <f>IF(D1036&gt;B1036,D1036-B1036,D1036-B1036+1)</f>
        <v>8.3333333333333037E-3</v>
      </c>
      <c r="K1036" s="6">
        <f>HOUR(J1036)</f>
        <v>0</v>
      </c>
      <c r="L1036" s="6">
        <f>MINUTE(J1036)</f>
        <v>12</v>
      </c>
      <c r="M1036" s="6">
        <f>((K1036*60)+L1036)/60</f>
        <v>0.2</v>
      </c>
      <c r="N1036" s="6">
        <f>I1036/M1036</f>
        <v>63.569088000000008</v>
      </c>
      <c r="O1036" t="s">
        <v>13</v>
      </c>
    </row>
    <row r="1037" spans="1:15" x14ac:dyDescent="0.25">
      <c r="A1037" s="1">
        <v>42555</v>
      </c>
      <c r="B1037" s="4">
        <v>2.2222222222222223E-2</v>
      </c>
      <c r="C1037" s="1">
        <v>42555</v>
      </c>
      <c r="D1037" s="4">
        <v>3.2638888888888891E-2</v>
      </c>
      <c r="E1037" t="s">
        <v>7</v>
      </c>
      <c r="F1037" t="s">
        <v>36</v>
      </c>
      <c r="G1037" t="s">
        <v>15</v>
      </c>
      <c r="H1037" s="6">
        <v>9.9</v>
      </c>
      <c r="I1037" s="6">
        <f>H1037*1.609344</f>
        <v>15.932505600000002</v>
      </c>
      <c r="J1037" s="3">
        <f>IF(D1037&gt;B1037,D1037-B1037,D1037-B1037+1)</f>
        <v>1.0416666666666668E-2</v>
      </c>
      <c r="K1037" s="6">
        <f>HOUR(J1037)</f>
        <v>0</v>
      </c>
      <c r="L1037" s="6">
        <f>MINUTE(J1037)</f>
        <v>15</v>
      </c>
      <c r="M1037" s="6">
        <f>((K1037*60)+L1037)/60</f>
        <v>0.25</v>
      </c>
      <c r="N1037" s="6">
        <f>I1037/M1037</f>
        <v>63.73002240000001</v>
      </c>
      <c r="O1037" t="s">
        <v>11</v>
      </c>
    </row>
    <row r="1038" spans="1:15" x14ac:dyDescent="0.25">
      <c r="A1038" s="1">
        <v>42548</v>
      </c>
      <c r="B1038" s="4">
        <v>0.31736111111111115</v>
      </c>
      <c r="C1038" s="1">
        <v>42548</v>
      </c>
      <c r="D1038" s="4">
        <v>0.3666666666666667</v>
      </c>
      <c r="E1038" t="s">
        <v>7</v>
      </c>
      <c r="F1038" t="s">
        <v>150</v>
      </c>
      <c r="G1038" t="s">
        <v>162</v>
      </c>
      <c r="H1038" s="6">
        <v>46.9</v>
      </c>
      <c r="I1038" s="6">
        <f>H1038*1.609344</f>
        <v>75.478233599999996</v>
      </c>
      <c r="J1038" s="3">
        <f>IF(D1038&gt;B1038,D1038-B1038,D1038-B1038+1)</f>
        <v>4.9305555555555547E-2</v>
      </c>
      <c r="K1038" s="6">
        <f>HOUR(J1038)</f>
        <v>1</v>
      </c>
      <c r="L1038" s="6">
        <f>MINUTE(J1038)</f>
        <v>11</v>
      </c>
      <c r="M1038" s="6">
        <f>((K1038*60)+L1038)/60</f>
        <v>1.1833333333333333</v>
      </c>
      <c r="N1038" s="6">
        <f>I1038/M1038</f>
        <v>63.784422760563373</v>
      </c>
    </row>
    <row r="1039" spans="1:15" x14ac:dyDescent="0.25">
      <c r="A1039" s="1">
        <v>42542</v>
      </c>
      <c r="B1039" s="4">
        <v>0.65208333333333335</v>
      </c>
      <c r="C1039" s="1">
        <v>42542</v>
      </c>
      <c r="D1039" s="4">
        <v>0.67222222222222217</v>
      </c>
      <c r="E1039" t="s">
        <v>7</v>
      </c>
      <c r="F1039" t="s">
        <v>15</v>
      </c>
      <c r="G1039" t="s">
        <v>40</v>
      </c>
      <c r="H1039" s="6">
        <v>19.3</v>
      </c>
      <c r="I1039" s="6">
        <f>H1039*1.609344</f>
        <v>31.060339200000005</v>
      </c>
      <c r="J1039" s="3">
        <f>IF(D1039&gt;B1039,D1039-B1039,D1039-B1039+1)</f>
        <v>2.0138888888888817E-2</v>
      </c>
      <c r="K1039" s="6">
        <f>HOUR(J1039)</f>
        <v>0</v>
      </c>
      <c r="L1039" s="6">
        <f>MINUTE(J1039)</f>
        <v>29</v>
      </c>
      <c r="M1039" s="6">
        <f>((K1039*60)+L1039)/60</f>
        <v>0.48333333333333334</v>
      </c>
      <c r="N1039" s="6">
        <f>I1039/M1039</f>
        <v>64.262770758620704</v>
      </c>
    </row>
    <row r="1040" spans="1:15" x14ac:dyDescent="0.25">
      <c r="A1040" s="1">
        <v>42606</v>
      </c>
      <c r="B1040" s="4">
        <v>0.54236111111111118</v>
      </c>
      <c r="C1040" s="1">
        <v>42606</v>
      </c>
      <c r="D1040" s="4">
        <v>0.64236111111111105</v>
      </c>
      <c r="E1040" t="s">
        <v>7</v>
      </c>
      <c r="F1040" t="s">
        <v>65</v>
      </c>
      <c r="G1040" t="s">
        <v>65</v>
      </c>
      <c r="H1040" s="6">
        <v>96.2</v>
      </c>
      <c r="I1040" s="6">
        <f>H1040*1.609344</f>
        <v>154.81889280000001</v>
      </c>
      <c r="J1040" s="3">
        <f>IF(D1040&gt;B1040,D1040-B1040,D1040-B1040+1)</f>
        <v>9.9999999999999867E-2</v>
      </c>
      <c r="K1040" s="6">
        <f>HOUR(J1040)</f>
        <v>2</v>
      </c>
      <c r="L1040" s="6">
        <f>MINUTE(J1040)</f>
        <v>24</v>
      </c>
      <c r="M1040" s="6">
        <f>((K1040*60)+L1040)/60</f>
        <v>2.4</v>
      </c>
      <c r="N1040" s="6">
        <f>I1040/M1040</f>
        <v>64.507872000000006</v>
      </c>
    </row>
    <row r="1041" spans="1:15" x14ac:dyDescent="0.25">
      <c r="A1041" s="1">
        <v>42666</v>
      </c>
      <c r="B1041" s="4">
        <v>0.51180555555555551</v>
      </c>
      <c r="C1041" s="1">
        <v>42666</v>
      </c>
      <c r="D1041" s="4">
        <v>0.54097222222222219</v>
      </c>
      <c r="E1041" t="s">
        <v>7</v>
      </c>
      <c r="F1041" t="s">
        <v>40</v>
      </c>
      <c r="G1041" t="s">
        <v>15</v>
      </c>
      <c r="H1041" s="6">
        <v>28.2</v>
      </c>
      <c r="I1041" s="6">
        <f>H1041*1.609344</f>
        <v>45.3835008</v>
      </c>
      <c r="J1041" s="3">
        <f>IF(D1041&gt;B1041,D1041-B1041,D1041-B1041+1)</f>
        <v>2.9166666666666674E-2</v>
      </c>
      <c r="K1041" s="6">
        <f>HOUR(J1041)</f>
        <v>0</v>
      </c>
      <c r="L1041" s="6">
        <f>MINUTE(J1041)</f>
        <v>42</v>
      </c>
      <c r="M1041" s="6">
        <f>((K1041*60)+L1041)/60</f>
        <v>0.7</v>
      </c>
      <c r="N1041" s="6">
        <f>I1041/M1041</f>
        <v>64.833572571428576</v>
      </c>
    </row>
    <row r="1042" spans="1:15" x14ac:dyDescent="0.25">
      <c r="A1042" s="1">
        <v>42537</v>
      </c>
      <c r="B1042" s="4">
        <v>0.61249999999999993</v>
      </c>
      <c r="C1042" s="1">
        <v>42537</v>
      </c>
      <c r="D1042" s="4">
        <v>0.61527777777777781</v>
      </c>
      <c r="E1042" t="s">
        <v>7</v>
      </c>
      <c r="F1042" t="s">
        <v>156</v>
      </c>
      <c r="G1042" t="s">
        <v>149</v>
      </c>
      <c r="H1042" s="6">
        <v>2.7</v>
      </c>
      <c r="I1042" s="6">
        <f>H1042*1.609344</f>
        <v>4.345228800000001</v>
      </c>
      <c r="J1042" s="3">
        <f>IF(D1042&gt;B1042,D1042-B1042,D1042-B1042+1)</f>
        <v>2.7777777777778789E-3</v>
      </c>
      <c r="K1042" s="6">
        <f>HOUR(J1042)</f>
        <v>0</v>
      </c>
      <c r="L1042" s="6">
        <f>MINUTE(J1042)</f>
        <v>4</v>
      </c>
      <c r="M1042" s="6">
        <f>((K1042*60)+L1042)/60</f>
        <v>6.6666666666666666E-2</v>
      </c>
      <c r="N1042" s="6">
        <f>I1042/M1042</f>
        <v>65.178432000000015</v>
      </c>
    </row>
    <row r="1043" spans="1:15" x14ac:dyDescent="0.25">
      <c r="A1043" s="1">
        <v>42666</v>
      </c>
      <c r="B1043" s="4">
        <v>0.39166666666666666</v>
      </c>
      <c r="C1043" s="1">
        <v>42666</v>
      </c>
      <c r="D1043" s="4">
        <v>0.4201388888888889</v>
      </c>
      <c r="E1043" t="s">
        <v>7</v>
      </c>
      <c r="F1043" t="s">
        <v>15</v>
      </c>
      <c r="G1043" t="s">
        <v>40</v>
      </c>
      <c r="H1043" s="6">
        <v>28.1</v>
      </c>
      <c r="I1043" s="6">
        <f>H1043*1.609344</f>
        <v>45.222566400000005</v>
      </c>
      <c r="J1043" s="3">
        <f>IF(D1043&gt;B1043,D1043-B1043,D1043-B1043+1)</f>
        <v>2.8472222222222232E-2</v>
      </c>
      <c r="K1043" s="6">
        <f>HOUR(J1043)</f>
        <v>0</v>
      </c>
      <c r="L1043" s="6">
        <f>MINUTE(J1043)</f>
        <v>41</v>
      </c>
      <c r="M1043" s="6">
        <f>((K1043*60)+L1043)/60</f>
        <v>0.68333333333333335</v>
      </c>
      <c r="N1043" s="6">
        <f>I1043/M1043</f>
        <v>66.179365463414641</v>
      </c>
    </row>
    <row r="1044" spans="1:15" x14ac:dyDescent="0.25">
      <c r="A1044" s="1">
        <v>42450</v>
      </c>
      <c r="B1044" s="4">
        <v>0.84583333333333333</v>
      </c>
      <c r="C1044" s="1">
        <v>42450</v>
      </c>
      <c r="D1044" s="4">
        <v>0.87152777777777779</v>
      </c>
      <c r="E1044" t="s">
        <v>7</v>
      </c>
      <c r="F1044" t="s">
        <v>90</v>
      </c>
      <c r="G1044" t="s">
        <v>21</v>
      </c>
      <c r="H1044" s="6">
        <v>25.6</v>
      </c>
      <c r="I1044" s="6">
        <f>H1044*1.609344</f>
        <v>41.199206400000008</v>
      </c>
      <c r="J1044" s="3">
        <f>IF(D1044&gt;B1044,D1044-B1044,D1044-B1044+1)</f>
        <v>2.5694444444444464E-2</v>
      </c>
      <c r="K1044" s="6">
        <f>HOUR(J1044)</f>
        <v>0</v>
      </c>
      <c r="L1044" s="6">
        <f>MINUTE(J1044)</f>
        <v>37</v>
      </c>
      <c r="M1044" s="6">
        <f>((K1044*60)+L1044)/60</f>
        <v>0.6166666666666667</v>
      </c>
      <c r="N1044" s="6">
        <f>I1044/M1044</f>
        <v>66.809523891891899</v>
      </c>
      <c r="O1044" t="s">
        <v>9</v>
      </c>
    </row>
    <row r="1045" spans="1:15" x14ac:dyDescent="0.25">
      <c r="A1045" s="1">
        <v>42501</v>
      </c>
      <c r="B1045" s="4">
        <v>0.3576388888888889</v>
      </c>
      <c r="C1045" s="1">
        <v>42501</v>
      </c>
      <c r="D1045" s="4">
        <v>0.3833333333333333</v>
      </c>
      <c r="E1045" t="s">
        <v>7</v>
      </c>
      <c r="F1045" t="s">
        <v>18</v>
      </c>
      <c r="G1045" t="s">
        <v>123</v>
      </c>
      <c r="H1045" s="6">
        <v>25.6</v>
      </c>
      <c r="I1045" s="6">
        <f>H1045*1.609344</f>
        <v>41.199206400000008</v>
      </c>
      <c r="J1045" s="3">
        <f>IF(D1045&gt;B1045,D1045-B1045,D1045-B1045+1)</f>
        <v>2.5694444444444409E-2</v>
      </c>
      <c r="K1045" s="6">
        <f>HOUR(J1045)</f>
        <v>0</v>
      </c>
      <c r="L1045" s="6">
        <f>MINUTE(J1045)</f>
        <v>37</v>
      </c>
      <c r="M1045" s="6">
        <f>((K1045*60)+L1045)/60</f>
        <v>0.6166666666666667</v>
      </c>
      <c r="N1045" s="6">
        <f>I1045/M1045</f>
        <v>66.809523891891899</v>
      </c>
      <c r="O1045" t="s">
        <v>11</v>
      </c>
    </row>
    <row r="1046" spans="1:15" x14ac:dyDescent="0.25">
      <c r="A1046" s="1">
        <v>42555</v>
      </c>
      <c r="B1046" s="4">
        <v>0.83333333333333337</v>
      </c>
      <c r="C1046" s="1">
        <v>42555</v>
      </c>
      <c r="D1046" s="4">
        <v>0.84513888888888899</v>
      </c>
      <c r="E1046" t="s">
        <v>7</v>
      </c>
      <c r="F1046" t="s">
        <v>15</v>
      </c>
      <c r="G1046" t="s">
        <v>36</v>
      </c>
      <c r="H1046" s="6">
        <v>11.8</v>
      </c>
      <c r="I1046" s="6">
        <f>H1046*1.609344</f>
        <v>18.990259200000004</v>
      </c>
      <c r="J1046" s="3">
        <f>IF(D1046&gt;B1046,D1046-B1046,D1046-B1046+1)</f>
        <v>1.1805555555555625E-2</v>
      </c>
      <c r="K1046" s="6">
        <f>HOUR(J1046)</f>
        <v>0</v>
      </c>
      <c r="L1046" s="6">
        <f>MINUTE(J1046)</f>
        <v>17</v>
      </c>
      <c r="M1046" s="6">
        <f>((K1046*60)+L1046)/60</f>
        <v>0.28333333333333333</v>
      </c>
      <c r="N1046" s="6">
        <f>I1046/M1046</f>
        <v>67.024444235294141</v>
      </c>
      <c r="O1046" t="s">
        <v>11</v>
      </c>
    </row>
    <row r="1047" spans="1:15" x14ac:dyDescent="0.25">
      <c r="A1047" s="1">
        <v>42559</v>
      </c>
      <c r="B1047" s="4">
        <v>0.71597222222222223</v>
      </c>
      <c r="C1047" s="1">
        <v>42559</v>
      </c>
      <c r="D1047" s="4">
        <v>0.72916666666666663</v>
      </c>
      <c r="E1047" t="s">
        <v>7</v>
      </c>
      <c r="F1047" t="s">
        <v>149</v>
      </c>
      <c r="G1047" t="s">
        <v>150</v>
      </c>
      <c r="H1047" s="6">
        <v>13.2</v>
      </c>
      <c r="I1047" s="6">
        <f>H1047*1.609344</f>
        <v>21.243340799999999</v>
      </c>
      <c r="J1047" s="3">
        <f>IF(D1047&gt;B1047,D1047-B1047,D1047-B1047+1)</f>
        <v>1.3194444444444398E-2</v>
      </c>
      <c r="K1047" s="6">
        <f>HOUR(J1047)</f>
        <v>0</v>
      </c>
      <c r="L1047" s="6">
        <f>MINUTE(J1047)</f>
        <v>19</v>
      </c>
      <c r="M1047" s="6">
        <f>((K1047*60)+L1047)/60</f>
        <v>0.31666666666666665</v>
      </c>
      <c r="N1047" s="6">
        <f>I1047/M1047</f>
        <v>67.08423410526315</v>
      </c>
    </row>
    <row r="1048" spans="1:15" x14ac:dyDescent="0.25">
      <c r="A1048" s="1">
        <v>42726</v>
      </c>
      <c r="B1048" s="4">
        <v>0.74722222222222223</v>
      </c>
      <c r="C1048" s="1">
        <v>42726</v>
      </c>
      <c r="D1048" s="4">
        <v>0.77013888888888893</v>
      </c>
      <c r="E1048" t="s">
        <v>7</v>
      </c>
      <c r="F1048" t="s">
        <v>65</v>
      </c>
      <c r="G1048" t="s">
        <v>65</v>
      </c>
      <c r="H1048" s="6">
        <v>23.2</v>
      </c>
      <c r="I1048" s="6">
        <f>H1048*1.609344</f>
        <v>37.3367808</v>
      </c>
      <c r="J1048" s="3">
        <f>IF(D1048&gt;B1048,D1048-B1048,D1048-B1048+1)</f>
        <v>2.2916666666666696E-2</v>
      </c>
      <c r="K1048" s="6">
        <f>HOUR(J1048)</f>
        <v>0</v>
      </c>
      <c r="L1048" s="6">
        <f>MINUTE(J1048)</f>
        <v>33</v>
      </c>
      <c r="M1048" s="6">
        <f>((K1048*60)+L1048)/60</f>
        <v>0.55000000000000004</v>
      </c>
      <c r="N1048" s="6">
        <f>I1048/M1048</f>
        <v>67.885055999999992</v>
      </c>
      <c r="O1048" t="s">
        <v>11</v>
      </c>
    </row>
    <row r="1049" spans="1:15" x14ac:dyDescent="0.25">
      <c r="A1049" s="1">
        <v>42598</v>
      </c>
      <c r="B1049" s="4">
        <v>0.63402777777777775</v>
      </c>
      <c r="C1049" s="1">
        <v>42598</v>
      </c>
      <c r="D1049" s="4">
        <v>0.65</v>
      </c>
      <c r="E1049" t="s">
        <v>7</v>
      </c>
      <c r="F1049" t="s">
        <v>65</v>
      </c>
      <c r="G1049" t="s">
        <v>65</v>
      </c>
      <c r="H1049" s="6">
        <v>16.2</v>
      </c>
      <c r="I1049" s="6">
        <f>H1049*1.609344</f>
        <v>26.071372799999999</v>
      </c>
      <c r="J1049" s="3">
        <f>IF(D1049&gt;B1049,D1049-B1049,D1049-B1049+1)</f>
        <v>1.5972222222222276E-2</v>
      </c>
      <c r="K1049" s="6">
        <f>HOUR(J1049)</f>
        <v>0</v>
      </c>
      <c r="L1049" s="6">
        <f>MINUTE(J1049)</f>
        <v>23</v>
      </c>
      <c r="M1049" s="6">
        <f>((K1049*60)+L1049)/60</f>
        <v>0.38333333333333336</v>
      </c>
      <c r="N1049" s="6">
        <f>I1049/M1049</f>
        <v>68.012276869565213</v>
      </c>
    </row>
    <row r="1050" spans="1:15" x14ac:dyDescent="0.25">
      <c r="A1050" s="1">
        <v>42401</v>
      </c>
      <c r="B1050" s="4">
        <v>0.50694444444444442</v>
      </c>
      <c r="C1050" s="1">
        <v>42401</v>
      </c>
      <c r="D1050" s="4">
        <v>0.52986111111111112</v>
      </c>
      <c r="E1050" t="s">
        <v>7</v>
      </c>
      <c r="F1050" t="s">
        <v>49</v>
      </c>
      <c r="G1050" t="s">
        <v>15</v>
      </c>
      <c r="H1050" s="6">
        <v>23.3</v>
      </c>
      <c r="I1050" s="6">
        <f>H1050*1.609344</f>
        <v>37.497715200000002</v>
      </c>
      <c r="J1050" s="3">
        <f>IF(D1050&gt;B1050,D1050-B1050,D1050-B1050+1)</f>
        <v>2.2916666666666696E-2</v>
      </c>
      <c r="K1050" s="6">
        <f>HOUR(J1050)</f>
        <v>0</v>
      </c>
      <c r="L1050" s="6">
        <f>MINUTE(J1050)</f>
        <v>33</v>
      </c>
      <c r="M1050" s="6">
        <f>((K1050*60)+L1050)/60</f>
        <v>0.55000000000000004</v>
      </c>
      <c r="N1050" s="6">
        <f>I1050/M1050</f>
        <v>68.177663999999993</v>
      </c>
      <c r="O1050" t="s">
        <v>13</v>
      </c>
    </row>
    <row r="1051" spans="1:15" x14ac:dyDescent="0.25">
      <c r="A1051" s="1">
        <v>42614</v>
      </c>
      <c r="B1051" s="4">
        <v>0.72291666666666676</v>
      </c>
      <c r="C1051" s="1">
        <v>42614</v>
      </c>
      <c r="D1051" s="4">
        <v>0.73333333333333339</v>
      </c>
      <c r="E1051" t="s">
        <v>7</v>
      </c>
      <c r="F1051" t="s">
        <v>68</v>
      </c>
      <c r="G1051" t="s">
        <v>65</v>
      </c>
      <c r="H1051" s="6">
        <v>10.6</v>
      </c>
      <c r="I1051" s="6">
        <f>H1051*1.609344</f>
        <v>17.0590464</v>
      </c>
      <c r="J1051" s="3">
        <f>IF(D1051&gt;B1051,D1051-B1051,D1051-B1051+1)</f>
        <v>1.041666666666663E-2</v>
      </c>
      <c r="K1051" s="6">
        <f>HOUR(J1051)</f>
        <v>0</v>
      </c>
      <c r="L1051" s="6">
        <f>MINUTE(J1051)</f>
        <v>15</v>
      </c>
      <c r="M1051" s="6">
        <f>((K1051*60)+L1051)/60</f>
        <v>0.25</v>
      </c>
      <c r="N1051" s="6">
        <f>I1051/M1051</f>
        <v>68.236185599999999</v>
      </c>
    </row>
    <row r="1052" spans="1:15" x14ac:dyDescent="0.25">
      <c r="A1052" s="1">
        <v>42527</v>
      </c>
      <c r="B1052" s="4">
        <v>0.9819444444444444</v>
      </c>
      <c r="C1052" s="1">
        <v>42527</v>
      </c>
      <c r="D1052" s="4">
        <v>0.9916666666666667</v>
      </c>
      <c r="E1052" t="s">
        <v>7</v>
      </c>
      <c r="F1052" t="s">
        <v>36</v>
      </c>
      <c r="G1052" t="s">
        <v>15</v>
      </c>
      <c r="H1052" s="6">
        <v>9.9</v>
      </c>
      <c r="I1052" s="6">
        <f>H1052*1.609344</f>
        <v>15.932505600000002</v>
      </c>
      <c r="J1052" s="3">
        <f>IF(D1052&gt;B1052,D1052-B1052,D1052-B1052+1)</f>
        <v>9.7222222222222987E-3</v>
      </c>
      <c r="K1052" s="6">
        <f>HOUR(J1052)</f>
        <v>0</v>
      </c>
      <c r="L1052" s="6">
        <f>MINUTE(J1052)</f>
        <v>14</v>
      </c>
      <c r="M1052" s="6">
        <f>((K1052*60)+L1052)/60</f>
        <v>0.23333333333333334</v>
      </c>
      <c r="N1052" s="6">
        <f>I1052/M1052</f>
        <v>68.282166857142869</v>
      </c>
      <c r="O1052" t="s">
        <v>11</v>
      </c>
    </row>
    <row r="1053" spans="1:15" x14ac:dyDescent="0.25">
      <c r="A1053" s="1">
        <v>42593</v>
      </c>
      <c r="B1053" s="4">
        <v>0.87430555555555556</v>
      </c>
      <c r="C1053" s="1">
        <v>42593</v>
      </c>
      <c r="D1053" s="4">
        <v>0.90555555555555556</v>
      </c>
      <c r="E1053" t="s">
        <v>7</v>
      </c>
      <c r="F1053" t="s">
        <v>186</v>
      </c>
      <c r="G1053" t="s">
        <v>15</v>
      </c>
      <c r="H1053" s="6">
        <v>31.9</v>
      </c>
      <c r="I1053" s="6">
        <f>H1053*1.609344</f>
        <v>51.338073600000001</v>
      </c>
      <c r="J1053" s="3">
        <f>IF(D1053&gt;B1053,D1053-B1053,D1053-B1053+1)</f>
        <v>3.125E-2</v>
      </c>
      <c r="K1053" s="6">
        <f>HOUR(J1053)</f>
        <v>0</v>
      </c>
      <c r="L1053" s="6">
        <f>MINUTE(J1053)</f>
        <v>45</v>
      </c>
      <c r="M1053" s="6">
        <f>((K1053*60)+L1053)/60</f>
        <v>0.75</v>
      </c>
      <c r="N1053" s="6">
        <f>I1053/M1053</f>
        <v>68.450764800000002</v>
      </c>
    </row>
    <row r="1054" spans="1:15" x14ac:dyDescent="0.25">
      <c r="A1054" s="1">
        <v>42591</v>
      </c>
      <c r="B1054" s="4">
        <v>0.63541666666666663</v>
      </c>
      <c r="C1054" s="1">
        <v>42591</v>
      </c>
      <c r="D1054" s="4">
        <v>0.65</v>
      </c>
      <c r="E1054" t="s">
        <v>7</v>
      </c>
      <c r="F1054" t="s">
        <v>15</v>
      </c>
      <c r="G1054" t="s">
        <v>40</v>
      </c>
      <c r="H1054" s="6">
        <v>14.9</v>
      </c>
      <c r="I1054" s="6">
        <f>H1054*1.609344</f>
        <v>23.979225600000003</v>
      </c>
      <c r="J1054" s="3">
        <f>IF(D1054&gt;B1054,D1054-B1054,D1054-B1054+1)</f>
        <v>1.4583333333333393E-2</v>
      </c>
      <c r="K1054" s="6">
        <f>HOUR(J1054)</f>
        <v>0</v>
      </c>
      <c r="L1054" s="6">
        <f>MINUTE(J1054)</f>
        <v>21</v>
      </c>
      <c r="M1054" s="6">
        <f>((K1054*60)+L1054)/60</f>
        <v>0.35</v>
      </c>
      <c r="N1054" s="6">
        <f>I1054/M1054</f>
        <v>68.512073142857162</v>
      </c>
    </row>
    <row r="1055" spans="1:15" x14ac:dyDescent="0.25">
      <c r="A1055" s="1">
        <v>42545</v>
      </c>
      <c r="B1055" s="4">
        <v>0.86388888888888893</v>
      </c>
      <c r="C1055" s="1">
        <v>42545</v>
      </c>
      <c r="D1055" s="4">
        <v>0.87638888888888899</v>
      </c>
      <c r="E1055" t="s">
        <v>7</v>
      </c>
      <c r="F1055" t="s">
        <v>149</v>
      </c>
      <c r="G1055" t="s">
        <v>150</v>
      </c>
      <c r="H1055" s="6">
        <v>12.8</v>
      </c>
      <c r="I1055" s="6">
        <f>H1055*1.609344</f>
        <v>20.599603200000004</v>
      </c>
      <c r="J1055" s="3">
        <f>IF(D1055&gt;B1055,D1055-B1055,D1055-B1055+1)</f>
        <v>1.2500000000000067E-2</v>
      </c>
      <c r="K1055" s="6">
        <f>HOUR(J1055)</f>
        <v>0</v>
      </c>
      <c r="L1055" s="6">
        <f>MINUTE(J1055)</f>
        <v>18</v>
      </c>
      <c r="M1055" s="6">
        <f>((K1055*60)+L1055)/60</f>
        <v>0.3</v>
      </c>
      <c r="N1055" s="6">
        <f>I1055/M1055</f>
        <v>68.665344000000019</v>
      </c>
    </row>
    <row r="1056" spans="1:15" x14ac:dyDescent="0.25">
      <c r="A1056" s="1">
        <v>42632</v>
      </c>
      <c r="B1056" s="4">
        <v>0.68263888888888891</v>
      </c>
      <c r="C1056" s="1">
        <v>42632</v>
      </c>
      <c r="D1056" s="4">
        <v>0.68819444444444444</v>
      </c>
      <c r="E1056" t="s">
        <v>7</v>
      </c>
      <c r="F1056" t="s">
        <v>68</v>
      </c>
      <c r="G1056" t="s">
        <v>65</v>
      </c>
      <c r="H1056" s="6">
        <v>5.7</v>
      </c>
      <c r="I1056" s="6">
        <f>H1056*1.609344</f>
        <v>9.1732608000000013</v>
      </c>
      <c r="J1056" s="3">
        <f>IF(D1056&gt;B1056,D1056-B1056,D1056-B1056+1)</f>
        <v>5.5555555555555358E-3</v>
      </c>
      <c r="K1056" s="6">
        <f>HOUR(J1056)</f>
        <v>0</v>
      </c>
      <c r="L1056" s="6">
        <f>MINUTE(J1056)</f>
        <v>8</v>
      </c>
      <c r="M1056" s="6">
        <f>((K1056*60)+L1056)/60</f>
        <v>0.13333333333333333</v>
      </c>
      <c r="N1056" s="6">
        <f>I1056/M1056</f>
        <v>68.799456000000006</v>
      </c>
    </row>
    <row r="1057" spans="1:15" x14ac:dyDescent="0.25">
      <c r="A1057" s="1">
        <v>42446</v>
      </c>
      <c r="B1057" s="4">
        <v>0.63611111111111118</v>
      </c>
      <c r="C1057" s="1">
        <v>42446</v>
      </c>
      <c r="D1057" s="4">
        <v>0.66527777777777775</v>
      </c>
      <c r="E1057" t="s">
        <v>7</v>
      </c>
      <c r="F1057" t="s">
        <v>88</v>
      </c>
      <c r="G1057" t="s">
        <v>33</v>
      </c>
      <c r="H1057" s="6">
        <v>30.2</v>
      </c>
      <c r="I1057" s="6">
        <f>H1057*1.609344</f>
        <v>48.6021888</v>
      </c>
      <c r="J1057" s="3">
        <f>IF(D1057&gt;B1057,D1057-B1057,D1057-B1057+1)</f>
        <v>2.9166666666666563E-2</v>
      </c>
      <c r="K1057" s="6">
        <f>HOUR(J1057)</f>
        <v>0</v>
      </c>
      <c r="L1057" s="6">
        <f>MINUTE(J1057)</f>
        <v>42</v>
      </c>
      <c r="M1057" s="6">
        <f>((K1057*60)+L1057)/60</f>
        <v>0.7</v>
      </c>
      <c r="N1057" s="6">
        <f>I1057/M1057</f>
        <v>69.43169828571429</v>
      </c>
      <c r="O1057" t="s">
        <v>11</v>
      </c>
    </row>
    <row r="1058" spans="1:15" x14ac:dyDescent="0.25">
      <c r="A1058" s="1">
        <v>42680</v>
      </c>
      <c r="B1058" s="4">
        <v>0.68541666666666667</v>
      </c>
      <c r="C1058" s="1">
        <v>42680</v>
      </c>
      <c r="D1058" s="4">
        <v>0.72777777777777775</v>
      </c>
      <c r="E1058" t="s">
        <v>7</v>
      </c>
      <c r="F1058" t="s">
        <v>204</v>
      </c>
      <c r="G1058" t="s">
        <v>147</v>
      </c>
      <c r="H1058" s="6">
        <v>43.9</v>
      </c>
      <c r="I1058" s="6">
        <f>H1058*1.609344</f>
        <v>70.650201600000003</v>
      </c>
      <c r="J1058" s="3">
        <f>IF(D1058&gt;B1058,D1058-B1058,D1058-B1058+1)</f>
        <v>4.2361111111111072E-2</v>
      </c>
      <c r="K1058" s="6">
        <f>HOUR(J1058)</f>
        <v>1</v>
      </c>
      <c r="L1058" s="6">
        <f>MINUTE(J1058)</f>
        <v>1</v>
      </c>
      <c r="M1058" s="6">
        <f>((K1058*60)+L1058)/60</f>
        <v>1.0166666666666666</v>
      </c>
      <c r="N1058" s="6">
        <f>I1058/M1058</f>
        <v>69.492001573770494</v>
      </c>
      <c r="O1058" t="s">
        <v>13</v>
      </c>
    </row>
    <row r="1059" spans="1:15" x14ac:dyDescent="0.25">
      <c r="A1059" s="1">
        <v>42625</v>
      </c>
      <c r="B1059" s="4">
        <v>0.33819444444444446</v>
      </c>
      <c r="C1059" s="1">
        <v>42625</v>
      </c>
      <c r="D1059" s="4">
        <v>0.34166666666666662</v>
      </c>
      <c r="E1059" t="s">
        <v>7</v>
      </c>
      <c r="F1059" t="s">
        <v>65</v>
      </c>
      <c r="G1059" t="s">
        <v>65</v>
      </c>
      <c r="H1059" s="6">
        <v>3.6</v>
      </c>
      <c r="I1059" s="6">
        <f>H1059*1.609344</f>
        <v>5.7936384000000007</v>
      </c>
      <c r="J1059" s="3">
        <f>IF(D1059&gt;B1059,D1059-B1059,D1059-B1059+1)</f>
        <v>3.4722222222221544E-3</v>
      </c>
      <c r="K1059" s="6">
        <f>HOUR(J1059)</f>
        <v>0</v>
      </c>
      <c r="L1059" s="6">
        <f>MINUTE(J1059)</f>
        <v>5</v>
      </c>
      <c r="M1059" s="6">
        <f>((K1059*60)+L1059)/60</f>
        <v>8.3333333333333329E-2</v>
      </c>
      <c r="N1059" s="6">
        <f>I1059/M1059</f>
        <v>69.523660800000016</v>
      </c>
    </row>
    <row r="1060" spans="1:15" x14ac:dyDescent="0.25">
      <c r="A1060" s="1">
        <v>42472</v>
      </c>
      <c r="B1060" s="4">
        <v>0.51527777777777783</v>
      </c>
      <c r="C1060" s="1">
        <v>42472</v>
      </c>
      <c r="D1060" s="4">
        <v>0.53055555555555556</v>
      </c>
      <c r="E1060" t="s">
        <v>7</v>
      </c>
      <c r="F1060" t="s">
        <v>40</v>
      </c>
      <c r="G1060" t="s">
        <v>16</v>
      </c>
      <c r="H1060" s="6">
        <v>15.9</v>
      </c>
      <c r="I1060" s="6">
        <f>H1060*1.609344</f>
        <v>25.588569600000003</v>
      </c>
      <c r="J1060" s="3">
        <f>IF(D1060&gt;B1060,D1060-B1060,D1060-B1060+1)</f>
        <v>1.5277777777777724E-2</v>
      </c>
      <c r="K1060" s="6">
        <f>HOUR(J1060)</f>
        <v>0</v>
      </c>
      <c r="L1060" s="6">
        <f>MINUTE(J1060)</f>
        <v>22</v>
      </c>
      <c r="M1060" s="6">
        <f>((K1060*60)+L1060)/60</f>
        <v>0.36666666666666664</v>
      </c>
      <c r="N1060" s="6">
        <f>I1060/M1060</f>
        <v>69.787008000000014</v>
      </c>
      <c r="O1060" t="s">
        <v>11</v>
      </c>
    </row>
    <row r="1061" spans="1:15" x14ac:dyDescent="0.25">
      <c r="A1061" s="1">
        <v>42673</v>
      </c>
      <c r="B1061" s="4">
        <v>0.32569444444444445</v>
      </c>
      <c r="C1061" s="1">
        <v>42673</v>
      </c>
      <c r="D1061" s="4">
        <v>0.35416666666666669</v>
      </c>
      <c r="E1061" t="s">
        <v>7</v>
      </c>
      <c r="F1061" t="s">
        <v>199</v>
      </c>
      <c r="G1061" t="s">
        <v>201</v>
      </c>
      <c r="H1061" s="6">
        <v>29.8</v>
      </c>
      <c r="I1061" s="6">
        <f>H1061*1.609344</f>
        <v>47.958451200000006</v>
      </c>
      <c r="J1061" s="3">
        <f>IF(D1061&gt;B1061,D1061-B1061,D1061-B1061+1)</f>
        <v>2.8472222222222232E-2</v>
      </c>
      <c r="K1061" s="6">
        <f>HOUR(J1061)</f>
        <v>0</v>
      </c>
      <c r="L1061" s="6">
        <f>MINUTE(J1061)</f>
        <v>41</v>
      </c>
      <c r="M1061" s="6">
        <f>((K1061*60)+L1061)/60</f>
        <v>0.68333333333333335</v>
      </c>
      <c r="N1061" s="6">
        <f>I1061/M1061</f>
        <v>70.183099317073172</v>
      </c>
    </row>
    <row r="1062" spans="1:15" x14ac:dyDescent="0.25">
      <c r="A1062" s="1">
        <v>42689</v>
      </c>
      <c r="B1062" s="4">
        <v>0.58263888888888882</v>
      </c>
      <c r="C1062" s="1">
        <v>42689</v>
      </c>
      <c r="D1062" s="4">
        <v>0.58750000000000002</v>
      </c>
      <c r="E1062" t="s">
        <v>7</v>
      </c>
      <c r="F1062" t="s">
        <v>147</v>
      </c>
      <c r="G1062" t="s">
        <v>145</v>
      </c>
      <c r="H1062" s="6">
        <v>5.0999999999999996</v>
      </c>
      <c r="I1062" s="6">
        <f>H1062*1.609344</f>
        <v>8.2076543999999991</v>
      </c>
      <c r="J1062" s="3">
        <f>IF(D1062&gt;B1062,D1062-B1062,D1062-B1062+1)</f>
        <v>4.8611111111112049E-3</v>
      </c>
      <c r="K1062" s="6">
        <f>HOUR(J1062)</f>
        <v>0</v>
      </c>
      <c r="L1062" s="6">
        <f>MINUTE(J1062)</f>
        <v>7</v>
      </c>
      <c r="M1062" s="6">
        <f>((K1062*60)+L1062)/60</f>
        <v>0.11666666666666667</v>
      </c>
      <c r="N1062" s="6">
        <f>I1062/M1062</f>
        <v>70.351323428571419</v>
      </c>
    </row>
    <row r="1063" spans="1:15" x14ac:dyDescent="0.25">
      <c r="A1063" s="1">
        <v>42499</v>
      </c>
      <c r="B1063" s="4">
        <v>0.81597222222222221</v>
      </c>
      <c r="C1063" s="1">
        <v>42499</v>
      </c>
      <c r="D1063" s="4">
        <v>0.83263888888888893</v>
      </c>
      <c r="E1063" t="s">
        <v>7</v>
      </c>
      <c r="F1063" t="s">
        <v>125</v>
      </c>
      <c r="G1063" t="s">
        <v>18</v>
      </c>
      <c r="H1063" s="6">
        <v>17.600000000000001</v>
      </c>
      <c r="I1063" s="6">
        <f>H1063*1.609344</f>
        <v>28.324454400000004</v>
      </c>
      <c r="J1063" s="3">
        <f>IF(D1063&gt;B1063,D1063-B1063,D1063-B1063+1)</f>
        <v>1.6666666666666718E-2</v>
      </c>
      <c r="K1063" s="6">
        <f>HOUR(J1063)</f>
        <v>0</v>
      </c>
      <c r="L1063" s="6">
        <f>MINUTE(J1063)</f>
        <v>24</v>
      </c>
      <c r="M1063" s="6">
        <f>((K1063*60)+L1063)/60</f>
        <v>0.4</v>
      </c>
      <c r="N1063" s="6">
        <f>I1063/M1063</f>
        <v>70.811136000000005</v>
      </c>
      <c r="O1063" t="s">
        <v>13</v>
      </c>
    </row>
    <row r="1064" spans="1:15" x14ac:dyDescent="0.25">
      <c r="A1064" s="1">
        <v>42397</v>
      </c>
      <c r="B1064" s="4">
        <v>0.63263888888888886</v>
      </c>
      <c r="C1064" s="1">
        <v>42397</v>
      </c>
      <c r="D1064" s="4">
        <v>0.64652777777777781</v>
      </c>
      <c r="E1064" t="s">
        <v>7</v>
      </c>
      <c r="F1064" t="s">
        <v>46</v>
      </c>
      <c r="G1064" t="s">
        <v>47</v>
      </c>
      <c r="H1064" s="6">
        <v>14.7</v>
      </c>
      <c r="I1064" s="6">
        <f>H1064*1.609344</f>
        <v>23.657356799999999</v>
      </c>
      <c r="J1064" s="3">
        <f>IF(D1064&gt;B1064,D1064-B1064,D1064-B1064+1)</f>
        <v>1.3888888888888951E-2</v>
      </c>
      <c r="K1064" s="6">
        <f>HOUR(J1064)</f>
        <v>0</v>
      </c>
      <c r="L1064" s="6">
        <f>MINUTE(J1064)</f>
        <v>20</v>
      </c>
      <c r="M1064" s="6">
        <f>((K1064*60)+L1064)/60</f>
        <v>0.33333333333333331</v>
      </c>
      <c r="N1064" s="6">
        <f>I1064/M1064</f>
        <v>70.972070400000007</v>
      </c>
      <c r="O1064" t="s">
        <v>11</v>
      </c>
    </row>
    <row r="1065" spans="1:15" x14ac:dyDescent="0.25">
      <c r="A1065" s="1">
        <v>42689</v>
      </c>
      <c r="B1065" s="4">
        <v>0.86388888888888893</v>
      </c>
      <c r="C1065" s="1">
        <v>42689</v>
      </c>
      <c r="D1065" s="4">
        <v>0.875</v>
      </c>
      <c r="E1065" t="s">
        <v>7</v>
      </c>
      <c r="F1065" t="s">
        <v>123</v>
      </c>
      <c r="G1065" t="s">
        <v>147</v>
      </c>
      <c r="H1065" s="6">
        <v>11.8</v>
      </c>
      <c r="I1065" s="6">
        <f>H1065*1.609344</f>
        <v>18.990259200000004</v>
      </c>
      <c r="J1065" s="3">
        <f>IF(D1065&gt;B1065,D1065-B1065,D1065-B1065+1)</f>
        <v>1.1111111111111072E-2</v>
      </c>
      <c r="K1065" s="6">
        <f>HOUR(J1065)</f>
        <v>0</v>
      </c>
      <c r="L1065" s="6">
        <f>MINUTE(J1065)</f>
        <v>16</v>
      </c>
      <c r="M1065" s="6">
        <f>((K1065*60)+L1065)/60</f>
        <v>0.26666666666666666</v>
      </c>
      <c r="N1065" s="6">
        <f>I1065/M1065</f>
        <v>71.21347200000001</v>
      </c>
      <c r="O1065" t="s">
        <v>24</v>
      </c>
    </row>
    <row r="1066" spans="1:15" x14ac:dyDescent="0.25">
      <c r="A1066" s="1">
        <v>42389</v>
      </c>
      <c r="B1066" s="4">
        <v>0.55902777777777779</v>
      </c>
      <c r="C1066" s="1">
        <v>42389</v>
      </c>
      <c r="D1066" s="4">
        <v>0.59652777777777777</v>
      </c>
      <c r="E1066" t="s">
        <v>7</v>
      </c>
      <c r="F1066" t="s">
        <v>40</v>
      </c>
      <c r="G1066" t="s">
        <v>15</v>
      </c>
      <c r="H1066" s="6">
        <v>40.200000000000003</v>
      </c>
      <c r="I1066" s="6">
        <f>H1066*1.609344</f>
        <v>64.695628800000009</v>
      </c>
      <c r="J1066" s="3">
        <f>IF(D1066&gt;B1066,D1066-B1066,D1066-B1066+1)</f>
        <v>3.7499999999999978E-2</v>
      </c>
      <c r="K1066" s="6">
        <f>HOUR(J1066)</f>
        <v>0</v>
      </c>
      <c r="L1066" s="6">
        <f>MINUTE(J1066)</f>
        <v>54</v>
      </c>
      <c r="M1066" s="6">
        <f>((K1066*60)+L1066)/60</f>
        <v>0.9</v>
      </c>
      <c r="N1066" s="6">
        <f>I1066/M1066</f>
        <v>71.884032000000005</v>
      </c>
      <c r="O1066" t="s">
        <v>13</v>
      </c>
    </row>
    <row r="1067" spans="1:15" x14ac:dyDescent="0.25">
      <c r="A1067" s="1">
        <v>42482</v>
      </c>
      <c r="B1067" s="4">
        <v>0.4236111111111111</v>
      </c>
      <c r="C1067" s="1">
        <v>42482</v>
      </c>
      <c r="D1067" s="4">
        <v>0.44444444444444442</v>
      </c>
      <c r="E1067" t="s">
        <v>7</v>
      </c>
      <c r="F1067" t="s">
        <v>40</v>
      </c>
      <c r="G1067" t="s">
        <v>15</v>
      </c>
      <c r="H1067" s="6">
        <v>22.5</v>
      </c>
      <c r="I1067" s="6">
        <f>H1067*1.609344</f>
        <v>36.210239999999999</v>
      </c>
      <c r="J1067" s="3">
        <f>IF(D1067&gt;B1067,D1067-B1067,D1067-B1067+1)</f>
        <v>2.0833333333333315E-2</v>
      </c>
      <c r="K1067" s="6">
        <f>HOUR(J1067)</f>
        <v>0</v>
      </c>
      <c r="L1067" s="6">
        <f>MINUTE(J1067)</f>
        <v>30</v>
      </c>
      <c r="M1067" s="6">
        <f>((K1067*60)+L1067)/60</f>
        <v>0.5</v>
      </c>
      <c r="N1067" s="6">
        <f>I1067/M1067</f>
        <v>72.420479999999998</v>
      </c>
      <c r="O1067" t="s">
        <v>11</v>
      </c>
    </row>
    <row r="1068" spans="1:15" x14ac:dyDescent="0.25">
      <c r="A1068" s="1">
        <v>42494</v>
      </c>
      <c r="B1068" s="4">
        <v>0.89583333333333337</v>
      </c>
      <c r="C1068" s="1">
        <v>42494</v>
      </c>
      <c r="D1068" s="4">
        <v>0.9</v>
      </c>
      <c r="E1068" t="s">
        <v>7</v>
      </c>
      <c r="F1068" t="s">
        <v>118</v>
      </c>
      <c r="G1068" t="s">
        <v>119</v>
      </c>
      <c r="H1068" s="6">
        <v>4.5</v>
      </c>
      <c r="I1068" s="6">
        <f>H1068*1.609344</f>
        <v>7.2420480000000005</v>
      </c>
      <c r="J1068" s="3">
        <f>IF(D1068&gt;B1068,D1068-B1068,D1068-B1068+1)</f>
        <v>4.1666666666666519E-3</v>
      </c>
      <c r="K1068" s="6">
        <f>HOUR(J1068)</f>
        <v>0</v>
      </c>
      <c r="L1068" s="6">
        <f>MINUTE(J1068)</f>
        <v>6</v>
      </c>
      <c r="M1068" s="6">
        <f>((K1068*60)+L1068)/60</f>
        <v>0.1</v>
      </c>
      <c r="N1068" s="6">
        <f>I1068/M1068</f>
        <v>72.420479999999998</v>
      </c>
      <c r="O1068" t="s">
        <v>9</v>
      </c>
    </row>
    <row r="1069" spans="1:15" x14ac:dyDescent="0.25">
      <c r="A1069" s="1">
        <v>42548</v>
      </c>
      <c r="B1069" s="4">
        <v>0.51527777777777783</v>
      </c>
      <c r="C1069" s="1">
        <v>42548</v>
      </c>
      <c r="D1069" s="4">
        <v>0.54305555555555551</v>
      </c>
      <c r="E1069" t="s">
        <v>7</v>
      </c>
      <c r="F1069" t="s">
        <v>163</v>
      </c>
      <c r="G1069" t="s">
        <v>156</v>
      </c>
      <c r="H1069" s="6">
        <v>30</v>
      </c>
      <c r="I1069" s="6">
        <f>H1069*1.609344</f>
        <v>48.280320000000003</v>
      </c>
      <c r="J1069" s="3">
        <f>IF(D1069&gt;B1069,D1069-B1069,D1069-B1069+1)</f>
        <v>2.7777777777777679E-2</v>
      </c>
      <c r="K1069" s="6">
        <f>HOUR(J1069)</f>
        <v>0</v>
      </c>
      <c r="L1069" s="6">
        <f>MINUTE(J1069)</f>
        <v>40</v>
      </c>
      <c r="M1069" s="6">
        <f>((K1069*60)+L1069)/60</f>
        <v>0.66666666666666663</v>
      </c>
      <c r="N1069" s="6">
        <f>I1069/M1069</f>
        <v>72.420480000000012</v>
      </c>
    </row>
    <row r="1070" spans="1:15" x14ac:dyDescent="0.25">
      <c r="A1070" s="1">
        <v>42537</v>
      </c>
      <c r="B1070" s="4">
        <v>0.81874999999999998</v>
      </c>
      <c r="C1070" s="1">
        <v>42537</v>
      </c>
      <c r="D1070" s="4">
        <v>0.8305555555555556</v>
      </c>
      <c r="E1070" t="s">
        <v>7</v>
      </c>
      <c r="F1070" t="s">
        <v>150</v>
      </c>
      <c r="G1070" t="s">
        <v>149</v>
      </c>
      <c r="H1070" s="6">
        <v>12.9</v>
      </c>
      <c r="I1070" s="6">
        <f>H1070*1.609344</f>
        <v>20.760537600000003</v>
      </c>
      <c r="J1070" s="3">
        <f>IF(D1070&gt;B1070,D1070-B1070,D1070-B1070+1)</f>
        <v>1.1805555555555625E-2</v>
      </c>
      <c r="K1070" s="6">
        <f>HOUR(J1070)</f>
        <v>0</v>
      </c>
      <c r="L1070" s="6">
        <f>MINUTE(J1070)</f>
        <v>17</v>
      </c>
      <c r="M1070" s="6">
        <f>((K1070*60)+L1070)/60</f>
        <v>0.28333333333333333</v>
      </c>
      <c r="N1070" s="6">
        <f>I1070/M1070</f>
        <v>73.272485647058829</v>
      </c>
    </row>
    <row r="1071" spans="1:15" x14ac:dyDescent="0.25">
      <c r="A1071" s="1">
        <v>42499</v>
      </c>
      <c r="B1071" s="4">
        <v>0.61041666666666672</v>
      </c>
      <c r="C1071" s="1">
        <v>42499</v>
      </c>
      <c r="D1071" s="4">
        <v>0.62916666666666665</v>
      </c>
      <c r="E1071" t="s">
        <v>7</v>
      </c>
      <c r="F1071" t="s">
        <v>123</v>
      </c>
      <c r="G1071" t="s">
        <v>124</v>
      </c>
      <c r="H1071" s="6">
        <v>20.5</v>
      </c>
      <c r="I1071" s="6">
        <f>H1071*1.609344</f>
        <v>32.991551999999999</v>
      </c>
      <c r="J1071" s="3">
        <f>IF(D1071&gt;B1071,D1071-B1071,D1071-B1071+1)</f>
        <v>1.8749999999999933E-2</v>
      </c>
      <c r="K1071" s="6">
        <f>HOUR(J1071)</f>
        <v>0</v>
      </c>
      <c r="L1071" s="6">
        <f>MINUTE(J1071)</f>
        <v>27</v>
      </c>
      <c r="M1071" s="6">
        <f>((K1071*60)+L1071)/60</f>
        <v>0.45</v>
      </c>
      <c r="N1071" s="6">
        <f>I1071/M1071</f>
        <v>73.31456</v>
      </c>
      <c r="O1071" t="s">
        <v>53</v>
      </c>
    </row>
    <row r="1072" spans="1:15" x14ac:dyDescent="0.25">
      <c r="A1072" s="1">
        <v>42673</v>
      </c>
      <c r="B1072" s="4">
        <v>0.54027777777777775</v>
      </c>
      <c r="C1072" s="1">
        <v>42673</v>
      </c>
      <c r="D1072" s="4">
        <v>0.5541666666666667</v>
      </c>
      <c r="E1072" t="s">
        <v>7</v>
      </c>
      <c r="F1072" t="s">
        <v>202</v>
      </c>
      <c r="G1072" t="s">
        <v>201</v>
      </c>
      <c r="H1072" s="6">
        <v>15.2</v>
      </c>
      <c r="I1072" s="6">
        <f>H1072*1.609344</f>
        <v>24.462028799999999</v>
      </c>
      <c r="J1072" s="3">
        <f>IF(D1072&gt;B1072,D1072-B1072,D1072-B1072+1)</f>
        <v>1.3888888888888951E-2</v>
      </c>
      <c r="K1072" s="6">
        <f>HOUR(J1072)</f>
        <v>0</v>
      </c>
      <c r="L1072" s="6">
        <f>MINUTE(J1072)</f>
        <v>20</v>
      </c>
      <c r="M1072" s="6">
        <f>((K1072*60)+L1072)/60</f>
        <v>0.33333333333333331</v>
      </c>
      <c r="N1072" s="6">
        <f>I1072/M1072</f>
        <v>73.386086399999996</v>
      </c>
    </row>
    <row r="1073" spans="1:15" x14ac:dyDescent="0.25">
      <c r="A1073" s="1">
        <v>42494</v>
      </c>
      <c r="B1073" s="4">
        <v>0.87152777777777779</v>
      </c>
      <c r="C1073" s="1">
        <v>42494</v>
      </c>
      <c r="D1073" s="4">
        <v>0.8847222222222223</v>
      </c>
      <c r="E1073" t="s">
        <v>7</v>
      </c>
      <c r="F1073" t="s">
        <v>117</v>
      </c>
      <c r="G1073" t="s">
        <v>118</v>
      </c>
      <c r="H1073" s="6">
        <v>14.5</v>
      </c>
      <c r="I1073" s="6">
        <f>H1073*1.609344</f>
        <v>23.335488000000002</v>
      </c>
      <c r="J1073" s="3">
        <f>IF(D1073&gt;B1073,D1073-B1073,D1073-B1073+1)</f>
        <v>1.3194444444444509E-2</v>
      </c>
      <c r="K1073" s="6">
        <f>HOUR(J1073)</f>
        <v>0</v>
      </c>
      <c r="L1073" s="6">
        <f>MINUTE(J1073)</f>
        <v>19</v>
      </c>
      <c r="M1073" s="6">
        <f>((K1073*60)+L1073)/60</f>
        <v>0.31666666666666665</v>
      </c>
      <c r="N1073" s="6">
        <f>I1073/M1073</f>
        <v>73.691014736842121</v>
      </c>
      <c r="O1073" t="s">
        <v>10</v>
      </c>
    </row>
    <row r="1074" spans="1:15" x14ac:dyDescent="0.25">
      <c r="A1074" s="1">
        <v>42504</v>
      </c>
      <c r="B1074" s="4">
        <v>0.77430555555555547</v>
      </c>
      <c r="C1074" s="1">
        <v>42504</v>
      </c>
      <c r="D1074" s="4">
        <v>0.77708333333333324</v>
      </c>
      <c r="E1074" t="s">
        <v>7</v>
      </c>
      <c r="F1074" t="s">
        <v>15</v>
      </c>
      <c r="G1074" t="s">
        <v>16</v>
      </c>
      <c r="H1074" s="6">
        <v>3.1</v>
      </c>
      <c r="I1074" s="6">
        <f>H1074*1.609344</f>
        <v>4.9889664000000007</v>
      </c>
      <c r="J1074" s="3">
        <f>IF(D1074&gt;B1074,D1074-B1074,D1074-B1074+1)</f>
        <v>2.7777777777777679E-3</v>
      </c>
      <c r="K1074" s="6">
        <f>HOUR(J1074)</f>
        <v>0</v>
      </c>
      <c r="L1074" s="6">
        <f>MINUTE(J1074)</f>
        <v>4</v>
      </c>
      <c r="M1074" s="6">
        <f>((K1074*60)+L1074)/60</f>
        <v>6.6666666666666666E-2</v>
      </c>
      <c r="N1074" s="6">
        <f>I1074/M1074</f>
        <v>74.834496000000016</v>
      </c>
      <c r="O1074" t="s">
        <v>9</v>
      </c>
    </row>
    <row r="1075" spans="1:15" x14ac:dyDescent="0.25">
      <c r="A1075" s="1">
        <v>42504</v>
      </c>
      <c r="B1075" s="4">
        <v>0.9590277777777777</v>
      </c>
      <c r="C1075" s="1">
        <v>42504</v>
      </c>
      <c r="D1075" s="4">
        <v>0.96180555555555547</v>
      </c>
      <c r="E1075" t="s">
        <v>7</v>
      </c>
      <c r="F1075" t="s">
        <v>16</v>
      </c>
      <c r="G1075" t="s">
        <v>15</v>
      </c>
      <c r="H1075" s="6">
        <v>3.1</v>
      </c>
      <c r="I1075" s="6">
        <f>H1075*1.609344</f>
        <v>4.9889664000000007</v>
      </c>
      <c r="J1075" s="3">
        <f>IF(D1075&gt;B1075,D1075-B1075,D1075-B1075+1)</f>
        <v>2.7777777777777679E-3</v>
      </c>
      <c r="K1075" s="6">
        <f>HOUR(J1075)</f>
        <v>0</v>
      </c>
      <c r="L1075" s="6">
        <f>MINUTE(J1075)</f>
        <v>4</v>
      </c>
      <c r="M1075" s="6">
        <f>((K1075*60)+L1075)/60</f>
        <v>6.6666666666666666E-2</v>
      </c>
      <c r="N1075" s="6">
        <f>I1075/M1075</f>
        <v>74.834496000000016</v>
      </c>
      <c r="O1075" t="s">
        <v>9</v>
      </c>
    </row>
    <row r="1076" spans="1:15" x14ac:dyDescent="0.25">
      <c r="A1076" s="1">
        <v>42518</v>
      </c>
      <c r="B1076" s="4">
        <v>1.0416666666666666E-2</v>
      </c>
      <c r="C1076" s="1">
        <v>42518</v>
      </c>
      <c r="D1076" s="4">
        <v>1.4583333333333332E-2</v>
      </c>
      <c r="E1076" t="s">
        <v>7</v>
      </c>
      <c r="F1076" t="s">
        <v>133</v>
      </c>
      <c r="G1076" t="s">
        <v>38</v>
      </c>
      <c r="H1076" s="6">
        <v>4.7</v>
      </c>
      <c r="I1076" s="6">
        <f>H1076*1.609344</f>
        <v>7.5639168000000012</v>
      </c>
      <c r="J1076" s="3">
        <f>IF(D1076&gt;B1076,D1076-B1076,D1076-B1076+1)</f>
        <v>4.1666666666666657E-3</v>
      </c>
      <c r="K1076" s="6">
        <f>HOUR(J1076)</f>
        <v>0</v>
      </c>
      <c r="L1076" s="6">
        <f>MINUTE(J1076)</f>
        <v>6</v>
      </c>
      <c r="M1076" s="6">
        <f>((K1076*60)+L1076)/60</f>
        <v>0.1</v>
      </c>
      <c r="N1076" s="6">
        <f>I1076/M1076</f>
        <v>75.639168000000012</v>
      </c>
      <c r="O1076" t="s">
        <v>10</v>
      </c>
    </row>
    <row r="1077" spans="1:15" x14ac:dyDescent="0.25">
      <c r="A1077" s="1">
        <v>42598</v>
      </c>
      <c r="B1077" s="4">
        <v>0.36527777777777781</v>
      </c>
      <c r="C1077" s="1">
        <v>42598</v>
      </c>
      <c r="D1077" s="4">
        <v>0.37013888888888885</v>
      </c>
      <c r="E1077" t="s">
        <v>7</v>
      </c>
      <c r="F1077" t="s">
        <v>65</v>
      </c>
      <c r="G1077" t="s">
        <v>65</v>
      </c>
      <c r="H1077" s="6">
        <v>5.5</v>
      </c>
      <c r="I1077" s="6">
        <f>H1077*1.609344</f>
        <v>8.8513920000000006</v>
      </c>
      <c r="J1077" s="3">
        <f>IF(D1077&gt;B1077,D1077-B1077,D1077-B1077+1)</f>
        <v>4.8611111111110383E-3</v>
      </c>
      <c r="K1077" s="6">
        <f>HOUR(J1077)</f>
        <v>0</v>
      </c>
      <c r="L1077" s="6">
        <f>MINUTE(J1077)</f>
        <v>7</v>
      </c>
      <c r="M1077" s="6">
        <f>((K1077*60)+L1077)/60</f>
        <v>0.11666666666666667</v>
      </c>
      <c r="N1077" s="6">
        <f>I1077/M1077</f>
        <v>75.869074285714291</v>
      </c>
    </row>
    <row r="1078" spans="1:15" x14ac:dyDescent="0.25">
      <c r="A1078" s="1">
        <v>42561</v>
      </c>
      <c r="B1078" s="4">
        <v>0.82708333333333339</v>
      </c>
      <c r="C1078" s="1">
        <v>42561</v>
      </c>
      <c r="D1078" s="4">
        <v>0.83888888888888891</v>
      </c>
      <c r="E1078" t="s">
        <v>7</v>
      </c>
      <c r="F1078" t="s">
        <v>149</v>
      </c>
      <c r="G1078" t="s">
        <v>150</v>
      </c>
      <c r="H1078" s="6">
        <v>13.4</v>
      </c>
      <c r="I1078" s="6">
        <f>H1078*1.609344</f>
        <v>21.565209600000003</v>
      </c>
      <c r="J1078" s="3">
        <f>IF(D1078&gt;B1078,D1078-B1078,D1078-B1078+1)</f>
        <v>1.1805555555555514E-2</v>
      </c>
      <c r="K1078" s="6">
        <f>HOUR(J1078)</f>
        <v>0</v>
      </c>
      <c r="L1078" s="6">
        <f>MINUTE(J1078)</f>
        <v>17</v>
      </c>
      <c r="M1078" s="6">
        <f>((K1078*60)+L1078)/60</f>
        <v>0.28333333333333333</v>
      </c>
      <c r="N1078" s="6">
        <f>I1078/M1078</f>
        <v>76.112504470588249</v>
      </c>
    </row>
    <row r="1079" spans="1:15" x14ac:dyDescent="0.25">
      <c r="A1079" s="1">
        <v>42550</v>
      </c>
      <c r="B1079" s="4">
        <v>0.49236111111111108</v>
      </c>
      <c r="C1079" s="1">
        <v>42550</v>
      </c>
      <c r="D1079" s="4">
        <v>0.49374999999999997</v>
      </c>
      <c r="E1079" t="s">
        <v>7</v>
      </c>
      <c r="F1079" t="s">
        <v>38</v>
      </c>
      <c r="G1079" t="s">
        <v>44</v>
      </c>
      <c r="H1079" s="6">
        <v>1.6</v>
      </c>
      <c r="I1079" s="6">
        <f>H1079*1.609344</f>
        <v>2.5749504000000005</v>
      </c>
      <c r="J1079" s="3">
        <f>IF(D1079&gt;B1079,D1079-B1079,D1079-B1079+1)</f>
        <v>1.388888888888884E-3</v>
      </c>
      <c r="K1079" s="6">
        <f>HOUR(J1079)</f>
        <v>0</v>
      </c>
      <c r="L1079" s="6">
        <f>MINUTE(J1079)</f>
        <v>2</v>
      </c>
      <c r="M1079" s="6">
        <f>((K1079*60)+L1079)/60</f>
        <v>3.3333333333333333E-2</v>
      </c>
      <c r="N1079" s="6">
        <f>I1079/M1079</f>
        <v>77.248512000000019</v>
      </c>
    </row>
    <row r="1080" spans="1:15" x14ac:dyDescent="0.25">
      <c r="A1080" s="1">
        <v>42728</v>
      </c>
      <c r="B1080" s="4">
        <v>0.53541666666666665</v>
      </c>
      <c r="C1080" s="1">
        <v>42728</v>
      </c>
      <c r="D1080" s="4">
        <v>0.53680555555555554</v>
      </c>
      <c r="E1080" t="s">
        <v>7</v>
      </c>
      <c r="F1080" t="s">
        <v>188</v>
      </c>
      <c r="G1080" t="s">
        <v>188</v>
      </c>
      <c r="H1080" s="6">
        <v>1.6</v>
      </c>
      <c r="I1080" s="6">
        <f>H1080*1.609344</f>
        <v>2.5749504000000005</v>
      </c>
      <c r="J1080" s="3">
        <f>IF(D1080&gt;B1080,D1080-B1080,D1080-B1080+1)</f>
        <v>1.388888888888884E-3</v>
      </c>
      <c r="K1080" s="6">
        <f>HOUR(J1080)</f>
        <v>0</v>
      </c>
      <c r="L1080" s="6">
        <f>MINUTE(J1080)</f>
        <v>2</v>
      </c>
      <c r="M1080" s="6">
        <f>((K1080*60)+L1080)/60</f>
        <v>3.3333333333333333E-2</v>
      </c>
      <c r="N1080" s="6">
        <f>I1080/M1080</f>
        <v>77.248512000000019</v>
      </c>
      <c r="O1080" t="s">
        <v>10</v>
      </c>
    </row>
    <row r="1081" spans="1:15" x14ac:dyDescent="0.25">
      <c r="A1081" s="1">
        <v>42454</v>
      </c>
      <c r="B1081" s="4">
        <v>0.55833333333333335</v>
      </c>
      <c r="C1081" s="1">
        <v>42454</v>
      </c>
      <c r="D1081" s="4">
        <v>0.68194444444444446</v>
      </c>
      <c r="E1081" t="s">
        <v>7</v>
      </c>
      <c r="F1081" t="s">
        <v>15</v>
      </c>
      <c r="G1081" t="s">
        <v>97</v>
      </c>
      <c r="H1081" s="6">
        <v>144</v>
      </c>
      <c r="I1081" s="6">
        <f>H1081*1.609344</f>
        <v>231.74553600000002</v>
      </c>
      <c r="J1081" s="3">
        <f>IF(D1081&gt;B1081,D1081-B1081,D1081-B1081+1)</f>
        <v>0.12361111111111112</v>
      </c>
      <c r="K1081" s="6">
        <f>HOUR(J1081)</f>
        <v>2</v>
      </c>
      <c r="L1081" s="6">
        <f>MINUTE(J1081)</f>
        <v>58</v>
      </c>
      <c r="M1081" s="6">
        <f>((K1081*60)+L1081)/60</f>
        <v>2.9666666666666668</v>
      </c>
      <c r="N1081" s="6">
        <f>I1081/M1081</f>
        <v>78.11647280898876</v>
      </c>
      <c r="O1081" t="s">
        <v>13</v>
      </c>
    </row>
    <row r="1082" spans="1:15" x14ac:dyDescent="0.25">
      <c r="A1082" s="1">
        <v>42412</v>
      </c>
      <c r="B1082" s="4">
        <v>0.4680555555555555</v>
      </c>
      <c r="C1082" s="1">
        <v>42412</v>
      </c>
      <c r="D1082" s="4">
        <v>0.4826388888888889</v>
      </c>
      <c r="E1082" t="s">
        <v>7</v>
      </c>
      <c r="F1082" t="s">
        <v>16</v>
      </c>
      <c r="G1082" t="s">
        <v>40</v>
      </c>
      <c r="H1082" s="6">
        <v>17</v>
      </c>
      <c r="I1082" s="6">
        <f>H1082*1.609344</f>
        <v>27.358848000000002</v>
      </c>
      <c r="J1082" s="3">
        <f>IF(D1082&gt;B1082,D1082-B1082,D1082-B1082+1)</f>
        <v>1.4583333333333393E-2</v>
      </c>
      <c r="K1082" s="6">
        <f>HOUR(J1082)</f>
        <v>0</v>
      </c>
      <c r="L1082" s="6">
        <f>MINUTE(J1082)</f>
        <v>21</v>
      </c>
      <c r="M1082" s="6">
        <f>((K1082*60)+L1082)/60</f>
        <v>0.35</v>
      </c>
      <c r="N1082" s="6">
        <f>I1082/M1082</f>
        <v>78.168137142857148</v>
      </c>
      <c r="O1082" t="s">
        <v>13</v>
      </c>
    </row>
    <row r="1083" spans="1:15" x14ac:dyDescent="0.25">
      <c r="A1083" s="1">
        <v>42458</v>
      </c>
      <c r="B1083" s="4">
        <v>0.96111111111111114</v>
      </c>
      <c r="C1083" s="1">
        <v>42458</v>
      </c>
      <c r="D1083" s="4">
        <v>0.97291666666666676</v>
      </c>
      <c r="E1083" t="s">
        <v>55</v>
      </c>
      <c r="F1083" t="s">
        <v>102</v>
      </c>
      <c r="G1083" t="s">
        <v>99</v>
      </c>
      <c r="H1083" s="6">
        <v>13.8</v>
      </c>
      <c r="I1083" s="6">
        <f>H1083*1.609344</f>
        <v>22.208947200000004</v>
      </c>
      <c r="J1083" s="3">
        <f>IF(D1083&gt;B1083,D1083-B1083,D1083-B1083+1)</f>
        <v>1.1805555555555625E-2</v>
      </c>
      <c r="K1083" s="6">
        <f>HOUR(J1083)</f>
        <v>0</v>
      </c>
      <c r="L1083" s="6">
        <f>MINUTE(J1083)</f>
        <v>17</v>
      </c>
      <c r="M1083" s="6">
        <f>((K1083*60)+L1083)/60</f>
        <v>0.28333333333333333</v>
      </c>
      <c r="N1083" s="6">
        <f>I1083/M1083</f>
        <v>78.384519529411776</v>
      </c>
    </row>
    <row r="1084" spans="1:15" x14ac:dyDescent="0.25">
      <c r="A1084" s="1">
        <v>42663</v>
      </c>
      <c r="B1084" s="4">
        <v>0.5131944444444444</v>
      </c>
      <c r="C1084" s="1">
        <v>42663</v>
      </c>
      <c r="D1084" s="4">
        <v>0.55347222222222225</v>
      </c>
      <c r="E1084" t="s">
        <v>7</v>
      </c>
      <c r="F1084" t="s">
        <v>147</v>
      </c>
      <c r="G1084" t="s">
        <v>195</v>
      </c>
      <c r="H1084" s="6">
        <v>47.7</v>
      </c>
      <c r="I1084" s="6">
        <f>H1084*1.609344</f>
        <v>76.765708800000013</v>
      </c>
      <c r="J1084" s="3">
        <f>IF(D1084&gt;B1084,D1084-B1084,D1084-B1084+1)</f>
        <v>4.0277777777777857E-2</v>
      </c>
      <c r="K1084" s="6">
        <f>HOUR(J1084)</f>
        <v>0</v>
      </c>
      <c r="L1084" s="6">
        <f>MINUTE(J1084)</f>
        <v>58</v>
      </c>
      <c r="M1084" s="6">
        <f>((K1084*60)+L1084)/60</f>
        <v>0.96666666666666667</v>
      </c>
      <c r="N1084" s="6">
        <f>I1084/M1084</f>
        <v>79.412802206896558</v>
      </c>
    </row>
    <row r="1085" spans="1:15" x14ac:dyDescent="0.25">
      <c r="A1085" s="1">
        <v>42688</v>
      </c>
      <c r="B1085" s="4">
        <v>0.56944444444444442</v>
      </c>
      <c r="C1085" s="1">
        <v>42688</v>
      </c>
      <c r="D1085" s="4">
        <v>0.60625000000000007</v>
      </c>
      <c r="E1085" t="s">
        <v>7</v>
      </c>
      <c r="F1085" t="s">
        <v>218</v>
      </c>
      <c r="G1085" t="s">
        <v>147</v>
      </c>
      <c r="H1085" s="6">
        <v>43.6</v>
      </c>
      <c r="I1085" s="6">
        <f>H1085*1.609344</f>
        <v>70.16739840000001</v>
      </c>
      <c r="J1085" s="3">
        <f>IF(D1085&gt;B1085,D1085-B1085,D1085-B1085+1)</f>
        <v>3.6805555555555647E-2</v>
      </c>
      <c r="K1085" s="6">
        <f>HOUR(J1085)</f>
        <v>0</v>
      </c>
      <c r="L1085" s="6">
        <f>MINUTE(J1085)</f>
        <v>53</v>
      </c>
      <c r="M1085" s="6">
        <f>((K1085*60)+L1085)/60</f>
        <v>0.8833333333333333</v>
      </c>
      <c r="N1085" s="6">
        <f>I1085/M1085</f>
        <v>79.434790641509451</v>
      </c>
      <c r="O1085" t="s">
        <v>13</v>
      </c>
    </row>
    <row r="1086" spans="1:15" x14ac:dyDescent="0.25">
      <c r="A1086" s="1">
        <v>42526</v>
      </c>
      <c r="B1086" s="4">
        <v>0.91180555555555554</v>
      </c>
      <c r="C1086" s="1">
        <v>42526</v>
      </c>
      <c r="D1086" s="4">
        <v>0.92013888888888884</v>
      </c>
      <c r="E1086" t="s">
        <v>7</v>
      </c>
      <c r="F1086" t="s">
        <v>15</v>
      </c>
      <c r="G1086" t="s">
        <v>36</v>
      </c>
      <c r="H1086" s="6">
        <v>9.9</v>
      </c>
      <c r="I1086" s="6">
        <f>H1086*1.609344</f>
        <v>15.932505600000002</v>
      </c>
      <c r="J1086" s="3">
        <f>IF(D1086&gt;B1086,D1086-B1086,D1086-B1086+1)</f>
        <v>8.3333333333333037E-3</v>
      </c>
      <c r="K1086" s="6">
        <f>HOUR(J1086)</f>
        <v>0</v>
      </c>
      <c r="L1086" s="6">
        <f>MINUTE(J1086)</f>
        <v>12</v>
      </c>
      <c r="M1086" s="6">
        <f>((K1086*60)+L1086)/60</f>
        <v>0.2</v>
      </c>
      <c r="N1086" s="6">
        <f>I1086/M1086</f>
        <v>79.662528000000009</v>
      </c>
      <c r="O1086" t="s">
        <v>11</v>
      </c>
    </row>
    <row r="1087" spans="1:15" x14ac:dyDescent="0.25">
      <c r="A1087" s="1"/>
      <c r="C1087" s="1"/>
      <c r="I1087" s="6"/>
      <c r="J1087" s="3"/>
      <c r="K1087" s="6"/>
      <c r="L1087" s="6"/>
      <c r="M1087" s="6"/>
      <c r="N1087" s="6"/>
    </row>
    <row r="1088" spans="1:15" x14ac:dyDescent="0.25">
      <c r="A1088" s="1"/>
      <c r="C1088" s="1"/>
      <c r="I1088" s="6"/>
      <c r="J1088" s="3"/>
      <c r="K1088" s="6"/>
      <c r="L1088" s="6"/>
      <c r="M1088" s="6"/>
      <c r="N1088" s="6"/>
    </row>
    <row r="1089" spans="1:14" x14ac:dyDescent="0.25">
      <c r="A1089" s="1"/>
      <c r="C1089" s="1"/>
      <c r="I1089" s="6"/>
      <c r="J1089" s="3"/>
      <c r="K1089" s="6"/>
      <c r="L1089" s="6"/>
      <c r="M1089" s="6"/>
      <c r="N1089" s="6"/>
    </row>
    <row r="1090" spans="1:14" x14ac:dyDescent="0.25">
      <c r="A1090" s="1"/>
      <c r="C1090" s="1"/>
      <c r="I1090" s="6"/>
      <c r="J1090" s="3"/>
      <c r="K1090" s="6"/>
      <c r="L1090" s="6"/>
      <c r="M1090" s="6"/>
      <c r="N1090" s="6"/>
    </row>
  </sheetData>
  <autoFilter ref="A1:O1090">
    <sortState xmlns:xlrd2="http://schemas.microsoft.com/office/spreadsheetml/2017/richdata2" ref="A2:O1090">
      <sortCondition ref="N1:N109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57"/>
  <sheetViews>
    <sheetView showGridLines="0" workbookViewId="0">
      <selection activeCell="W21" sqref="W21"/>
    </sheetView>
  </sheetViews>
  <sheetFormatPr defaultRowHeight="15" x14ac:dyDescent="0.25"/>
  <cols>
    <col min="2" max="2" width="23.28515625" style="4" customWidth="1"/>
    <col min="12" max="12" width="15.28515625" bestFit="1" customWidth="1"/>
    <col min="13" max="13" width="10.140625" bestFit="1" customWidth="1"/>
    <col min="14" max="14" width="16.7109375" bestFit="1" customWidth="1"/>
    <col min="15" max="15" width="10.140625" bestFit="1" customWidth="1"/>
    <col min="18" max="18" width="26" bestFit="1" customWidth="1"/>
  </cols>
  <sheetData>
    <row r="1" spans="2:18" x14ac:dyDescent="0.25">
      <c r="R1" s="9" t="s">
        <v>269</v>
      </c>
    </row>
    <row r="2" spans="2:18" x14ac:dyDescent="0.25">
      <c r="B2" s="7" t="s">
        <v>250</v>
      </c>
      <c r="R2" s="6">
        <v>79.662528000000009</v>
      </c>
    </row>
    <row r="3" spans="2:18" x14ac:dyDescent="0.25">
      <c r="B3" s="6">
        <v>1458.065664</v>
      </c>
      <c r="L3" t="s">
        <v>255</v>
      </c>
      <c r="M3" s="8">
        <f>MAX(B3:B1153)</f>
        <v>1458.065664</v>
      </c>
      <c r="N3" t="s">
        <v>256</v>
      </c>
      <c r="R3" s="6">
        <v>79.434790641509451</v>
      </c>
    </row>
    <row r="4" spans="2:18" x14ac:dyDescent="0.25">
      <c r="B4" s="6">
        <v>1068.6044160000001</v>
      </c>
      <c r="L4" t="s">
        <v>257</v>
      </c>
      <c r="M4" s="6">
        <f>MIN(B3:B1153)</f>
        <v>6.3043723636363653</v>
      </c>
      <c r="N4" t="s">
        <v>258</v>
      </c>
      <c r="R4" s="6">
        <v>79.412802206896558</v>
      </c>
    </row>
    <row r="5" spans="2:18" x14ac:dyDescent="0.25">
      <c r="B5" s="6">
        <v>888.357888</v>
      </c>
      <c r="L5" t="s">
        <v>259</v>
      </c>
      <c r="M5" s="6">
        <f>AVERAGE(B3:B1153)</f>
        <v>43.142808241535754</v>
      </c>
      <c r="R5" s="6">
        <v>78.384519529411776</v>
      </c>
    </row>
    <row r="6" spans="2:18" x14ac:dyDescent="0.25">
      <c r="B6" s="6">
        <v>639.57223905882358</v>
      </c>
      <c r="L6" t="s">
        <v>263</v>
      </c>
      <c r="M6" s="6">
        <f>MEDIAN(B3:B1153)</f>
        <v>33.796224000000002</v>
      </c>
      <c r="R6" s="6">
        <v>78.168137142857148</v>
      </c>
    </row>
    <row r="7" spans="2:18" x14ac:dyDescent="0.25">
      <c r="B7" s="6">
        <v>592.23859199999993</v>
      </c>
      <c r="R7" s="6">
        <v>78.11647280898876</v>
      </c>
    </row>
    <row r="8" spans="2:18" x14ac:dyDescent="0.25">
      <c r="B8" s="6">
        <v>473.14713600000005</v>
      </c>
      <c r="L8" t="s">
        <v>229</v>
      </c>
      <c r="M8" s="6">
        <f>QUARTILE(B3:B1153,1)</f>
        <v>23.9386421426087</v>
      </c>
      <c r="R8" s="6">
        <v>77.248512000000019</v>
      </c>
    </row>
    <row r="9" spans="2:18" x14ac:dyDescent="0.25">
      <c r="B9" s="6">
        <v>366.930432</v>
      </c>
      <c r="L9" t="s">
        <v>264</v>
      </c>
      <c r="M9" s="6">
        <f>QUARTILE(B3:B1153,3)</f>
        <v>45.75657600000001</v>
      </c>
      <c r="R9" s="6">
        <v>77.248512000000019</v>
      </c>
    </row>
    <row r="10" spans="2:18" x14ac:dyDescent="0.25">
      <c r="B10" s="6">
        <v>337.96224000000001</v>
      </c>
      <c r="L10" t="s">
        <v>260</v>
      </c>
      <c r="M10" s="6">
        <f>M9-M8</f>
        <v>21.81793385739131</v>
      </c>
      <c r="N10" s="6"/>
      <c r="R10" s="6">
        <v>76.112504470588249</v>
      </c>
    </row>
    <row r="11" spans="2:18" x14ac:dyDescent="0.25">
      <c r="B11" s="6">
        <v>283.64688000000007</v>
      </c>
      <c r="L11" t="s">
        <v>261</v>
      </c>
      <c r="M11" s="6">
        <f>M8-1.5*M10</f>
        <v>-8.7882586434782652</v>
      </c>
      <c r="N11" t="s">
        <v>267</v>
      </c>
      <c r="O11" t="s">
        <v>265</v>
      </c>
      <c r="R11" s="6">
        <v>75.869074285714291</v>
      </c>
    </row>
    <row r="12" spans="2:18" x14ac:dyDescent="0.25">
      <c r="B12" s="6">
        <v>280.02585599999998</v>
      </c>
      <c r="L12" t="s">
        <v>262</v>
      </c>
      <c r="M12" s="6">
        <f>M9+1.5*M10</f>
        <v>78.483476786086982</v>
      </c>
      <c r="N12" t="s">
        <v>268</v>
      </c>
      <c r="O12" t="s">
        <v>266</v>
      </c>
      <c r="R12" s="6">
        <v>75.639168000000012</v>
      </c>
    </row>
    <row r="13" spans="2:18" x14ac:dyDescent="0.25">
      <c r="B13" s="6">
        <v>257.49504000000002</v>
      </c>
      <c r="R13" s="6">
        <v>74.834496000000016</v>
      </c>
    </row>
    <row r="14" spans="2:18" x14ac:dyDescent="0.25">
      <c r="B14" s="6">
        <v>226.91750400000004</v>
      </c>
      <c r="R14" s="6">
        <v>74.834496000000016</v>
      </c>
    </row>
    <row r="15" spans="2:18" x14ac:dyDescent="0.25">
      <c r="B15" s="6">
        <v>207.60537600000001</v>
      </c>
      <c r="R15" s="6">
        <v>73.691014736842121</v>
      </c>
    </row>
    <row r="16" spans="2:18" x14ac:dyDescent="0.25">
      <c r="B16" s="6">
        <v>191.19006720000004</v>
      </c>
      <c r="R16" s="6">
        <v>73.386086399999996</v>
      </c>
    </row>
    <row r="17" spans="2:18" x14ac:dyDescent="0.25">
      <c r="B17" s="6">
        <v>166.69415747368421</v>
      </c>
      <c r="R17" s="6">
        <v>73.31456</v>
      </c>
    </row>
    <row r="18" spans="2:18" x14ac:dyDescent="0.25">
      <c r="B18" s="6">
        <v>147.25497600000003</v>
      </c>
      <c r="R18" s="6">
        <v>73.272485647058829</v>
      </c>
    </row>
    <row r="19" spans="2:18" x14ac:dyDescent="0.25">
      <c r="B19" s="6">
        <v>143.231616</v>
      </c>
      <c r="R19" s="6">
        <v>72.420480000000012</v>
      </c>
    </row>
    <row r="20" spans="2:18" x14ac:dyDescent="0.25">
      <c r="B20" s="6">
        <v>137.11610880000001</v>
      </c>
      <c r="R20" s="6">
        <v>72.420479999999998</v>
      </c>
    </row>
    <row r="21" spans="2:18" x14ac:dyDescent="0.25">
      <c r="B21" s="6">
        <v>131.96620800000002</v>
      </c>
      <c r="R21" s="6">
        <v>72.420479999999998</v>
      </c>
    </row>
    <row r="22" spans="2:18" x14ac:dyDescent="0.25">
      <c r="B22" s="6">
        <v>119.49379200000001</v>
      </c>
      <c r="R22" s="6">
        <v>71.884032000000005</v>
      </c>
    </row>
    <row r="23" spans="2:18" x14ac:dyDescent="0.25">
      <c r="B23" s="6">
        <v>117.62841600000002</v>
      </c>
      <c r="R23" s="6">
        <v>71.21347200000001</v>
      </c>
    </row>
    <row r="24" spans="2:18" x14ac:dyDescent="0.25">
      <c r="B24" s="6">
        <v>117.25220571428572</v>
      </c>
      <c r="R24" s="6">
        <v>70.972070400000007</v>
      </c>
    </row>
    <row r="25" spans="2:18" x14ac:dyDescent="0.25">
      <c r="B25" s="6">
        <v>114.26342399999999</v>
      </c>
      <c r="R25" s="6">
        <v>70.811136000000005</v>
      </c>
    </row>
    <row r="26" spans="2:18" x14ac:dyDescent="0.25">
      <c r="B26" s="6">
        <v>113.16229389473685</v>
      </c>
      <c r="R26" s="6">
        <v>70.351323428571419</v>
      </c>
    </row>
    <row r="27" spans="2:18" x14ac:dyDescent="0.25">
      <c r="B27" s="6">
        <v>113.10374964705883</v>
      </c>
      <c r="R27" s="6">
        <v>70.183099317073172</v>
      </c>
    </row>
    <row r="28" spans="2:18" x14ac:dyDescent="0.25">
      <c r="B28" s="6">
        <v>108.63072000000001</v>
      </c>
      <c r="R28" s="6">
        <v>69.787008000000014</v>
      </c>
    </row>
    <row r="29" spans="2:18" x14ac:dyDescent="0.25">
      <c r="B29" s="6">
        <v>107.96016000000002</v>
      </c>
      <c r="R29" s="6">
        <v>69.523660800000016</v>
      </c>
    </row>
    <row r="30" spans="2:18" x14ac:dyDescent="0.25">
      <c r="B30" s="6">
        <v>106.21670400000002</v>
      </c>
      <c r="R30" s="6">
        <v>69.492001573770494</v>
      </c>
    </row>
    <row r="31" spans="2:18" x14ac:dyDescent="0.25">
      <c r="B31" s="6">
        <v>104.50955456353591</v>
      </c>
      <c r="R31" s="6">
        <v>69.43169828571429</v>
      </c>
    </row>
    <row r="32" spans="2:18" x14ac:dyDescent="0.25">
      <c r="B32" s="6">
        <v>103.802688</v>
      </c>
      <c r="R32" s="6">
        <v>68.799456000000006</v>
      </c>
    </row>
    <row r="33" spans="2:18" x14ac:dyDescent="0.25">
      <c r="B33" s="6">
        <v>102.99801600000002</v>
      </c>
      <c r="R33" s="6">
        <v>68.665344000000019</v>
      </c>
    </row>
    <row r="34" spans="2:18" x14ac:dyDescent="0.25">
      <c r="B34" s="6">
        <v>101.01728492307691</v>
      </c>
      <c r="R34" s="6">
        <v>68.512073142857162</v>
      </c>
    </row>
    <row r="35" spans="2:18" x14ac:dyDescent="0.25">
      <c r="B35" s="6">
        <v>100.42306560000002</v>
      </c>
      <c r="R35" s="6">
        <v>68.450764800000002</v>
      </c>
    </row>
    <row r="36" spans="2:18" x14ac:dyDescent="0.25">
      <c r="B36" s="6">
        <v>98.316288</v>
      </c>
      <c r="R36" s="6">
        <v>68.282166857142869</v>
      </c>
    </row>
    <row r="37" spans="2:18" x14ac:dyDescent="0.25">
      <c r="B37" s="6">
        <v>97.235889230769232</v>
      </c>
      <c r="R37" s="6">
        <v>68.236185599999999</v>
      </c>
    </row>
    <row r="38" spans="2:18" x14ac:dyDescent="0.25">
      <c r="B38" s="6">
        <v>96.560640000000006</v>
      </c>
      <c r="R38" s="6">
        <v>68.177663999999993</v>
      </c>
    </row>
    <row r="39" spans="2:18" x14ac:dyDescent="0.25">
      <c r="B39" s="6">
        <v>95.81786584615385</v>
      </c>
      <c r="R39" s="6">
        <v>68.012276869565213</v>
      </c>
    </row>
    <row r="40" spans="2:18" x14ac:dyDescent="0.25">
      <c r="B40" s="6">
        <v>94.49923307865167</v>
      </c>
      <c r="R40" s="6">
        <v>67.885055999999992</v>
      </c>
    </row>
    <row r="41" spans="2:18" x14ac:dyDescent="0.25">
      <c r="B41" s="6">
        <v>94.476597410071946</v>
      </c>
      <c r="R41" s="6">
        <v>67.08423410526315</v>
      </c>
    </row>
    <row r="42" spans="2:18" x14ac:dyDescent="0.25">
      <c r="B42" s="6">
        <v>94.055282854054042</v>
      </c>
      <c r="R42" s="6">
        <v>67.024444235294141</v>
      </c>
    </row>
    <row r="43" spans="2:18" x14ac:dyDescent="0.25">
      <c r="B43" s="6">
        <v>92.698214400000012</v>
      </c>
      <c r="R43" s="6">
        <v>66.809523891891899</v>
      </c>
    </row>
    <row r="44" spans="2:18" x14ac:dyDescent="0.25">
      <c r="B44" s="6">
        <v>92.336112</v>
      </c>
      <c r="R44" s="6">
        <v>66.809523891891899</v>
      </c>
    </row>
    <row r="45" spans="2:18" x14ac:dyDescent="0.25">
      <c r="B45" s="6">
        <v>91.804668179104482</v>
      </c>
      <c r="R45" s="6">
        <v>66.179365463414641</v>
      </c>
    </row>
    <row r="46" spans="2:18" x14ac:dyDescent="0.25">
      <c r="B46" s="6">
        <v>91.545111611650512</v>
      </c>
      <c r="R46" s="6">
        <v>65.178432000000015</v>
      </c>
    </row>
    <row r="47" spans="2:18" x14ac:dyDescent="0.25">
      <c r="B47" s="6">
        <v>90.796262400000003</v>
      </c>
      <c r="R47" s="6">
        <v>64.833572571428576</v>
      </c>
    </row>
    <row r="48" spans="2:18" x14ac:dyDescent="0.25">
      <c r="B48" s="6">
        <v>90.47599693150687</v>
      </c>
      <c r="R48" s="6">
        <v>64.507872000000006</v>
      </c>
    </row>
    <row r="49" spans="2:18" x14ac:dyDescent="0.25">
      <c r="B49" s="6">
        <v>88.835788800000003</v>
      </c>
      <c r="R49" s="6">
        <v>64.262770758620704</v>
      </c>
    </row>
    <row r="50" spans="2:18" x14ac:dyDescent="0.25">
      <c r="B50" s="6">
        <v>87.889888653061234</v>
      </c>
      <c r="R50" s="6">
        <v>63.784422760563373</v>
      </c>
    </row>
    <row r="51" spans="2:18" x14ac:dyDescent="0.25">
      <c r="B51" s="6">
        <v>87.412789894736846</v>
      </c>
      <c r="R51" s="6">
        <v>63.73002240000001</v>
      </c>
    </row>
    <row r="52" spans="2:18" x14ac:dyDescent="0.25">
      <c r="B52" s="6">
        <v>86.904576000000006</v>
      </c>
      <c r="R52" s="6">
        <v>63.569088000000008</v>
      </c>
    </row>
    <row r="53" spans="2:18" x14ac:dyDescent="0.25">
      <c r="B53" s="6">
        <v>85.419027692307694</v>
      </c>
      <c r="R53" s="6">
        <v>63.454134857142854</v>
      </c>
    </row>
    <row r="54" spans="2:18" x14ac:dyDescent="0.25">
      <c r="B54" s="6">
        <v>85.295231999999999</v>
      </c>
      <c r="R54" s="6">
        <v>63.454134857142854</v>
      </c>
    </row>
    <row r="55" spans="2:18" x14ac:dyDescent="0.25">
      <c r="B55" s="6">
        <v>85.114406831460684</v>
      </c>
      <c r="R55" s="6">
        <v>63.367920000000005</v>
      </c>
    </row>
    <row r="56" spans="2:18" x14ac:dyDescent="0.25">
      <c r="B56" s="6">
        <v>84.973363199999994</v>
      </c>
      <c r="R56" s="6">
        <v>63.300864000000018</v>
      </c>
    </row>
    <row r="57" spans="2:18" x14ac:dyDescent="0.25">
      <c r="B57" s="6">
        <v>83.855292631578962</v>
      </c>
      <c r="R57" s="6">
        <v>62.764416000000011</v>
      </c>
    </row>
    <row r="58" spans="2:18" x14ac:dyDescent="0.25">
      <c r="B58" s="6">
        <v>83.39327999999999</v>
      </c>
      <c r="R58" s="6">
        <v>62.764416000000011</v>
      </c>
    </row>
    <row r="59" spans="2:18" x14ac:dyDescent="0.25">
      <c r="B59" s="6">
        <v>83.190705230769225</v>
      </c>
      <c r="R59" s="6">
        <v>62.764415999999997</v>
      </c>
    </row>
    <row r="60" spans="2:18" x14ac:dyDescent="0.25">
      <c r="B60" s="6">
        <v>82.8436145046729</v>
      </c>
      <c r="R60" s="6">
        <v>62.264964413793102</v>
      </c>
    </row>
    <row r="61" spans="2:18" x14ac:dyDescent="0.25">
      <c r="B61" s="6">
        <v>82.076543999999998</v>
      </c>
      <c r="R61" s="6">
        <v>62.264964413793102</v>
      </c>
    </row>
    <row r="62" spans="2:18" x14ac:dyDescent="0.25">
      <c r="B62" s="6">
        <v>82.076543999999984</v>
      </c>
      <c r="R62" s="6">
        <v>61.714843826086948</v>
      </c>
    </row>
    <row r="63" spans="2:18" x14ac:dyDescent="0.25">
      <c r="B63" s="6">
        <v>81.999908571428577</v>
      </c>
      <c r="R63" s="6">
        <v>61.155071999999997</v>
      </c>
    </row>
    <row r="64" spans="2:18" x14ac:dyDescent="0.25">
      <c r="B64" s="6">
        <v>81.256689509433969</v>
      </c>
      <c r="R64" s="6">
        <v>60.52282971428572</v>
      </c>
    </row>
    <row r="65" spans="2:18" x14ac:dyDescent="0.25">
      <c r="B65" s="6">
        <v>81.185936155339817</v>
      </c>
      <c r="R65" s="6">
        <v>60.51133440000001</v>
      </c>
    </row>
    <row r="66" spans="2:18" x14ac:dyDescent="0.25">
      <c r="B66" s="6">
        <v>81.148076307692321</v>
      </c>
      <c r="R66" s="6">
        <v>60.350400000000008</v>
      </c>
    </row>
    <row r="67" spans="2:18" x14ac:dyDescent="0.25">
      <c r="B67" s="6">
        <v>80.467200000000005</v>
      </c>
      <c r="R67" s="6">
        <v>60.350400000000008</v>
      </c>
    </row>
    <row r="68" spans="2:18" x14ac:dyDescent="0.25">
      <c r="B68" s="6">
        <v>80.051885419354832</v>
      </c>
      <c r="R68" s="6">
        <v>60.3504</v>
      </c>
    </row>
    <row r="69" spans="2:18" x14ac:dyDescent="0.25">
      <c r="B69" s="6">
        <v>79.662528000000009</v>
      </c>
      <c r="R69" s="6">
        <v>59.914132048192776</v>
      </c>
    </row>
    <row r="70" spans="2:18" x14ac:dyDescent="0.25">
      <c r="B70" s="6">
        <v>79.434790641509451</v>
      </c>
      <c r="R70" s="6">
        <v>59.867596800000008</v>
      </c>
    </row>
    <row r="71" spans="2:18" x14ac:dyDescent="0.25">
      <c r="B71" s="6">
        <v>79.412802206896558</v>
      </c>
      <c r="R71" s="6">
        <v>59.788231890410977</v>
      </c>
    </row>
    <row r="72" spans="2:18" x14ac:dyDescent="0.25">
      <c r="B72" s="6">
        <v>78.384519529411776</v>
      </c>
      <c r="R72" s="6">
        <v>59.775634285714297</v>
      </c>
    </row>
    <row r="73" spans="2:18" x14ac:dyDescent="0.25">
      <c r="B73" s="6">
        <v>78.168137142857148</v>
      </c>
      <c r="R73" s="6">
        <v>59.746896000000007</v>
      </c>
    </row>
    <row r="74" spans="2:18" x14ac:dyDescent="0.25">
      <c r="B74" s="6">
        <v>78.11647280898876</v>
      </c>
      <c r="R74" s="6">
        <v>59.692032000000005</v>
      </c>
    </row>
    <row r="75" spans="2:18" x14ac:dyDescent="0.25">
      <c r="B75" s="6">
        <v>77.248512000000019</v>
      </c>
      <c r="R75" s="6">
        <v>59.545728000000004</v>
      </c>
    </row>
    <row r="76" spans="2:18" x14ac:dyDescent="0.25">
      <c r="B76" s="6">
        <v>77.248512000000019</v>
      </c>
      <c r="R76" s="6">
        <v>59.25312000000001</v>
      </c>
    </row>
    <row r="77" spans="2:18" x14ac:dyDescent="0.25">
      <c r="B77" s="6">
        <v>76.112504470588249</v>
      </c>
      <c r="R77" s="6">
        <v>59.072391529411775</v>
      </c>
    </row>
    <row r="78" spans="2:18" x14ac:dyDescent="0.25">
      <c r="B78" s="6">
        <v>75.869074285714291</v>
      </c>
      <c r="R78" s="6">
        <v>59.009280000000004</v>
      </c>
    </row>
    <row r="79" spans="2:18" x14ac:dyDescent="0.25">
      <c r="B79" s="6">
        <v>75.639168000000012</v>
      </c>
      <c r="R79" s="6">
        <v>59.009280000000004</v>
      </c>
    </row>
    <row r="80" spans="2:18" x14ac:dyDescent="0.25">
      <c r="B80" s="6">
        <v>74.834496000000016</v>
      </c>
      <c r="R80" s="6">
        <v>58.864851692307695</v>
      </c>
    </row>
    <row r="81" spans="2:18" x14ac:dyDescent="0.25">
      <c r="B81" s="6">
        <v>74.834496000000016</v>
      </c>
      <c r="R81" s="6">
        <v>58.741056</v>
      </c>
    </row>
    <row r="82" spans="2:18" x14ac:dyDescent="0.25">
      <c r="B82" s="6">
        <v>73.691014736842121</v>
      </c>
      <c r="R82" s="6">
        <v>58.67915815384616</v>
      </c>
    </row>
    <row r="83" spans="2:18" x14ac:dyDescent="0.25">
      <c r="B83" s="6">
        <v>73.386086399999996</v>
      </c>
      <c r="R83" s="6">
        <v>58.626102857142861</v>
      </c>
    </row>
    <row r="84" spans="2:18" x14ac:dyDescent="0.25">
      <c r="B84" s="6">
        <v>73.31456</v>
      </c>
      <c r="R84" s="6">
        <v>58.504387764705896</v>
      </c>
    </row>
    <row r="85" spans="2:18" x14ac:dyDescent="0.25">
      <c r="B85" s="6">
        <v>73.272485647058829</v>
      </c>
      <c r="R85" s="6">
        <v>58.356212869565219</v>
      </c>
    </row>
    <row r="86" spans="2:18" x14ac:dyDescent="0.25">
      <c r="B86" s="6">
        <v>72.420480000000012</v>
      </c>
      <c r="R86" s="6">
        <v>58.233493661538475</v>
      </c>
    </row>
    <row r="87" spans="2:18" x14ac:dyDescent="0.25">
      <c r="B87" s="6">
        <v>72.420479999999998</v>
      </c>
      <c r="R87" s="6">
        <v>58.013019428571432</v>
      </c>
    </row>
    <row r="88" spans="2:18" x14ac:dyDescent="0.25">
      <c r="B88" s="6">
        <v>72.420479999999998</v>
      </c>
      <c r="R88" s="6">
        <v>57.936384000000004</v>
      </c>
    </row>
    <row r="89" spans="2:18" x14ac:dyDescent="0.25">
      <c r="B89" s="6">
        <v>71.884032000000005</v>
      </c>
      <c r="R89" s="6">
        <v>57.936383999999997</v>
      </c>
    </row>
    <row r="90" spans="2:18" x14ac:dyDescent="0.25">
      <c r="B90" s="6">
        <v>71.21347200000001</v>
      </c>
      <c r="R90" s="6">
        <v>57.936383999999997</v>
      </c>
    </row>
    <row r="91" spans="2:18" x14ac:dyDescent="0.25">
      <c r="B91" s="6">
        <v>70.972070400000007</v>
      </c>
      <c r="R91" s="6">
        <v>57.936383999999997</v>
      </c>
    </row>
    <row r="92" spans="2:18" x14ac:dyDescent="0.25">
      <c r="B92" s="6">
        <v>70.811136000000005</v>
      </c>
      <c r="R92" s="6">
        <v>57.332880000000003</v>
      </c>
    </row>
    <row r="93" spans="2:18" x14ac:dyDescent="0.25">
      <c r="B93" s="6">
        <v>70.351323428571419</v>
      </c>
      <c r="R93" s="6">
        <v>56.970777600000012</v>
      </c>
    </row>
    <row r="94" spans="2:18" x14ac:dyDescent="0.25">
      <c r="B94" s="6">
        <v>70.183099317073172</v>
      </c>
      <c r="R94" s="6">
        <v>56.690440258064505</v>
      </c>
    </row>
    <row r="95" spans="2:18" x14ac:dyDescent="0.25">
      <c r="B95" s="6">
        <v>69.787008000000014</v>
      </c>
      <c r="R95" s="6">
        <v>56.619648000000012</v>
      </c>
    </row>
    <row r="96" spans="2:18" x14ac:dyDescent="0.25">
      <c r="B96" s="6">
        <v>69.523660800000016</v>
      </c>
      <c r="R96" s="6">
        <v>56.327040000000004</v>
      </c>
    </row>
    <row r="97" spans="2:18" x14ac:dyDescent="0.25">
      <c r="B97" s="6">
        <v>69.492001573770494</v>
      </c>
      <c r="R97" s="6">
        <v>56.327040000000004</v>
      </c>
    </row>
    <row r="98" spans="2:18" x14ac:dyDescent="0.25">
      <c r="B98" s="6">
        <v>69.43169828571429</v>
      </c>
      <c r="R98" s="6">
        <v>56.232372705882362</v>
      </c>
    </row>
    <row r="99" spans="2:18" x14ac:dyDescent="0.25">
      <c r="B99" s="6">
        <v>68.799456000000006</v>
      </c>
      <c r="R99" s="6">
        <v>56.232372705882362</v>
      </c>
    </row>
    <row r="100" spans="2:18" x14ac:dyDescent="0.25">
      <c r="B100" s="6">
        <v>68.665344000000019</v>
      </c>
      <c r="R100" s="6">
        <v>56.232372705882362</v>
      </c>
    </row>
    <row r="101" spans="2:18" x14ac:dyDescent="0.25">
      <c r="B101" s="6">
        <v>68.512073142857162</v>
      </c>
      <c r="R101" s="6">
        <v>56.212086857142857</v>
      </c>
    </row>
    <row r="102" spans="2:18" x14ac:dyDescent="0.25">
      <c r="B102" s="6">
        <v>68.450764800000002</v>
      </c>
      <c r="R102" s="6">
        <v>56.005171199999999</v>
      </c>
    </row>
    <row r="103" spans="2:18" x14ac:dyDescent="0.25">
      <c r="B103" s="6">
        <v>68.282166857142869</v>
      </c>
      <c r="R103" s="6">
        <v>56.005171199999999</v>
      </c>
    </row>
    <row r="104" spans="2:18" x14ac:dyDescent="0.25">
      <c r="B104" s="6">
        <v>68.236185599999999</v>
      </c>
      <c r="R104" s="6">
        <v>55.83723965217392</v>
      </c>
    </row>
    <row r="105" spans="2:18" x14ac:dyDescent="0.25">
      <c r="B105" s="6">
        <v>68.177663999999993</v>
      </c>
      <c r="R105" s="6">
        <v>55.790592000000011</v>
      </c>
    </row>
    <row r="106" spans="2:18" x14ac:dyDescent="0.25">
      <c r="B106" s="6">
        <v>68.012276869565213</v>
      </c>
      <c r="R106" s="6">
        <v>55.790592000000011</v>
      </c>
    </row>
    <row r="107" spans="2:18" x14ac:dyDescent="0.25">
      <c r="B107" s="6">
        <v>67.885055999999992</v>
      </c>
      <c r="R107" s="6">
        <v>55.790592000000011</v>
      </c>
    </row>
    <row r="108" spans="2:18" x14ac:dyDescent="0.25">
      <c r="B108" s="6">
        <v>67.08423410526315</v>
      </c>
      <c r="R108" s="6">
        <v>55.790592000000011</v>
      </c>
    </row>
    <row r="109" spans="2:18" x14ac:dyDescent="0.25">
      <c r="B109" s="6">
        <v>67.024444235294141</v>
      </c>
      <c r="R109" s="6">
        <v>55.618928640000007</v>
      </c>
    </row>
    <row r="110" spans="2:18" x14ac:dyDescent="0.25">
      <c r="B110" s="6">
        <v>66.809523891891899</v>
      </c>
      <c r="R110" s="6">
        <v>55.345732682926837</v>
      </c>
    </row>
    <row r="111" spans="2:18" x14ac:dyDescent="0.25">
      <c r="B111" s="6">
        <v>66.809523891891899</v>
      </c>
      <c r="R111" s="6">
        <v>55.096365176470592</v>
      </c>
    </row>
    <row r="112" spans="2:18" x14ac:dyDescent="0.25">
      <c r="B112" s="6">
        <v>66.179365463414641</v>
      </c>
      <c r="R112" s="6">
        <v>55.069740000000003</v>
      </c>
    </row>
    <row r="113" spans="2:18" x14ac:dyDescent="0.25">
      <c r="B113" s="6">
        <v>65.178432000000015</v>
      </c>
      <c r="R113" s="6">
        <v>54.717695999999997</v>
      </c>
    </row>
    <row r="114" spans="2:18" x14ac:dyDescent="0.25">
      <c r="B114" s="6">
        <v>64.833572571428576</v>
      </c>
      <c r="R114" s="6">
        <v>54.717695999999997</v>
      </c>
    </row>
    <row r="115" spans="2:18" x14ac:dyDescent="0.25">
      <c r="B115" s="6">
        <v>64.507872000000006</v>
      </c>
      <c r="R115" s="6">
        <v>54.717695999999997</v>
      </c>
    </row>
    <row r="116" spans="2:18" x14ac:dyDescent="0.25">
      <c r="B116" s="6">
        <v>64.262770758620704</v>
      </c>
      <c r="R116" s="6">
        <v>54.606706758620689</v>
      </c>
    </row>
    <row r="117" spans="2:18" x14ac:dyDescent="0.25">
      <c r="B117" s="6">
        <v>63.784422760563373</v>
      </c>
      <c r="R117" s="6">
        <v>54.222513230769231</v>
      </c>
    </row>
    <row r="118" spans="2:18" x14ac:dyDescent="0.25">
      <c r="B118" s="6">
        <v>63.73002240000001</v>
      </c>
      <c r="R118" s="6">
        <v>54.181248000000004</v>
      </c>
    </row>
    <row r="119" spans="2:18" x14ac:dyDescent="0.25">
      <c r="B119" s="6">
        <v>63.569088000000008</v>
      </c>
      <c r="R119" s="6">
        <v>54.181248000000004</v>
      </c>
    </row>
    <row r="120" spans="2:18" x14ac:dyDescent="0.25">
      <c r="B120" s="6">
        <v>63.454134857142854</v>
      </c>
      <c r="R120" s="6">
        <v>54.073958400000002</v>
      </c>
    </row>
    <row r="121" spans="2:18" x14ac:dyDescent="0.25">
      <c r="B121" s="6">
        <v>63.454134857142854</v>
      </c>
      <c r="R121" s="6">
        <v>54.073958399999995</v>
      </c>
    </row>
    <row r="122" spans="2:18" x14ac:dyDescent="0.25">
      <c r="B122" s="6">
        <v>63.367920000000005</v>
      </c>
      <c r="R122" s="6">
        <v>54.002431999999999</v>
      </c>
    </row>
    <row r="123" spans="2:18" x14ac:dyDescent="0.25">
      <c r="B123" s="6">
        <v>63.300864000000018</v>
      </c>
      <c r="R123" s="6">
        <v>53.798070857142854</v>
      </c>
    </row>
    <row r="124" spans="2:18" x14ac:dyDescent="0.25">
      <c r="B124" s="6">
        <v>62.764416000000011</v>
      </c>
      <c r="R124" s="6">
        <v>53.774287448275857</v>
      </c>
    </row>
    <row r="125" spans="2:18" x14ac:dyDescent="0.25">
      <c r="B125" s="6">
        <v>62.764416000000011</v>
      </c>
      <c r="R125" s="6">
        <v>53.362458947368424</v>
      </c>
    </row>
    <row r="126" spans="2:18" x14ac:dyDescent="0.25">
      <c r="B126" s="6">
        <v>62.764415999999997</v>
      </c>
      <c r="R126" s="6">
        <v>53.362458947368424</v>
      </c>
    </row>
    <row r="127" spans="2:18" x14ac:dyDescent="0.25">
      <c r="B127" s="6">
        <v>62.264964413793102</v>
      </c>
      <c r="R127" s="6">
        <v>53.108352000000011</v>
      </c>
    </row>
    <row r="128" spans="2:18" x14ac:dyDescent="0.25">
      <c r="B128" s="6">
        <v>62.264964413793102</v>
      </c>
      <c r="R128" s="6">
        <v>53.108352000000011</v>
      </c>
    </row>
    <row r="129" spans="2:18" x14ac:dyDescent="0.25">
      <c r="B129" s="6">
        <v>61.714843826086948</v>
      </c>
      <c r="R129" s="6">
        <v>53.108351999999996</v>
      </c>
    </row>
    <row r="130" spans="2:18" x14ac:dyDescent="0.25">
      <c r="B130" s="6">
        <v>61.155071999999997</v>
      </c>
      <c r="R130" s="6">
        <v>52.85424505263159</v>
      </c>
    </row>
    <row r="131" spans="2:18" x14ac:dyDescent="0.25">
      <c r="B131" s="6">
        <v>60.52282971428572</v>
      </c>
      <c r="R131" s="6">
        <v>52.85424505263159</v>
      </c>
    </row>
    <row r="132" spans="2:18" x14ac:dyDescent="0.25">
      <c r="B132" s="6">
        <v>60.51133440000001</v>
      </c>
      <c r="R132" s="6">
        <v>52.85424505263159</v>
      </c>
    </row>
    <row r="133" spans="2:18" x14ac:dyDescent="0.25">
      <c r="B133" s="6">
        <v>60.350400000000008</v>
      </c>
      <c r="R133" s="6">
        <v>52.824350117647064</v>
      </c>
    </row>
    <row r="134" spans="2:18" x14ac:dyDescent="0.25">
      <c r="B134" s="6">
        <v>60.350400000000008</v>
      </c>
      <c r="R134" s="6">
        <v>52.748051104477618</v>
      </c>
    </row>
    <row r="135" spans="2:18" x14ac:dyDescent="0.25">
      <c r="B135" s="6">
        <v>60.3504</v>
      </c>
      <c r="R135" s="6">
        <v>52.669440000000009</v>
      </c>
    </row>
    <row r="136" spans="2:18" x14ac:dyDescent="0.25">
      <c r="B136" s="6">
        <v>59.914132048192776</v>
      </c>
      <c r="R136" s="6">
        <v>52.571904000000011</v>
      </c>
    </row>
    <row r="137" spans="2:18" x14ac:dyDescent="0.25">
      <c r="B137" s="6">
        <v>59.867596800000008</v>
      </c>
      <c r="R137" s="6">
        <v>52.571904000000011</v>
      </c>
    </row>
    <row r="138" spans="2:18" x14ac:dyDescent="0.25">
      <c r="B138" s="6">
        <v>59.788231890410977</v>
      </c>
      <c r="R138" s="6">
        <v>52.478608695652177</v>
      </c>
    </row>
    <row r="139" spans="2:18" x14ac:dyDescent="0.25">
      <c r="B139" s="6">
        <v>59.775634285714297</v>
      </c>
      <c r="R139" s="6">
        <v>52.418633142857146</v>
      </c>
    </row>
    <row r="140" spans="2:18" x14ac:dyDescent="0.25">
      <c r="B140" s="6">
        <v>59.746896000000007</v>
      </c>
      <c r="R140" s="6">
        <v>52.418633142857139</v>
      </c>
    </row>
    <row r="141" spans="2:18" x14ac:dyDescent="0.25">
      <c r="B141" s="6">
        <v>59.692032000000005</v>
      </c>
      <c r="R141" s="6">
        <v>52.418633142857139</v>
      </c>
    </row>
    <row r="142" spans="2:18" x14ac:dyDescent="0.25">
      <c r="B142" s="6">
        <v>59.545728000000004</v>
      </c>
      <c r="R142" s="6">
        <v>52.418633142857139</v>
      </c>
    </row>
    <row r="143" spans="2:18" x14ac:dyDescent="0.25">
      <c r="B143" s="6">
        <v>59.25312000000001</v>
      </c>
      <c r="R143" s="6">
        <v>52.34603115789475</v>
      </c>
    </row>
    <row r="144" spans="2:18" x14ac:dyDescent="0.25">
      <c r="B144" s="6">
        <v>59.072391529411775</v>
      </c>
      <c r="R144" s="6">
        <v>52.34603115789475</v>
      </c>
    </row>
    <row r="145" spans="2:18" x14ac:dyDescent="0.25">
      <c r="B145" s="6">
        <v>59.009280000000004</v>
      </c>
      <c r="R145" s="6">
        <v>52.275932689655171</v>
      </c>
    </row>
    <row r="146" spans="2:18" x14ac:dyDescent="0.25">
      <c r="B146" s="6">
        <v>59.009280000000004</v>
      </c>
      <c r="R146" s="6">
        <v>52.194940540540543</v>
      </c>
    </row>
    <row r="147" spans="2:18" x14ac:dyDescent="0.25">
      <c r="B147" s="6">
        <v>58.864851692307695</v>
      </c>
      <c r="R147" s="6">
        <v>52.142745599999998</v>
      </c>
    </row>
    <row r="148" spans="2:18" x14ac:dyDescent="0.25">
      <c r="B148" s="6">
        <v>58.741056</v>
      </c>
      <c r="R148" s="6">
        <v>51.994190769230777</v>
      </c>
    </row>
    <row r="149" spans="2:18" x14ac:dyDescent="0.25">
      <c r="B149" s="6">
        <v>58.67915815384616</v>
      </c>
      <c r="R149" s="6">
        <v>51.791616000000012</v>
      </c>
    </row>
    <row r="150" spans="2:18" x14ac:dyDescent="0.25">
      <c r="B150" s="6">
        <v>58.626102857142861</v>
      </c>
      <c r="R150" s="6">
        <v>51.499008000000011</v>
      </c>
    </row>
    <row r="151" spans="2:18" x14ac:dyDescent="0.25">
      <c r="B151" s="6">
        <v>58.504387764705896</v>
      </c>
      <c r="R151" s="6">
        <v>51.370260480000006</v>
      </c>
    </row>
    <row r="152" spans="2:18" x14ac:dyDescent="0.25">
      <c r="B152" s="6">
        <v>58.356212869565219</v>
      </c>
      <c r="R152" s="6">
        <v>51.124229260273978</v>
      </c>
    </row>
    <row r="153" spans="2:18" x14ac:dyDescent="0.25">
      <c r="B153" s="6">
        <v>58.233493661538475</v>
      </c>
      <c r="R153" s="6">
        <v>51.120338823529416</v>
      </c>
    </row>
    <row r="154" spans="2:18" x14ac:dyDescent="0.25">
      <c r="B154" s="6">
        <v>58.013019428571432</v>
      </c>
      <c r="R154" s="6">
        <v>50.913791999999994</v>
      </c>
    </row>
    <row r="155" spans="2:18" x14ac:dyDescent="0.25">
      <c r="B155" s="6">
        <v>57.936384000000004</v>
      </c>
      <c r="R155" s="6">
        <v>50.799293217391302</v>
      </c>
    </row>
    <row r="156" spans="2:18" x14ac:dyDescent="0.25">
      <c r="B156" s="6">
        <v>57.936383999999997</v>
      </c>
      <c r="R156" s="6">
        <v>50.772207483870972</v>
      </c>
    </row>
    <row r="157" spans="2:18" x14ac:dyDescent="0.25">
      <c r="B157" s="6">
        <v>57.936383999999997</v>
      </c>
      <c r="R157" s="6">
        <v>50.533401599999998</v>
      </c>
    </row>
    <row r="158" spans="2:18" x14ac:dyDescent="0.25">
      <c r="B158" s="6">
        <v>57.936383999999997</v>
      </c>
      <c r="R158" s="6">
        <v>50.426111999999996</v>
      </c>
    </row>
    <row r="159" spans="2:18" x14ac:dyDescent="0.25">
      <c r="B159" s="6">
        <v>57.332880000000003</v>
      </c>
      <c r="R159" s="6">
        <v>50.379464347826087</v>
      </c>
    </row>
    <row r="160" spans="2:18" x14ac:dyDescent="0.25">
      <c r="B160" s="6">
        <v>56.970777600000012</v>
      </c>
      <c r="R160" s="6">
        <v>50.349476571428568</v>
      </c>
    </row>
    <row r="161" spans="2:18" x14ac:dyDescent="0.25">
      <c r="B161" s="6">
        <v>56.690440258064505</v>
      </c>
      <c r="R161" s="6">
        <v>50.31317557894738</v>
      </c>
    </row>
    <row r="162" spans="2:18" x14ac:dyDescent="0.25">
      <c r="B162" s="6">
        <v>56.619648000000012</v>
      </c>
      <c r="R162" s="6">
        <v>50.31317557894738</v>
      </c>
    </row>
    <row r="163" spans="2:18" x14ac:dyDescent="0.25">
      <c r="B163" s="6">
        <v>56.327040000000004</v>
      </c>
      <c r="R163" s="6">
        <v>50.211532800000008</v>
      </c>
    </row>
    <row r="164" spans="2:18" x14ac:dyDescent="0.25">
      <c r="B164" s="6">
        <v>56.327040000000004</v>
      </c>
      <c r="R164" s="6">
        <v>50.211532800000008</v>
      </c>
    </row>
    <row r="165" spans="2:18" x14ac:dyDescent="0.25">
      <c r="B165" s="6">
        <v>56.232372705882362</v>
      </c>
      <c r="R165" s="6">
        <v>50.211532800000008</v>
      </c>
    </row>
    <row r="166" spans="2:18" x14ac:dyDescent="0.25">
      <c r="B166" s="6">
        <v>56.232372705882362</v>
      </c>
      <c r="R166" s="6">
        <v>50.211532800000008</v>
      </c>
    </row>
    <row r="167" spans="2:18" x14ac:dyDescent="0.25">
      <c r="B167" s="6">
        <v>56.232372705882362</v>
      </c>
      <c r="R167" s="6">
        <v>50.211532800000008</v>
      </c>
    </row>
    <row r="168" spans="2:18" x14ac:dyDescent="0.25">
      <c r="B168" s="6">
        <v>56.212086857142857</v>
      </c>
      <c r="R168" s="6">
        <v>50.211532800000008</v>
      </c>
    </row>
    <row r="169" spans="2:18" x14ac:dyDescent="0.25">
      <c r="B169" s="6">
        <v>56.005171199999999</v>
      </c>
      <c r="R169" s="6">
        <v>50.211532800000008</v>
      </c>
    </row>
    <row r="170" spans="2:18" x14ac:dyDescent="0.25">
      <c r="B170" s="6">
        <v>56.005171199999999</v>
      </c>
      <c r="R170" s="6">
        <v>50.211532799999993</v>
      </c>
    </row>
    <row r="171" spans="2:18" x14ac:dyDescent="0.25">
      <c r="B171" s="6">
        <v>55.83723965217392</v>
      </c>
      <c r="R171" s="6">
        <v>49.889664000000003</v>
      </c>
    </row>
    <row r="172" spans="2:18" x14ac:dyDescent="0.25">
      <c r="B172" s="6">
        <v>55.790592000000011</v>
      </c>
      <c r="R172" s="6">
        <v>49.889664000000003</v>
      </c>
    </row>
    <row r="173" spans="2:18" x14ac:dyDescent="0.25">
      <c r="B173" s="6">
        <v>55.790592000000011</v>
      </c>
      <c r="R173" s="6">
        <v>49.889664000000003</v>
      </c>
    </row>
    <row r="174" spans="2:18" x14ac:dyDescent="0.25">
      <c r="B174" s="6">
        <v>55.790592000000011</v>
      </c>
      <c r="R174" s="6">
        <v>49.846168216216221</v>
      </c>
    </row>
    <row r="175" spans="2:18" x14ac:dyDescent="0.25">
      <c r="B175" s="6">
        <v>55.790592000000011</v>
      </c>
      <c r="R175" s="6">
        <v>49.659757714285718</v>
      </c>
    </row>
    <row r="176" spans="2:18" x14ac:dyDescent="0.25">
      <c r="B176" s="6">
        <v>55.618928640000007</v>
      </c>
      <c r="R176" s="6">
        <v>49.567795200000006</v>
      </c>
    </row>
    <row r="177" spans="2:18" x14ac:dyDescent="0.25">
      <c r="B177" s="6">
        <v>55.345732682926837</v>
      </c>
      <c r="R177" s="6">
        <v>49.55564920754717</v>
      </c>
    </row>
    <row r="178" spans="2:18" x14ac:dyDescent="0.25">
      <c r="B178" s="6">
        <v>55.096365176470592</v>
      </c>
      <c r="R178" s="6">
        <v>49.487327999999998</v>
      </c>
    </row>
    <row r="179" spans="2:18" x14ac:dyDescent="0.25">
      <c r="B179" s="6">
        <v>55.069740000000003</v>
      </c>
      <c r="R179" s="6">
        <v>49.416327529411767</v>
      </c>
    </row>
    <row r="180" spans="2:18" x14ac:dyDescent="0.25">
      <c r="B180" s="6">
        <v>54.717695999999997</v>
      </c>
      <c r="R180" s="6">
        <v>49.353216000000003</v>
      </c>
    </row>
    <row r="181" spans="2:18" x14ac:dyDescent="0.25">
      <c r="B181" s="6">
        <v>54.717695999999997</v>
      </c>
      <c r="R181" s="6">
        <v>48.924057599999998</v>
      </c>
    </row>
    <row r="182" spans="2:18" x14ac:dyDescent="0.25">
      <c r="B182" s="6">
        <v>54.717695999999997</v>
      </c>
      <c r="R182" s="6">
        <v>48.700148869565211</v>
      </c>
    </row>
    <row r="183" spans="2:18" x14ac:dyDescent="0.25">
      <c r="B183" s="6">
        <v>54.606706758620689</v>
      </c>
      <c r="R183" s="6">
        <v>48.651707076923074</v>
      </c>
    </row>
    <row r="184" spans="2:18" x14ac:dyDescent="0.25">
      <c r="B184" s="6">
        <v>54.222513230769231</v>
      </c>
      <c r="R184" s="6">
        <v>48.452749714285716</v>
      </c>
    </row>
    <row r="185" spans="2:18" x14ac:dyDescent="0.25">
      <c r="B185" s="6">
        <v>54.181248000000004</v>
      </c>
      <c r="R185" s="6">
        <v>48.280320000000003</v>
      </c>
    </row>
    <row r="186" spans="2:18" x14ac:dyDescent="0.25">
      <c r="B186" s="6">
        <v>54.181248000000004</v>
      </c>
      <c r="R186" s="6">
        <v>48.280320000000003</v>
      </c>
    </row>
    <row r="187" spans="2:18" x14ac:dyDescent="0.25">
      <c r="B187" s="6">
        <v>54.073958400000002</v>
      </c>
      <c r="R187" s="6">
        <v>48.280320000000003</v>
      </c>
    </row>
    <row r="188" spans="2:18" x14ac:dyDescent="0.25">
      <c r="B188" s="6">
        <v>54.073958399999995</v>
      </c>
      <c r="R188" s="6">
        <v>47.894077440000004</v>
      </c>
    </row>
    <row r="189" spans="2:18" x14ac:dyDescent="0.25">
      <c r="B189" s="6">
        <v>54.002431999999999</v>
      </c>
      <c r="R189" s="6">
        <v>47.841408000000008</v>
      </c>
    </row>
    <row r="190" spans="2:18" x14ac:dyDescent="0.25">
      <c r="B190" s="6">
        <v>53.798070857142854</v>
      </c>
      <c r="R190" s="6">
        <v>47.797516800000011</v>
      </c>
    </row>
    <row r="191" spans="2:18" x14ac:dyDescent="0.25">
      <c r="B191" s="6">
        <v>53.774287448275857</v>
      </c>
      <c r="R191" s="6">
        <v>47.797516800000011</v>
      </c>
    </row>
    <row r="192" spans="2:18" x14ac:dyDescent="0.25">
      <c r="B192" s="6">
        <v>53.362458947368424</v>
      </c>
      <c r="R192" s="6">
        <v>47.797516800000011</v>
      </c>
    </row>
    <row r="193" spans="2:18" x14ac:dyDescent="0.25">
      <c r="B193" s="6">
        <v>53.362458947368424</v>
      </c>
      <c r="R193" s="6">
        <v>47.712316235294125</v>
      </c>
    </row>
    <row r="194" spans="2:18" x14ac:dyDescent="0.25">
      <c r="B194" s="6">
        <v>53.108352000000011</v>
      </c>
      <c r="R194" s="6">
        <v>47.712316235294125</v>
      </c>
    </row>
    <row r="195" spans="2:18" x14ac:dyDescent="0.25">
      <c r="B195" s="6">
        <v>53.108352000000011</v>
      </c>
      <c r="R195" s="6">
        <v>47.712316235294125</v>
      </c>
    </row>
    <row r="196" spans="2:18" x14ac:dyDescent="0.25">
      <c r="B196" s="6">
        <v>53.108351999999996</v>
      </c>
      <c r="R196" s="6">
        <v>47.712316235294118</v>
      </c>
    </row>
    <row r="197" spans="2:18" x14ac:dyDescent="0.25">
      <c r="B197" s="6">
        <v>52.85424505263159</v>
      </c>
      <c r="R197" s="6">
        <v>47.676816000000009</v>
      </c>
    </row>
    <row r="198" spans="2:18" x14ac:dyDescent="0.25">
      <c r="B198" s="6">
        <v>52.85424505263159</v>
      </c>
      <c r="R198" s="6">
        <v>47.676816000000009</v>
      </c>
    </row>
    <row r="199" spans="2:18" x14ac:dyDescent="0.25">
      <c r="B199" s="6">
        <v>52.85424505263159</v>
      </c>
      <c r="R199" s="6">
        <v>47.314713600000012</v>
      </c>
    </row>
    <row r="200" spans="2:18" x14ac:dyDescent="0.25">
      <c r="B200" s="6">
        <v>52.824350117647064</v>
      </c>
      <c r="R200" s="6">
        <v>47.20742400000001</v>
      </c>
    </row>
    <row r="201" spans="2:18" x14ac:dyDescent="0.25">
      <c r="B201" s="6">
        <v>52.748051104477618</v>
      </c>
      <c r="R201" s="6">
        <v>47.20742400000001</v>
      </c>
    </row>
    <row r="202" spans="2:18" x14ac:dyDescent="0.25">
      <c r="B202" s="6">
        <v>52.669440000000009</v>
      </c>
      <c r="R202" s="6">
        <v>47.17676982857143</v>
      </c>
    </row>
    <row r="203" spans="2:18" x14ac:dyDescent="0.25">
      <c r="B203" s="6">
        <v>52.571904000000011</v>
      </c>
      <c r="R203" s="6">
        <v>47.073312000000001</v>
      </c>
    </row>
    <row r="204" spans="2:18" x14ac:dyDescent="0.25">
      <c r="B204" s="6">
        <v>52.571904000000011</v>
      </c>
      <c r="R204" s="6">
        <v>47.034376258064512</v>
      </c>
    </row>
    <row r="205" spans="2:18" x14ac:dyDescent="0.25">
      <c r="B205" s="6">
        <v>52.478608695652177</v>
      </c>
      <c r="R205" s="6">
        <v>46.963583999999997</v>
      </c>
    </row>
    <row r="206" spans="2:18" x14ac:dyDescent="0.25">
      <c r="B206" s="6">
        <v>52.418633142857146</v>
      </c>
      <c r="R206" s="6">
        <v>46.831910400000005</v>
      </c>
    </row>
    <row r="207" spans="2:18" x14ac:dyDescent="0.25">
      <c r="B207" s="6">
        <v>52.418633142857139</v>
      </c>
      <c r="R207" s="6">
        <v>46.670975999999996</v>
      </c>
    </row>
    <row r="208" spans="2:18" x14ac:dyDescent="0.25">
      <c r="B208" s="6">
        <v>52.418633142857139</v>
      </c>
      <c r="R208" s="6">
        <v>46.576308705882354</v>
      </c>
    </row>
    <row r="209" spans="2:18" x14ac:dyDescent="0.25">
      <c r="B209" s="6">
        <v>52.418633142857139</v>
      </c>
      <c r="R209" s="6">
        <v>46.492160000000005</v>
      </c>
    </row>
    <row r="210" spans="2:18" x14ac:dyDescent="0.25">
      <c r="B210" s="6">
        <v>52.34603115789475</v>
      </c>
      <c r="R210" s="6">
        <v>46.492160000000005</v>
      </c>
    </row>
    <row r="211" spans="2:18" x14ac:dyDescent="0.25">
      <c r="B211" s="6">
        <v>52.34603115789475</v>
      </c>
      <c r="R211" s="6">
        <v>46.469808000000008</v>
      </c>
    </row>
    <row r="212" spans="2:18" x14ac:dyDescent="0.25">
      <c r="B212" s="6">
        <v>52.275932689655171</v>
      </c>
      <c r="R212" s="6">
        <v>46.469808000000008</v>
      </c>
    </row>
    <row r="213" spans="2:18" x14ac:dyDescent="0.25">
      <c r="B213" s="6">
        <v>52.194940540540543</v>
      </c>
      <c r="R213" s="6">
        <v>46.441069714285717</v>
      </c>
    </row>
    <row r="214" spans="2:18" x14ac:dyDescent="0.25">
      <c r="B214" s="6">
        <v>52.142745599999998</v>
      </c>
      <c r="R214" s="6">
        <v>46.349107199999999</v>
      </c>
    </row>
    <row r="215" spans="2:18" x14ac:dyDescent="0.25">
      <c r="B215" s="6">
        <v>51.994190769230777</v>
      </c>
      <c r="R215" s="6">
        <v>46.211163428571432</v>
      </c>
    </row>
    <row r="216" spans="2:18" x14ac:dyDescent="0.25">
      <c r="B216" s="6">
        <v>51.791616000000012</v>
      </c>
      <c r="R216" s="6">
        <v>46.134528000000003</v>
      </c>
    </row>
    <row r="217" spans="2:18" x14ac:dyDescent="0.25">
      <c r="B217" s="6">
        <v>51.499008000000011</v>
      </c>
      <c r="R217" s="6">
        <v>46.134528000000003</v>
      </c>
    </row>
    <row r="218" spans="2:18" x14ac:dyDescent="0.25">
      <c r="B218" s="6">
        <v>51.370260480000006</v>
      </c>
      <c r="R218" s="6">
        <v>46.008304941176469</v>
      </c>
    </row>
    <row r="219" spans="2:18" x14ac:dyDescent="0.25">
      <c r="B219" s="6">
        <v>51.124229260273978</v>
      </c>
      <c r="R219" s="6">
        <v>46.008304941176469</v>
      </c>
    </row>
    <row r="220" spans="2:18" x14ac:dyDescent="0.25">
      <c r="B220" s="6">
        <v>51.120338823529416</v>
      </c>
      <c r="R220" s="6">
        <v>45.981257142857146</v>
      </c>
    </row>
    <row r="221" spans="2:18" x14ac:dyDescent="0.25">
      <c r="B221" s="6">
        <v>50.913791999999994</v>
      </c>
      <c r="R221" s="6">
        <v>45.976032000000004</v>
      </c>
    </row>
    <row r="222" spans="2:18" x14ac:dyDescent="0.25">
      <c r="B222" s="6">
        <v>50.799293217391302</v>
      </c>
      <c r="R222" s="6">
        <v>45.866304000000007</v>
      </c>
    </row>
    <row r="223" spans="2:18" x14ac:dyDescent="0.25">
      <c r="B223" s="6">
        <v>50.772207483870972</v>
      </c>
      <c r="R223" s="6">
        <v>45.866304</v>
      </c>
    </row>
    <row r="224" spans="2:18" x14ac:dyDescent="0.25">
      <c r="B224" s="6">
        <v>50.533401599999998</v>
      </c>
      <c r="R224" s="6">
        <v>45.646848000000013</v>
      </c>
    </row>
    <row r="225" spans="2:18" x14ac:dyDescent="0.25">
      <c r="B225" s="6">
        <v>50.426111999999996</v>
      </c>
      <c r="R225" s="6">
        <v>45.646848000000013</v>
      </c>
    </row>
    <row r="226" spans="2:18" x14ac:dyDescent="0.25">
      <c r="B226" s="6">
        <v>50.379464347826087</v>
      </c>
      <c r="R226" s="6">
        <v>45.646847999999999</v>
      </c>
    </row>
    <row r="227" spans="2:18" x14ac:dyDescent="0.25">
      <c r="B227" s="6">
        <v>50.349476571428568</v>
      </c>
      <c r="R227" s="6">
        <v>45.598080000000003</v>
      </c>
    </row>
    <row r="228" spans="2:18" x14ac:dyDescent="0.25">
      <c r="B228" s="6">
        <v>50.31317557894738</v>
      </c>
      <c r="R228" s="6">
        <v>45.521444571428582</v>
      </c>
    </row>
    <row r="229" spans="2:18" x14ac:dyDescent="0.25">
      <c r="B229" s="6">
        <v>50.31317557894738</v>
      </c>
      <c r="R229" s="6">
        <v>45.521444571428582</v>
      </c>
    </row>
    <row r="230" spans="2:18" x14ac:dyDescent="0.25">
      <c r="B230" s="6">
        <v>50.211532800000008</v>
      </c>
      <c r="R230" s="6">
        <v>45.521444571428567</v>
      </c>
    </row>
    <row r="231" spans="2:18" x14ac:dyDescent="0.25">
      <c r="B231" s="6">
        <v>50.211532800000008</v>
      </c>
      <c r="R231" s="6">
        <v>45.521444571428567</v>
      </c>
    </row>
    <row r="232" spans="2:18" x14ac:dyDescent="0.25">
      <c r="B232" s="6">
        <v>50.211532800000008</v>
      </c>
      <c r="R232" s="6">
        <v>45.521444571428567</v>
      </c>
    </row>
    <row r="233" spans="2:18" x14ac:dyDescent="0.25">
      <c r="B233" s="6">
        <v>50.211532800000008</v>
      </c>
      <c r="R233" s="6">
        <v>45.463968000000008</v>
      </c>
    </row>
    <row r="234" spans="2:18" x14ac:dyDescent="0.25">
      <c r="B234" s="6">
        <v>50.211532800000008</v>
      </c>
      <c r="R234" s="6">
        <v>45.440301176470591</v>
      </c>
    </row>
    <row r="235" spans="2:18" x14ac:dyDescent="0.25">
      <c r="B235" s="6">
        <v>50.211532800000008</v>
      </c>
      <c r="R235" s="6">
        <v>45.309223384615393</v>
      </c>
    </row>
    <row r="236" spans="2:18" x14ac:dyDescent="0.25">
      <c r="B236" s="6">
        <v>50.211532800000008</v>
      </c>
      <c r="R236" s="6">
        <v>45.262800000000006</v>
      </c>
    </row>
    <row r="237" spans="2:18" x14ac:dyDescent="0.25">
      <c r="B237" s="6">
        <v>50.211532799999993</v>
      </c>
      <c r="R237" s="6">
        <v>45.231036631578959</v>
      </c>
    </row>
    <row r="238" spans="2:18" x14ac:dyDescent="0.25">
      <c r="B238" s="6">
        <v>49.889664000000003</v>
      </c>
      <c r="R238" s="6">
        <v>45.186629592233018</v>
      </c>
    </row>
    <row r="239" spans="2:18" x14ac:dyDescent="0.25">
      <c r="B239" s="6">
        <v>49.889664000000003</v>
      </c>
      <c r="R239" s="6">
        <v>45.06163200000001</v>
      </c>
    </row>
    <row r="240" spans="2:18" x14ac:dyDescent="0.25">
      <c r="B240" s="6">
        <v>49.889664000000003</v>
      </c>
      <c r="R240" s="6">
        <v>45.061631999999996</v>
      </c>
    </row>
    <row r="241" spans="2:18" x14ac:dyDescent="0.25">
      <c r="B241" s="6">
        <v>49.846168216216221</v>
      </c>
      <c r="R241" s="6">
        <v>45.061631999999996</v>
      </c>
    </row>
    <row r="242" spans="2:18" x14ac:dyDescent="0.25">
      <c r="B242" s="6">
        <v>49.659757714285718</v>
      </c>
      <c r="R242" s="6">
        <v>45.061631999999996</v>
      </c>
    </row>
    <row r="243" spans="2:18" x14ac:dyDescent="0.25">
      <c r="B243" s="6">
        <v>49.567795200000006</v>
      </c>
      <c r="R243" s="6">
        <v>44.950642758620695</v>
      </c>
    </row>
    <row r="244" spans="2:18" x14ac:dyDescent="0.25">
      <c r="B244" s="6">
        <v>49.55564920754717</v>
      </c>
      <c r="R244" s="6">
        <v>44.887648864864865</v>
      </c>
    </row>
    <row r="245" spans="2:18" x14ac:dyDescent="0.25">
      <c r="B245" s="6">
        <v>49.487327999999998</v>
      </c>
      <c r="R245" s="6">
        <v>44.831725714285717</v>
      </c>
    </row>
    <row r="246" spans="2:18" x14ac:dyDescent="0.25">
      <c r="B246" s="6">
        <v>49.416327529411767</v>
      </c>
      <c r="R246" s="6">
        <v>44.769024000000002</v>
      </c>
    </row>
    <row r="247" spans="2:18" x14ac:dyDescent="0.25">
      <c r="B247" s="6">
        <v>49.353216000000003</v>
      </c>
      <c r="R247" s="6">
        <v>44.693781942857136</v>
      </c>
    </row>
    <row r="248" spans="2:18" x14ac:dyDescent="0.25">
      <c r="B248" s="6">
        <v>48.924057599999998</v>
      </c>
      <c r="R248" s="6">
        <v>44.659296000000012</v>
      </c>
    </row>
    <row r="249" spans="2:18" x14ac:dyDescent="0.25">
      <c r="B249" s="6">
        <v>48.700148869565211</v>
      </c>
      <c r="R249" s="6">
        <v>44.659296000000012</v>
      </c>
    </row>
    <row r="250" spans="2:18" x14ac:dyDescent="0.25">
      <c r="B250" s="6">
        <v>48.651707076923074</v>
      </c>
      <c r="R250" s="6">
        <v>44.56644923076923</v>
      </c>
    </row>
    <row r="251" spans="2:18" x14ac:dyDescent="0.25">
      <c r="B251" s="6">
        <v>48.452749714285716</v>
      </c>
      <c r="R251" s="6">
        <v>44.542488774193551</v>
      </c>
    </row>
    <row r="252" spans="2:18" x14ac:dyDescent="0.25">
      <c r="B252" s="6">
        <v>48.280320000000003</v>
      </c>
      <c r="R252" s="6">
        <v>44.486866285714292</v>
      </c>
    </row>
    <row r="253" spans="2:18" x14ac:dyDescent="0.25">
      <c r="B253" s="6">
        <v>48.280320000000003</v>
      </c>
      <c r="R253" s="6">
        <v>44.417894400000009</v>
      </c>
    </row>
    <row r="254" spans="2:18" x14ac:dyDescent="0.25">
      <c r="B254" s="6">
        <v>48.280320000000003</v>
      </c>
      <c r="R254" s="6">
        <v>44.417894400000002</v>
      </c>
    </row>
    <row r="255" spans="2:18" x14ac:dyDescent="0.25">
      <c r="B255" s="6">
        <v>47.894077440000004</v>
      </c>
      <c r="R255" s="6">
        <v>44.417894400000002</v>
      </c>
    </row>
    <row r="256" spans="2:18" x14ac:dyDescent="0.25">
      <c r="B256" s="6">
        <v>47.841408000000008</v>
      </c>
      <c r="R256" s="6">
        <v>44.417894400000002</v>
      </c>
    </row>
    <row r="257" spans="2:18" x14ac:dyDescent="0.25">
      <c r="B257" s="6">
        <v>47.797516800000011</v>
      </c>
      <c r="R257" s="6">
        <v>44.195062153846159</v>
      </c>
    </row>
    <row r="258" spans="2:18" x14ac:dyDescent="0.25">
      <c r="B258" s="6">
        <v>47.797516800000011</v>
      </c>
      <c r="R258" s="6">
        <v>44.14200685714286</v>
      </c>
    </row>
    <row r="259" spans="2:18" x14ac:dyDescent="0.25">
      <c r="B259" s="6">
        <v>47.797516800000011</v>
      </c>
      <c r="R259" s="6">
        <v>43.988736000000003</v>
      </c>
    </row>
    <row r="260" spans="2:18" x14ac:dyDescent="0.25">
      <c r="B260" s="6">
        <v>47.712316235294125</v>
      </c>
      <c r="R260" s="6">
        <v>43.951739586206891</v>
      </c>
    </row>
    <row r="261" spans="2:18" x14ac:dyDescent="0.25">
      <c r="B261" s="6">
        <v>47.712316235294125</v>
      </c>
      <c r="R261" s="6">
        <v>43.854624000000001</v>
      </c>
    </row>
    <row r="262" spans="2:18" x14ac:dyDescent="0.25">
      <c r="B262" s="6">
        <v>47.712316235294125</v>
      </c>
      <c r="R262" s="6">
        <v>43.45228800000001</v>
      </c>
    </row>
    <row r="263" spans="2:18" x14ac:dyDescent="0.25">
      <c r="B263" s="6">
        <v>47.712316235294118</v>
      </c>
      <c r="R263" s="6">
        <v>43.45228800000001</v>
      </c>
    </row>
    <row r="264" spans="2:18" x14ac:dyDescent="0.25">
      <c r="B264" s="6">
        <v>47.676816000000009</v>
      </c>
      <c r="R264" s="6">
        <v>43.452288000000003</v>
      </c>
    </row>
    <row r="265" spans="2:18" x14ac:dyDescent="0.25">
      <c r="B265" s="6">
        <v>47.676816000000009</v>
      </c>
      <c r="R265" s="6">
        <v>43.452288000000003</v>
      </c>
    </row>
    <row r="266" spans="2:18" x14ac:dyDescent="0.25">
      <c r="B266" s="6">
        <v>47.314713600000012</v>
      </c>
      <c r="R266" s="6">
        <v>43.452288000000003</v>
      </c>
    </row>
    <row r="267" spans="2:18" x14ac:dyDescent="0.25">
      <c r="B267" s="6">
        <v>47.20742400000001</v>
      </c>
      <c r="R267" s="6">
        <v>43.452288000000003</v>
      </c>
    </row>
    <row r="268" spans="2:18" x14ac:dyDescent="0.25">
      <c r="B268" s="6">
        <v>47.20742400000001</v>
      </c>
      <c r="R268" s="6">
        <v>43.361193056603781</v>
      </c>
    </row>
    <row r="269" spans="2:18" x14ac:dyDescent="0.25">
      <c r="B269" s="6">
        <v>47.17676982857143</v>
      </c>
      <c r="R269" s="6">
        <v>43.222381714285724</v>
      </c>
    </row>
    <row r="270" spans="2:18" x14ac:dyDescent="0.25">
      <c r="B270" s="6">
        <v>47.073312000000001</v>
      </c>
      <c r="R270" s="6">
        <v>43.168286117647057</v>
      </c>
    </row>
    <row r="271" spans="2:18" x14ac:dyDescent="0.25">
      <c r="B271" s="6">
        <v>47.034376258064512</v>
      </c>
      <c r="R271" s="6">
        <v>43.080900923076918</v>
      </c>
    </row>
    <row r="272" spans="2:18" x14ac:dyDescent="0.25">
      <c r="B272" s="6">
        <v>46.963583999999997</v>
      </c>
      <c r="R272" s="6">
        <v>43.060825945945943</v>
      </c>
    </row>
    <row r="273" spans="2:18" x14ac:dyDescent="0.25">
      <c r="B273" s="6">
        <v>46.831910400000005</v>
      </c>
      <c r="R273" s="6">
        <v>43.013376000000008</v>
      </c>
    </row>
    <row r="274" spans="2:18" x14ac:dyDescent="0.25">
      <c r="B274" s="6">
        <v>46.670975999999996</v>
      </c>
      <c r="R274" s="6">
        <v>42.969484800000011</v>
      </c>
    </row>
    <row r="275" spans="2:18" x14ac:dyDescent="0.25">
      <c r="B275" s="6">
        <v>46.576308705882354</v>
      </c>
      <c r="R275" s="6">
        <v>42.915840000000003</v>
      </c>
    </row>
    <row r="276" spans="2:18" x14ac:dyDescent="0.25">
      <c r="B276" s="6">
        <v>46.492160000000005</v>
      </c>
      <c r="R276" s="6">
        <v>42.915840000000003</v>
      </c>
    </row>
    <row r="277" spans="2:18" x14ac:dyDescent="0.25">
      <c r="B277" s="6">
        <v>46.492160000000005</v>
      </c>
      <c r="R277" s="6">
        <v>42.848783999999995</v>
      </c>
    </row>
    <row r="278" spans="2:18" x14ac:dyDescent="0.25">
      <c r="B278" s="6">
        <v>46.469808000000008</v>
      </c>
      <c r="R278" s="6">
        <v>42.848783999999995</v>
      </c>
    </row>
    <row r="279" spans="2:18" x14ac:dyDescent="0.25">
      <c r="B279" s="6">
        <v>46.469808000000008</v>
      </c>
      <c r="R279" s="6">
        <v>42.762569142857153</v>
      </c>
    </row>
    <row r="280" spans="2:18" x14ac:dyDescent="0.25">
      <c r="B280" s="6">
        <v>46.441069714285717</v>
      </c>
      <c r="R280" s="6">
        <v>42.762569142857146</v>
      </c>
    </row>
    <row r="281" spans="2:18" x14ac:dyDescent="0.25">
      <c r="B281" s="6">
        <v>46.349107199999999</v>
      </c>
      <c r="R281" s="6">
        <v>42.762569142857146</v>
      </c>
    </row>
    <row r="282" spans="2:18" x14ac:dyDescent="0.25">
      <c r="B282" s="6">
        <v>46.211163428571432</v>
      </c>
      <c r="R282" s="6">
        <v>42.689967157894749</v>
      </c>
    </row>
    <row r="283" spans="2:18" x14ac:dyDescent="0.25">
      <c r="B283" s="6">
        <v>46.134528000000003</v>
      </c>
      <c r="R283" s="6">
        <v>42.689967157894749</v>
      </c>
    </row>
    <row r="284" spans="2:18" x14ac:dyDescent="0.25">
      <c r="B284" s="6">
        <v>46.134528000000003</v>
      </c>
      <c r="R284" s="6">
        <v>42.647615999999999</v>
      </c>
    </row>
    <row r="285" spans="2:18" x14ac:dyDescent="0.25">
      <c r="B285" s="6">
        <v>46.008304941176469</v>
      </c>
      <c r="R285" s="6">
        <v>42.619868689655178</v>
      </c>
    </row>
    <row r="286" spans="2:18" x14ac:dyDescent="0.25">
      <c r="B286" s="6">
        <v>46.008304941176469</v>
      </c>
      <c r="R286" s="6">
        <v>42.486681600000011</v>
      </c>
    </row>
    <row r="287" spans="2:18" x14ac:dyDescent="0.25">
      <c r="B287" s="6">
        <v>45.981257142857146</v>
      </c>
      <c r="R287" s="6">
        <v>42.402715826086954</v>
      </c>
    </row>
    <row r="288" spans="2:18" x14ac:dyDescent="0.25">
      <c r="B288" s="6">
        <v>45.976032000000004</v>
      </c>
      <c r="R288" s="6">
        <v>42.286900965517241</v>
      </c>
    </row>
    <row r="289" spans="2:18" x14ac:dyDescent="0.25">
      <c r="B289" s="6">
        <v>45.866304000000007</v>
      </c>
      <c r="R289" s="6">
        <v>42.210794057142863</v>
      </c>
    </row>
    <row r="290" spans="2:18" x14ac:dyDescent="0.25">
      <c r="B290" s="6">
        <v>45.866304</v>
      </c>
      <c r="R290" s="6">
        <v>42.181753263157901</v>
      </c>
    </row>
    <row r="291" spans="2:18" x14ac:dyDescent="0.25">
      <c r="B291" s="6">
        <v>45.646848000000013</v>
      </c>
      <c r="R291" s="6">
        <v>42.135552000000004</v>
      </c>
    </row>
    <row r="292" spans="2:18" x14ac:dyDescent="0.25">
      <c r="B292" s="6">
        <v>45.646848000000013</v>
      </c>
      <c r="R292" s="6">
        <v>42.135552000000004</v>
      </c>
    </row>
    <row r="293" spans="2:18" x14ac:dyDescent="0.25">
      <c r="B293" s="6">
        <v>45.646847999999999</v>
      </c>
      <c r="R293" s="6">
        <v>42.072850285714281</v>
      </c>
    </row>
    <row r="294" spans="2:18" x14ac:dyDescent="0.25">
      <c r="B294" s="6">
        <v>45.598080000000003</v>
      </c>
      <c r="R294" s="6">
        <v>42.072850285714281</v>
      </c>
    </row>
    <row r="295" spans="2:18" x14ac:dyDescent="0.25">
      <c r="B295" s="6">
        <v>45.521444571428582</v>
      </c>
      <c r="R295" s="6">
        <v>42.072850285714281</v>
      </c>
    </row>
    <row r="296" spans="2:18" x14ac:dyDescent="0.25">
      <c r="B296" s="6">
        <v>45.521444571428582</v>
      </c>
      <c r="R296" s="6">
        <v>41.95393324137931</v>
      </c>
    </row>
    <row r="297" spans="2:18" x14ac:dyDescent="0.25">
      <c r="B297" s="6">
        <v>45.521444571428567</v>
      </c>
      <c r="R297" s="6">
        <v>41.842944000000003</v>
      </c>
    </row>
    <row r="298" spans="2:18" x14ac:dyDescent="0.25">
      <c r="B298" s="6">
        <v>45.521444571428567</v>
      </c>
      <c r="R298" s="6">
        <v>41.842944000000003</v>
      </c>
    </row>
    <row r="299" spans="2:18" x14ac:dyDescent="0.25">
      <c r="B299" s="6">
        <v>45.521444571428567</v>
      </c>
      <c r="R299" s="6">
        <v>41.762476800000009</v>
      </c>
    </row>
    <row r="300" spans="2:18" x14ac:dyDescent="0.25">
      <c r="B300" s="6">
        <v>45.463968000000008</v>
      </c>
      <c r="R300" s="6">
        <v>41.563058086956524</v>
      </c>
    </row>
    <row r="301" spans="2:18" x14ac:dyDescent="0.25">
      <c r="B301" s="6">
        <v>45.440301176470591</v>
      </c>
      <c r="R301" s="6">
        <v>41.563058086956524</v>
      </c>
    </row>
    <row r="302" spans="2:18" x14ac:dyDescent="0.25">
      <c r="B302" s="6">
        <v>45.309223384615393</v>
      </c>
      <c r="R302" s="6">
        <v>41.521075199999999</v>
      </c>
    </row>
    <row r="303" spans="2:18" x14ac:dyDescent="0.25">
      <c r="B303" s="6">
        <v>45.262800000000006</v>
      </c>
      <c r="R303" s="6">
        <v>41.383131428571431</v>
      </c>
    </row>
    <row r="304" spans="2:18" x14ac:dyDescent="0.25">
      <c r="B304" s="6">
        <v>45.231036631578959</v>
      </c>
      <c r="R304" s="6">
        <v>41.383131428571431</v>
      </c>
    </row>
    <row r="305" spans="2:18" x14ac:dyDescent="0.25">
      <c r="B305" s="6">
        <v>45.186629592233018</v>
      </c>
      <c r="R305" s="6">
        <v>41.257728000000007</v>
      </c>
    </row>
    <row r="306" spans="2:18" x14ac:dyDescent="0.25">
      <c r="B306" s="6">
        <v>45.06163200000001</v>
      </c>
      <c r="R306" s="6">
        <v>41.199206400000008</v>
      </c>
    </row>
    <row r="307" spans="2:18" x14ac:dyDescent="0.25">
      <c r="B307" s="6">
        <v>45.061631999999996</v>
      </c>
      <c r="R307" s="6">
        <v>41.038271999999999</v>
      </c>
    </row>
    <row r="308" spans="2:18" x14ac:dyDescent="0.25">
      <c r="B308" s="6">
        <v>45.061631999999996</v>
      </c>
      <c r="R308" s="6">
        <v>41.038271999999999</v>
      </c>
    </row>
    <row r="309" spans="2:18" x14ac:dyDescent="0.25">
      <c r="B309" s="6">
        <v>45.061631999999996</v>
      </c>
      <c r="R309" s="6">
        <v>41.038271999999992</v>
      </c>
    </row>
    <row r="310" spans="2:18" x14ac:dyDescent="0.25">
      <c r="B310" s="6">
        <v>44.950642758620695</v>
      </c>
      <c r="R310" s="6">
        <v>40.896271058823537</v>
      </c>
    </row>
    <row r="311" spans="2:18" x14ac:dyDescent="0.25">
      <c r="B311" s="6">
        <v>44.887648864864865</v>
      </c>
      <c r="R311" s="6">
        <v>40.837103999999997</v>
      </c>
    </row>
    <row r="312" spans="2:18" x14ac:dyDescent="0.25">
      <c r="B312" s="6">
        <v>44.831725714285717</v>
      </c>
      <c r="R312" s="6">
        <v>40.693412571428581</v>
      </c>
    </row>
    <row r="313" spans="2:18" x14ac:dyDescent="0.25">
      <c r="B313" s="6">
        <v>44.769024000000002</v>
      </c>
      <c r="R313" s="6">
        <v>40.555468800000007</v>
      </c>
    </row>
    <row r="314" spans="2:18" x14ac:dyDescent="0.25">
      <c r="B314" s="6">
        <v>44.693781942857136</v>
      </c>
      <c r="R314" s="6">
        <v>40.555468800000007</v>
      </c>
    </row>
    <row r="315" spans="2:18" x14ac:dyDescent="0.25">
      <c r="B315" s="6">
        <v>44.659296000000012</v>
      </c>
      <c r="R315" s="6">
        <v>40.555468800000007</v>
      </c>
    </row>
    <row r="316" spans="2:18" x14ac:dyDescent="0.25">
      <c r="B316" s="6">
        <v>44.659296000000012</v>
      </c>
      <c r="R316" s="6">
        <v>40.463506285714296</v>
      </c>
    </row>
    <row r="317" spans="2:18" x14ac:dyDescent="0.25">
      <c r="B317" s="6">
        <v>44.56644923076923</v>
      </c>
      <c r="R317" s="6">
        <v>40.289094620689653</v>
      </c>
    </row>
    <row r="318" spans="2:18" x14ac:dyDescent="0.25">
      <c r="B318" s="6">
        <v>44.542488774193551</v>
      </c>
      <c r="R318" s="6">
        <v>40.272852292682934</v>
      </c>
    </row>
    <row r="319" spans="2:18" x14ac:dyDescent="0.25">
      <c r="B319" s="6">
        <v>44.486866285714292</v>
      </c>
      <c r="R319" s="6">
        <v>40.233600000000003</v>
      </c>
    </row>
    <row r="320" spans="2:18" x14ac:dyDescent="0.25">
      <c r="B320" s="6">
        <v>44.417894400000009</v>
      </c>
      <c r="R320" s="6">
        <v>40.233600000000003</v>
      </c>
    </row>
    <row r="321" spans="2:18" x14ac:dyDescent="0.25">
      <c r="B321" s="6">
        <v>44.417894400000002</v>
      </c>
      <c r="R321" s="6">
        <v>40.233600000000003</v>
      </c>
    </row>
    <row r="322" spans="2:18" x14ac:dyDescent="0.25">
      <c r="B322" s="6">
        <v>44.417894400000002</v>
      </c>
      <c r="R322" s="6">
        <v>40.233600000000003</v>
      </c>
    </row>
    <row r="323" spans="2:18" x14ac:dyDescent="0.25">
      <c r="B323" s="6">
        <v>44.417894400000002</v>
      </c>
      <c r="R323" s="6">
        <v>40.220299636363634</v>
      </c>
    </row>
    <row r="324" spans="2:18" x14ac:dyDescent="0.25">
      <c r="B324" s="6">
        <v>44.195062153846159</v>
      </c>
      <c r="R324" s="6">
        <v>40.109804307692315</v>
      </c>
    </row>
    <row r="325" spans="2:18" x14ac:dyDescent="0.25">
      <c r="B325" s="6">
        <v>44.14200685714286</v>
      </c>
      <c r="R325" s="6">
        <v>40.109804307692315</v>
      </c>
    </row>
    <row r="326" spans="2:18" x14ac:dyDescent="0.25">
      <c r="B326" s="6">
        <v>43.988736000000003</v>
      </c>
      <c r="R326" s="6">
        <v>40.072665600000008</v>
      </c>
    </row>
    <row r="327" spans="2:18" x14ac:dyDescent="0.25">
      <c r="B327" s="6">
        <v>43.951739586206891</v>
      </c>
      <c r="R327" s="6">
        <v>40.003693714285717</v>
      </c>
    </row>
    <row r="328" spans="2:18" x14ac:dyDescent="0.25">
      <c r="B328" s="6">
        <v>43.854624000000001</v>
      </c>
      <c r="R328" s="6">
        <v>40.003693714285717</v>
      </c>
    </row>
    <row r="329" spans="2:18" x14ac:dyDescent="0.25">
      <c r="B329" s="6">
        <v>43.45228800000001</v>
      </c>
      <c r="R329" s="6">
        <v>40.00369371428571</v>
      </c>
    </row>
    <row r="330" spans="2:18" x14ac:dyDescent="0.25">
      <c r="B330" s="6">
        <v>43.45228800000001</v>
      </c>
      <c r="R330" s="6">
        <v>39.894790736842104</v>
      </c>
    </row>
    <row r="331" spans="2:18" x14ac:dyDescent="0.25">
      <c r="B331" s="6">
        <v>43.452288000000003</v>
      </c>
      <c r="R331" s="6">
        <v>39.856945021276594</v>
      </c>
    </row>
    <row r="332" spans="2:18" x14ac:dyDescent="0.25">
      <c r="B332" s="6">
        <v>43.452288000000003</v>
      </c>
      <c r="R332" s="6">
        <v>39.831264000000004</v>
      </c>
    </row>
    <row r="333" spans="2:18" x14ac:dyDescent="0.25">
      <c r="B333" s="6">
        <v>43.452288000000003</v>
      </c>
      <c r="R333" s="6">
        <v>39.831263999999997</v>
      </c>
    </row>
    <row r="334" spans="2:18" x14ac:dyDescent="0.25">
      <c r="B334" s="6">
        <v>43.452288000000003</v>
      </c>
      <c r="R334" s="6">
        <v>39.773787428571438</v>
      </c>
    </row>
    <row r="335" spans="2:18" x14ac:dyDescent="0.25">
      <c r="B335" s="6">
        <v>43.361193056603781</v>
      </c>
      <c r="R335" s="6">
        <v>39.658834285714285</v>
      </c>
    </row>
    <row r="336" spans="2:18" x14ac:dyDescent="0.25">
      <c r="B336" s="6">
        <v>43.222381714285724</v>
      </c>
      <c r="R336" s="6">
        <v>39.543881142857146</v>
      </c>
    </row>
    <row r="337" spans="2:18" x14ac:dyDescent="0.25">
      <c r="B337" s="6">
        <v>43.168286117647057</v>
      </c>
      <c r="R337" s="6">
        <v>39.502080000000007</v>
      </c>
    </row>
    <row r="338" spans="2:18" x14ac:dyDescent="0.25">
      <c r="B338" s="6">
        <v>43.080900923076918</v>
      </c>
      <c r="R338" s="6">
        <v>39.502080000000007</v>
      </c>
    </row>
    <row r="339" spans="2:18" x14ac:dyDescent="0.25">
      <c r="B339" s="6">
        <v>43.060825945945943</v>
      </c>
      <c r="R339" s="6">
        <v>39.428928000000006</v>
      </c>
    </row>
    <row r="340" spans="2:18" x14ac:dyDescent="0.25">
      <c r="B340" s="6">
        <v>43.013376000000008</v>
      </c>
      <c r="R340" s="6">
        <v>39.428928000000006</v>
      </c>
    </row>
    <row r="341" spans="2:18" x14ac:dyDescent="0.25">
      <c r="B341" s="6">
        <v>42.969484800000011</v>
      </c>
      <c r="R341" s="6">
        <v>39.367030153846152</v>
      </c>
    </row>
    <row r="342" spans="2:18" x14ac:dyDescent="0.25">
      <c r="B342" s="6">
        <v>42.915840000000003</v>
      </c>
      <c r="R342" s="6">
        <v>39.31397485714286</v>
      </c>
    </row>
    <row r="343" spans="2:18" x14ac:dyDescent="0.25">
      <c r="B343" s="6">
        <v>42.915840000000003</v>
      </c>
      <c r="R343" s="6">
        <v>39.31397485714286</v>
      </c>
    </row>
    <row r="344" spans="2:18" x14ac:dyDescent="0.25">
      <c r="B344" s="6">
        <v>42.848783999999995</v>
      </c>
      <c r="R344" s="6">
        <v>39.29019144827587</v>
      </c>
    </row>
    <row r="345" spans="2:18" x14ac:dyDescent="0.25">
      <c r="B345" s="6">
        <v>42.848783999999995</v>
      </c>
      <c r="R345" s="6">
        <v>39.267993599999997</v>
      </c>
    </row>
    <row r="346" spans="2:18" x14ac:dyDescent="0.25">
      <c r="B346" s="6">
        <v>42.762569142857153</v>
      </c>
      <c r="R346" s="6">
        <v>39.267993599999997</v>
      </c>
    </row>
    <row r="347" spans="2:18" x14ac:dyDescent="0.25">
      <c r="B347" s="6">
        <v>42.762569142857146</v>
      </c>
      <c r="R347" s="6">
        <v>39.267993599999997</v>
      </c>
    </row>
    <row r="348" spans="2:18" x14ac:dyDescent="0.25">
      <c r="B348" s="6">
        <v>42.762569142857146</v>
      </c>
      <c r="R348" s="6">
        <v>39.247227870967741</v>
      </c>
    </row>
    <row r="349" spans="2:18" x14ac:dyDescent="0.25">
      <c r="B349" s="6">
        <v>42.689967157894749</v>
      </c>
      <c r="R349" s="6">
        <v>39.227760000000004</v>
      </c>
    </row>
    <row r="350" spans="2:18" x14ac:dyDescent="0.25">
      <c r="B350" s="6">
        <v>42.689967157894749</v>
      </c>
      <c r="R350" s="6">
        <v>39.160704000000003</v>
      </c>
    </row>
    <row r="351" spans="2:18" x14ac:dyDescent="0.25">
      <c r="B351" s="6">
        <v>42.647615999999999</v>
      </c>
      <c r="R351" s="6">
        <v>39.160704000000003</v>
      </c>
    </row>
    <row r="352" spans="2:18" x14ac:dyDescent="0.25">
      <c r="B352" s="6">
        <v>42.619868689655178</v>
      </c>
      <c r="R352" s="6">
        <v>39.13246989473685</v>
      </c>
    </row>
    <row r="353" spans="2:18" x14ac:dyDescent="0.25">
      <c r="B353" s="6">
        <v>42.486681600000011</v>
      </c>
      <c r="R353" s="6">
        <v>39.13246989473685</v>
      </c>
    </row>
    <row r="354" spans="2:18" x14ac:dyDescent="0.25">
      <c r="B354" s="6">
        <v>42.402715826086954</v>
      </c>
      <c r="R354" s="6">
        <v>39.13246989473685</v>
      </c>
    </row>
    <row r="355" spans="2:18" x14ac:dyDescent="0.25">
      <c r="B355" s="6">
        <v>42.286900965517241</v>
      </c>
      <c r="R355" s="6">
        <v>39.084068571428574</v>
      </c>
    </row>
    <row r="356" spans="2:18" x14ac:dyDescent="0.25">
      <c r="B356" s="6">
        <v>42.210794057142863</v>
      </c>
      <c r="R356" s="6">
        <v>38.62425600000001</v>
      </c>
    </row>
    <row r="357" spans="2:18" x14ac:dyDescent="0.25">
      <c r="B357" s="6">
        <v>42.181753263157901</v>
      </c>
      <c r="R357" s="6">
        <v>38.62425600000001</v>
      </c>
    </row>
    <row r="358" spans="2:18" x14ac:dyDescent="0.25">
      <c r="B358" s="6">
        <v>42.135552000000004</v>
      </c>
      <c r="R358" s="6">
        <v>38.62425600000001</v>
      </c>
    </row>
    <row r="359" spans="2:18" x14ac:dyDescent="0.25">
      <c r="B359" s="6">
        <v>42.135552000000004</v>
      </c>
      <c r="R359" s="6">
        <v>38.62425600000001</v>
      </c>
    </row>
    <row r="360" spans="2:18" x14ac:dyDescent="0.25">
      <c r="B360" s="6">
        <v>42.072850285714281</v>
      </c>
      <c r="R360" s="6">
        <v>38.62425600000001</v>
      </c>
    </row>
    <row r="361" spans="2:18" x14ac:dyDescent="0.25">
      <c r="B361" s="6">
        <v>42.072850285714281</v>
      </c>
      <c r="R361" s="6">
        <v>38.62425600000001</v>
      </c>
    </row>
    <row r="362" spans="2:18" x14ac:dyDescent="0.25">
      <c r="B362" s="6">
        <v>42.072850285714281</v>
      </c>
      <c r="R362" s="6">
        <v>38.62425600000001</v>
      </c>
    </row>
    <row r="363" spans="2:18" x14ac:dyDescent="0.25">
      <c r="B363" s="6">
        <v>41.95393324137931</v>
      </c>
      <c r="R363" s="6">
        <v>38.624256000000003</v>
      </c>
    </row>
    <row r="364" spans="2:18" x14ac:dyDescent="0.25">
      <c r="B364" s="6">
        <v>41.842944000000003</v>
      </c>
      <c r="R364" s="6">
        <v>38.624256000000003</v>
      </c>
    </row>
    <row r="365" spans="2:18" x14ac:dyDescent="0.25">
      <c r="B365" s="6">
        <v>41.842944000000003</v>
      </c>
      <c r="R365" s="6">
        <v>38.624256000000003</v>
      </c>
    </row>
    <row r="366" spans="2:18" x14ac:dyDescent="0.25">
      <c r="B366" s="6">
        <v>41.762476800000009</v>
      </c>
      <c r="R366" s="6">
        <v>38.624256000000003</v>
      </c>
    </row>
    <row r="367" spans="2:18" x14ac:dyDescent="0.25">
      <c r="B367" s="6">
        <v>41.563058086956524</v>
      </c>
      <c r="R367" s="6">
        <v>38.624256000000003</v>
      </c>
    </row>
    <row r="368" spans="2:18" x14ac:dyDescent="0.25">
      <c r="B368" s="6">
        <v>41.563058086956524</v>
      </c>
      <c r="R368" s="6">
        <v>38.624256000000003</v>
      </c>
    </row>
    <row r="369" spans="2:18" x14ac:dyDescent="0.25">
      <c r="B369" s="6">
        <v>41.521075199999999</v>
      </c>
      <c r="R369" s="6">
        <v>38.624256000000003</v>
      </c>
    </row>
    <row r="370" spans="2:18" x14ac:dyDescent="0.25">
      <c r="B370" s="6">
        <v>41.383131428571431</v>
      </c>
      <c r="R370" s="6">
        <v>38.624256000000003</v>
      </c>
    </row>
    <row r="371" spans="2:18" x14ac:dyDescent="0.25">
      <c r="B371" s="6">
        <v>41.383131428571431</v>
      </c>
      <c r="R371" s="6">
        <v>38.624256000000003</v>
      </c>
    </row>
    <row r="372" spans="2:18" x14ac:dyDescent="0.25">
      <c r="B372" s="6">
        <v>41.257728000000007</v>
      </c>
      <c r="R372" s="6">
        <v>38.624255999999995</v>
      </c>
    </row>
    <row r="373" spans="2:18" x14ac:dyDescent="0.25">
      <c r="B373" s="6">
        <v>41.199206400000008</v>
      </c>
      <c r="R373" s="6">
        <v>38.624255999999995</v>
      </c>
    </row>
    <row r="374" spans="2:18" x14ac:dyDescent="0.25">
      <c r="B374" s="6">
        <v>41.038271999999999</v>
      </c>
      <c r="R374" s="6">
        <v>38.624255999999995</v>
      </c>
    </row>
    <row r="375" spans="2:18" x14ac:dyDescent="0.25">
      <c r="B375" s="6">
        <v>41.038271999999999</v>
      </c>
      <c r="R375" s="6">
        <v>38.624255999999995</v>
      </c>
    </row>
    <row r="376" spans="2:18" x14ac:dyDescent="0.25">
      <c r="B376" s="6">
        <v>41.038271999999992</v>
      </c>
      <c r="R376" s="6">
        <v>38.45485136842106</v>
      </c>
    </row>
    <row r="377" spans="2:18" x14ac:dyDescent="0.25">
      <c r="B377" s="6">
        <v>40.896271058823537</v>
      </c>
      <c r="R377" s="6">
        <v>38.238013440000003</v>
      </c>
    </row>
    <row r="378" spans="2:18" x14ac:dyDescent="0.25">
      <c r="B378" s="6">
        <v>40.837103999999997</v>
      </c>
      <c r="R378" s="6">
        <v>38.238013440000003</v>
      </c>
    </row>
    <row r="379" spans="2:18" x14ac:dyDescent="0.25">
      <c r="B379" s="6">
        <v>40.693412571428581</v>
      </c>
      <c r="R379" s="6">
        <v>38.238013440000003</v>
      </c>
    </row>
    <row r="380" spans="2:18" x14ac:dyDescent="0.25">
      <c r="B380" s="6">
        <v>40.555468800000007</v>
      </c>
      <c r="R380" s="6">
        <v>38.238013440000003</v>
      </c>
    </row>
    <row r="381" spans="2:18" x14ac:dyDescent="0.25">
      <c r="B381" s="6">
        <v>40.555468800000007</v>
      </c>
      <c r="R381" s="6">
        <v>38.221919999999997</v>
      </c>
    </row>
    <row r="382" spans="2:18" x14ac:dyDescent="0.25">
      <c r="B382" s="6">
        <v>40.555468800000007</v>
      </c>
      <c r="R382" s="6">
        <v>38.20442713043478</v>
      </c>
    </row>
    <row r="383" spans="2:18" x14ac:dyDescent="0.25">
      <c r="B383" s="6">
        <v>40.463506285714296</v>
      </c>
      <c r="R383" s="6">
        <v>38.185344000000001</v>
      </c>
    </row>
    <row r="384" spans="2:18" x14ac:dyDescent="0.25">
      <c r="B384" s="6">
        <v>40.289094620689653</v>
      </c>
      <c r="R384" s="6">
        <v>38.164443428571438</v>
      </c>
    </row>
    <row r="385" spans="2:18" x14ac:dyDescent="0.25">
      <c r="B385" s="6">
        <v>40.272852292682934</v>
      </c>
      <c r="R385" s="6">
        <v>38.164443428571438</v>
      </c>
    </row>
    <row r="386" spans="2:18" x14ac:dyDescent="0.25">
      <c r="B386" s="6">
        <v>40.233600000000003</v>
      </c>
      <c r="R386" s="6">
        <v>38.155515029126221</v>
      </c>
    </row>
    <row r="387" spans="2:18" x14ac:dyDescent="0.25">
      <c r="B387" s="6">
        <v>40.233600000000003</v>
      </c>
      <c r="R387" s="6">
        <v>38.03904</v>
      </c>
    </row>
    <row r="388" spans="2:18" x14ac:dyDescent="0.25">
      <c r="B388" s="6">
        <v>40.233600000000003</v>
      </c>
      <c r="R388" s="6">
        <v>38.03904</v>
      </c>
    </row>
    <row r="389" spans="2:18" x14ac:dyDescent="0.25">
      <c r="B389" s="6">
        <v>40.233600000000003</v>
      </c>
      <c r="R389" s="6">
        <v>38.020752000000002</v>
      </c>
    </row>
    <row r="390" spans="2:18" x14ac:dyDescent="0.25">
      <c r="B390" s="6">
        <v>40.220299636363634</v>
      </c>
      <c r="R390" s="6">
        <v>37.980518400000008</v>
      </c>
    </row>
    <row r="391" spans="2:18" x14ac:dyDescent="0.25">
      <c r="B391" s="6">
        <v>40.109804307692315</v>
      </c>
      <c r="R391" s="6">
        <v>37.934537142857145</v>
      </c>
    </row>
    <row r="392" spans="2:18" x14ac:dyDescent="0.25">
      <c r="B392" s="6">
        <v>40.109804307692315</v>
      </c>
      <c r="R392" s="6">
        <v>37.777232842105263</v>
      </c>
    </row>
    <row r="393" spans="2:18" x14ac:dyDescent="0.25">
      <c r="B393" s="6">
        <v>40.072665600000008</v>
      </c>
      <c r="R393" s="6">
        <v>37.746431999999999</v>
      </c>
    </row>
    <row r="394" spans="2:18" x14ac:dyDescent="0.25">
      <c r="B394" s="6">
        <v>40.003693714285717</v>
      </c>
      <c r="R394" s="6">
        <v>37.746431999999999</v>
      </c>
    </row>
    <row r="395" spans="2:18" x14ac:dyDescent="0.25">
      <c r="B395" s="6">
        <v>40.003693714285717</v>
      </c>
      <c r="R395" s="6">
        <v>37.746431999999999</v>
      </c>
    </row>
    <row r="396" spans="2:18" x14ac:dyDescent="0.25">
      <c r="B396" s="6">
        <v>40.00369371428571</v>
      </c>
      <c r="R396" s="6">
        <v>37.658649600000004</v>
      </c>
    </row>
    <row r="397" spans="2:18" x14ac:dyDescent="0.25">
      <c r="B397" s="6">
        <v>39.894790736842104</v>
      </c>
      <c r="R397" s="6">
        <v>37.658649600000004</v>
      </c>
    </row>
    <row r="398" spans="2:18" x14ac:dyDescent="0.25">
      <c r="B398" s="6">
        <v>39.856945021276594</v>
      </c>
      <c r="R398" s="6">
        <v>37.625352827586212</v>
      </c>
    </row>
    <row r="399" spans="2:18" x14ac:dyDescent="0.25">
      <c r="B399" s="6">
        <v>39.831264000000004</v>
      </c>
      <c r="R399" s="6">
        <v>37.551360000000003</v>
      </c>
    </row>
    <row r="400" spans="2:18" x14ac:dyDescent="0.25">
      <c r="B400" s="6">
        <v>39.831263999999997</v>
      </c>
      <c r="R400" s="6">
        <v>37.453824000000004</v>
      </c>
    </row>
    <row r="401" spans="2:18" x14ac:dyDescent="0.25">
      <c r="B401" s="6">
        <v>39.773787428571438</v>
      </c>
      <c r="R401" s="6">
        <v>37.417248000000008</v>
      </c>
    </row>
    <row r="402" spans="2:18" x14ac:dyDescent="0.25">
      <c r="B402" s="6">
        <v>39.658834285714285</v>
      </c>
      <c r="R402" s="6">
        <v>37.417248000000008</v>
      </c>
    </row>
    <row r="403" spans="2:18" x14ac:dyDescent="0.25">
      <c r="B403" s="6">
        <v>39.543881142857146</v>
      </c>
      <c r="R403" s="6">
        <v>37.417248000000008</v>
      </c>
    </row>
    <row r="404" spans="2:18" x14ac:dyDescent="0.25">
      <c r="B404" s="6">
        <v>39.502080000000007</v>
      </c>
      <c r="R404" s="6">
        <v>37.3367808</v>
      </c>
    </row>
    <row r="405" spans="2:18" x14ac:dyDescent="0.25">
      <c r="B405" s="6">
        <v>39.502080000000007</v>
      </c>
      <c r="R405" s="6">
        <v>37.244818285714295</v>
      </c>
    </row>
    <row r="406" spans="2:18" x14ac:dyDescent="0.25">
      <c r="B406" s="6">
        <v>39.428928000000006</v>
      </c>
      <c r="R406" s="6">
        <v>37.244818285714288</v>
      </c>
    </row>
    <row r="407" spans="2:18" x14ac:dyDescent="0.25">
      <c r="B407" s="6">
        <v>39.428928000000006</v>
      </c>
      <c r="R407" s="6">
        <v>37.244818285714288</v>
      </c>
    </row>
    <row r="408" spans="2:18" x14ac:dyDescent="0.25">
      <c r="B408" s="6">
        <v>39.367030153846152</v>
      </c>
      <c r="R408" s="6">
        <v>37.175846400000005</v>
      </c>
    </row>
    <row r="409" spans="2:18" x14ac:dyDescent="0.25">
      <c r="B409" s="6">
        <v>39.31397485714286</v>
      </c>
      <c r="R409" s="6">
        <v>37.079285759999998</v>
      </c>
    </row>
    <row r="410" spans="2:18" x14ac:dyDescent="0.25">
      <c r="B410" s="6">
        <v>39.31397485714286</v>
      </c>
      <c r="R410" s="6">
        <v>37.066826322580646</v>
      </c>
    </row>
    <row r="411" spans="2:18" x14ac:dyDescent="0.25">
      <c r="B411" s="6">
        <v>39.29019144827587</v>
      </c>
      <c r="R411" s="6">
        <v>37.01491200000001</v>
      </c>
    </row>
    <row r="412" spans="2:18" x14ac:dyDescent="0.25">
      <c r="B412" s="6">
        <v>39.267993599999997</v>
      </c>
      <c r="R412" s="6">
        <v>37.014911999999995</v>
      </c>
    </row>
    <row r="413" spans="2:18" x14ac:dyDescent="0.25">
      <c r="B413" s="6">
        <v>39.267993599999997</v>
      </c>
      <c r="R413" s="6">
        <v>37.014911999999995</v>
      </c>
    </row>
    <row r="414" spans="2:18" x14ac:dyDescent="0.25">
      <c r="B414" s="6">
        <v>39.267993599999997</v>
      </c>
      <c r="R414" s="6">
        <v>37.014911999999995</v>
      </c>
    </row>
    <row r="415" spans="2:18" x14ac:dyDescent="0.25">
      <c r="B415" s="6">
        <v>39.247227870967741</v>
      </c>
      <c r="R415" s="6">
        <v>36.944940521739134</v>
      </c>
    </row>
    <row r="416" spans="2:18" x14ac:dyDescent="0.25">
      <c r="B416" s="6">
        <v>39.227760000000004</v>
      </c>
      <c r="R416" s="6">
        <v>36.934444800000009</v>
      </c>
    </row>
    <row r="417" spans="2:18" x14ac:dyDescent="0.25">
      <c r="B417" s="6">
        <v>39.160704000000003</v>
      </c>
      <c r="R417" s="6">
        <v>36.868608000000009</v>
      </c>
    </row>
    <row r="418" spans="2:18" x14ac:dyDescent="0.25">
      <c r="B418" s="6">
        <v>39.160704000000003</v>
      </c>
      <c r="R418" s="6">
        <v>36.813744</v>
      </c>
    </row>
    <row r="419" spans="2:18" x14ac:dyDescent="0.25">
      <c r="B419" s="6">
        <v>39.13246989473685</v>
      </c>
      <c r="R419" s="6">
        <v>36.813744</v>
      </c>
    </row>
    <row r="420" spans="2:18" x14ac:dyDescent="0.25">
      <c r="B420" s="6">
        <v>39.13246989473685</v>
      </c>
      <c r="R420" s="6">
        <v>36.813744</v>
      </c>
    </row>
    <row r="421" spans="2:18" x14ac:dyDescent="0.25">
      <c r="B421" s="6">
        <v>39.13246989473685</v>
      </c>
      <c r="R421" s="6">
        <v>36.813744</v>
      </c>
    </row>
    <row r="422" spans="2:18" x14ac:dyDescent="0.25">
      <c r="B422" s="6">
        <v>39.084068571428574</v>
      </c>
      <c r="R422" s="6">
        <v>36.813744</v>
      </c>
    </row>
    <row r="423" spans="2:18" x14ac:dyDescent="0.25">
      <c r="B423" s="6">
        <v>38.62425600000001</v>
      </c>
      <c r="R423" s="6">
        <v>36.813744</v>
      </c>
    </row>
    <row r="424" spans="2:18" x14ac:dyDescent="0.25">
      <c r="B424" s="6">
        <v>38.62425600000001</v>
      </c>
      <c r="R424" s="6">
        <v>36.767320615384619</v>
      </c>
    </row>
    <row r="425" spans="2:18" x14ac:dyDescent="0.25">
      <c r="B425" s="6">
        <v>38.62425600000001</v>
      </c>
      <c r="R425" s="6">
        <v>36.75534038709678</v>
      </c>
    </row>
    <row r="426" spans="2:18" x14ac:dyDescent="0.25">
      <c r="B426" s="6">
        <v>38.62425600000001</v>
      </c>
      <c r="R426" s="6">
        <v>36.693043200000005</v>
      </c>
    </row>
    <row r="427" spans="2:18" x14ac:dyDescent="0.25">
      <c r="B427" s="6">
        <v>38.62425600000001</v>
      </c>
      <c r="R427" s="6">
        <v>36.693043200000005</v>
      </c>
    </row>
    <row r="428" spans="2:18" x14ac:dyDescent="0.25">
      <c r="B428" s="6">
        <v>38.62425600000001</v>
      </c>
      <c r="R428" s="6">
        <v>36.693043200000005</v>
      </c>
    </row>
    <row r="429" spans="2:18" x14ac:dyDescent="0.25">
      <c r="B429" s="6">
        <v>38.62425600000001</v>
      </c>
      <c r="R429" s="6">
        <v>36.693043199999998</v>
      </c>
    </row>
    <row r="430" spans="2:18" x14ac:dyDescent="0.25">
      <c r="B430" s="6">
        <v>38.624256000000003</v>
      </c>
      <c r="R430" s="6">
        <v>36.693043199999998</v>
      </c>
    </row>
    <row r="431" spans="2:18" x14ac:dyDescent="0.25">
      <c r="B431" s="6">
        <v>38.624256000000003</v>
      </c>
      <c r="R431" s="6">
        <v>36.59140042105264</v>
      </c>
    </row>
    <row r="432" spans="2:18" x14ac:dyDescent="0.25">
      <c r="B432" s="6">
        <v>38.624256000000003</v>
      </c>
      <c r="R432" s="6">
        <v>36.555099428571424</v>
      </c>
    </row>
    <row r="433" spans="2:18" x14ac:dyDescent="0.25">
      <c r="B433" s="6">
        <v>38.624256000000003</v>
      </c>
      <c r="R433" s="6">
        <v>36.536458378378377</v>
      </c>
    </row>
    <row r="434" spans="2:18" x14ac:dyDescent="0.25">
      <c r="B434" s="6">
        <v>38.624256000000003</v>
      </c>
      <c r="R434" s="6">
        <v>36.478464000000002</v>
      </c>
    </row>
    <row r="435" spans="2:18" x14ac:dyDescent="0.25">
      <c r="B435" s="6">
        <v>38.624256000000003</v>
      </c>
      <c r="R435" s="6">
        <v>36.478464000000002</v>
      </c>
    </row>
    <row r="436" spans="2:18" x14ac:dyDescent="0.25">
      <c r="B436" s="6">
        <v>38.624256000000003</v>
      </c>
      <c r="R436" s="6">
        <v>36.395933538461541</v>
      </c>
    </row>
    <row r="437" spans="2:18" x14ac:dyDescent="0.25">
      <c r="B437" s="6">
        <v>38.624256000000003</v>
      </c>
      <c r="R437" s="6">
        <v>36.210240000000006</v>
      </c>
    </row>
    <row r="438" spans="2:18" x14ac:dyDescent="0.25">
      <c r="B438" s="6">
        <v>38.624256000000003</v>
      </c>
      <c r="R438" s="6">
        <v>36.210240000000006</v>
      </c>
    </row>
    <row r="439" spans="2:18" x14ac:dyDescent="0.25">
      <c r="B439" s="6">
        <v>38.624255999999995</v>
      </c>
      <c r="R439" s="6">
        <v>36.210240000000006</v>
      </c>
    </row>
    <row r="440" spans="2:18" x14ac:dyDescent="0.25">
      <c r="B440" s="6">
        <v>38.624255999999995</v>
      </c>
      <c r="R440" s="6">
        <v>36.210240000000006</v>
      </c>
    </row>
    <row r="441" spans="2:18" x14ac:dyDescent="0.25">
      <c r="B441" s="6">
        <v>38.624255999999995</v>
      </c>
      <c r="R441" s="6">
        <v>36.210240000000006</v>
      </c>
    </row>
    <row r="442" spans="2:18" x14ac:dyDescent="0.25">
      <c r="B442" s="6">
        <v>38.624255999999995</v>
      </c>
      <c r="R442" s="6">
        <v>36.210239999999999</v>
      </c>
    </row>
    <row r="443" spans="2:18" x14ac:dyDescent="0.25">
      <c r="B443" s="6">
        <v>38.45485136842106</v>
      </c>
      <c r="R443" s="6">
        <v>36.210239999999999</v>
      </c>
    </row>
    <row r="444" spans="2:18" x14ac:dyDescent="0.25">
      <c r="B444" s="6">
        <v>38.238013440000003</v>
      </c>
      <c r="R444" s="6">
        <v>36.049305599999997</v>
      </c>
    </row>
    <row r="445" spans="2:18" x14ac:dyDescent="0.25">
      <c r="B445" s="6">
        <v>38.238013440000003</v>
      </c>
      <c r="R445" s="6">
        <v>35.960514206896562</v>
      </c>
    </row>
    <row r="446" spans="2:18" x14ac:dyDescent="0.25">
      <c r="B446" s="6">
        <v>38.238013440000003</v>
      </c>
      <c r="R446" s="6">
        <v>35.960514206896562</v>
      </c>
    </row>
    <row r="447" spans="2:18" x14ac:dyDescent="0.25">
      <c r="B447" s="6">
        <v>38.238013440000003</v>
      </c>
      <c r="R447" s="6">
        <v>35.908488000000006</v>
      </c>
    </row>
    <row r="448" spans="2:18" x14ac:dyDescent="0.25">
      <c r="B448" s="6">
        <v>38.221919999999997</v>
      </c>
      <c r="R448" s="6">
        <v>35.900750769230768</v>
      </c>
    </row>
    <row r="449" spans="2:18" x14ac:dyDescent="0.25">
      <c r="B449" s="6">
        <v>38.20442713043478</v>
      </c>
      <c r="R449" s="6">
        <v>35.865380571428574</v>
      </c>
    </row>
    <row r="450" spans="2:18" x14ac:dyDescent="0.25">
      <c r="B450" s="6">
        <v>38.185344000000001</v>
      </c>
      <c r="R450" s="6">
        <v>35.865380571428574</v>
      </c>
    </row>
    <row r="451" spans="2:18" x14ac:dyDescent="0.25">
      <c r="B451" s="6">
        <v>38.164443428571438</v>
      </c>
      <c r="R451" s="6">
        <v>35.865380571428574</v>
      </c>
    </row>
    <row r="452" spans="2:18" x14ac:dyDescent="0.25">
      <c r="B452" s="6">
        <v>38.164443428571438</v>
      </c>
      <c r="R452" s="6">
        <v>35.865380571428574</v>
      </c>
    </row>
    <row r="453" spans="2:18" x14ac:dyDescent="0.25">
      <c r="B453" s="6">
        <v>38.155515029126221</v>
      </c>
      <c r="R453" s="6">
        <v>35.865380571428574</v>
      </c>
    </row>
    <row r="454" spans="2:18" x14ac:dyDescent="0.25">
      <c r="B454" s="6">
        <v>38.03904</v>
      </c>
      <c r="R454" s="6">
        <v>35.698175999999997</v>
      </c>
    </row>
    <row r="455" spans="2:18" x14ac:dyDescent="0.25">
      <c r="B455" s="6">
        <v>38.03904</v>
      </c>
      <c r="R455" s="6">
        <v>35.698175999999997</v>
      </c>
    </row>
    <row r="456" spans="2:18" x14ac:dyDescent="0.25">
      <c r="B456" s="6">
        <v>38.020752000000002</v>
      </c>
      <c r="R456" s="6">
        <v>35.653159384615385</v>
      </c>
    </row>
    <row r="457" spans="2:18" x14ac:dyDescent="0.25">
      <c r="B457" s="6">
        <v>37.980518400000008</v>
      </c>
      <c r="R457" s="6">
        <v>35.635474285714288</v>
      </c>
    </row>
    <row r="458" spans="2:18" x14ac:dyDescent="0.25">
      <c r="B458" s="6">
        <v>37.934537142857145</v>
      </c>
      <c r="R458" s="6">
        <v>35.606736000000005</v>
      </c>
    </row>
    <row r="459" spans="2:18" x14ac:dyDescent="0.25">
      <c r="B459" s="6">
        <v>37.777232842105263</v>
      </c>
      <c r="R459" s="6">
        <v>35.606736000000005</v>
      </c>
    </row>
    <row r="460" spans="2:18" x14ac:dyDescent="0.25">
      <c r="B460" s="6">
        <v>37.746431999999999</v>
      </c>
      <c r="R460" s="6">
        <v>35.574972631578952</v>
      </c>
    </row>
    <row r="461" spans="2:18" x14ac:dyDescent="0.25">
      <c r="B461" s="6">
        <v>37.746431999999999</v>
      </c>
      <c r="R461" s="6">
        <v>35.405568000000009</v>
      </c>
    </row>
    <row r="462" spans="2:18" x14ac:dyDescent="0.25">
      <c r="B462" s="6">
        <v>37.746431999999999</v>
      </c>
      <c r="R462" s="6">
        <v>35.405568000000009</v>
      </c>
    </row>
    <row r="463" spans="2:18" x14ac:dyDescent="0.25">
      <c r="B463" s="6">
        <v>37.658649600000004</v>
      </c>
      <c r="R463" s="6">
        <v>35.405568000000002</v>
      </c>
    </row>
    <row r="464" spans="2:18" x14ac:dyDescent="0.25">
      <c r="B464" s="6">
        <v>37.658649600000004</v>
      </c>
      <c r="R464" s="6">
        <v>35.405568000000002</v>
      </c>
    </row>
    <row r="465" spans="2:18" x14ac:dyDescent="0.25">
      <c r="B465" s="6">
        <v>37.625352827586212</v>
      </c>
      <c r="R465" s="6">
        <v>35.405568000000002</v>
      </c>
    </row>
    <row r="466" spans="2:18" x14ac:dyDescent="0.25">
      <c r="B466" s="6">
        <v>37.551360000000003</v>
      </c>
      <c r="R466" s="6">
        <v>35.405568000000002</v>
      </c>
    </row>
    <row r="467" spans="2:18" x14ac:dyDescent="0.25">
      <c r="B467" s="6">
        <v>37.453824000000004</v>
      </c>
      <c r="R467" s="6">
        <v>35.405568000000002</v>
      </c>
    </row>
    <row r="468" spans="2:18" x14ac:dyDescent="0.25">
      <c r="B468" s="6">
        <v>37.417248000000008</v>
      </c>
      <c r="R468" s="6">
        <v>35.405568000000002</v>
      </c>
    </row>
    <row r="469" spans="2:18" x14ac:dyDescent="0.25">
      <c r="B469" s="6">
        <v>37.417248000000008</v>
      </c>
      <c r="R469" s="6">
        <v>35.405568000000002</v>
      </c>
    </row>
    <row r="470" spans="2:18" x14ac:dyDescent="0.25">
      <c r="B470" s="6">
        <v>37.417248000000008</v>
      </c>
      <c r="R470" s="6">
        <v>35.405568000000002</v>
      </c>
    </row>
    <row r="471" spans="2:18" x14ac:dyDescent="0.25">
      <c r="B471" s="6">
        <v>37.3367808</v>
      </c>
      <c r="R471" s="6">
        <v>35.265625043478266</v>
      </c>
    </row>
    <row r="472" spans="2:18" x14ac:dyDescent="0.25">
      <c r="B472" s="6">
        <v>37.244818285714295</v>
      </c>
      <c r="R472" s="6">
        <v>35.216233411764712</v>
      </c>
    </row>
    <row r="473" spans="2:18" x14ac:dyDescent="0.25">
      <c r="B473" s="6">
        <v>37.244818285714288</v>
      </c>
      <c r="R473" s="6">
        <v>35.17566171428571</v>
      </c>
    </row>
    <row r="474" spans="2:18" x14ac:dyDescent="0.25">
      <c r="B474" s="6">
        <v>37.244818285714288</v>
      </c>
      <c r="R474" s="6">
        <v>35.112960000000008</v>
      </c>
    </row>
    <row r="475" spans="2:18" x14ac:dyDescent="0.25">
      <c r="B475" s="6">
        <v>37.175846400000005</v>
      </c>
      <c r="R475" s="6">
        <v>35.112960000000008</v>
      </c>
    </row>
    <row r="476" spans="2:18" x14ac:dyDescent="0.25">
      <c r="B476" s="6">
        <v>37.079285759999998</v>
      </c>
      <c r="R476" s="6">
        <v>35.112960000000008</v>
      </c>
    </row>
    <row r="477" spans="2:18" x14ac:dyDescent="0.25">
      <c r="B477" s="6">
        <v>37.066826322580646</v>
      </c>
      <c r="R477" s="6">
        <v>35.003231999999997</v>
      </c>
    </row>
    <row r="478" spans="2:18" x14ac:dyDescent="0.25">
      <c r="B478" s="6">
        <v>37.01491200000001</v>
      </c>
      <c r="R478" s="6">
        <v>35.003231999999997</v>
      </c>
    </row>
    <row r="479" spans="2:18" x14ac:dyDescent="0.25">
      <c r="B479" s="6">
        <v>37.014911999999995</v>
      </c>
      <c r="R479" s="6">
        <v>34.945755428571431</v>
      </c>
    </row>
    <row r="480" spans="2:18" x14ac:dyDescent="0.25">
      <c r="B480" s="6">
        <v>37.014911999999995</v>
      </c>
      <c r="R480" s="6">
        <v>34.945755428571431</v>
      </c>
    </row>
    <row r="481" spans="2:18" x14ac:dyDescent="0.25">
      <c r="B481" s="6">
        <v>37.014911999999995</v>
      </c>
      <c r="R481" s="6">
        <v>34.910385230769236</v>
      </c>
    </row>
    <row r="482" spans="2:18" x14ac:dyDescent="0.25">
      <c r="B482" s="6">
        <v>36.944940521739134</v>
      </c>
      <c r="R482" s="6">
        <v>34.880067918367345</v>
      </c>
    </row>
    <row r="483" spans="2:18" x14ac:dyDescent="0.25">
      <c r="B483" s="6">
        <v>36.934444800000009</v>
      </c>
      <c r="R483" s="6">
        <v>34.852356000000007</v>
      </c>
    </row>
    <row r="484" spans="2:18" x14ac:dyDescent="0.25">
      <c r="B484" s="6">
        <v>36.868608000000009</v>
      </c>
      <c r="R484" s="6">
        <v>34.761830400000008</v>
      </c>
    </row>
    <row r="485" spans="2:18" x14ac:dyDescent="0.25">
      <c r="B485" s="6">
        <v>36.813744</v>
      </c>
      <c r="R485" s="6">
        <v>34.761830400000001</v>
      </c>
    </row>
    <row r="486" spans="2:18" x14ac:dyDescent="0.25">
      <c r="B486" s="6">
        <v>36.813744</v>
      </c>
      <c r="R486" s="6">
        <v>34.485942857142859</v>
      </c>
    </row>
    <row r="487" spans="2:18" x14ac:dyDescent="0.25">
      <c r="B487" s="6">
        <v>36.813744</v>
      </c>
      <c r="R487" s="6">
        <v>34.485942857142859</v>
      </c>
    </row>
    <row r="488" spans="2:18" x14ac:dyDescent="0.25">
      <c r="B488" s="6">
        <v>36.813744</v>
      </c>
      <c r="R488" s="6">
        <v>34.485942857142859</v>
      </c>
    </row>
    <row r="489" spans="2:18" x14ac:dyDescent="0.25">
      <c r="B489" s="6">
        <v>36.813744</v>
      </c>
      <c r="R489" s="6">
        <v>34.485942857142859</v>
      </c>
    </row>
    <row r="490" spans="2:18" x14ac:dyDescent="0.25">
      <c r="B490" s="6">
        <v>36.813744</v>
      </c>
      <c r="R490" s="6">
        <v>34.399728000000003</v>
      </c>
    </row>
    <row r="491" spans="2:18" x14ac:dyDescent="0.25">
      <c r="B491" s="6">
        <v>36.767320615384619</v>
      </c>
      <c r="R491" s="6">
        <v>34.353304615384616</v>
      </c>
    </row>
    <row r="492" spans="2:18" x14ac:dyDescent="0.25">
      <c r="B492" s="6">
        <v>36.75534038709678</v>
      </c>
      <c r="R492" s="6">
        <v>34.332672000000009</v>
      </c>
    </row>
    <row r="493" spans="2:18" x14ac:dyDescent="0.25">
      <c r="B493" s="6">
        <v>36.693043200000005</v>
      </c>
      <c r="R493" s="6">
        <v>34.332672000000009</v>
      </c>
    </row>
    <row r="494" spans="2:18" x14ac:dyDescent="0.25">
      <c r="B494" s="6">
        <v>36.693043200000005</v>
      </c>
      <c r="R494" s="6">
        <v>34.332672000000009</v>
      </c>
    </row>
    <row r="495" spans="2:18" x14ac:dyDescent="0.25">
      <c r="B495" s="6">
        <v>36.693043200000005</v>
      </c>
      <c r="R495" s="6">
        <v>34.332672000000009</v>
      </c>
    </row>
    <row r="496" spans="2:18" x14ac:dyDescent="0.25">
      <c r="B496" s="6">
        <v>36.693043199999998</v>
      </c>
      <c r="R496" s="6">
        <v>34.332672000000009</v>
      </c>
    </row>
    <row r="497" spans="2:18" x14ac:dyDescent="0.25">
      <c r="B497" s="6">
        <v>36.693043199999998</v>
      </c>
      <c r="R497" s="6">
        <v>34.295675586206904</v>
      </c>
    </row>
    <row r="498" spans="2:18" x14ac:dyDescent="0.25">
      <c r="B498" s="6">
        <v>36.59140042105264</v>
      </c>
      <c r="R498" s="6">
        <v>34.235136000000004</v>
      </c>
    </row>
    <row r="499" spans="2:18" x14ac:dyDescent="0.25">
      <c r="B499" s="6">
        <v>36.555099428571424</v>
      </c>
      <c r="R499" s="6">
        <v>34.235136000000004</v>
      </c>
    </row>
    <row r="500" spans="2:18" x14ac:dyDescent="0.25">
      <c r="B500" s="6">
        <v>36.536458378378377</v>
      </c>
      <c r="R500" s="6">
        <v>34.235136000000004</v>
      </c>
    </row>
    <row r="501" spans="2:18" x14ac:dyDescent="0.25">
      <c r="B501" s="6">
        <v>36.478464000000002</v>
      </c>
      <c r="R501" s="6">
        <v>34.235136000000004</v>
      </c>
    </row>
    <row r="502" spans="2:18" x14ac:dyDescent="0.25">
      <c r="B502" s="6">
        <v>36.478464000000002</v>
      </c>
      <c r="R502" s="6">
        <v>34.118092799999999</v>
      </c>
    </row>
    <row r="503" spans="2:18" x14ac:dyDescent="0.25">
      <c r="B503" s="6">
        <v>36.395933538461541</v>
      </c>
      <c r="R503" s="6">
        <v>33.97504</v>
      </c>
    </row>
    <row r="504" spans="2:18" x14ac:dyDescent="0.25">
      <c r="B504" s="6">
        <v>36.210240000000006</v>
      </c>
      <c r="R504" s="6">
        <v>33.96270786206896</v>
      </c>
    </row>
    <row r="505" spans="2:18" x14ac:dyDescent="0.25">
      <c r="B505" s="6">
        <v>36.210240000000006</v>
      </c>
      <c r="R505" s="6">
        <v>33.934167771428577</v>
      </c>
    </row>
    <row r="506" spans="2:18" x14ac:dyDescent="0.25">
      <c r="B506" s="6">
        <v>36.210240000000006</v>
      </c>
      <c r="R506" s="6">
        <v>33.796224000000002</v>
      </c>
    </row>
    <row r="507" spans="2:18" x14ac:dyDescent="0.25">
      <c r="B507" s="6">
        <v>36.210240000000006</v>
      </c>
      <c r="R507" s="6">
        <v>33.796224000000002</v>
      </c>
    </row>
    <row r="508" spans="2:18" x14ac:dyDescent="0.25">
      <c r="B508" s="6">
        <v>36.210240000000006</v>
      </c>
      <c r="R508" s="6">
        <v>33.796224000000002</v>
      </c>
    </row>
    <row r="509" spans="2:18" x14ac:dyDescent="0.25">
      <c r="B509" s="6">
        <v>36.210239999999999</v>
      </c>
      <c r="R509" s="6">
        <v>33.796224000000002</v>
      </c>
    </row>
    <row r="510" spans="2:18" x14ac:dyDescent="0.25">
      <c r="B510" s="6">
        <v>36.210239999999999</v>
      </c>
      <c r="R510" s="6">
        <v>33.796224000000002</v>
      </c>
    </row>
    <row r="511" spans="2:18" x14ac:dyDescent="0.25">
      <c r="B511" s="6">
        <v>36.049305599999997</v>
      </c>
      <c r="R511" s="6">
        <v>33.796224000000002</v>
      </c>
    </row>
    <row r="512" spans="2:18" x14ac:dyDescent="0.25">
      <c r="B512" s="6">
        <v>35.960514206896562</v>
      </c>
      <c r="R512" s="6">
        <v>33.796224000000002</v>
      </c>
    </row>
    <row r="513" spans="2:18" x14ac:dyDescent="0.25">
      <c r="B513" s="6">
        <v>35.960514206896562</v>
      </c>
      <c r="R513" s="6">
        <v>33.796223999999995</v>
      </c>
    </row>
    <row r="514" spans="2:18" x14ac:dyDescent="0.25">
      <c r="B514" s="6">
        <v>35.908488000000006</v>
      </c>
      <c r="R514" s="6">
        <v>33.796223999999995</v>
      </c>
    </row>
    <row r="515" spans="2:18" x14ac:dyDescent="0.25">
      <c r="B515" s="6">
        <v>35.900750769230768</v>
      </c>
      <c r="R515" s="6">
        <v>33.672428307692307</v>
      </c>
    </row>
    <row r="516" spans="2:18" x14ac:dyDescent="0.25">
      <c r="B516" s="6">
        <v>35.865380571428574</v>
      </c>
      <c r="R516" s="6">
        <v>33.649920000000002</v>
      </c>
    </row>
    <row r="517" spans="2:18" x14ac:dyDescent="0.25">
      <c r="B517" s="6">
        <v>35.865380571428574</v>
      </c>
      <c r="R517" s="6">
        <v>33.586309565217391</v>
      </c>
    </row>
    <row r="518" spans="2:18" x14ac:dyDescent="0.25">
      <c r="B518" s="6">
        <v>35.865380571428574</v>
      </c>
      <c r="R518" s="6">
        <v>33.566317714285717</v>
      </c>
    </row>
    <row r="519" spans="2:18" x14ac:dyDescent="0.25">
      <c r="B519" s="6">
        <v>35.865380571428574</v>
      </c>
      <c r="R519" s="6">
        <v>33.474355200000005</v>
      </c>
    </row>
    <row r="520" spans="2:18" x14ac:dyDescent="0.25">
      <c r="B520" s="6">
        <v>35.865380571428574</v>
      </c>
      <c r="R520" s="6">
        <v>33.45136457142857</v>
      </c>
    </row>
    <row r="521" spans="2:18" x14ac:dyDescent="0.25">
      <c r="B521" s="6">
        <v>35.698175999999997</v>
      </c>
      <c r="R521" s="6">
        <v>33.357312</v>
      </c>
    </row>
    <row r="522" spans="2:18" x14ac:dyDescent="0.25">
      <c r="B522" s="6">
        <v>35.698175999999997</v>
      </c>
      <c r="R522" s="6">
        <v>33.357312</v>
      </c>
    </row>
    <row r="523" spans="2:18" x14ac:dyDescent="0.25">
      <c r="B523" s="6">
        <v>35.653159384615385</v>
      </c>
      <c r="R523" s="6">
        <v>33.357312</v>
      </c>
    </row>
    <row r="524" spans="2:18" x14ac:dyDescent="0.25">
      <c r="B524" s="6">
        <v>35.635474285714288</v>
      </c>
      <c r="R524" s="6">
        <v>33.357312</v>
      </c>
    </row>
    <row r="525" spans="2:18" x14ac:dyDescent="0.25">
      <c r="B525" s="6">
        <v>35.606736000000005</v>
      </c>
      <c r="R525" s="6">
        <v>33.31342080000001</v>
      </c>
    </row>
    <row r="526" spans="2:18" x14ac:dyDescent="0.25">
      <c r="B526" s="6">
        <v>35.606736000000005</v>
      </c>
      <c r="R526" s="6">
        <v>33.259776000000009</v>
      </c>
    </row>
    <row r="527" spans="2:18" x14ac:dyDescent="0.25">
      <c r="B527" s="6">
        <v>35.574972631578952</v>
      </c>
      <c r="R527" s="6">
        <v>33.259776000000009</v>
      </c>
    </row>
    <row r="528" spans="2:18" x14ac:dyDescent="0.25">
      <c r="B528" s="6">
        <v>35.405568000000009</v>
      </c>
      <c r="R528" s="6">
        <v>33.259776000000009</v>
      </c>
    </row>
    <row r="529" spans="2:18" x14ac:dyDescent="0.25">
      <c r="B529" s="6">
        <v>35.405568000000009</v>
      </c>
      <c r="R529" s="6">
        <v>33.259776000000009</v>
      </c>
    </row>
    <row r="530" spans="2:18" x14ac:dyDescent="0.25">
      <c r="B530" s="6">
        <v>35.405568000000002</v>
      </c>
      <c r="R530" s="6">
        <v>33.192720000000001</v>
      </c>
    </row>
    <row r="531" spans="2:18" x14ac:dyDescent="0.25">
      <c r="B531" s="6">
        <v>35.405568000000002</v>
      </c>
      <c r="R531" s="6">
        <v>33.192720000000001</v>
      </c>
    </row>
    <row r="532" spans="2:18" x14ac:dyDescent="0.25">
      <c r="B532" s="6">
        <v>35.405568000000002</v>
      </c>
      <c r="R532" s="6">
        <v>33.143787243243239</v>
      </c>
    </row>
    <row r="533" spans="2:18" x14ac:dyDescent="0.25">
      <c r="B533" s="6">
        <v>35.405568000000002</v>
      </c>
      <c r="R533" s="6">
        <v>33.106505142857152</v>
      </c>
    </row>
    <row r="534" spans="2:18" x14ac:dyDescent="0.25">
      <c r="B534" s="6">
        <v>35.405568000000002</v>
      </c>
      <c r="R534" s="6">
        <v>33.106505142857145</v>
      </c>
    </row>
    <row r="535" spans="2:18" x14ac:dyDescent="0.25">
      <c r="B535" s="6">
        <v>35.405568000000002</v>
      </c>
      <c r="R535" s="6">
        <v>33.106505142857138</v>
      </c>
    </row>
    <row r="536" spans="2:18" x14ac:dyDescent="0.25">
      <c r="B536" s="6">
        <v>35.405568000000002</v>
      </c>
      <c r="R536" s="6">
        <v>33.064704000000006</v>
      </c>
    </row>
    <row r="537" spans="2:18" x14ac:dyDescent="0.25">
      <c r="B537" s="6">
        <v>35.405568000000002</v>
      </c>
      <c r="R537" s="6">
        <v>33.033903157894741</v>
      </c>
    </row>
    <row r="538" spans="2:18" x14ac:dyDescent="0.25">
      <c r="B538" s="6">
        <v>35.265625043478266</v>
      </c>
      <c r="R538" s="6">
        <v>32.991551999999999</v>
      </c>
    </row>
    <row r="539" spans="2:18" x14ac:dyDescent="0.25">
      <c r="B539" s="6">
        <v>35.216233411764712</v>
      </c>
      <c r="R539" s="6">
        <v>32.991551999999999</v>
      </c>
    </row>
    <row r="540" spans="2:18" x14ac:dyDescent="0.25">
      <c r="B540" s="6">
        <v>35.17566171428571</v>
      </c>
      <c r="R540" s="6">
        <v>32.944218352941178</v>
      </c>
    </row>
    <row r="541" spans="2:18" x14ac:dyDescent="0.25">
      <c r="B541" s="6">
        <v>35.112960000000008</v>
      </c>
      <c r="R541" s="6">
        <v>32.830617600000004</v>
      </c>
    </row>
    <row r="542" spans="2:18" x14ac:dyDescent="0.25">
      <c r="B542" s="6">
        <v>35.112960000000008</v>
      </c>
      <c r="R542" s="6">
        <v>32.830617600000004</v>
      </c>
    </row>
    <row r="543" spans="2:18" x14ac:dyDescent="0.25">
      <c r="B543" s="6">
        <v>35.112960000000008</v>
      </c>
      <c r="R543" s="6">
        <v>32.830617600000004</v>
      </c>
    </row>
    <row r="544" spans="2:18" x14ac:dyDescent="0.25">
      <c r="B544" s="6">
        <v>35.003231999999997</v>
      </c>
      <c r="R544" s="6">
        <v>32.830617600000004</v>
      </c>
    </row>
    <row r="545" spans="2:18" x14ac:dyDescent="0.25">
      <c r="B545" s="6">
        <v>35.003231999999997</v>
      </c>
      <c r="R545" s="6">
        <v>32.830617599999997</v>
      </c>
    </row>
    <row r="546" spans="2:18" x14ac:dyDescent="0.25">
      <c r="B546" s="6">
        <v>34.945755428571431</v>
      </c>
      <c r="R546" s="6">
        <v>32.830617599999997</v>
      </c>
    </row>
    <row r="547" spans="2:18" x14ac:dyDescent="0.25">
      <c r="B547" s="6">
        <v>34.945755428571431</v>
      </c>
      <c r="R547" s="6">
        <v>32.723328000000002</v>
      </c>
    </row>
    <row r="548" spans="2:18" x14ac:dyDescent="0.25">
      <c r="B548" s="6">
        <v>34.910385230769236</v>
      </c>
      <c r="R548" s="6">
        <v>32.682062769230775</v>
      </c>
    </row>
    <row r="549" spans="2:18" x14ac:dyDescent="0.25">
      <c r="B549" s="6">
        <v>34.880067918367345</v>
      </c>
      <c r="R549" s="6">
        <v>32.589216000000008</v>
      </c>
    </row>
    <row r="550" spans="2:18" x14ac:dyDescent="0.25">
      <c r="B550" s="6">
        <v>34.852356000000007</v>
      </c>
      <c r="R550" s="6">
        <v>32.479488000000011</v>
      </c>
    </row>
    <row r="551" spans="2:18" x14ac:dyDescent="0.25">
      <c r="B551" s="6">
        <v>34.761830400000008</v>
      </c>
      <c r="R551" s="6">
        <v>32.444375040000004</v>
      </c>
    </row>
    <row r="552" spans="2:18" x14ac:dyDescent="0.25">
      <c r="B552" s="6">
        <v>34.761830400000001</v>
      </c>
      <c r="R552" s="6">
        <v>32.416786285714288</v>
      </c>
    </row>
    <row r="553" spans="2:18" x14ac:dyDescent="0.25">
      <c r="B553" s="6">
        <v>34.485942857142859</v>
      </c>
      <c r="R553" s="6">
        <v>32.3762145882353</v>
      </c>
    </row>
    <row r="554" spans="2:18" x14ac:dyDescent="0.25">
      <c r="B554" s="6">
        <v>34.485942857142859</v>
      </c>
      <c r="R554" s="6">
        <v>32.326822956521738</v>
      </c>
    </row>
    <row r="555" spans="2:18" x14ac:dyDescent="0.25">
      <c r="B555" s="6">
        <v>34.485942857142859</v>
      </c>
      <c r="R555" s="6">
        <v>32.31067569230769</v>
      </c>
    </row>
    <row r="556" spans="2:18" x14ac:dyDescent="0.25">
      <c r="B556" s="6">
        <v>34.485942857142859</v>
      </c>
      <c r="R556" s="6">
        <v>32.186880000000002</v>
      </c>
    </row>
    <row r="557" spans="2:18" x14ac:dyDescent="0.25">
      <c r="B557" s="6">
        <v>34.399728000000003</v>
      </c>
      <c r="R557" s="6">
        <v>32.186880000000002</v>
      </c>
    </row>
    <row r="558" spans="2:18" x14ac:dyDescent="0.25">
      <c r="B558" s="6">
        <v>34.353304615384616</v>
      </c>
      <c r="R558" s="6">
        <v>32.186880000000002</v>
      </c>
    </row>
    <row r="559" spans="2:18" x14ac:dyDescent="0.25">
      <c r="B559" s="6">
        <v>34.332672000000009</v>
      </c>
      <c r="R559" s="6">
        <v>32.186880000000002</v>
      </c>
    </row>
    <row r="560" spans="2:18" x14ac:dyDescent="0.25">
      <c r="B560" s="6">
        <v>34.332672000000009</v>
      </c>
      <c r="R560" s="6">
        <v>32.186880000000002</v>
      </c>
    </row>
    <row r="561" spans="2:18" x14ac:dyDescent="0.25">
      <c r="B561" s="6">
        <v>34.332672000000009</v>
      </c>
      <c r="R561" s="6">
        <v>32.186880000000002</v>
      </c>
    </row>
    <row r="562" spans="2:18" x14ac:dyDescent="0.25">
      <c r="B562" s="6">
        <v>34.332672000000009</v>
      </c>
      <c r="R562" s="6">
        <v>32.186880000000002</v>
      </c>
    </row>
    <row r="563" spans="2:18" x14ac:dyDescent="0.25">
      <c r="B563" s="6">
        <v>34.332672000000009</v>
      </c>
      <c r="R563" s="6">
        <v>32.049914553191492</v>
      </c>
    </row>
    <row r="564" spans="2:18" x14ac:dyDescent="0.25">
      <c r="B564" s="6">
        <v>34.295675586206904</v>
      </c>
      <c r="R564" s="6">
        <v>31.985711999999999</v>
      </c>
    </row>
    <row r="565" spans="2:18" x14ac:dyDescent="0.25">
      <c r="B565" s="6">
        <v>34.235136000000004</v>
      </c>
      <c r="R565" s="6">
        <v>31.96490151724138</v>
      </c>
    </row>
    <row r="566" spans="2:18" x14ac:dyDescent="0.25">
      <c r="B566" s="6">
        <v>34.235136000000004</v>
      </c>
      <c r="R566" s="6">
        <v>31.865011200000005</v>
      </c>
    </row>
    <row r="567" spans="2:18" x14ac:dyDescent="0.25">
      <c r="B567" s="6">
        <v>34.235136000000004</v>
      </c>
      <c r="R567" s="6">
        <v>31.865011200000005</v>
      </c>
    </row>
    <row r="568" spans="2:18" x14ac:dyDescent="0.25">
      <c r="B568" s="6">
        <v>34.235136000000004</v>
      </c>
      <c r="R568" s="6">
        <v>31.865011199999998</v>
      </c>
    </row>
    <row r="569" spans="2:18" x14ac:dyDescent="0.25">
      <c r="B569" s="6">
        <v>34.118092799999999</v>
      </c>
      <c r="R569" s="6">
        <v>31.865011199999998</v>
      </c>
    </row>
    <row r="570" spans="2:18" x14ac:dyDescent="0.25">
      <c r="B570" s="6">
        <v>33.97504</v>
      </c>
      <c r="R570" s="6">
        <v>31.865011199999998</v>
      </c>
    </row>
    <row r="571" spans="2:18" x14ac:dyDescent="0.25">
      <c r="B571" s="6">
        <v>33.96270786206896</v>
      </c>
      <c r="R571" s="6">
        <v>31.865011199999998</v>
      </c>
    </row>
    <row r="572" spans="2:18" x14ac:dyDescent="0.25">
      <c r="B572" s="6">
        <v>33.934167771428577</v>
      </c>
      <c r="R572" s="6">
        <v>31.784544000000004</v>
      </c>
    </row>
    <row r="573" spans="2:18" x14ac:dyDescent="0.25">
      <c r="B573" s="6">
        <v>33.796224000000002</v>
      </c>
      <c r="R573" s="6">
        <v>31.727067428571427</v>
      </c>
    </row>
    <row r="574" spans="2:18" x14ac:dyDescent="0.25">
      <c r="B574" s="6">
        <v>33.796224000000002</v>
      </c>
      <c r="R574" s="6">
        <v>31.727067428571427</v>
      </c>
    </row>
    <row r="575" spans="2:18" x14ac:dyDescent="0.25">
      <c r="B575" s="6">
        <v>33.796224000000002</v>
      </c>
      <c r="R575" s="6">
        <v>31.601664000000007</v>
      </c>
    </row>
    <row r="576" spans="2:18" x14ac:dyDescent="0.25">
      <c r="B576" s="6">
        <v>33.796224000000002</v>
      </c>
      <c r="R576" s="6">
        <v>31.509261473684216</v>
      </c>
    </row>
    <row r="577" spans="2:18" x14ac:dyDescent="0.25">
      <c r="B577" s="6">
        <v>33.796224000000002</v>
      </c>
      <c r="R577" s="6">
        <v>31.42954164705883</v>
      </c>
    </row>
    <row r="578" spans="2:18" x14ac:dyDescent="0.25">
      <c r="B578" s="6">
        <v>33.796224000000002</v>
      </c>
      <c r="R578" s="6">
        <v>31.382208000000006</v>
      </c>
    </row>
    <row r="579" spans="2:18" x14ac:dyDescent="0.25">
      <c r="B579" s="6">
        <v>33.796224000000002</v>
      </c>
      <c r="R579" s="6">
        <v>31.382208000000002</v>
      </c>
    </row>
    <row r="580" spans="2:18" x14ac:dyDescent="0.25">
      <c r="B580" s="6">
        <v>33.796223999999995</v>
      </c>
      <c r="R580" s="6">
        <v>31.240207058823533</v>
      </c>
    </row>
    <row r="581" spans="2:18" x14ac:dyDescent="0.25">
      <c r="B581" s="6">
        <v>33.796223999999995</v>
      </c>
      <c r="R581" s="6">
        <v>31.181039999999999</v>
      </c>
    </row>
    <row r="582" spans="2:18" x14ac:dyDescent="0.25">
      <c r="B582" s="6">
        <v>33.672428307692307</v>
      </c>
      <c r="R582" s="6">
        <v>31.113984000000002</v>
      </c>
    </row>
    <row r="583" spans="2:18" x14ac:dyDescent="0.25">
      <c r="B583" s="6">
        <v>33.649920000000002</v>
      </c>
      <c r="R583" s="6">
        <v>31.080456000000009</v>
      </c>
    </row>
    <row r="584" spans="2:18" x14ac:dyDescent="0.25">
      <c r="B584" s="6">
        <v>33.586309565217391</v>
      </c>
      <c r="R584" s="6">
        <v>31.067336347826089</v>
      </c>
    </row>
    <row r="585" spans="2:18" x14ac:dyDescent="0.25">
      <c r="B585" s="6">
        <v>33.566317714285717</v>
      </c>
      <c r="R585" s="6">
        <v>31.001047578947368</v>
      </c>
    </row>
    <row r="586" spans="2:18" x14ac:dyDescent="0.25">
      <c r="B586" s="6">
        <v>33.474355200000005</v>
      </c>
      <c r="R586" s="6">
        <v>30.899404800000006</v>
      </c>
    </row>
    <row r="587" spans="2:18" x14ac:dyDescent="0.25">
      <c r="B587" s="6">
        <v>33.45136457142857</v>
      </c>
      <c r="R587" s="6">
        <v>30.857421913043474</v>
      </c>
    </row>
    <row r="588" spans="2:18" x14ac:dyDescent="0.25">
      <c r="B588" s="6">
        <v>33.357312</v>
      </c>
      <c r="R588" s="6">
        <v>30.778703999999998</v>
      </c>
    </row>
    <row r="589" spans="2:18" x14ac:dyDescent="0.25">
      <c r="B589" s="6">
        <v>33.357312</v>
      </c>
      <c r="R589" s="6">
        <v>30.764669023255813</v>
      </c>
    </row>
    <row r="590" spans="2:18" x14ac:dyDescent="0.25">
      <c r="B590" s="6">
        <v>33.357312</v>
      </c>
      <c r="R590" s="6">
        <v>30.633030620689656</v>
      </c>
    </row>
    <row r="591" spans="2:18" x14ac:dyDescent="0.25">
      <c r="B591" s="6">
        <v>33.357312</v>
      </c>
      <c r="R591" s="6">
        <v>30.611777361702131</v>
      </c>
    </row>
    <row r="592" spans="2:18" x14ac:dyDescent="0.25">
      <c r="B592" s="6">
        <v>33.31342080000001</v>
      </c>
      <c r="R592" s="6">
        <v>30.577535999999998</v>
      </c>
    </row>
    <row r="593" spans="2:18" x14ac:dyDescent="0.25">
      <c r="B593" s="6">
        <v>33.259776000000009</v>
      </c>
      <c r="R593" s="6">
        <v>30.577535999999998</v>
      </c>
    </row>
    <row r="594" spans="2:18" x14ac:dyDescent="0.25">
      <c r="B594" s="6">
        <v>33.259776000000009</v>
      </c>
      <c r="R594" s="6">
        <v>30.577535999999998</v>
      </c>
    </row>
    <row r="595" spans="2:18" x14ac:dyDescent="0.25">
      <c r="B595" s="6">
        <v>33.259776000000009</v>
      </c>
      <c r="R595" s="6">
        <v>30.577535999999998</v>
      </c>
    </row>
    <row r="596" spans="2:18" x14ac:dyDescent="0.25">
      <c r="B596" s="6">
        <v>33.259776000000009</v>
      </c>
      <c r="R596" s="6">
        <v>30.577535999999998</v>
      </c>
    </row>
    <row r="597" spans="2:18" x14ac:dyDescent="0.25">
      <c r="B597" s="6">
        <v>33.192720000000001</v>
      </c>
      <c r="R597" s="6">
        <v>30.513162240000003</v>
      </c>
    </row>
    <row r="598" spans="2:18" x14ac:dyDescent="0.25">
      <c r="B598" s="6">
        <v>33.192720000000001</v>
      </c>
      <c r="R598" s="6">
        <v>30.499031414634146</v>
      </c>
    </row>
    <row r="599" spans="2:18" x14ac:dyDescent="0.25">
      <c r="B599" s="6">
        <v>33.143787243243239</v>
      </c>
      <c r="R599" s="6">
        <v>30.453740307692307</v>
      </c>
    </row>
    <row r="600" spans="2:18" x14ac:dyDescent="0.25">
      <c r="B600" s="6">
        <v>33.106505142857152</v>
      </c>
      <c r="R600" s="6">
        <v>30.453740307692307</v>
      </c>
    </row>
    <row r="601" spans="2:18" x14ac:dyDescent="0.25">
      <c r="B601" s="6">
        <v>33.106505142857145</v>
      </c>
      <c r="R601" s="6">
        <v>30.453740307692307</v>
      </c>
    </row>
    <row r="602" spans="2:18" x14ac:dyDescent="0.25">
      <c r="B602" s="6">
        <v>33.106505142857138</v>
      </c>
      <c r="R602" s="6">
        <v>30.4166016</v>
      </c>
    </row>
    <row r="603" spans="2:18" x14ac:dyDescent="0.25">
      <c r="B603" s="6">
        <v>33.064704000000006</v>
      </c>
      <c r="R603" s="6">
        <v>30.4166016</v>
      </c>
    </row>
    <row r="604" spans="2:18" x14ac:dyDescent="0.25">
      <c r="B604" s="6">
        <v>33.033903157894741</v>
      </c>
      <c r="R604" s="6">
        <v>30.381274536585369</v>
      </c>
    </row>
    <row r="605" spans="2:18" x14ac:dyDescent="0.25">
      <c r="B605" s="6">
        <v>32.991551999999999</v>
      </c>
      <c r="R605" s="6">
        <v>30.34762971428572</v>
      </c>
    </row>
    <row r="606" spans="2:18" x14ac:dyDescent="0.25">
      <c r="B606" s="6">
        <v>32.991551999999999</v>
      </c>
      <c r="R606" s="6">
        <v>30.34762971428572</v>
      </c>
    </row>
    <row r="607" spans="2:18" x14ac:dyDescent="0.25">
      <c r="B607" s="6">
        <v>32.944218352941178</v>
      </c>
      <c r="R607" s="6">
        <v>30.34762971428572</v>
      </c>
    </row>
    <row r="608" spans="2:18" x14ac:dyDescent="0.25">
      <c r="B608" s="6">
        <v>32.830617600000004</v>
      </c>
      <c r="R608" s="6">
        <v>30.34762971428572</v>
      </c>
    </row>
    <row r="609" spans="2:18" x14ac:dyDescent="0.25">
      <c r="B609" s="6">
        <v>32.830617600000004</v>
      </c>
      <c r="R609" s="6">
        <v>30.34762971428572</v>
      </c>
    </row>
    <row r="610" spans="2:18" x14ac:dyDescent="0.25">
      <c r="B610" s="6">
        <v>32.830617600000004</v>
      </c>
      <c r="R610" s="6">
        <v>30.34762971428572</v>
      </c>
    </row>
    <row r="611" spans="2:18" x14ac:dyDescent="0.25">
      <c r="B611" s="6">
        <v>32.830617600000004</v>
      </c>
      <c r="R611" s="6">
        <v>30.34762971428572</v>
      </c>
    </row>
    <row r="612" spans="2:18" x14ac:dyDescent="0.25">
      <c r="B612" s="6">
        <v>32.830617599999997</v>
      </c>
      <c r="R612" s="6">
        <v>30.34762971428572</v>
      </c>
    </row>
    <row r="613" spans="2:18" x14ac:dyDescent="0.25">
      <c r="B613" s="6">
        <v>32.830617599999997</v>
      </c>
      <c r="R613" s="6">
        <v>30.347629714285713</v>
      </c>
    </row>
    <row r="614" spans="2:18" x14ac:dyDescent="0.25">
      <c r="B614" s="6">
        <v>32.723328000000002</v>
      </c>
      <c r="R614" s="6">
        <v>30.347629714285713</v>
      </c>
    </row>
    <row r="615" spans="2:18" x14ac:dyDescent="0.25">
      <c r="B615" s="6">
        <v>32.682062769230775</v>
      </c>
      <c r="R615" s="6">
        <v>30.284928000000008</v>
      </c>
    </row>
    <row r="616" spans="2:18" x14ac:dyDescent="0.25">
      <c r="B616" s="6">
        <v>32.589216000000008</v>
      </c>
      <c r="R616" s="6">
        <v>30.175200000000004</v>
      </c>
    </row>
    <row r="617" spans="2:18" x14ac:dyDescent="0.25">
      <c r="B617" s="6">
        <v>32.479488000000011</v>
      </c>
      <c r="R617" s="6">
        <v>30.175200000000004</v>
      </c>
    </row>
    <row r="618" spans="2:18" x14ac:dyDescent="0.25">
      <c r="B618" s="6">
        <v>32.444375040000004</v>
      </c>
      <c r="R618" s="6">
        <v>30.175200000000004</v>
      </c>
    </row>
    <row r="619" spans="2:18" x14ac:dyDescent="0.25">
      <c r="B619" s="6">
        <v>32.416786285714288</v>
      </c>
      <c r="R619" s="6">
        <v>30.175200000000004</v>
      </c>
    </row>
    <row r="620" spans="2:18" x14ac:dyDescent="0.25">
      <c r="B620" s="6">
        <v>32.3762145882353</v>
      </c>
      <c r="R620" s="6">
        <v>30.175200000000004</v>
      </c>
    </row>
    <row r="621" spans="2:18" x14ac:dyDescent="0.25">
      <c r="B621" s="6">
        <v>32.326822956521738</v>
      </c>
      <c r="R621" s="6">
        <v>30.175200000000004</v>
      </c>
    </row>
    <row r="622" spans="2:18" x14ac:dyDescent="0.25">
      <c r="B622" s="6">
        <v>32.31067569230769</v>
      </c>
      <c r="R622" s="6">
        <v>30.104199529411765</v>
      </c>
    </row>
    <row r="623" spans="2:18" x14ac:dyDescent="0.25">
      <c r="B623" s="6">
        <v>32.186880000000002</v>
      </c>
      <c r="R623" s="6">
        <v>30.104199529411765</v>
      </c>
    </row>
    <row r="624" spans="2:18" x14ac:dyDescent="0.25">
      <c r="B624" s="6">
        <v>32.186880000000002</v>
      </c>
      <c r="R624" s="6">
        <v>29.98461978947369</v>
      </c>
    </row>
    <row r="625" spans="2:18" x14ac:dyDescent="0.25">
      <c r="B625" s="6">
        <v>32.186880000000002</v>
      </c>
      <c r="R625" s="6">
        <v>29.933798400000004</v>
      </c>
    </row>
    <row r="626" spans="2:18" x14ac:dyDescent="0.25">
      <c r="B626" s="6">
        <v>32.186880000000002</v>
      </c>
      <c r="R626" s="6">
        <v>29.933798400000004</v>
      </c>
    </row>
    <row r="627" spans="2:18" x14ac:dyDescent="0.25">
      <c r="B627" s="6">
        <v>32.186880000000002</v>
      </c>
      <c r="R627" s="6">
        <v>29.933798400000004</v>
      </c>
    </row>
    <row r="628" spans="2:18" x14ac:dyDescent="0.25">
      <c r="B628" s="6">
        <v>32.186880000000002</v>
      </c>
      <c r="R628" s="6">
        <v>29.933798400000004</v>
      </c>
    </row>
    <row r="629" spans="2:18" x14ac:dyDescent="0.25">
      <c r="B629" s="6">
        <v>32.186880000000002</v>
      </c>
      <c r="R629" s="6">
        <v>29.933798400000004</v>
      </c>
    </row>
    <row r="630" spans="2:18" x14ac:dyDescent="0.25">
      <c r="B630" s="6">
        <v>32.049914553191492</v>
      </c>
      <c r="R630" s="6">
        <v>29.933798400000004</v>
      </c>
    </row>
    <row r="631" spans="2:18" x14ac:dyDescent="0.25">
      <c r="B631" s="6">
        <v>31.985711999999999</v>
      </c>
      <c r="R631" s="6">
        <v>29.933798400000004</v>
      </c>
    </row>
    <row r="632" spans="2:18" x14ac:dyDescent="0.25">
      <c r="B632" s="6">
        <v>31.96490151724138</v>
      </c>
      <c r="R632" s="6">
        <v>29.933798400000004</v>
      </c>
    </row>
    <row r="633" spans="2:18" x14ac:dyDescent="0.25">
      <c r="B633" s="6">
        <v>31.865011200000005</v>
      </c>
      <c r="R633" s="6">
        <v>29.933798400000004</v>
      </c>
    </row>
    <row r="634" spans="2:18" x14ac:dyDescent="0.25">
      <c r="B634" s="6">
        <v>31.865011200000005</v>
      </c>
      <c r="R634" s="6">
        <v>29.887817142857148</v>
      </c>
    </row>
    <row r="635" spans="2:18" x14ac:dyDescent="0.25">
      <c r="B635" s="6">
        <v>31.865011199999998</v>
      </c>
      <c r="R635" s="6">
        <v>29.846016000000002</v>
      </c>
    </row>
    <row r="636" spans="2:18" x14ac:dyDescent="0.25">
      <c r="B636" s="6">
        <v>31.865011199999998</v>
      </c>
      <c r="R636" s="6">
        <v>29.846016000000002</v>
      </c>
    </row>
    <row r="637" spans="2:18" x14ac:dyDescent="0.25">
      <c r="B637" s="6">
        <v>31.865011199999998</v>
      </c>
      <c r="R637" s="6">
        <v>29.710966153846154</v>
      </c>
    </row>
    <row r="638" spans="2:18" x14ac:dyDescent="0.25">
      <c r="B638" s="6">
        <v>31.865011199999998</v>
      </c>
      <c r="R638" s="6">
        <v>29.657910857142856</v>
      </c>
    </row>
    <row r="639" spans="2:18" x14ac:dyDescent="0.25">
      <c r="B639" s="6">
        <v>31.784544000000004</v>
      </c>
      <c r="R639" s="6">
        <v>29.571696000000003</v>
      </c>
    </row>
    <row r="640" spans="2:18" x14ac:dyDescent="0.25">
      <c r="B640" s="6">
        <v>31.727067428571427</v>
      </c>
      <c r="R640" s="6">
        <v>29.504640000000002</v>
      </c>
    </row>
    <row r="641" spans="2:18" x14ac:dyDescent="0.25">
      <c r="B641" s="6">
        <v>31.727067428571427</v>
      </c>
      <c r="R641" s="6">
        <v>29.388020869565217</v>
      </c>
    </row>
    <row r="642" spans="2:18" x14ac:dyDescent="0.25">
      <c r="B642" s="6">
        <v>31.601664000000007</v>
      </c>
      <c r="R642" s="6">
        <v>29.354434559999998</v>
      </c>
    </row>
    <row r="643" spans="2:18" x14ac:dyDescent="0.25">
      <c r="B643" s="6">
        <v>31.509261473684216</v>
      </c>
      <c r="R643" s="6">
        <v>29.33957907692308</v>
      </c>
    </row>
    <row r="644" spans="2:18" x14ac:dyDescent="0.25">
      <c r="B644" s="6">
        <v>31.42954164705883</v>
      </c>
      <c r="R644" s="6">
        <v>29.290060799999999</v>
      </c>
    </row>
    <row r="645" spans="2:18" x14ac:dyDescent="0.25">
      <c r="B645" s="6">
        <v>31.382208000000006</v>
      </c>
      <c r="R645" s="6">
        <v>29.269943999999999</v>
      </c>
    </row>
    <row r="646" spans="2:18" x14ac:dyDescent="0.25">
      <c r="B646" s="6">
        <v>31.382208000000002</v>
      </c>
      <c r="R646" s="6">
        <v>29.252193882352948</v>
      </c>
    </row>
    <row r="647" spans="2:18" x14ac:dyDescent="0.25">
      <c r="B647" s="6">
        <v>31.240207058823533</v>
      </c>
      <c r="R647" s="6">
        <v>29.198098285714284</v>
      </c>
    </row>
    <row r="648" spans="2:18" x14ac:dyDescent="0.25">
      <c r="B648" s="6">
        <v>31.181039999999999</v>
      </c>
      <c r="R648" s="6">
        <v>29.192751627906979</v>
      </c>
    </row>
    <row r="649" spans="2:18" x14ac:dyDescent="0.25">
      <c r="B649" s="6">
        <v>31.113984000000002</v>
      </c>
      <c r="R649" s="6">
        <v>28.968192000000009</v>
      </c>
    </row>
    <row r="650" spans="2:18" x14ac:dyDescent="0.25">
      <c r="B650" s="6">
        <v>31.080456000000009</v>
      </c>
      <c r="R650" s="6">
        <v>28.968192000000009</v>
      </c>
    </row>
    <row r="651" spans="2:18" x14ac:dyDescent="0.25">
      <c r="B651" s="6">
        <v>31.067336347826089</v>
      </c>
      <c r="R651" s="6">
        <v>28.968192000000005</v>
      </c>
    </row>
    <row r="652" spans="2:18" x14ac:dyDescent="0.25">
      <c r="B652" s="6">
        <v>31.001047578947368</v>
      </c>
      <c r="R652" s="6">
        <v>28.968192000000005</v>
      </c>
    </row>
    <row r="653" spans="2:18" x14ac:dyDescent="0.25">
      <c r="B653" s="6">
        <v>30.899404800000006</v>
      </c>
      <c r="R653" s="6">
        <v>28.968192000000005</v>
      </c>
    </row>
    <row r="654" spans="2:18" x14ac:dyDescent="0.25">
      <c r="B654" s="6">
        <v>30.857421913043474</v>
      </c>
      <c r="R654" s="6">
        <v>28.968192000000002</v>
      </c>
    </row>
    <row r="655" spans="2:18" x14ac:dyDescent="0.25">
      <c r="B655" s="6">
        <v>30.778703999999998</v>
      </c>
      <c r="R655" s="6">
        <v>28.968192000000002</v>
      </c>
    </row>
    <row r="656" spans="2:18" x14ac:dyDescent="0.25">
      <c r="B656" s="6">
        <v>30.764669023255813</v>
      </c>
      <c r="R656" s="6">
        <v>28.968192000000002</v>
      </c>
    </row>
    <row r="657" spans="2:18" x14ac:dyDescent="0.25">
      <c r="B657" s="6">
        <v>30.633030620689656</v>
      </c>
      <c r="R657" s="6">
        <v>28.968192000000002</v>
      </c>
    </row>
    <row r="658" spans="2:18" x14ac:dyDescent="0.25">
      <c r="B658" s="6">
        <v>30.611777361702131</v>
      </c>
      <c r="R658" s="6">
        <v>28.968192000000002</v>
      </c>
    </row>
    <row r="659" spans="2:18" x14ac:dyDescent="0.25">
      <c r="B659" s="6">
        <v>30.577535999999998</v>
      </c>
      <c r="R659" s="6">
        <v>28.968192000000002</v>
      </c>
    </row>
    <row r="660" spans="2:18" x14ac:dyDescent="0.25">
      <c r="B660" s="6">
        <v>30.577535999999998</v>
      </c>
      <c r="R660" s="6">
        <v>28.968192000000002</v>
      </c>
    </row>
    <row r="661" spans="2:18" x14ac:dyDescent="0.25">
      <c r="B661" s="6">
        <v>30.577535999999998</v>
      </c>
      <c r="R661" s="6">
        <v>28.968192000000002</v>
      </c>
    </row>
    <row r="662" spans="2:18" x14ac:dyDescent="0.25">
      <c r="B662" s="6">
        <v>30.577535999999998</v>
      </c>
      <c r="R662" s="6">
        <v>28.968192000000002</v>
      </c>
    </row>
    <row r="663" spans="2:18" x14ac:dyDescent="0.25">
      <c r="B663" s="6">
        <v>30.577535999999998</v>
      </c>
      <c r="R663" s="6">
        <v>28.968192000000002</v>
      </c>
    </row>
    <row r="664" spans="2:18" x14ac:dyDescent="0.25">
      <c r="B664" s="6">
        <v>30.513162240000003</v>
      </c>
      <c r="R664" s="6">
        <v>28.968192000000002</v>
      </c>
    </row>
    <row r="665" spans="2:18" x14ac:dyDescent="0.25">
      <c r="B665" s="6">
        <v>30.499031414634146</v>
      </c>
      <c r="R665" s="6">
        <v>28.968192000000002</v>
      </c>
    </row>
    <row r="666" spans="2:18" x14ac:dyDescent="0.25">
      <c r="B666" s="6">
        <v>30.453740307692307</v>
      </c>
      <c r="R666" s="6">
        <v>28.968192000000002</v>
      </c>
    </row>
    <row r="667" spans="2:18" x14ac:dyDescent="0.25">
      <c r="B667" s="6">
        <v>30.453740307692307</v>
      </c>
      <c r="R667" s="6">
        <v>28.968191999999998</v>
      </c>
    </row>
    <row r="668" spans="2:18" x14ac:dyDescent="0.25">
      <c r="B668" s="6">
        <v>30.453740307692307</v>
      </c>
      <c r="R668" s="6">
        <v>28.968191999999998</v>
      </c>
    </row>
    <row r="669" spans="2:18" x14ac:dyDescent="0.25">
      <c r="B669" s="6">
        <v>30.4166016</v>
      </c>
      <c r="R669" s="6">
        <v>28.968191999999998</v>
      </c>
    </row>
    <row r="670" spans="2:18" x14ac:dyDescent="0.25">
      <c r="B670" s="6">
        <v>30.4166016</v>
      </c>
      <c r="R670" s="6">
        <v>28.968191999999998</v>
      </c>
    </row>
    <row r="671" spans="2:18" x14ac:dyDescent="0.25">
      <c r="B671" s="6">
        <v>30.381274536585369</v>
      </c>
      <c r="R671" s="6">
        <v>28.968191999999998</v>
      </c>
    </row>
    <row r="672" spans="2:18" x14ac:dyDescent="0.25">
      <c r="B672" s="6">
        <v>30.34762971428572</v>
      </c>
      <c r="R672" s="6">
        <v>28.968191999999998</v>
      </c>
    </row>
    <row r="673" spans="2:18" x14ac:dyDescent="0.25">
      <c r="B673" s="6">
        <v>30.34762971428572</v>
      </c>
      <c r="R673" s="6">
        <v>28.968191999999998</v>
      </c>
    </row>
    <row r="674" spans="2:18" x14ac:dyDescent="0.25">
      <c r="B674" s="6">
        <v>30.34762971428572</v>
      </c>
      <c r="R674" s="6">
        <v>28.762743829787237</v>
      </c>
    </row>
    <row r="675" spans="2:18" x14ac:dyDescent="0.25">
      <c r="B675" s="6">
        <v>30.34762971428572</v>
      </c>
      <c r="R675" s="6">
        <v>28.699967999999998</v>
      </c>
    </row>
    <row r="676" spans="2:18" x14ac:dyDescent="0.25">
      <c r="B676" s="6">
        <v>30.34762971428572</v>
      </c>
      <c r="R676" s="6">
        <v>28.508379428571434</v>
      </c>
    </row>
    <row r="677" spans="2:18" x14ac:dyDescent="0.25">
      <c r="B677" s="6">
        <v>30.34762971428572</v>
      </c>
      <c r="R677" s="6">
        <v>28.431744000000002</v>
      </c>
    </row>
    <row r="678" spans="2:18" x14ac:dyDescent="0.25">
      <c r="B678" s="6">
        <v>30.34762971428572</v>
      </c>
      <c r="R678" s="6">
        <v>28.364688000000005</v>
      </c>
    </row>
    <row r="679" spans="2:18" x14ac:dyDescent="0.25">
      <c r="B679" s="6">
        <v>30.34762971428572</v>
      </c>
      <c r="R679" s="6">
        <v>28.324454400000004</v>
      </c>
    </row>
    <row r="680" spans="2:18" x14ac:dyDescent="0.25">
      <c r="B680" s="6">
        <v>30.347629714285713</v>
      </c>
      <c r="R680" s="6">
        <v>28.324454400000004</v>
      </c>
    </row>
    <row r="681" spans="2:18" x14ac:dyDescent="0.25">
      <c r="B681" s="6">
        <v>30.347629714285713</v>
      </c>
      <c r="R681" s="6">
        <v>28.225417846153842</v>
      </c>
    </row>
    <row r="682" spans="2:18" x14ac:dyDescent="0.25">
      <c r="B682" s="6">
        <v>30.284928000000008</v>
      </c>
      <c r="R682" s="6">
        <v>28.163520000000002</v>
      </c>
    </row>
    <row r="683" spans="2:18" x14ac:dyDescent="0.25">
      <c r="B683" s="6">
        <v>30.175200000000004</v>
      </c>
      <c r="R683" s="6">
        <v>28.090368000000009</v>
      </c>
    </row>
    <row r="684" spans="2:18" x14ac:dyDescent="0.25">
      <c r="B684" s="6">
        <v>30.175200000000004</v>
      </c>
      <c r="R684" s="6">
        <v>28.048566857142855</v>
      </c>
    </row>
    <row r="685" spans="2:18" x14ac:dyDescent="0.25">
      <c r="B685" s="6">
        <v>30.175200000000004</v>
      </c>
      <c r="R685" s="6">
        <v>28.0025856</v>
      </c>
    </row>
    <row r="686" spans="2:18" x14ac:dyDescent="0.25">
      <c r="B686" s="6">
        <v>30.175200000000004</v>
      </c>
      <c r="R686" s="6">
        <v>28.0025856</v>
      </c>
    </row>
    <row r="687" spans="2:18" x14ac:dyDescent="0.25">
      <c r="B687" s="6">
        <v>30.175200000000004</v>
      </c>
      <c r="R687" s="6">
        <v>28.0025856</v>
      </c>
    </row>
    <row r="688" spans="2:18" x14ac:dyDescent="0.25">
      <c r="B688" s="6">
        <v>30.175200000000004</v>
      </c>
      <c r="R688" s="6">
        <v>27.951764210526321</v>
      </c>
    </row>
    <row r="689" spans="2:18" x14ac:dyDescent="0.25">
      <c r="B689" s="6">
        <v>30.104199529411765</v>
      </c>
      <c r="R689" s="6">
        <v>27.895296000000005</v>
      </c>
    </row>
    <row r="690" spans="2:18" x14ac:dyDescent="0.25">
      <c r="B690" s="6">
        <v>30.104199529411765</v>
      </c>
      <c r="R690" s="6">
        <v>27.761184000000004</v>
      </c>
    </row>
    <row r="691" spans="2:18" x14ac:dyDescent="0.25">
      <c r="B691" s="6">
        <v>29.98461978947369</v>
      </c>
      <c r="R691" s="6">
        <v>27.761184</v>
      </c>
    </row>
    <row r="692" spans="2:18" x14ac:dyDescent="0.25">
      <c r="B692" s="6">
        <v>29.933798400000004</v>
      </c>
      <c r="R692" s="6">
        <v>27.761184</v>
      </c>
    </row>
    <row r="693" spans="2:18" x14ac:dyDescent="0.25">
      <c r="B693" s="6">
        <v>29.933798400000004</v>
      </c>
      <c r="R693" s="6">
        <v>27.761184</v>
      </c>
    </row>
    <row r="694" spans="2:18" x14ac:dyDescent="0.25">
      <c r="B694" s="6">
        <v>29.933798400000004</v>
      </c>
      <c r="R694" s="6">
        <v>27.588754285714288</v>
      </c>
    </row>
    <row r="695" spans="2:18" x14ac:dyDescent="0.25">
      <c r="B695" s="6">
        <v>29.933798400000004</v>
      </c>
      <c r="R695" s="6">
        <v>27.358847999999998</v>
      </c>
    </row>
    <row r="696" spans="2:18" x14ac:dyDescent="0.25">
      <c r="B696" s="6">
        <v>29.933798400000004</v>
      </c>
      <c r="R696" s="6">
        <v>27.358847999999998</v>
      </c>
    </row>
    <row r="697" spans="2:18" x14ac:dyDescent="0.25">
      <c r="B697" s="6">
        <v>29.933798400000004</v>
      </c>
      <c r="R697" s="6">
        <v>27.358847999999998</v>
      </c>
    </row>
    <row r="698" spans="2:18" x14ac:dyDescent="0.25">
      <c r="B698" s="6">
        <v>29.933798400000004</v>
      </c>
      <c r="R698" s="6">
        <v>27.358847999999998</v>
      </c>
    </row>
    <row r="699" spans="2:18" x14ac:dyDescent="0.25">
      <c r="B699" s="6">
        <v>29.933798400000004</v>
      </c>
      <c r="R699" s="6">
        <v>27.358847999999998</v>
      </c>
    </row>
    <row r="700" spans="2:18" x14ac:dyDescent="0.25">
      <c r="B700" s="6">
        <v>29.933798400000004</v>
      </c>
      <c r="R700" s="6">
        <v>27.358847999999998</v>
      </c>
    </row>
    <row r="701" spans="2:18" x14ac:dyDescent="0.25">
      <c r="B701" s="6">
        <v>29.887817142857148</v>
      </c>
      <c r="R701" s="6">
        <v>27.303353379310344</v>
      </c>
    </row>
    <row r="702" spans="2:18" x14ac:dyDescent="0.25">
      <c r="B702" s="6">
        <v>29.846016000000002</v>
      </c>
      <c r="R702" s="6">
        <v>27.243894857142863</v>
      </c>
    </row>
    <row r="703" spans="2:18" x14ac:dyDescent="0.25">
      <c r="B703" s="6">
        <v>29.846016000000002</v>
      </c>
      <c r="R703" s="6">
        <v>27.243894857142863</v>
      </c>
    </row>
    <row r="704" spans="2:18" x14ac:dyDescent="0.25">
      <c r="B704" s="6">
        <v>29.710966153846154</v>
      </c>
      <c r="R704" s="6">
        <v>27.212544000000005</v>
      </c>
    </row>
    <row r="705" spans="2:18" x14ac:dyDescent="0.25">
      <c r="B705" s="6">
        <v>29.657910857142856</v>
      </c>
      <c r="R705" s="6">
        <v>27.212544000000005</v>
      </c>
    </row>
    <row r="706" spans="2:18" x14ac:dyDescent="0.25">
      <c r="B706" s="6">
        <v>29.571696000000003</v>
      </c>
      <c r="R706" s="6">
        <v>27.180031999999997</v>
      </c>
    </row>
    <row r="707" spans="2:18" x14ac:dyDescent="0.25">
      <c r="B707" s="6">
        <v>29.504640000000002</v>
      </c>
      <c r="R707" s="6">
        <v>27.180031999999997</v>
      </c>
    </row>
    <row r="708" spans="2:18" x14ac:dyDescent="0.25">
      <c r="B708" s="6">
        <v>29.388020869565217</v>
      </c>
      <c r="R708" s="6">
        <v>27.036979200000005</v>
      </c>
    </row>
    <row r="709" spans="2:18" x14ac:dyDescent="0.25">
      <c r="B709" s="6">
        <v>29.354434559999998</v>
      </c>
      <c r="R709" s="6">
        <v>27.036979200000005</v>
      </c>
    </row>
    <row r="710" spans="2:18" x14ac:dyDescent="0.25">
      <c r="B710" s="6">
        <v>29.33957907692308</v>
      </c>
      <c r="R710" s="6">
        <v>27.036979199999998</v>
      </c>
    </row>
    <row r="711" spans="2:18" x14ac:dyDescent="0.25">
      <c r="B711" s="6">
        <v>29.290060799999999</v>
      </c>
      <c r="R711" s="6">
        <v>27.036979199999998</v>
      </c>
    </row>
    <row r="712" spans="2:18" x14ac:dyDescent="0.25">
      <c r="B712" s="6">
        <v>29.269943999999999</v>
      </c>
      <c r="R712" s="6">
        <v>27.036979199999998</v>
      </c>
    </row>
    <row r="713" spans="2:18" x14ac:dyDescent="0.25">
      <c r="B713" s="6">
        <v>29.252193882352948</v>
      </c>
      <c r="R713" s="6">
        <v>27.036979199999998</v>
      </c>
    </row>
    <row r="714" spans="2:18" x14ac:dyDescent="0.25">
      <c r="B714" s="6">
        <v>29.198098285714284</v>
      </c>
      <c r="R714" s="6">
        <v>27.036979199999998</v>
      </c>
    </row>
    <row r="715" spans="2:18" x14ac:dyDescent="0.25">
      <c r="B715" s="6">
        <v>29.192751627906979</v>
      </c>
      <c r="R715" s="6">
        <v>27.036979199999998</v>
      </c>
    </row>
    <row r="716" spans="2:18" x14ac:dyDescent="0.25">
      <c r="B716" s="6">
        <v>28.968192000000009</v>
      </c>
      <c r="R716" s="6">
        <v>27.036979199999998</v>
      </c>
    </row>
    <row r="717" spans="2:18" x14ac:dyDescent="0.25">
      <c r="B717" s="6">
        <v>28.968192000000009</v>
      </c>
      <c r="R717" s="6">
        <v>27.036979199999998</v>
      </c>
    </row>
    <row r="718" spans="2:18" x14ac:dyDescent="0.25">
      <c r="B718" s="6">
        <v>28.968192000000005</v>
      </c>
      <c r="R718" s="6">
        <v>26.956512000000004</v>
      </c>
    </row>
    <row r="719" spans="2:18" x14ac:dyDescent="0.25">
      <c r="B719" s="6">
        <v>28.968192000000005</v>
      </c>
      <c r="R719" s="6">
        <v>26.935336421052632</v>
      </c>
    </row>
    <row r="720" spans="2:18" x14ac:dyDescent="0.25">
      <c r="B720" s="6">
        <v>28.968192000000005</v>
      </c>
      <c r="R720" s="6">
        <v>26.822400000000002</v>
      </c>
    </row>
    <row r="721" spans="2:18" x14ac:dyDescent="0.25">
      <c r="B721" s="6">
        <v>28.968192000000002</v>
      </c>
      <c r="R721" s="6">
        <v>26.822400000000002</v>
      </c>
    </row>
    <row r="722" spans="2:18" x14ac:dyDescent="0.25">
      <c r="B722" s="6">
        <v>28.968192000000002</v>
      </c>
      <c r="R722" s="6">
        <v>26.822400000000002</v>
      </c>
    </row>
    <row r="723" spans="2:18" x14ac:dyDescent="0.25">
      <c r="B723" s="6">
        <v>28.968192000000002</v>
      </c>
      <c r="R723" s="6">
        <v>26.739869538461541</v>
      </c>
    </row>
    <row r="724" spans="2:18" x14ac:dyDescent="0.25">
      <c r="B724" s="6">
        <v>28.968192000000002</v>
      </c>
      <c r="R724" s="6">
        <v>26.669129142857145</v>
      </c>
    </row>
    <row r="725" spans="2:18" x14ac:dyDescent="0.25">
      <c r="B725" s="6">
        <v>28.968192000000002</v>
      </c>
      <c r="R725" s="6">
        <v>26.554176000000005</v>
      </c>
    </row>
    <row r="726" spans="2:18" x14ac:dyDescent="0.25">
      <c r="B726" s="6">
        <v>28.968192000000002</v>
      </c>
      <c r="R726" s="6">
        <v>26.554176000000005</v>
      </c>
    </row>
    <row r="727" spans="2:18" x14ac:dyDescent="0.25">
      <c r="B727" s="6">
        <v>28.968192000000002</v>
      </c>
      <c r="R727" s="6">
        <v>26.554176000000005</v>
      </c>
    </row>
    <row r="728" spans="2:18" x14ac:dyDescent="0.25">
      <c r="B728" s="6">
        <v>28.968192000000002</v>
      </c>
      <c r="R728" s="6">
        <v>26.554176000000002</v>
      </c>
    </row>
    <row r="729" spans="2:18" x14ac:dyDescent="0.25">
      <c r="B729" s="6">
        <v>28.968192000000002</v>
      </c>
      <c r="R729" s="6">
        <v>26.554176000000002</v>
      </c>
    </row>
    <row r="730" spans="2:18" x14ac:dyDescent="0.25">
      <c r="B730" s="6">
        <v>28.968192000000002</v>
      </c>
      <c r="R730" s="6">
        <v>26.554176000000002</v>
      </c>
    </row>
    <row r="731" spans="2:18" x14ac:dyDescent="0.25">
      <c r="B731" s="6">
        <v>28.968192000000002</v>
      </c>
      <c r="R731" s="6">
        <v>26.554176000000002</v>
      </c>
    </row>
    <row r="732" spans="2:18" x14ac:dyDescent="0.25">
      <c r="B732" s="6">
        <v>28.968192000000002</v>
      </c>
      <c r="R732" s="6">
        <v>26.554175999999998</v>
      </c>
    </row>
    <row r="733" spans="2:18" x14ac:dyDescent="0.25">
      <c r="B733" s="6">
        <v>28.968192000000002</v>
      </c>
      <c r="R733" s="6">
        <v>26.47630451612903</v>
      </c>
    </row>
    <row r="734" spans="2:18" x14ac:dyDescent="0.25">
      <c r="B734" s="6">
        <v>28.968191999999998</v>
      </c>
      <c r="R734" s="6">
        <v>26.449218782608693</v>
      </c>
    </row>
    <row r="735" spans="2:18" x14ac:dyDescent="0.25">
      <c r="B735" s="6">
        <v>28.968191999999998</v>
      </c>
      <c r="R735" s="6">
        <v>26.3932416</v>
      </c>
    </row>
    <row r="736" spans="2:18" x14ac:dyDescent="0.25">
      <c r="B736" s="6">
        <v>28.968191999999998</v>
      </c>
      <c r="R736" s="6">
        <v>26.377540682926828</v>
      </c>
    </row>
    <row r="737" spans="2:18" x14ac:dyDescent="0.25">
      <c r="B737" s="6">
        <v>28.968191999999998</v>
      </c>
      <c r="R737" s="6">
        <v>26.304450206896558</v>
      </c>
    </row>
    <row r="738" spans="2:18" x14ac:dyDescent="0.25">
      <c r="B738" s="6">
        <v>28.968191999999998</v>
      </c>
      <c r="R738" s="6">
        <v>26.209316571428577</v>
      </c>
    </row>
    <row r="739" spans="2:18" x14ac:dyDescent="0.25">
      <c r="B739" s="6">
        <v>28.968191999999998</v>
      </c>
      <c r="R739" s="6">
        <v>26.209316571428577</v>
      </c>
    </row>
    <row r="740" spans="2:18" x14ac:dyDescent="0.25">
      <c r="B740" s="6">
        <v>28.968191999999998</v>
      </c>
      <c r="R740" s="6">
        <v>26.20931657142857</v>
      </c>
    </row>
    <row r="741" spans="2:18" x14ac:dyDescent="0.25">
      <c r="B741" s="6">
        <v>28.762743829787237</v>
      </c>
      <c r="R741" s="6">
        <v>26.071372800000006</v>
      </c>
    </row>
    <row r="742" spans="2:18" x14ac:dyDescent="0.25">
      <c r="B742" s="6">
        <v>28.699967999999998</v>
      </c>
      <c r="R742" s="6">
        <v>25.950672000000001</v>
      </c>
    </row>
    <row r="743" spans="2:18" x14ac:dyDescent="0.25">
      <c r="B743" s="6">
        <v>28.508379428571434</v>
      </c>
      <c r="R743" s="6">
        <v>25.928319999999999</v>
      </c>
    </row>
    <row r="744" spans="2:18" x14ac:dyDescent="0.25">
      <c r="B744" s="6">
        <v>28.431744000000002</v>
      </c>
      <c r="R744" s="6">
        <v>25.749504000000005</v>
      </c>
    </row>
    <row r="745" spans="2:18" x14ac:dyDescent="0.25">
      <c r="B745" s="6">
        <v>28.364688000000005</v>
      </c>
      <c r="R745" s="6">
        <v>25.749504000000005</v>
      </c>
    </row>
    <row r="746" spans="2:18" x14ac:dyDescent="0.25">
      <c r="B746" s="6">
        <v>28.324454400000004</v>
      </c>
      <c r="R746" s="6">
        <v>25.749504000000005</v>
      </c>
    </row>
    <row r="747" spans="2:18" x14ac:dyDescent="0.25">
      <c r="B747" s="6">
        <v>28.324454400000004</v>
      </c>
      <c r="R747" s="6">
        <v>25.749504000000002</v>
      </c>
    </row>
    <row r="748" spans="2:18" x14ac:dyDescent="0.25">
      <c r="B748" s="6">
        <v>28.225417846153842</v>
      </c>
      <c r="R748" s="6">
        <v>25.749504000000002</v>
      </c>
    </row>
    <row r="749" spans="2:18" x14ac:dyDescent="0.25">
      <c r="B749" s="6">
        <v>28.163520000000002</v>
      </c>
      <c r="R749" s="6">
        <v>25.749504000000002</v>
      </c>
    </row>
    <row r="750" spans="2:18" x14ac:dyDescent="0.25">
      <c r="B750" s="6">
        <v>28.090368000000009</v>
      </c>
      <c r="R750" s="6">
        <v>25.638514758620694</v>
      </c>
    </row>
    <row r="751" spans="2:18" x14ac:dyDescent="0.25">
      <c r="B751" s="6">
        <v>28.048566857142855</v>
      </c>
      <c r="R751" s="6">
        <v>25.5885696</v>
      </c>
    </row>
    <row r="752" spans="2:18" x14ac:dyDescent="0.25">
      <c r="B752" s="6">
        <v>28.0025856</v>
      </c>
      <c r="R752" s="6">
        <v>25.386103741935486</v>
      </c>
    </row>
    <row r="753" spans="2:18" x14ac:dyDescent="0.25">
      <c r="B753" s="6">
        <v>28.0025856</v>
      </c>
      <c r="R753" s="6">
        <v>25.347168000000003</v>
      </c>
    </row>
    <row r="754" spans="2:18" x14ac:dyDescent="0.25">
      <c r="B754" s="6">
        <v>28.0025856</v>
      </c>
      <c r="R754" s="6">
        <v>25.347168000000003</v>
      </c>
    </row>
    <row r="755" spans="2:18" x14ac:dyDescent="0.25">
      <c r="B755" s="6">
        <v>27.951764210526321</v>
      </c>
      <c r="R755" s="6">
        <v>25.305547034482757</v>
      </c>
    </row>
    <row r="756" spans="2:18" x14ac:dyDescent="0.25">
      <c r="B756" s="6">
        <v>27.895296000000005</v>
      </c>
      <c r="R756" s="6">
        <v>25.254321230769229</v>
      </c>
    </row>
    <row r="757" spans="2:18" x14ac:dyDescent="0.25">
      <c r="B757" s="6">
        <v>27.761184000000004</v>
      </c>
      <c r="R757" s="6">
        <v>25.213056000000005</v>
      </c>
    </row>
    <row r="758" spans="2:18" x14ac:dyDescent="0.25">
      <c r="B758" s="6">
        <v>27.761184</v>
      </c>
      <c r="R758" s="6">
        <v>25.189732173913043</v>
      </c>
    </row>
    <row r="759" spans="2:18" x14ac:dyDescent="0.25">
      <c r="B759" s="6">
        <v>27.761184</v>
      </c>
      <c r="R759" s="6">
        <v>25.189732173913043</v>
      </c>
    </row>
    <row r="760" spans="2:18" x14ac:dyDescent="0.25">
      <c r="B760" s="6">
        <v>27.761184</v>
      </c>
      <c r="R760" s="6">
        <v>25.189732173913043</v>
      </c>
    </row>
    <row r="761" spans="2:18" x14ac:dyDescent="0.25">
      <c r="B761" s="6">
        <v>27.588754285714288</v>
      </c>
      <c r="R761" s="6">
        <v>25.174738285714284</v>
      </c>
    </row>
    <row r="762" spans="2:18" x14ac:dyDescent="0.25">
      <c r="B762" s="6">
        <v>27.358847999999998</v>
      </c>
      <c r="R762" s="6">
        <v>25.139063172413792</v>
      </c>
    </row>
    <row r="763" spans="2:18" x14ac:dyDescent="0.25">
      <c r="B763" s="6">
        <v>27.358847999999998</v>
      </c>
      <c r="R763" s="6">
        <v>25.105766400000004</v>
      </c>
    </row>
    <row r="764" spans="2:18" x14ac:dyDescent="0.25">
      <c r="B764" s="6">
        <v>27.358847999999998</v>
      </c>
      <c r="R764" s="6">
        <v>25.105766400000004</v>
      </c>
    </row>
    <row r="765" spans="2:18" x14ac:dyDescent="0.25">
      <c r="B765" s="6">
        <v>27.358847999999998</v>
      </c>
      <c r="R765" s="6">
        <v>25.105766400000004</v>
      </c>
    </row>
    <row r="766" spans="2:18" x14ac:dyDescent="0.25">
      <c r="B766" s="6">
        <v>27.358847999999998</v>
      </c>
      <c r="R766" s="6">
        <v>25.1057664</v>
      </c>
    </row>
    <row r="767" spans="2:18" x14ac:dyDescent="0.25">
      <c r="B767" s="6">
        <v>27.358847999999998</v>
      </c>
      <c r="R767" s="6">
        <v>25.053571459459459</v>
      </c>
    </row>
    <row r="768" spans="2:18" x14ac:dyDescent="0.25">
      <c r="B768" s="6">
        <v>27.303353379310344</v>
      </c>
      <c r="R768" s="6">
        <v>24.944832000000002</v>
      </c>
    </row>
    <row r="769" spans="2:18" x14ac:dyDescent="0.25">
      <c r="B769" s="6">
        <v>27.243894857142863</v>
      </c>
      <c r="R769" s="6">
        <v>24.944832000000002</v>
      </c>
    </row>
    <row r="770" spans="2:18" x14ac:dyDescent="0.25">
      <c r="B770" s="6">
        <v>27.243894857142863</v>
      </c>
      <c r="R770" s="6">
        <v>24.944832000000002</v>
      </c>
    </row>
    <row r="771" spans="2:18" x14ac:dyDescent="0.25">
      <c r="B771" s="6">
        <v>27.212544000000005</v>
      </c>
      <c r="R771" s="6">
        <v>24.902480842105266</v>
      </c>
    </row>
    <row r="772" spans="2:18" x14ac:dyDescent="0.25">
      <c r="B772" s="6">
        <v>27.212544000000005</v>
      </c>
      <c r="R772" s="6">
        <v>24.829878857142866</v>
      </c>
    </row>
    <row r="773" spans="2:18" x14ac:dyDescent="0.25">
      <c r="B773" s="6">
        <v>27.180031999999997</v>
      </c>
      <c r="R773" s="6">
        <v>24.829878857142859</v>
      </c>
    </row>
    <row r="774" spans="2:18" x14ac:dyDescent="0.25">
      <c r="B774" s="6">
        <v>27.180031999999997</v>
      </c>
      <c r="R774" s="6">
        <v>24.829878857142859</v>
      </c>
    </row>
    <row r="775" spans="2:18" x14ac:dyDescent="0.25">
      <c r="B775" s="6">
        <v>27.036979200000005</v>
      </c>
      <c r="R775" s="6">
        <v>24.829878857142859</v>
      </c>
    </row>
    <row r="776" spans="2:18" x14ac:dyDescent="0.25">
      <c r="B776" s="6">
        <v>27.036979200000005</v>
      </c>
      <c r="R776" s="6">
        <v>24.829878857142859</v>
      </c>
    </row>
    <row r="777" spans="2:18" x14ac:dyDescent="0.25">
      <c r="B777" s="6">
        <v>27.036979199999998</v>
      </c>
      <c r="R777" s="6">
        <v>24.829878857142859</v>
      </c>
    </row>
    <row r="778" spans="2:18" x14ac:dyDescent="0.25">
      <c r="B778" s="6">
        <v>27.036979199999998</v>
      </c>
      <c r="R778" s="6">
        <v>24.719523840000004</v>
      </c>
    </row>
    <row r="779" spans="2:18" x14ac:dyDescent="0.25">
      <c r="B779" s="6">
        <v>27.036979199999998</v>
      </c>
      <c r="R779" s="6">
        <v>24.676608000000002</v>
      </c>
    </row>
    <row r="780" spans="2:18" x14ac:dyDescent="0.25">
      <c r="B780" s="6">
        <v>27.036979199999998</v>
      </c>
      <c r="R780" s="6">
        <v>24.676608000000002</v>
      </c>
    </row>
    <row r="781" spans="2:18" x14ac:dyDescent="0.25">
      <c r="B781" s="6">
        <v>27.036979199999998</v>
      </c>
      <c r="R781" s="6">
        <v>24.579072</v>
      </c>
    </row>
    <row r="782" spans="2:18" x14ac:dyDescent="0.25">
      <c r="B782" s="6">
        <v>27.036979199999998</v>
      </c>
      <c r="R782" s="6">
        <v>24.579072</v>
      </c>
    </row>
    <row r="783" spans="2:18" x14ac:dyDescent="0.25">
      <c r="B783" s="6">
        <v>27.036979199999998</v>
      </c>
      <c r="R783" s="6">
        <v>24.511547076923076</v>
      </c>
    </row>
    <row r="784" spans="2:18" x14ac:dyDescent="0.25">
      <c r="B784" s="6">
        <v>27.036979199999998</v>
      </c>
      <c r="R784" s="6">
        <v>24.462028799999999</v>
      </c>
    </row>
    <row r="785" spans="2:18" x14ac:dyDescent="0.25">
      <c r="B785" s="6">
        <v>26.956512000000004</v>
      </c>
      <c r="R785" s="6">
        <v>24.441911999999999</v>
      </c>
    </row>
    <row r="786" spans="2:18" x14ac:dyDescent="0.25">
      <c r="B786" s="6">
        <v>26.935336421052632</v>
      </c>
      <c r="R786" s="6">
        <v>24.252439813953494</v>
      </c>
    </row>
    <row r="787" spans="2:18" x14ac:dyDescent="0.25">
      <c r="B787" s="6">
        <v>26.822400000000002</v>
      </c>
      <c r="R787" s="6">
        <v>24.140160000000002</v>
      </c>
    </row>
    <row r="788" spans="2:18" x14ac:dyDescent="0.25">
      <c r="B788" s="6">
        <v>26.822400000000002</v>
      </c>
      <c r="R788" s="6">
        <v>24.140160000000002</v>
      </c>
    </row>
    <row r="789" spans="2:18" x14ac:dyDescent="0.25">
      <c r="B789" s="6">
        <v>26.822400000000002</v>
      </c>
      <c r="R789" s="6">
        <v>24.140160000000002</v>
      </c>
    </row>
    <row r="790" spans="2:18" x14ac:dyDescent="0.25">
      <c r="B790" s="6">
        <v>26.739869538461541</v>
      </c>
      <c r="R790" s="6">
        <v>24.140160000000002</v>
      </c>
    </row>
    <row r="791" spans="2:18" x14ac:dyDescent="0.25">
      <c r="B791" s="6">
        <v>26.669129142857145</v>
      </c>
      <c r="R791" s="6">
        <v>24.140160000000002</v>
      </c>
    </row>
    <row r="792" spans="2:18" x14ac:dyDescent="0.25">
      <c r="B792" s="6">
        <v>26.554176000000005</v>
      </c>
      <c r="R792" s="6">
        <v>24.140160000000002</v>
      </c>
    </row>
    <row r="793" spans="2:18" x14ac:dyDescent="0.25">
      <c r="B793" s="6">
        <v>26.554176000000005</v>
      </c>
      <c r="R793" s="6">
        <v>24.140160000000002</v>
      </c>
    </row>
    <row r="794" spans="2:18" x14ac:dyDescent="0.25">
      <c r="B794" s="6">
        <v>26.554176000000005</v>
      </c>
      <c r="R794" s="6">
        <v>24.140160000000002</v>
      </c>
    </row>
    <row r="795" spans="2:18" x14ac:dyDescent="0.25">
      <c r="B795" s="6">
        <v>26.554176000000002</v>
      </c>
      <c r="R795" s="6">
        <v>24.140160000000002</v>
      </c>
    </row>
    <row r="796" spans="2:18" x14ac:dyDescent="0.25">
      <c r="B796" s="6">
        <v>26.554176000000002</v>
      </c>
      <c r="R796" s="6">
        <v>24.140160000000002</v>
      </c>
    </row>
    <row r="797" spans="2:18" x14ac:dyDescent="0.25">
      <c r="B797" s="6">
        <v>26.554176000000002</v>
      </c>
      <c r="R797" s="6">
        <v>23.973676137931037</v>
      </c>
    </row>
    <row r="798" spans="2:18" x14ac:dyDescent="0.25">
      <c r="B798" s="6">
        <v>26.554176000000002</v>
      </c>
      <c r="R798" s="6">
        <v>23.947038720000002</v>
      </c>
    </row>
    <row r="799" spans="2:18" x14ac:dyDescent="0.25">
      <c r="B799" s="6">
        <v>26.554175999999998</v>
      </c>
      <c r="R799" s="6">
        <v>23.930245565217394</v>
      </c>
    </row>
    <row r="800" spans="2:18" x14ac:dyDescent="0.25">
      <c r="B800" s="6">
        <v>26.47630451612903</v>
      </c>
      <c r="R800" s="6">
        <v>23.910253714285719</v>
      </c>
    </row>
    <row r="801" spans="2:18" x14ac:dyDescent="0.25">
      <c r="B801" s="6">
        <v>26.449218782608693</v>
      </c>
      <c r="R801" s="6">
        <v>23.826651428571427</v>
      </c>
    </row>
    <row r="802" spans="2:18" x14ac:dyDescent="0.25">
      <c r="B802" s="6">
        <v>26.3932416</v>
      </c>
      <c r="R802" s="6">
        <v>23.818291200000004</v>
      </c>
    </row>
    <row r="803" spans="2:18" x14ac:dyDescent="0.25">
      <c r="B803" s="6">
        <v>26.377540682926828</v>
      </c>
      <c r="R803" s="6">
        <v>23.768772923076927</v>
      </c>
    </row>
    <row r="804" spans="2:18" x14ac:dyDescent="0.25">
      <c r="B804" s="6">
        <v>26.304450206896558</v>
      </c>
      <c r="R804" s="6">
        <v>23.701248000000007</v>
      </c>
    </row>
    <row r="805" spans="2:18" x14ac:dyDescent="0.25">
      <c r="B805" s="6">
        <v>26.209316571428577</v>
      </c>
      <c r="R805" s="6">
        <v>23.701247999999996</v>
      </c>
    </row>
    <row r="806" spans="2:18" x14ac:dyDescent="0.25">
      <c r="B806" s="6">
        <v>26.209316571428577</v>
      </c>
      <c r="R806" s="6">
        <v>23.603712000000005</v>
      </c>
    </row>
    <row r="807" spans="2:18" x14ac:dyDescent="0.25">
      <c r="B807" s="6">
        <v>26.20931657142857</v>
      </c>
      <c r="R807" s="6">
        <v>23.603712000000005</v>
      </c>
    </row>
    <row r="808" spans="2:18" x14ac:dyDescent="0.25">
      <c r="B808" s="6">
        <v>26.071372800000006</v>
      </c>
      <c r="R808" s="6">
        <v>23.603712000000005</v>
      </c>
    </row>
    <row r="809" spans="2:18" x14ac:dyDescent="0.25">
      <c r="B809" s="6">
        <v>25.950672000000001</v>
      </c>
      <c r="R809" s="6">
        <v>23.583079384615381</v>
      </c>
    </row>
    <row r="810" spans="2:18" x14ac:dyDescent="0.25">
      <c r="B810" s="6">
        <v>25.928319999999999</v>
      </c>
      <c r="R810" s="6">
        <v>23.560796159999999</v>
      </c>
    </row>
    <row r="811" spans="2:18" x14ac:dyDescent="0.25">
      <c r="B811" s="6">
        <v>25.749504000000005</v>
      </c>
      <c r="R811" s="6">
        <v>23.560796159999999</v>
      </c>
    </row>
    <row r="812" spans="2:18" x14ac:dyDescent="0.25">
      <c r="B812" s="6">
        <v>25.749504000000005</v>
      </c>
      <c r="R812" s="6">
        <v>23.5513756097561</v>
      </c>
    </row>
    <row r="813" spans="2:18" x14ac:dyDescent="0.25">
      <c r="B813" s="6">
        <v>25.749504000000005</v>
      </c>
      <c r="R813" s="6">
        <v>23.510416695652172</v>
      </c>
    </row>
    <row r="814" spans="2:18" x14ac:dyDescent="0.25">
      <c r="B814" s="6">
        <v>25.749504000000002</v>
      </c>
      <c r="R814" s="6">
        <v>23.450441142857144</v>
      </c>
    </row>
    <row r="815" spans="2:18" x14ac:dyDescent="0.25">
      <c r="B815" s="6">
        <v>25.749504000000002</v>
      </c>
      <c r="R815" s="6">
        <v>23.450441142857141</v>
      </c>
    </row>
    <row r="816" spans="2:18" x14ac:dyDescent="0.25">
      <c r="B816" s="6">
        <v>25.749504000000002</v>
      </c>
      <c r="R816" s="6">
        <v>23.450441142857141</v>
      </c>
    </row>
    <row r="817" spans="2:18" x14ac:dyDescent="0.25">
      <c r="B817" s="6">
        <v>25.638514758620694</v>
      </c>
      <c r="R817" s="6">
        <v>23.389132800000002</v>
      </c>
    </row>
    <row r="818" spans="2:18" x14ac:dyDescent="0.25">
      <c r="B818" s="6">
        <v>25.5885696</v>
      </c>
      <c r="R818" s="6">
        <v>23.335487999999998</v>
      </c>
    </row>
    <row r="819" spans="2:18" x14ac:dyDescent="0.25">
      <c r="B819" s="6">
        <v>25.386103741935486</v>
      </c>
      <c r="R819" s="6">
        <v>23.246080000000003</v>
      </c>
    </row>
    <row r="820" spans="2:18" x14ac:dyDescent="0.25">
      <c r="B820" s="6">
        <v>25.347168000000003</v>
      </c>
      <c r="R820" s="6">
        <v>23.174553600000003</v>
      </c>
    </row>
    <row r="821" spans="2:18" x14ac:dyDescent="0.25">
      <c r="B821" s="6">
        <v>25.347168000000003</v>
      </c>
      <c r="R821" s="6">
        <v>23.174553599999999</v>
      </c>
    </row>
    <row r="822" spans="2:18" x14ac:dyDescent="0.25">
      <c r="B822" s="6">
        <v>25.305547034482757</v>
      </c>
      <c r="R822" s="6">
        <v>23.105581714285716</v>
      </c>
    </row>
    <row r="823" spans="2:18" x14ac:dyDescent="0.25">
      <c r="B823" s="6">
        <v>25.254321230769229</v>
      </c>
      <c r="R823" s="6">
        <v>23.025998769230771</v>
      </c>
    </row>
    <row r="824" spans="2:18" x14ac:dyDescent="0.25">
      <c r="B824" s="6">
        <v>25.213056000000005</v>
      </c>
      <c r="R824" s="6">
        <v>23.025998769230771</v>
      </c>
    </row>
    <row r="825" spans="2:18" x14ac:dyDescent="0.25">
      <c r="B825" s="6">
        <v>25.189732173913043</v>
      </c>
      <c r="R825" s="6">
        <v>22.933152000000003</v>
      </c>
    </row>
    <row r="826" spans="2:18" x14ac:dyDescent="0.25">
      <c r="B826" s="6">
        <v>25.189732173913043</v>
      </c>
      <c r="R826" s="6">
        <v>22.933152</v>
      </c>
    </row>
    <row r="827" spans="2:18" x14ac:dyDescent="0.25">
      <c r="B827" s="6">
        <v>25.189732173913043</v>
      </c>
      <c r="R827" s="6">
        <v>22.933152</v>
      </c>
    </row>
    <row r="828" spans="2:18" x14ac:dyDescent="0.25">
      <c r="B828" s="6">
        <v>25.174738285714284</v>
      </c>
      <c r="R828" s="6">
        <v>22.933152</v>
      </c>
    </row>
    <row r="829" spans="2:18" x14ac:dyDescent="0.25">
      <c r="B829" s="6">
        <v>25.139063172413792</v>
      </c>
      <c r="R829" s="6">
        <v>22.933152</v>
      </c>
    </row>
    <row r="830" spans="2:18" x14ac:dyDescent="0.25">
      <c r="B830" s="6">
        <v>25.105766400000004</v>
      </c>
      <c r="R830" s="6">
        <v>22.810701913043484</v>
      </c>
    </row>
    <row r="831" spans="2:18" x14ac:dyDescent="0.25">
      <c r="B831" s="6">
        <v>25.105766400000004</v>
      </c>
      <c r="R831" s="6">
        <v>22.760722285714284</v>
      </c>
    </row>
    <row r="832" spans="2:18" x14ac:dyDescent="0.25">
      <c r="B832" s="6">
        <v>25.105766400000004</v>
      </c>
      <c r="R832" s="6">
        <v>22.720150588235295</v>
      </c>
    </row>
    <row r="833" spans="2:18" x14ac:dyDescent="0.25">
      <c r="B833" s="6">
        <v>25.1057664</v>
      </c>
      <c r="R833" s="6">
        <v>22.709631999999999</v>
      </c>
    </row>
    <row r="834" spans="2:18" x14ac:dyDescent="0.25">
      <c r="B834" s="6">
        <v>25.053571459459459</v>
      </c>
      <c r="R834" s="6">
        <v>22.610783403726714</v>
      </c>
    </row>
    <row r="835" spans="2:18" x14ac:dyDescent="0.25">
      <c r="B835" s="6">
        <v>24.944832000000002</v>
      </c>
      <c r="R835" s="6">
        <v>22.530816000000005</v>
      </c>
    </row>
    <row r="836" spans="2:18" x14ac:dyDescent="0.25">
      <c r="B836" s="6">
        <v>24.944832000000002</v>
      </c>
      <c r="R836" s="6">
        <v>22.530816000000005</v>
      </c>
    </row>
    <row r="837" spans="2:18" x14ac:dyDescent="0.25">
      <c r="B837" s="6">
        <v>24.944832000000002</v>
      </c>
      <c r="R837" s="6">
        <v>22.530816000000005</v>
      </c>
    </row>
    <row r="838" spans="2:18" x14ac:dyDescent="0.25">
      <c r="B838" s="6">
        <v>24.902480842105266</v>
      </c>
      <c r="R838" s="6">
        <v>22.530815999999998</v>
      </c>
    </row>
    <row r="839" spans="2:18" x14ac:dyDescent="0.25">
      <c r="B839" s="6">
        <v>24.829878857142866</v>
      </c>
      <c r="R839" s="6">
        <v>22.530815999999998</v>
      </c>
    </row>
    <row r="840" spans="2:18" x14ac:dyDescent="0.25">
      <c r="B840" s="6">
        <v>24.829878857142859</v>
      </c>
      <c r="R840" s="6">
        <v>22.530815999999998</v>
      </c>
    </row>
    <row r="841" spans="2:18" x14ac:dyDescent="0.25">
      <c r="B841" s="6">
        <v>24.829878857142859</v>
      </c>
      <c r="R841" s="6">
        <v>22.436148705882356</v>
      </c>
    </row>
    <row r="842" spans="2:18" x14ac:dyDescent="0.25">
      <c r="B842" s="6">
        <v>24.829878857142859</v>
      </c>
      <c r="R842" s="6">
        <v>22.283224615384615</v>
      </c>
    </row>
    <row r="843" spans="2:18" x14ac:dyDescent="0.25">
      <c r="B843" s="6">
        <v>24.829878857142859</v>
      </c>
      <c r="R843" s="6">
        <v>22.071003428571434</v>
      </c>
    </row>
    <row r="844" spans="2:18" x14ac:dyDescent="0.25">
      <c r="B844" s="6">
        <v>24.829878857142859</v>
      </c>
      <c r="R844" s="6">
        <v>21.994368000000001</v>
      </c>
    </row>
    <row r="845" spans="2:18" x14ac:dyDescent="0.25">
      <c r="B845" s="6">
        <v>24.719523840000004</v>
      </c>
      <c r="R845" s="6">
        <v>21.975869793103445</v>
      </c>
    </row>
    <row r="846" spans="2:18" x14ac:dyDescent="0.25">
      <c r="B846" s="6">
        <v>24.676608000000002</v>
      </c>
      <c r="R846" s="6">
        <v>21.945600000000002</v>
      </c>
    </row>
    <row r="847" spans="2:18" x14ac:dyDescent="0.25">
      <c r="B847" s="6">
        <v>24.676608000000002</v>
      </c>
      <c r="R847" s="6">
        <v>21.726144000000005</v>
      </c>
    </row>
    <row r="848" spans="2:18" x14ac:dyDescent="0.25">
      <c r="B848" s="6">
        <v>24.579072</v>
      </c>
      <c r="R848" s="6">
        <v>21.726144000000001</v>
      </c>
    </row>
    <row r="849" spans="2:18" x14ac:dyDescent="0.25">
      <c r="B849" s="6">
        <v>24.579072</v>
      </c>
      <c r="R849" s="6">
        <v>21.726144000000001</v>
      </c>
    </row>
    <row r="850" spans="2:18" x14ac:dyDescent="0.25">
      <c r="B850" s="6">
        <v>24.511547076923076</v>
      </c>
      <c r="R850" s="6">
        <v>21.726144000000001</v>
      </c>
    </row>
    <row r="851" spans="2:18" x14ac:dyDescent="0.25">
      <c r="B851" s="6">
        <v>24.462028799999999</v>
      </c>
      <c r="R851" s="6">
        <v>21.726144000000001</v>
      </c>
    </row>
    <row r="852" spans="2:18" x14ac:dyDescent="0.25">
      <c r="B852" s="6">
        <v>24.441911999999999</v>
      </c>
      <c r="R852" s="6">
        <v>21.726144000000001</v>
      </c>
    </row>
    <row r="853" spans="2:18" x14ac:dyDescent="0.25">
      <c r="B853" s="6">
        <v>24.252439813953494</v>
      </c>
      <c r="R853" s="6">
        <v>21.584143058823528</v>
      </c>
    </row>
    <row r="854" spans="2:18" x14ac:dyDescent="0.25">
      <c r="B854" s="6">
        <v>24.140160000000002</v>
      </c>
      <c r="R854" s="6">
        <v>21.540450461538459</v>
      </c>
    </row>
    <row r="855" spans="2:18" x14ac:dyDescent="0.25">
      <c r="B855" s="6">
        <v>24.140160000000002</v>
      </c>
      <c r="R855" s="6">
        <v>21.506688000000004</v>
      </c>
    </row>
    <row r="856" spans="2:18" x14ac:dyDescent="0.25">
      <c r="B856" s="6">
        <v>24.140160000000002</v>
      </c>
      <c r="R856" s="6">
        <v>21.506688000000004</v>
      </c>
    </row>
    <row r="857" spans="2:18" x14ac:dyDescent="0.25">
      <c r="B857" s="6">
        <v>24.140160000000002</v>
      </c>
      <c r="R857" s="6">
        <v>21.49840664150944</v>
      </c>
    </row>
    <row r="858" spans="2:18" x14ac:dyDescent="0.25">
      <c r="B858" s="6">
        <v>24.140160000000002</v>
      </c>
      <c r="R858" s="6">
        <v>21.457920000000001</v>
      </c>
    </row>
    <row r="859" spans="2:18" x14ac:dyDescent="0.25">
      <c r="B859" s="6">
        <v>24.140160000000002</v>
      </c>
      <c r="R859" s="6">
        <v>21.457920000000001</v>
      </c>
    </row>
    <row r="860" spans="2:18" x14ac:dyDescent="0.25">
      <c r="B860" s="6">
        <v>24.140160000000002</v>
      </c>
      <c r="R860" s="6">
        <v>21.457920000000001</v>
      </c>
    </row>
    <row r="861" spans="2:18" x14ac:dyDescent="0.25">
      <c r="B861" s="6">
        <v>24.140160000000002</v>
      </c>
      <c r="R861" s="6">
        <v>21.381284571428573</v>
      </c>
    </row>
    <row r="862" spans="2:18" x14ac:dyDescent="0.25">
      <c r="B862" s="6">
        <v>24.140160000000002</v>
      </c>
      <c r="R862" s="6">
        <v>21.300141176470589</v>
      </c>
    </row>
    <row r="863" spans="2:18" x14ac:dyDescent="0.25">
      <c r="B863" s="6">
        <v>24.140160000000002</v>
      </c>
      <c r="R863" s="6">
        <v>21.243340799999999</v>
      </c>
    </row>
    <row r="864" spans="2:18" x14ac:dyDescent="0.25">
      <c r="B864" s="6">
        <v>23.973676137931037</v>
      </c>
      <c r="R864" s="6">
        <v>21.243340799999999</v>
      </c>
    </row>
    <row r="865" spans="2:18" x14ac:dyDescent="0.25">
      <c r="B865" s="6">
        <v>23.947038720000002</v>
      </c>
      <c r="R865" s="6">
        <v>21.067776000000002</v>
      </c>
    </row>
    <row r="866" spans="2:18" x14ac:dyDescent="0.25">
      <c r="B866" s="6">
        <v>23.930245565217394</v>
      </c>
      <c r="R866" s="6">
        <v>21.036425142857141</v>
      </c>
    </row>
    <row r="867" spans="2:18" x14ac:dyDescent="0.25">
      <c r="B867" s="6">
        <v>23.910253714285719</v>
      </c>
      <c r="R867" s="6">
        <v>20.955713361702127</v>
      </c>
    </row>
    <row r="868" spans="2:18" x14ac:dyDescent="0.25">
      <c r="B868" s="6">
        <v>23.826651428571427</v>
      </c>
      <c r="R868" s="6">
        <v>20.946231138461538</v>
      </c>
    </row>
    <row r="869" spans="2:18" x14ac:dyDescent="0.25">
      <c r="B869" s="6">
        <v>23.818291200000004</v>
      </c>
      <c r="R869" s="6">
        <v>20.921472000000001</v>
      </c>
    </row>
    <row r="870" spans="2:18" x14ac:dyDescent="0.25">
      <c r="B870" s="6">
        <v>23.768772923076927</v>
      </c>
      <c r="R870" s="6">
        <v>20.797676307692306</v>
      </c>
    </row>
    <row r="871" spans="2:18" x14ac:dyDescent="0.25">
      <c r="B871" s="6">
        <v>23.701248000000007</v>
      </c>
      <c r="R871" s="6">
        <v>20.691565714285716</v>
      </c>
    </row>
    <row r="872" spans="2:18" x14ac:dyDescent="0.25">
      <c r="B872" s="6">
        <v>23.701247999999996</v>
      </c>
      <c r="R872" s="6">
        <v>20.691565714285716</v>
      </c>
    </row>
    <row r="873" spans="2:18" x14ac:dyDescent="0.25">
      <c r="B873" s="6">
        <v>23.603712000000005</v>
      </c>
      <c r="R873" s="6">
        <v>20.599603200000004</v>
      </c>
    </row>
    <row r="874" spans="2:18" x14ac:dyDescent="0.25">
      <c r="B874" s="6">
        <v>23.603712000000005</v>
      </c>
      <c r="R874" s="6">
        <v>20.599603200000004</v>
      </c>
    </row>
    <row r="875" spans="2:18" x14ac:dyDescent="0.25">
      <c r="B875" s="6">
        <v>23.603712000000005</v>
      </c>
      <c r="R875" s="6">
        <v>20.599603200000004</v>
      </c>
    </row>
    <row r="876" spans="2:18" x14ac:dyDescent="0.25">
      <c r="B876" s="6">
        <v>23.583079384615381</v>
      </c>
      <c r="R876" s="6">
        <v>20.599603200000004</v>
      </c>
    </row>
    <row r="877" spans="2:18" x14ac:dyDescent="0.25">
      <c r="B877" s="6">
        <v>23.560796159999999</v>
      </c>
      <c r="R877" s="6">
        <v>20.448135529411768</v>
      </c>
    </row>
    <row r="878" spans="2:18" x14ac:dyDescent="0.25">
      <c r="B878" s="6">
        <v>23.560796159999999</v>
      </c>
      <c r="R878" s="6">
        <v>20.328555789473686</v>
      </c>
    </row>
    <row r="879" spans="2:18" x14ac:dyDescent="0.25">
      <c r="B879" s="6">
        <v>23.5513756097561</v>
      </c>
      <c r="R879" s="6">
        <v>20.277734400000003</v>
      </c>
    </row>
    <row r="880" spans="2:18" x14ac:dyDescent="0.25">
      <c r="B880" s="6">
        <v>23.510416695652172</v>
      </c>
      <c r="R880" s="6">
        <v>20.277734400000003</v>
      </c>
    </row>
    <row r="881" spans="2:18" x14ac:dyDescent="0.25">
      <c r="B881" s="6">
        <v>23.450441142857144</v>
      </c>
      <c r="R881" s="6">
        <v>20.277734400000003</v>
      </c>
    </row>
    <row r="882" spans="2:18" x14ac:dyDescent="0.25">
      <c r="B882" s="6">
        <v>23.450441142857141</v>
      </c>
      <c r="R882" s="6">
        <v>20.277734400000003</v>
      </c>
    </row>
    <row r="883" spans="2:18" x14ac:dyDescent="0.25">
      <c r="B883" s="6">
        <v>23.450441142857141</v>
      </c>
      <c r="R883" s="6">
        <v>20.277734400000003</v>
      </c>
    </row>
    <row r="884" spans="2:18" x14ac:dyDescent="0.25">
      <c r="B884" s="6">
        <v>23.389132800000002</v>
      </c>
      <c r="R884" s="6">
        <v>20.2777344</v>
      </c>
    </row>
    <row r="885" spans="2:18" x14ac:dyDescent="0.25">
      <c r="B885" s="6">
        <v>23.335487999999998</v>
      </c>
      <c r="R885" s="6">
        <v>20.231753142857148</v>
      </c>
    </row>
    <row r="886" spans="2:18" x14ac:dyDescent="0.25">
      <c r="B886" s="6">
        <v>23.246080000000003</v>
      </c>
      <c r="R886" s="6">
        <v>20.189952000000002</v>
      </c>
    </row>
    <row r="887" spans="2:18" x14ac:dyDescent="0.25">
      <c r="B887" s="6">
        <v>23.174553600000003</v>
      </c>
      <c r="R887" s="6">
        <v>20.189952000000002</v>
      </c>
    </row>
    <row r="888" spans="2:18" x14ac:dyDescent="0.25">
      <c r="B888" s="6">
        <v>23.174553599999999</v>
      </c>
      <c r="R888" s="6">
        <v>20.116800000000001</v>
      </c>
    </row>
    <row r="889" spans="2:18" x14ac:dyDescent="0.25">
      <c r="B889" s="6">
        <v>23.105581714285716</v>
      </c>
      <c r="R889" s="6">
        <v>20.116800000000001</v>
      </c>
    </row>
    <row r="890" spans="2:18" x14ac:dyDescent="0.25">
      <c r="B890" s="6">
        <v>23.025998769230771</v>
      </c>
      <c r="R890" s="6">
        <v>20.116800000000001</v>
      </c>
    </row>
    <row r="891" spans="2:18" x14ac:dyDescent="0.25">
      <c r="B891" s="6">
        <v>23.025998769230771</v>
      </c>
      <c r="R891" s="6">
        <v>20.084613120000004</v>
      </c>
    </row>
    <row r="892" spans="2:18" x14ac:dyDescent="0.25">
      <c r="B892" s="6">
        <v>22.933152000000003</v>
      </c>
      <c r="R892" s="6">
        <v>20.001846857142855</v>
      </c>
    </row>
    <row r="893" spans="2:18" x14ac:dyDescent="0.25">
      <c r="B893" s="6">
        <v>22.933152</v>
      </c>
      <c r="R893" s="6">
        <v>19.955865600000003</v>
      </c>
    </row>
    <row r="894" spans="2:18" x14ac:dyDescent="0.25">
      <c r="B894" s="6">
        <v>22.933152</v>
      </c>
      <c r="R894" s="6">
        <v>19.955865600000003</v>
      </c>
    </row>
    <row r="895" spans="2:18" x14ac:dyDescent="0.25">
      <c r="B895" s="6">
        <v>22.933152</v>
      </c>
      <c r="R895" s="6">
        <v>19.794931200000001</v>
      </c>
    </row>
    <row r="896" spans="2:18" x14ac:dyDescent="0.25">
      <c r="B896" s="6">
        <v>22.933152</v>
      </c>
      <c r="R896" s="6">
        <v>19.714464000000003</v>
      </c>
    </row>
    <row r="897" spans="2:18" x14ac:dyDescent="0.25">
      <c r="B897" s="6">
        <v>22.810701913043484</v>
      </c>
      <c r="R897" s="6">
        <v>19.312128000000005</v>
      </c>
    </row>
    <row r="898" spans="2:18" x14ac:dyDescent="0.25">
      <c r="B898" s="6">
        <v>22.760722285714284</v>
      </c>
      <c r="R898" s="6">
        <v>19.312128000000005</v>
      </c>
    </row>
    <row r="899" spans="2:18" x14ac:dyDescent="0.25">
      <c r="B899" s="6">
        <v>22.720150588235295</v>
      </c>
      <c r="R899" s="6">
        <v>19.312128000000005</v>
      </c>
    </row>
    <row r="900" spans="2:18" x14ac:dyDescent="0.25">
      <c r="B900" s="6">
        <v>22.709631999999999</v>
      </c>
      <c r="R900" s="6">
        <v>19.312128000000001</v>
      </c>
    </row>
    <row r="901" spans="2:18" x14ac:dyDescent="0.25">
      <c r="B901" s="6">
        <v>22.610783403726714</v>
      </c>
      <c r="R901" s="6">
        <v>19.312128000000001</v>
      </c>
    </row>
    <row r="902" spans="2:18" x14ac:dyDescent="0.25">
      <c r="B902" s="6">
        <v>22.530816000000005</v>
      </c>
      <c r="R902" s="6">
        <v>19.312128000000001</v>
      </c>
    </row>
    <row r="903" spans="2:18" x14ac:dyDescent="0.25">
      <c r="B903" s="6">
        <v>22.530816000000005</v>
      </c>
      <c r="R903" s="6">
        <v>19.312128000000001</v>
      </c>
    </row>
    <row r="904" spans="2:18" x14ac:dyDescent="0.25">
      <c r="B904" s="6">
        <v>22.530816000000005</v>
      </c>
      <c r="R904" s="6">
        <v>19.312128000000001</v>
      </c>
    </row>
    <row r="905" spans="2:18" x14ac:dyDescent="0.25">
      <c r="B905" s="6">
        <v>22.530815999999998</v>
      </c>
      <c r="R905" s="6">
        <v>19.312127999999998</v>
      </c>
    </row>
    <row r="906" spans="2:18" x14ac:dyDescent="0.25">
      <c r="B906" s="6">
        <v>22.530815999999998</v>
      </c>
      <c r="R906" s="6">
        <v>19.312127999999998</v>
      </c>
    </row>
    <row r="907" spans="2:18" x14ac:dyDescent="0.25">
      <c r="B907" s="6">
        <v>22.530815999999998</v>
      </c>
      <c r="R907" s="6">
        <v>19.312127999999998</v>
      </c>
    </row>
    <row r="908" spans="2:18" x14ac:dyDescent="0.25">
      <c r="B908" s="6">
        <v>22.436148705882356</v>
      </c>
      <c r="R908" s="6">
        <v>19.312127999999998</v>
      </c>
    </row>
    <row r="909" spans="2:18" x14ac:dyDescent="0.25">
      <c r="B909" s="6">
        <v>22.283224615384615</v>
      </c>
      <c r="R909" s="6">
        <v>19.312127999999998</v>
      </c>
    </row>
    <row r="910" spans="2:18" x14ac:dyDescent="0.25">
      <c r="B910" s="6">
        <v>22.071003428571434</v>
      </c>
      <c r="R910" s="6">
        <v>19.312127999999998</v>
      </c>
    </row>
    <row r="911" spans="2:18" x14ac:dyDescent="0.25">
      <c r="B911" s="6">
        <v>21.994368000000001</v>
      </c>
      <c r="R911" s="6">
        <v>19.082221714285719</v>
      </c>
    </row>
    <row r="912" spans="2:18" x14ac:dyDescent="0.25">
      <c r="B912" s="6">
        <v>21.975869793103445</v>
      </c>
      <c r="R912" s="6">
        <v>18.901231659574467</v>
      </c>
    </row>
    <row r="913" spans="2:18" x14ac:dyDescent="0.25">
      <c r="B913" s="6">
        <v>21.945600000000002</v>
      </c>
      <c r="R913" s="6">
        <v>18.803914105263161</v>
      </c>
    </row>
    <row r="914" spans="2:18" x14ac:dyDescent="0.25">
      <c r="B914" s="6">
        <v>21.726144000000005</v>
      </c>
      <c r="R914" s="6">
        <v>18.744124235294116</v>
      </c>
    </row>
    <row r="915" spans="2:18" x14ac:dyDescent="0.25">
      <c r="B915" s="6">
        <v>21.726144000000001</v>
      </c>
      <c r="R915" s="6">
        <v>18.708624000000004</v>
      </c>
    </row>
    <row r="916" spans="2:18" x14ac:dyDescent="0.25">
      <c r="B916" s="6">
        <v>21.726144000000001</v>
      </c>
      <c r="R916" s="6">
        <v>18.708624000000004</v>
      </c>
    </row>
    <row r="917" spans="2:18" x14ac:dyDescent="0.25">
      <c r="B917" s="6">
        <v>21.726144000000001</v>
      </c>
      <c r="R917" s="6">
        <v>18.6683904</v>
      </c>
    </row>
    <row r="918" spans="2:18" x14ac:dyDescent="0.25">
      <c r="B918" s="6">
        <v>21.726144000000001</v>
      </c>
      <c r="R918" s="6">
        <v>18.539642879999999</v>
      </c>
    </row>
    <row r="919" spans="2:18" x14ac:dyDescent="0.25">
      <c r="B919" s="6">
        <v>21.726144000000001</v>
      </c>
      <c r="R919" s="6">
        <v>18.37767019354839</v>
      </c>
    </row>
    <row r="920" spans="2:18" x14ac:dyDescent="0.25">
      <c r="B920" s="6">
        <v>21.584143058823528</v>
      </c>
      <c r="R920" s="6">
        <v>18.346521600000003</v>
      </c>
    </row>
    <row r="921" spans="2:18" x14ac:dyDescent="0.25">
      <c r="B921" s="6">
        <v>21.540450461538459</v>
      </c>
      <c r="R921" s="6">
        <v>18.346521599999999</v>
      </c>
    </row>
    <row r="922" spans="2:18" x14ac:dyDescent="0.25">
      <c r="B922" s="6">
        <v>21.506688000000004</v>
      </c>
      <c r="R922" s="6">
        <v>18.346521599999999</v>
      </c>
    </row>
    <row r="923" spans="2:18" x14ac:dyDescent="0.25">
      <c r="B923" s="6">
        <v>21.506688000000004</v>
      </c>
      <c r="R923" s="6">
        <v>18.313224827586208</v>
      </c>
    </row>
    <row r="924" spans="2:18" x14ac:dyDescent="0.25">
      <c r="B924" s="6">
        <v>21.49840664150944</v>
      </c>
      <c r="R924" s="6">
        <v>18.239232000000001</v>
      </c>
    </row>
    <row r="925" spans="2:18" x14ac:dyDescent="0.25">
      <c r="B925" s="6">
        <v>21.457920000000001</v>
      </c>
      <c r="R925" s="6">
        <v>18.239232000000001</v>
      </c>
    </row>
    <row r="926" spans="2:18" x14ac:dyDescent="0.25">
      <c r="B926" s="6">
        <v>21.457920000000001</v>
      </c>
      <c r="R926" s="6">
        <v>18.239232000000001</v>
      </c>
    </row>
    <row r="927" spans="2:18" x14ac:dyDescent="0.25">
      <c r="B927" s="6">
        <v>21.457920000000001</v>
      </c>
      <c r="R927" s="6">
        <v>18.105120000000003</v>
      </c>
    </row>
    <row r="928" spans="2:18" x14ac:dyDescent="0.25">
      <c r="B928" s="6">
        <v>21.381284571428573</v>
      </c>
      <c r="R928" s="6">
        <v>18.007254486486488</v>
      </c>
    </row>
    <row r="929" spans="2:18" x14ac:dyDescent="0.25">
      <c r="B929" s="6">
        <v>21.300141176470589</v>
      </c>
      <c r="R929" s="6">
        <v>17.932690285714287</v>
      </c>
    </row>
    <row r="930" spans="2:18" x14ac:dyDescent="0.25">
      <c r="B930" s="6">
        <v>21.243340799999999</v>
      </c>
      <c r="R930" s="6">
        <v>17.932690285714287</v>
      </c>
    </row>
    <row r="931" spans="2:18" x14ac:dyDescent="0.25">
      <c r="B931" s="6">
        <v>21.243340799999999</v>
      </c>
      <c r="R931" s="6">
        <v>17.787486315789476</v>
      </c>
    </row>
    <row r="932" spans="2:18" x14ac:dyDescent="0.25">
      <c r="B932" s="6">
        <v>21.067776000000002</v>
      </c>
      <c r="R932" s="6">
        <v>17.702784000000001</v>
      </c>
    </row>
    <row r="933" spans="2:18" x14ac:dyDescent="0.25">
      <c r="B933" s="6">
        <v>21.036425142857141</v>
      </c>
      <c r="R933" s="6">
        <v>17.702784000000001</v>
      </c>
    </row>
    <row r="934" spans="2:18" x14ac:dyDescent="0.25">
      <c r="B934" s="6">
        <v>20.955713361702127</v>
      </c>
      <c r="R934" s="6">
        <v>17.702784000000001</v>
      </c>
    </row>
    <row r="935" spans="2:18" x14ac:dyDescent="0.25">
      <c r="B935" s="6">
        <v>20.946231138461538</v>
      </c>
      <c r="R935" s="6">
        <v>17.702784000000001</v>
      </c>
    </row>
    <row r="936" spans="2:18" x14ac:dyDescent="0.25">
      <c r="B936" s="6">
        <v>20.921472000000001</v>
      </c>
      <c r="R936" s="6">
        <v>17.608116705882356</v>
      </c>
    </row>
    <row r="937" spans="2:18" x14ac:dyDescent="0.25">
      <c r="B937" s="6">
        <v>20.797676307692306</v>
      </c>
      <c r="R937" s="6">
        <v>17.556480000000004</v>
      </c>
    </row>
    <row r="938" spans="2:18" x14ac:dyDescent="0.25">
      <c r="B938" s="6">
        <v>20.691565714285716</v>
      </c>
      <c r="R938" s="6">
        <v>17.556480000000004</v>
      </c>
    </row>
    <row r="939" spans="2:18" x14ac:dyDescent="0.25">
      <c r="B939" s="6">
        <v>20.691565714285716</v>
      </c>
      <c r="R939" s="6">
        <v>17.556480000000004</v>
      </c>
    </row>
    <row r="940" spans="2:18" x14ac:dyDescent="0.25">
      <c r="B940" s="6">
        <v>20.599603200000004</v>
      </c>
      <c r="R940" s="6">
        <v>17.380915200000004</v>
      </c>
    </row>
    <row r="941" spans="2:18" x14ac:dyDescent="0.25">
      <c r="B941" s="6">
        <v>20.599603200000004</v>
      </c>
      <c r="R941" s="6">
        <v>17.380915200000004</v>
      </c>
    </row>
    <row r="942" spans="2:18" x14ac:dyDescent="0.25">
      <c r="B942" s="6">
        <v>20.599603200000004</v>
      </c>
      <c r="R942" s="6">
        <v>17.380915200000004</v>
      </c>
    </row>
    <row r="943" spans="2:18" x14ac:dyDescent="0.25">
      <c r="B943" s="6">
        <v>20.599603200000004</v>
      </c>
      <c r="R943" s="6">
        <v>17.380915200000004</v>
      </c>
    </row>
    <row r="944" spans="2:18" x14ac:dyDescent="0.25">
      <c r="B944" s="6">
        <v>20.448135529411768</v>
      </c>
      <c r="R944" s="6">
        <v>17.380915200000004</v>
      </c>
    </row>
    <row r="945" spans="2:18" x14ac:dyDescent="0.25">
      <c r="B945" s="6">
        <v>20.328555789473686</v>
      </c>
      <c r="R945" s="6">
        <v>17.380915200000004</v>
      </c>
    </row>
    <row r="946" spans="2:18" x14ac:dyDescent="0.25">
      <c r="B946" s="6">
        <v>20.277734400000003</v>
      </c>
      <c r="R946" s="6">
        <v>17.166335999999998</v>
      </c>
    </row>
    <row r="947" spans="2:18" x14ac:dyDescent="0.25">
      <c r="B947" s="6">
        <v>20.277734400000003</v>
      </c>
      <c r="R947" s="6">
        <v>17.131726451612902</v>
      </c>
    </row>
    <row r="948" spans="2:18" x14ac:dyDescent="0.25">
      <c r="B948" s="6">
        <v>20.277734400000003</v>
      </c>
      <c r="R948" s="6">
        <v>17.007840000000002</v>
      </c>
    </row>
    <row r="949" spans="2:18" x14ac:dyDescent="0.25">
      <c r="B949" s="6">
        <v>20.277734400000003</v>
      </c>
      <c r="R949" s="6">
        <v>16.98135393103448</v>
      </c>
    </row>
    <row r="950" spans="2:18" x14ac:dyDescent="0.25">
      <c r="B950" s="6">
        <v>20.277734400000003</v>
      </c>
      <c r="R950" s="6">
        <v>16.974344084210525</v>
      </c>
    </row>
    <row r="951" spans="2:18" x14ac:dyDescent="0.25">
      <c r="B951" s="6">
        <v>20.2777344</v>
      </c>
      <c r="R951" s="6">
        <v>16.898112000000001</v>
      </c>
    </row>
    <row r="952" spans="2:18" x14ac:dyDescent="0.25">
      <c r="B952" s="6">
        <v>20.231753142857148</v>
      </c>
      <c r="R952" s="6">
        <v>16.898112000000001</v>
      </c>
    </row>
    <row r="953" spans="2:18" x14ac:dyDescent="0.25">
      <c r="B953" s="6">
        <v>20.189952000000002</v>
      </c>
      <c r="R953" s="6">
        <v>16.898112000000001</v>
      </c>
    </row>
    <row r="954" spans="2:18" x14ac:dyDescent="0.25">
      <c r="B954" s="6">
        <v>20.189952000000002</v>
      </c>
      <c r="R954" s="6">
        <v>16.898111999999998</v>
      </c>
    </row>
    <row r="955" spans="2:18" x14ac:dyDescent="0.25">
      <c r="B955" s="6">
        <v>20.116800000000001</v>
      </c>
      <c r="R955" s="6">
        <v>16.898111999999998</v>
      </c>
    </row>
    <row r="956" spans="2:18" x14ac:dyDescent="0.25">
      <c r="B956" s="6">
        <v>20.116800000000001</v>
      </c>
      <c r="R956" s="6">
        <v>16.898111999999998</v>
      </c>
    </row>
    <row r="957" spans="2:18" x14ac:dyDescent="0.25">
      <c r="B957" s="6">
        <v>20.116800000000001</v>
      </c>
      <c r="R957" s="6">
        <v>16.898111999999998</v>
      </c>
    </row>
    <row r="958" spans="2:18" x14ac:dyDescent="0.25">
      <c r="B958" s="6">
        <v>20.084613120000004</v>
      </c>
      <c r="R958" s="6">
        <v>16.898111999999998</v>
      </c>
    </row>
    <row r="959" spans="2:18" x14ac:dyDescent="0.25">
      <c r="B959" s="6">
        <v>20.001846857142855</v>
      </c>
      <c r="R959" s="6">
        <v>16.678656</v>
      </c>
    </row>
    <row r="960" spans="2:18" x14ac:dyDescent="0.25">
      <c r="B960" s="6">
        <v>19.955865600000003</v>
      </c>
      <c r="R960" s="6">
        <v>16.553252571428576</v>
      </c>
    </row>
    <row r="961" spans="2:18" x14ac:dyDescent="0.25">
      <c r="B961" s="6">
        <v>19.955865600000003</v>
      </c>
      <c r="R961" s="6">
        <v>16.553252571428569</v>
      </c>
    </row>
    <row r="962" spans="2:18" x14ac:dyDescent="0.25">
      <c r="B962" s="6">
        <v>19.794931200000001</v>
      </c>
      <c r="R962" s="6">
        <v>16.553252571428569</v>
      </c>
    </row>
    <row r="963" spans="2:18" x14ac:dyDescent="0.25">
      <c r="B963" s="6">
        <v>19.714464000000003</v>
      </c>
      <c r="R963" s="6">
        <v>16.553252571428569</v>
      </c>
    </row>
    <row r="964" spans="2:18" x14ac:dyDescent="0.25">
      <c r="B964" s="6">
        <v>19.312128000000005</v>
      </c>
      <c r="R964" s="6">
        <v>16.553252571428569</v>
      </c>
    </row>
    <row r="965" spans="2:18" x14ac:dyDescent="0.25">
      <c r="B965" s="6">
        <v>19.312128000000005</v>
      </c>
      <c r="R965" s="6">
        <v>16.472109176470589</v>
      </c>
    </row>
    <row r="966" spans="2:18" x14ac:dyDescent="0.25">
      <c r="B966" s="6">
        <v>19.312128000000005</v>
      </c>
      <c r="R966" s="6">
        <v>16.341031384615388</v>
      </c>
    </row>
    <row r="967" spans="2:18" x14ac:dyDescent="0.25">
      <c r="B967" s="6">
        <v>19.312128000000001</v>
      </c>
      <c r="R967" s="6">
        <v>16.294608000000004</v>
      </c>
    </row>
    <row r="968" spans="2:18" x14ac:dyDescent="0.25">
      <c r="B968" s="6">
        <v>19.312128000000001</v>
      </c>
      <c r="R968" s="6">
        <v>16.294608000000004</v>
      </c>
    </row>
    <row r="969" spans="2:18" x14ac:dyDescent="0.25">
      <c r="B969" s="6">
        <v>19.312128000000001</v>
      </c>
      <c r="R969" s="6">
        <v>16.093440000000001</v>
      </c>
    </row>
    <row r="970" spans="2:18" x14ac:dyDescent="0.25">
      <c r="B970" s="6">
        <v>19.312128000000001</v>
      </c>
      <c r="R970" s="6">
        <v>16.093440000000001</v>
      </c>
    </row>
    <row r="971" spans="2:18" x14ac:dyDescent="0.25">
      <c r="B971" s="6">
        <v>19.312128000000001</v>
      </c>
      <c r="R971" s="6">
        <v>16.093440000000001</v>
      </c>
    </row>
    <row r="972" spans="2:18" x14ac:dyDescent="0.25">
      <c r="B972" s="6">
        <v>19.312127999999998</v>
      </c>
      <c r="R972" s="6">
        <v>16.093440000000001</v>
      </c>
    </row>
    <row r="973" spans="2:18" x14ac:dyDescent="0.25">
      <c r="B973" s="6">
        <v>19.312127999999998</v>
      </c>
      <c r="R973" s="6">
        <v>16.093440000000001</v>
      </c>
    </row>
    <row r="974" spans="2:18" x14ac:dyDescent="0.25">
      <c r="B974" s="6">
        <v>19.312127999999998</v>
      </c>
      <c r="R974" s="6">
        <v>16.093440000000001</v>
      </c>
    </row>
    <row r="975" spans="2:18" x14ac:dyDescent="0.25">
      <c r="B975" s="6">
        <v>19.312127999999998</v>
      </c>
      <c r="R975" s="6">
        <v>16.093440000000001</v>
      </c>
    </row>
    <row r="976" spans="2:18" x14ac:dyDescent="0.25">
      <c r="B976" s="6">
        <v>19.312127999999998</v>
      </c>
      <c r="R976" s="6">
        <v>16.093440000000001</v>
      </c>
    </row>
    <row r="977" spans="2:18" x14ac:dyDescent="0.25">
      <c r="B977" s="6">
        <v>19.312127999999998</v>
      </c>
      <c r="R977" s="6">
        <v>16.093440000000001</v>
      </c>
    </row>
    <row r="978" spans="2:18" x14ac:dyDescent="0.25">
      <c r="B978" s="6">
        <v>19.082221714285719</v>
      </c>
      <c r="R978" s="6">
        <v>15.95349704347826</v>
      </c>
    </row>
    <row r="979" spans="2:18" x14ac:dyDescent="0.25">
      <c r="B979" s="6">
        <v>18.901231659574467</v>
      </c>
      <c r="R979" s="6">
        <v>15.95349704347826</v>
      </c>
    </row>
    <row r="980" spans="2:18" x14ac:dyDescent="0.25">
      <c r="B980" s="6">
        <v>18.803914105263161</v>
      </c>
      <c r="R980" s="6">
        <v>15.904105411764705</v>
      </c>
    </row>
    <row r="981" spans="2:18" x14ac:dyDescent="0.25">
      <c r="B981" s="6">
        <v>18.744124235294116</v>
      </c>
      <c r="R981" s="6">
        <v>15.904105411764705</v>
      </c>
    </row>
    <row r="982" spans="2:18" x14ac:dyDescent="0.25">
      <c r="B982" s="6">
        <v>18.708624000000004</v>
      </c>
      <c r="R982" s="6">
        <v>15.904105411764705</v>
      </c>
    </row>
    <row r="983" spans="2:18" x14ac:dyDescent="0.25">
      <c r="B983" s="6">
        <v>18.708624000000004</v>
      </c>
      <c r="R983" s="6">
        <v>15.863533714285714</v>
      </c>
    </row>
    <row r="984" spans="2:18" x14ac:dyDescent="0.25">
      <c r="B984" s="6">
        <v>18.6683904</v>
      </c>
      <c r="R984" s="6">
        <v>15.800832000000003</v>
      </c>
    </row>
    <row r="985" spans="2:18" x14ac:dyDescent="0.25">
      <c r="B985" s="6">
        <v>18.539642879999999</v>
      </c>
      <c r="R985" s="6">
        <v>15.754630736842108</v>
      </c>
    </row>
    <row r="986" spans="2:18" x14ac:dyDescent="0.25">
      <c r="B986" s="6">
        <v>18.37767019354839</v>
      </c>
      <c r="R986" s="6">
        <v>15.598257230769233</v>
      </c>
    </row>
    <row r="987" spans="2:18" x14ac:dyDescent="0.25">
      <c r="B987" s="6">
        <v>18.346521600000003</v>
      </c>
      <c r="R987" s="6">
        <v>15.449702400000003</v>
      </c>
    </row>
    <row r="988" spans="2:18" x14ac:dyDescent="0.25">
      <c r="B988" s="6">
        <v>18.346521599999999</v>
      </c>
      <c r="R988" s="6">
        <v>15.449702400000003</v>
      </c>
    </row>
    <row r="989" spans="2:18" x14ac:dyDescent="0.25">
      <c r="B989" s="6">
        <v>18.346521599999999</v>
      </c>
      <c r="R989" s="6">
        <v>15.4497024</v>
      </c>
    </row>
    <row r="990" spans="2:18" x14ac:dyDescent="0.25">
      <c r="B990" s="6">
        <v>18.313224827586208</v>
      </c>
      <c r="R990" s="6">
        <v>15.4497024</v>
      </c>
    </row>
    <row r="991" spans="2:18" x14ac:dyDescent="0.25">
      <c r="B991" s="6">
        <v>18.239232000000001</v>
      </c>
      <c r="R991" s="6">
        <v>15.403721142857146</v>
      </c>
    </row>
    <row r="992" spans="2:18" x14ac:dyDescent="0.25">
      <c r="B992" s="6">
        <v>18.239232000000001</v>
      </c>
      <c r="R992" s="6">
        <v>15.288767999999999</v>
      </c>
    </row>
    <row r="993" spans="2:18" x14ac:dyDescent="0.25">
      <c r="B993" s="6">
        <v>18.239232000000001</v>
      </c>
      <c r="R993" s="6">
        <v>15.288767999999999</v>
      </c>
    </row>
    <row r="994" spans="2:18" x14ac:dyDescent="0.25">
      <c r="B994" s="6">
        <v>18.105120000000003</v>
      </c>
      <c r="R994" s="6">
        <v>15.17381485714286</v>
      </c>
    </row>
    <row r="995" spans="2:18" x14ac:dyDescent="0.25">
      <c r="B995" s="6">
        <v>18.007254486486488</v>
      </c>
      <c r="R995" s="6">
        <v>15.17381485714286</v>
      </c>
    </row>
    <row r="996" spans="2:18" x14ac:dyDescent="0.25">
      <c r="B996" s="6">
        <v>17.932690285714287</v>
      </c>
      <c r="R996" s="6">
        <v>15.17381485714286</v>
      </c>
    </row>
    <row r="997" spans="2:18" x14ac:dyDescent="0.25">
      <c r="B997" s="6">
        <v>17.932690285714287</v>
      </c>
      <c r="R997" s="6">
        <v>15.087600000000002</v>
      </c>
    </row>
    <row r="998" spans="2:18" x14ac:dyDescent="0.25">
      <c r="B998" s="6">
        <v>17.787486315789476</v>
      </c>
      <c r="R998" s="6">
        <v>15.020543999999999</v>
      </c>
    </row>
    <row r="999" spans="2:18" x14ac:dyDescent="0.25">
      <c r="B999" s="6">
        <v>17.702784000000001</v>
      </c>
      <c r="R999" s="6">
        <v>14.923008000000001</v>
      </c>
    </row>
    <row r="1000" spans="2:18" x14ac:dyDescent="0.25">
      <c r="B1000" s="6">
        <v>17.702784000000001</v>
      </c>
      <c r="R1000" s="6">
        <v>14.923008000000001</v>
      </c>
    </row>
    <row r="1001" spans="2:18" x14ac:dyDescent="0.25">
      <c r="B1001" s="6">
        <v>17.702784000000001</v>
      </c>
      <c r="R1001" s="6">
        <v>14.923008000000001</v>
      </c>
    </row>
    <row r="1002" spans="2:18" x14ac:dyDescent="0.25">
      <c r="B1002" s="6">
        <v>17.702784000000001</v>
      </c>
      <c r="R1002" s="6">
        <v>14.66978953846154</v>
      </c>
    </row>
    <row r="1003" spans="2:18" x14ac:dyDescent="0.25">
      <c r="B1003" s="6">
        <v>17.608116705882356</v>
      </c>
      <c r="R1003" s="6">
        <v>14.662911999999999</v>
      </c>
    </row>
    <row r="1004" spans="2:18" x14ac:dyDescent="0.25">
      <c r="B1004" s="6">
        <v>17.556480000000004</v>
      </c>
      <c r="R1004" s="6">
        <v>14.484096000000003</v>
      </c>
    </row>
    <row r="1005" spans="2:18" x14ac:dyDescent="0.25">
      <c r="B1005" s="6">
        <v>17.556480000000004</v>
      </c>
      <c r="R1005" s="6">
        <v>14.484096000000001</v>
      </c>
    </row>
    <row r="1006" spans="2:18" x14ac:dyDescent="0.25">
      <c r="B1006" s="6">
        <v>17.556480000000004</v>
      </c>
      <c r="R1006" s="6">
        <v>14.484096000000001</v>
      </c>
    </row>
    <row r="1007" spans="2:18" x14ac:dyDescent="0.25">
      <c r="B1007" s="6">
        <v>17.380915200000004</v>
      </c>
      <c r="R1007" s="6">
        <v>14.484096000000001</v>
      </c>
    </row>
    <row r="1008" spans="2:18" x14ac:dyDescent="0.25">
      <c r="B1008" s="6">
        <v>17.380915200000004</v>
      </c>
      <c r="R1008" s="6">
        <v>14.484096000000001</v>
      </c>
    </row>
    <row r="1009" spans="2:18" x14ac:dyDescent="0.25">
      <c r="B1009" s="6">
        <v>17.380915200000004</v>
      </c>
      <c r="R1009" s="6">
        <v>14.484096000000001</v>
      </c>
    </row>
    <row r="1010" spans="2:18" x14ac:dyDescent="0.25">
      <c r="B1010" s="6">
        <v>17.380915200000004</v>
      </c>
      <c r="R1010" s="6">
        <v>14.484096000000001</v>
      </c>
    </row>
    <row r="1011" spans="2:18" x14ac:dyDescent="0.25">
      <c r="B1011" s="6">
        <v>17.380915200000004</v>
      </c>
      <c r="R1011" s="6">
        <v>14.484096000000001</v>
      </c>
    </row>
    <row r="1012" spans="2:18" x14ac:dyDescent="0.25">
      <c r="B1012" s="6">
        <v>17.380915200000004</v>
      </c>
      <c r="R1012" s="6">
        <v>14.484095999999999</v>
      </c>
    </row>
    <row r="1013" spans="2:18" x14ac:dyDescent="0.25">
      <c r="B1013" s="6">
        <v>17.166335999999998</v>
      </c>
      <c r="R1013" s="6">
        <v>14.484095999999999</v>
      </c>
    </row>
    <row r="1014" spans="2:18" x14ac:dyDescent="0.25">
      <c r="B1014" s="6">
        <v>17.131726451612902</v>
      </c>
      <c r="R1014" s="6">
        <v>14.484095999999999</v>
      </c>
    </row>
    <row r="1015" spans="2:18" x14ac:dyDescent="0.25">
      <c r="B1015" s="6">
        <v>17.007840000000002</v>
      </c>
      <c r="R1015" s="6">
        <v>14.484095999999999</v>
      </c>
    </row>
    <row r="1016" spans="2:18" x14ac:dyDescent="0.25">
      <c r="B1016" s="6">
        <v>16.98135393103448</v>
      </c>
      <c r="R1016" s="6">
        <v>14.484095999999999</v>
      </c>
    </row>
    <row r="1017" spans="2:18" x14ac:dyDescent="0.25">
      <c r="B1017" s="6">
        <v>16.974344084210525</v>
      </c>
      <c r="R1017" s="6">
        <v>14.484095999999999</v>
      </c>
    </row>
    <row r="1018" spans="2:18" x14ac:dyDescent="0.25">
      <c r="B1018" s="6">
        <v>16.898112000000001</v>
      </c>
      <c r="R1018" s="6">
        <v>14.20009411764706</v>
      </c>
    </row>
    <row r="1019" spans="2:18" x14ac:dyDescent="0.25">
      <c r="B1019" s="6">
        <v>16.898112000000001</v>
      </c>
      <c r="R1019" s="6">
        <v>14.112708923076921</v>
      </c>
    </row>
    <row r="1020" spans="2:18" x14ac:dyDescent="0.25">
      <c r="B1020" s="6">
        <v>16.898112000000001</v>
      </c>
      <c r="R1020" s="6">
        <v>14.045184000000004</v>
      </c>
    </row>
    <row r="1021" spans="2:18" x14ac:dyDescent="0.25">
      <c r="B1021" s="6">
        <v>16.898111999999998</v>
      </c>
      <c r="R1021" s="6">
        <v>13.880592</v>
      </c>
    </row>
    <row r="1022" spans="2:18" x14ac:dyDescent="0.25">
      <c r="B1022" s="6">
        <v>16.898111999999998</v>
      </c>
      <c r="R1022" s="6">
        <v>13.794377142857144</v>
      </c>
    </row>
    <row r="1023" spans="2:18" x14ac:dyDescent="0.25">
      <c r="B1023" s="6">
        <v>16.898111999999998</v>
      </c>
      <c r="R1023" s="6">
        <v>13.632090352941177</v>
      </c>
    </row>
    <row r="1024" spans="2:18" x14ac:dyDescent="0.25">
      <c r="B1024" s="6">
        <v>16.898111999999998</v>
      </c>
      <c r="R1024" s="6">
        <v>13.518489599999999</v>
      </c>
    </row>
    <row r="1025" spans="2:18" x14ac:dyDescent="0.25">
      <c r="B1025" s="6">
        <v>16.898111999999998</v>
      </c>
      <c r="R1025" s="6">
        <v>13.518489599999999</v>
      </c>
    </row>
    <row r="1026" spans="2:18" x14ac:dyDescent="0.25">
      <c r="B1026" s="6">
        <v>16.678656</v>
      </c>
      <c r="R1026" s="6">
        <v>13.36993476923077</v>
      </c>
    </row>
    <row r="1027" spans="2:18" x14ac:dyDescent="0.25">
      <c r="B1027" s="6">
        <v>16.553252571428576</v>
      </c>
      <c r="R1027" s="6">
        <v>13.318708965517242</v>
      </c>
    </row>
    <row r="1028" spans="2:18" x14ac:dyDescent="0.25">
      <c r="B1028" s="6">
        <v>16.553252571428569</v>
      </c>
      <c r="R1028" s="6">
        <v>13.277088000000003</v>
      </c>
    </row>
    <row r="1029" spans="2:18" x14ac:dyDescent="0.25">
      <c r="B1029" s="6">
        <v>16.553252571428569</v>
      </c>
      <c r="R1029" s="6">
        <v>13.242602057142856</v>
      </c>
    </row>
    <row r="1030" spans="2:18" x14ac:dyDescent="0.25">
      <c r="B1030" s="6">
        <v>16.553252571428569</v>
      </c>
      <c r="R1030" s="6">
        <v>12.93548196226415</v>
      </c>
    </row>
    <row r="1031" spans="2:18" x14ac:dyDescent="0.25">
      <c r="B1031" s="6">
        <v>16.553252571428569</v>
      </c>
      <c r="R1031" s="6">
        <v>12.874752000000003</v>
      </c>
    </row>
    <row r="1032" spans="2:18" x14ac:dyDescent="0.25">
      <c r="B1032" s="6">
        <v>16.472109176470589</v>
      </c>
      <c r="R1032" s="6">
        <v>12.874752000000003</v>
      </c>
    </row>
    <row r="1033" spans="2:18" x14ac:dyDescent="0.25">
      <c r="B1033" s="6">
        <v>16.341031384615388</v>
      </c>
      <c r="R1033" s="6">
        <v>12.874752000000003</v>
      </c>
    </row>
    <row r="1034" spans="2:18" x14ac:dyDescent="0.25">
      <c r="B1034" s="6">
        <v>16.294608000000004</v>
      </c>
      <c r="R1034" s="6">
        <v>12.874752000000001</v>
      </c>
    </row>
    <row r="1035" spans="2:18" x14ac:dyDescent="0.25">
      <c r="B1035" s="6">
        <v>16.294608000000004</v>
      </c>
      <c r="R1035" s="6">
        <v>12.874751999999999</v>
      </c>
    </row>
    <row r="1036" spans="2:18" x14ac:dyDescent="0.25">
      <c r="B1036" s="6">
        <v>16.093440000000001</v>
      </c>
      <c r="R1036" s="6">
        <v>12.7942848</v>
      </c>
    </row>
    <row r="1037" spans="2:18" x14ac:dyDescent="0.25">
      <c r="B1037" s="6">
        <v>16.093440000000001</v>
      </c>
      <c r="R1037" s="6">
        <v>12.612001959183676</v>
      </c>
    </row>
    <row r="1038" spans="2:18" x14ac:dyDescent="0.25">
      <c r="B1038" s="6">
        <v>16.093440000000001</v>
      </c>
      <c r="R1038" s="6">
        <v>12.552883200000002</v>
      </c>
    </row>
    <row r="1039" spans="2:18" x14ac:dyDescent="0.25">
      <c r="B1039" s="6">
        <v>16.093440000000001</v>
      </c>
      <c r="R1039" s="6">
        <v>12.451240421052633</v>
      </c>
    </row>
    <row r="1040" spans="2:18" x14ac:dyDescent="0.25">
      <c r="B1040" s="6">
        <v>16.093440000000001</v>
      </c>
      <c r="R1040" s="6">
        <v>12.435840000000001</v>
      </c>
    </row>
    <row r="1041" spans="2:18" x14ac:dyDescent="0.25">
      <c r="B1041" s="6">
        <v>16.093440000000001</v>
      </c>
      <c r="R1041" s="6">
        <v>12.414939428571429</v>
      </c>
    </row>
    <row r="1042" spans="2:18" x14ac:dyDescent="0.25">
      <c r="B1042" s="6">
        <v>16.093440000000001</v>
      </c>
      <c r="R1042" s="6">
        <v>12.414939428571429</v>
      </c>
    </row>
    <row r="1043" spans="2:18" x14ac:dyDescent="0.25">
      <c r="B1043" s="6">
        <v>16.093440000000001</v>
      </c>
      <c r="R1043" s="6">
        <v>12.289536</v>
      </c>
    </row>
    <row r="1044" spans="2:18" x14ac:dyDescent="0.25">
      <c r="B1044" s="6">
        <v>16.093440000000001</v>
      </c>
      <c r="R1044" s="6">
        <v>12.070080000000001</v>
      </c>
    </row>
    <row r="1045" spans="2:18" x14ac:dyDescent="0.25">
      <c r="B1045" s="6">
        <v>15.95349704347826</v>
      </c>
      <c r="R1045" s="6">
        <v>12.070080000000001</v>
      </c>
    </row>
    <row r="1046" spans="2:18" x14ac:dyDescent="0.25">
      <c r="B1046" s="6">
        <v>15.95349704347826</v>
      </c>
      <c r="R1046" s="6">
        <v>12.070080000000001</v>
      </c>
    </row>
    <row r="1047" spans="2:18" x14ac:dyDescent="0.25">
      <c r="B1047" s="6">
        <v>15.904105411764705</v>
      </c>
      <c r="R1047" s="6">
        <v>11.801856000000003</v>
      </c>
    </row>
    <row r="1048" spans="2:18" x14ac:dyDescent="0.25">
      <c r="B1048" s="6">
        <v>15.904105411764705</v>
      </c>
      <c r="R1048" s="6">
        <v>11.801856000000003</v>
      </c>
    </row>
    <row r="1049" spans="2:18" x14ac:dyDescent="0.25">
      <c r="B1049" s="6">
        <v>15.904105411764705</v>
      </c>
      <c r="R1049" s="6">
        <v>11.72522057142857</v>
      </c>
    </row>
    <row r="1050" spans="2:18" x14ac:dyDescent="0.25">
      <c r="B1050" s="6">
        <v>15.863533714285714</v>
      </c>
      <c r="R1050" s="6">
        <v>11.667743999999999</v>
      </c>
    </row>
    <row r="1051" spans="2:18" x14ac:dyDescent="0.25">
      <c r="B1051" s="6">
        <v>15.800832000000003</v>
      </c>
      <c r="R1051" s="6">
        <v>11.5872768</v>
      </c>
    </row>
    <row r="1052" spans="2:18" x14ac:dyDescent="0.25">
      <c r="B1052" s="6">
        <v>15.754630736842108</v>
      </c>
      <c r="R1052" s="6">
        <v>11.540174048780489</v>
      </c>
    </row>
    <row r="1053" spans="2:18" x14ac:dyDescent="0.25">
      <c r="B1053" s="6">
        <v>15.598257230769233</v>
      </c>
      <c r="R1053" s="6">
        <v>11.466576</v>
      </c>
    </row>
    <row r="1054" spans="2:18" x14ac:dyDescent="0.25">
      <c r="B1054" s="6">
        <v>15.449702400000003</v>
      </c>
      <c r="R1054" s="6">
        <v>11.411712000000003</v>
      </c>
    </row>
    <row r="1055" spans="2:18" x14ac:dyDescent="0.25">
      <c r="B1055" s="6">
        <v>15.449702400000003</v>
      </c>
      <c r="R1055" s="6">
        <v>11.411712000000003</v>
      </c>
    </row>
    <row r="1056" spans="2:18" x14ac:dyDescent="0.25">
      <c r="B1056" s="6">
        <v>15.4497024</v>
      </c>
      <c r="R1056" s="6">
        <v>11.411712000000003</v>
      </c>
    </row>
    <row r="1057" spans="2:18" x14ac:dyDescent="0.25">
      <c r="B1057" s="6">
        <v>15.4497024</v>
      </c>
      <c r="R1057" s="6">
        <v>11.411712000000003</v>
      </c>
    </row>
    <row r="1058" spans="2:18" x14ac:dyDescent="0.25">
      <c r="B1058" s="6">
        <v>15.403721142857146</v>
      </c>
      <c r="R1058" s="6">
        <v>11.411712000000003</v>
      </c>
    </row>
    <row r="1059" spans="2:18" x14ac:dyDescent="0.25">
      <c r="B1059" s="6">
        <v>15.288767999999999</v>
      </c>
      <c r="R1059" s="6">
        <v>11.360075294117648</v>
      </c>
    </row>
    <row r="1060" spans="2:18" x14ac:dyDescent="0.25">
      <c r="B1060" s="6">
        <v>15.288767999999999</v>
      </c>
      <c r="R1060" s="6">
        <v>11.265407999999999</v>
      </c>
    </row>
    <row r="1061" spans="2:18" x14ac:dyDescent="0.25">
      <c r="B1061" s="6">
        <v>15.17381485714286</v>
      </c>
      <c r="R1061" s="6">
        <v>11.265407999999999</v>
      </c>
    </row>
    <row r="1062" spans="2:18" x14ac:dyDescent="0.25">
      <c r="B1062" s="6">
        <v>15.17381485714286</v>
      </c>
      <c r="R1062" s="6">
        <v>11.20103424</v>
      </c>
    </row>
    <row r="1063" spans="2:18" x14ac:dyDescent="0.25">
      <c r="B1063" s="6">
        <v>15.17381485714286</v>
      </c>
      <c r="R1063" s="6">
        <v>11.20103424</v>
      </c>
    </row>
    <row r="1064" spans="2:18" x14ac:dyDescent="0.25">
      <c r="B1064" s="6">
        <v>15.087600000000002</v>
      </c>
      <c r="R1064" s="6">
        <v>11.180705684210528</v>
      </c>
    </row>
    <row r="1065" spans="2:18" x14ac:dyDescent="0.25">
      <c r="B1065" s="6">
        <v>15.020543999999999</v>
      </c>
      <c r="R1065" s="6">
        <v>11.1044736</v>
      </c>
    </row>
    <row r="1066" spans="2:18" x14ac:dyDescent="0.25">
      <c r="B1066" s="6">
        <v>14.923008000000001</v>
      </c>
      <c r="R1066" s="6">
        <v>11.035501714285717</v>
      </c>
    </row>
    <row r="1067" spans="2:18" x14ac:dyDescent="0.25">
      <c r="B1067" s="6">
        <v>14.923008000000001</v>
      </c>
      <c r="R1067" s="6">
        <v>11.035501714285717</v>
      </c>
    </row>
    <row r="1068" spans="2:18" x14ac:dyDescent="0.25">
      <c r="B1068" s="6">
        <v>14.923008000000001</v>
      </c>
      <c r="R1068" s="6">
        <v>10.9435392</v>
      </c>
    </row>
    <row r="1069" spans="2:18" x14ac:dyDescent="0.25">
      <c r="B1069" s="6">
        <v>14.66978953846154</v>
      </c>
      <c r="R1069" s="6">
        <v>10.915550608695654</v>
      </c>
    </row>
    <row r="1070" spans="2:18" x14ac:dyDescent="0.25">
      <c r="B1070" s="6">
        <v>14.662911999999999</v>
      </c>
      <c r="R1070" s="6">
        <v>10.863072000000001</v>
      </c>
    </row>
    <row r="1071" spans="2:18" x14ac:dyDescent="0.25">
      <c r="B1071" s="6">
        <v>14.484096000000003</v>
      </c>
      <c r="R1071" s="6">
        <v>10.621670400000003</v>
      </c>
    </row>
    <row r="1072" spans="2:18" x14ac:dyDescent="0.25">
      <c r="B1072" s="6">
        <v>14.484096000000001</v>
      </c>
      <c r="R1072" s="6">
        <v>10.533888000000001</v>
      </c>
    </row>
    <row r="1073" spans="2:18" x14ac:dyDescent="0.25">
      <c r="B1073" s="6">
        <v>14.484096000000001</v>
      </c>
      <c r="R1073" s="6">
        <v>10.460736000000001</v>
      </c>
    </row>
    <row r="1074" spans="2:18" x14ac:dyDescent="0.25">
      <c r="B1074" s="6">
        <v>14.484096000000001</v>
      </c>
      <c r="R1074" s="6">
        <v>10.418384842105263</v>
      </c>
    </row>
    <row r="1075" spans="2:18" x14ac:dyDescent="0.25">
      <c r="B1075" s="6">
        <v>14.484096000000001</v>
      </c>
      <c r="R1075" s="6">
        <v>10.398838153846153</v>
      </c>
    </row>
    <row r="1076" spans="2:18" x14ac:dyDescent="0.25">
      <c r="B1076" s="6">
        <v>14.484096000000001</v>
      </c>
      <c r="R1076" s="6">
        <v>10.349912910179642</v>
      </c>
    </row>
    <row r="1077" spans="2:18" x14ac:dyDescent="0.25">
      <c r="B1077" s="6">
        <v>14.484096000000001</v>
      </c>
      <c r="R1077" s="6">
        <v>10.192512000000001</v>
      </c>
    </row>
    <row r="1078" spans="2:18" x14ac:dyDescent="0.25">
      <c r="B1078" s="6">
        <v>14.484096000000001</v>
      </c>
      <c r="R1078" s="6">
        <v>9.6560640000000006</v>
      </c>
    </row>
    <row r="1079" spans="2:18" x14ac:dyDescent="0.25">
      <c r="B1079" s="6">
        <v>14.484095999999999</v>
      </c>
      <c r="R1079" s="6">
        <v>9.6560640000000006</v>
      </c>
    </row>
    <row r="1080" spans="2:18" x14ac:dyDescent="0.25">
      <c r="B1080" s="6">
        <v>14.484095999999999</v>
      </c>
      <c r="R1080" s="6">
        <v>9.6560640000000006</v>
      </c>
    </row>
    <row r="1081" spans="2:18" x14ac:dyDescent="0.25">
      <c r="B1081" s="6">
        <v>14.484095999999999</v>
      </c>
      <c r="R1081" s="6">
        <v>9.6560640000000006</v>
      </c>
    </row>
    <row r="1082" spans="2:18" x14ac:dyDescent="0.25">
      <c r="B1082" s="6">
        <v>14.484095999999999</v>
      </c>
      <c r="R1082" s="6">
        <v>9.6560639999999989</v>
      </c>
    </row>
    <row r="1083" spans="2:18" x14ac:dyDescent="0.25">
      <c r="B1083" s="6">
        <v>14.484095999999999</v>
      </c>
      <c r="R1083" s="6">
        <v>8.8111584000000001</v>
      </c>
    </row>
    <row r="1084" spans="2:18" x14ac:dyDescent="0.25">
      <c r="B1084" s="6">
        <v>14.484095999999999</v>
      </c>
      <c r="R1084" s="6">
        <v>7.900415999999999</v>
      </c>
    </row>
    <row r="1085" spans="2:18" x14ac:dyDescent="0.25">
      <c r="B1085" s="6">
        <v>14.20009411764706</v>
      </c>
      <c r="R1085" s="6">
        <v>7.7248511999999998</v>
      </c>
    </row>
    <row r="1086" spans="2:18" x14ac:dyDescent="0.25">
      <c r="B1086" s="6">
        <v>14.112708923076921</v>
      </c>
      <c r="R1086" s="6">
        <v>6.3043723636363653</v>
      </c>
    </row>
    <row r="1087" spans="2:18" x14ac:dyDescent="0.25">
      <c r="B1087" s="6">
        <v>14.045184000000004</v>
      </c>
    </row>
    <row r="1088" spans="2:18" x14ac:dyDescent="0.25">
      <c r="B1088" s="6">
        <v>13.880592</v>
      </c>
    </row>
    <row r="1089" spans="2:2" x14ac:dyDescent="0.25">
      <c r="B1089" s="6">
        <v>13.794377142857144</v>
      </c>
    </row>
    <row r="1090" spans="2:2" x14ac:dyDescent="0.25">
      <c r="B1090" s="6">
        <v>13.632090352941177</v>
      </c>
    </row>
    <row r="1091" spans="2:2" x14ac:dyDescent="0.25">
      <c r="B1091" s="6">
        <v>13.518489599999999</v>
      </c>
    </row>
    <row r="1092" spans="2:2" x14ac:dyDescent="0.25">
      <c r="B1092" s="6">
        <v>13.518489599999999</v>
      </c>
    </row>
    <row r="1093" spans="2:2" x14ac:dyDescent="0.25">
      <c r="B1093" s="6">
        <v>13.36993476923077</v>
      </c>
    </row>
    <row r="1094" spans="2:2" x14ac:dyDescent="0.25">
      <c r="B1094" s="6">
        <v>13.318708965517242</v>
      </c>
    </row>
    <row r="1095" spans="2:2" x14ac:dyDescent="0.25">
      <c r="B1095" s="6">
        <v>13.277088000000003</v>
      </c>
    </row>
    <row r="1096" spans="2:2" x14ac:dyDescent="0.25">
      <c r="B1096" s="6">
        <v>13.242602057142856</v>
      </c>
    </row>
    <row r="1097" spans="2:2" x14ac:dyDescent="0.25">
      <c r="B1097" s="6">
        <v>12.93548196226415</v>
      </c>
    </row>
    <row r="1098" spans="2:2" x14ac:dyDescent="0.25">
      <c r="B1098" s="6">
        <v>12.874752000000003</v>
      </c>
    </row>
    <row r="1099" spans="2:2" x14ac:dyDescent="0.25">
      <c r="B1099" s="6">
        <v>12.874752000000003</v>
      </c>
    </row>
    <row r="1100" spans="2:2" x14ac:dyDescent="0.25">
      <c r="B1100" s="6">
        <v>12.874752000000003</v>
      </c>
    </row>
    <row r="1101" spans="2:2" x14ac:dyDescent="0.25">
      <c r="B1101" s="6">
        <v>12.874752000000001</v>
      </c>
    </row>
    <row r="1102" spans="2:2" x14ac:dyDescent="0.25">
      <c r="B1102" s="6">
        <v>12.874751999999999</v>
      </c>
    </row>
    <row r="1103" spans="2:2" x14ac:dyDescent="0.25">
      <c r="B1103" s="6">
        <v>12.7942848</v>
      </c>
    </row>
    <row r="1104" spans="2:2" x14ac:dyDescent="0.25">
      <c r="B1104" s="6">
        <v>12.612001959183676</v>
      </c>
    </row>
    <row r="1105" spans="2:2" x14ac:dyDescent="0.25">
      <c r="B1105" s="6">
        <v>12.552883200000002</v>
      </c>
    </row>
    <row r="1106" spans="2:2" x14ac:dyDescent="0.25">
      <c r="B1106" s="6">
        <v>12.451240421052633</v>
      </c>
    </row>
    <row r="1107" spans="2:2" x14ac:dyDescent="0.25">
      <c r="B1107" s="6">
        <v>12.435840000000001</v>
      </c>
    </row>
    <row r="1108" spans="2:2" x14ac:dyDescent="0.25">
      <c r="B1108" s="6">
        <v>12.414939428571429</v>
      </c>
    </row>
    <row r="1109" spans="2:2" x14ac:dyDescent="0.25">
      <c r="B1109" s="6">
        <v>12.414939428571429</v>
      </c>
    </row>
    <row r="1110" spans="2:2" x14ac:dyDescent="0.25">
      <c r="B1110" s="6">
        <v>12.289536</v>
      </c>
    </row>
    <row r="1111" spans="2:2" x14ac:dyDescent="0.25">
      <c r="B1111" s="6">
        <v>12.070080000000001</v>
      </c>
    </row>
    <row r="1112" spans="2:2" x14ac:dyDescent="0.25">
      <c r="B1112" s="6">
        <v>12.070080000000001</v>
      </c>
    </row>
    <row r="1113" spans="2:2" x14ac:dyDescent="0.25">
      <c r="B1113" s="6">
        <v>12.070080000000001</v>
      </c>
    </row>
    <row r="1114" spans="2:2" x14ac:dyDescent="0.25">
      <c r="B1114" s="6">
        <v>11.801856000000003</v>
      </c>
    </row>
    <row r="1115" spans="2:2" x14ac:dyDescent="0.25">
      <c r="B1115" s="6">
        <v>11.801856000000003</v>
      </c>
    </row>
    <row r="1116" spans="2:2" x14ac:dyDescent="0.25">
      <c r="B1116" s="6">
        <v>11.72522057142857</v>
      </c>
    </row>
    <row r="1117" spans="2:2" x14ac:dyDescent="0.25">
      <c r="B1117" s="6">
        <v>11.667743999999999</v>
      </c>
    </row>
    <row r="1118" spans="2:2" x14ac:dyDescent="0.25">
      <c r="B1118" s="6">
        <v>11.5872768</v>
      </c>
    </row>
    <row r="1119" spans="2:2" x14ac:dyDescent="0.25">
      <c r="B1119" s="6">
        <v>11.540174048780489</v>
      </c>
    </row>
    <row r="1120" spans="2:2" x14ac:dyDescent="0.25">
      <c r="B1120" s="6">
        <v>11.466576</v>
      </c>
    </row>
    <row r="1121" spans="2:2" x14ac:dyDescent="0.25">
      <c r="B1121" s="6">
        <v>11.411712000000003</v>
      </c>
    </row>
    <row r="1122" spans="2:2" x14ac:dyDescent="0.25">
      <c r="B1122" s="6">
        <v>11.411712000000003</v>
      </c>
    </row>
    <row r="1123" spans="2:2" x14ac:dyDescent="0.25">
      <c r="B1123" s="6">
        <v>11.411712000000003</v>
      </c>
    </row>
    <row r="1124" spans="2:2" x14ac:dyDescent="0.25">
      <c r="B1124" s="6">
        <v>11.411712000000003</v>
      </c>
    </row>
    <row r="1125" spans="2:2" x14ac:dyDescent="0.25">
      <c r="B1125" s="6">
        <v>11.411712000000003</v>
      </c>
    </row>
    <row r="1126" spans="2:2" x14ac:dyDescent="0.25">
      <c r="B1126" s="6">
        <v>11.360075294117648</v>
      </c>
    </row>
    <row r="1127" spans="2:2" x14ac:dyDescent="0.25">
      <c r="B1127" s="6">
        <v>11.265407999999999</v>
      </c>
    </row>
    <row r="1128" spans="2:2" x14ac:dyDescent="0.25">
      <c r="B1128" s="6">
        <v>11.265407999999999</v>
      </c>
    </row>
    <row r="1129" spans="2:2" x14ac:dyDescent="0.25">
      <c r="B1129" s="6">
        <v>11.20103424</v>
      </c>
    </row>
    <row r="1130" spans="2:2" x14ac:dyDescent="0.25">
      <c r="B1130" s="6">
        <v>11.20103424</v>
      </c>
    </row>
    <row r="1131" spans="2:2" x14ac:dyDescent="0.25">
      <c r="B1131" s="6">
        <v>11.180705684210528</v>
      </c>
    </row>
    <row r="1132" spans="2:2" x14ac:dyDescent="0.25">
      <c r="B1132" s="6">
        <v>11.1044736</v>
      </c>
    </row>
    <row r="1133" spans="2:2" x14ac:dyDescent="0.25">
      <c r="B1133" s="6">
        <v>11.035501714285717</v>
      </c>
    </row>
    <row r="1134" spans="2:2" x14ac:dyDescent="0.25">
      <c r="B1134" s="6">
        <v>11.035501714285717</v>
      </c>
    </row>
    <row r="1135" spans="2:2" x14ac:dyDescent="0.25">
      <c r="B1135" s="6">
        <v>10.9435392</v>
      </c>
    </row>
    <row r="1136" spans="2:2" x14ac:dyDescent="0.25">
      <c r="B1136" s="6">
        <v>10.915550608695654</v>
      </c>
    </row>
    <row r="1137" spans="2:2" x14ac:dyDescent="0.25">
      <c r="B1137" s="6">
        <v>10.863072000000001</v>
      </c>
    </row>
    <row r="1138" spans="2:2" x14ac:dyDescent="0.25">
      <c r="B1138" s="6">
        <v>10.621670400000003</v>
      </c>
    </row>
    <row r="1139" spans="2:2" x14ac:dyDescent="0.25">
      <c r="B1139" s="6">
        <v>10.533888000000001</v>
      </c>
    </row>
    <row r="1140" spans="2:2" x14ac:dyDescent="0.25">
      <c r="B1140" s="6">
        <v>10.460736000000001</v>
      </c>
    </row>
    <row r="1141" spans="2:2" x14ac:dyDescent="0.25">
      <c r="B1141" s="6">
        <v>10.418384842105263</v>
      </c>
    </row>
    <row r="1142" spans="2:2" x14ac:dyDescent="0.25">
      <c r="B1142" s="6">
        <v>10.398838153846153</v>
      </c>
    </row>
    <row r="1143" spans="2:2" x14ac:dyDescent="0.25">
      <c r="B1143" s="6">
        <v>10.349912910179642</v>
      </c>
    </row>
    <row r="1144" spans="2:2" x14ac:dyDescent="0.25">
      <c r="B1144" s="6">
        <v>10.192512000000001</v>
      </c>
    </row>
    <row r="1145" spans="2:2" x14ac:dyDescent="0.25">
      <c r="B1145" s="6">
        <v>9.6560640000000006</v>
      </c>
    </row>
    <row r="1146" spans="2:2" x14ac:dyDescent="0.25">
      <c r="B1146" s="6">
        <v>9.6560640000000006</v>
      </c>
    </row>
    <row r="1147" spans="2:2" x14ac:dyDescent="0.25">
      <c r="B1147" s="6">
        <v>9.6560640000000006</v>
      </c>
    </row>
    <row r="1148" spans="2:2" x14ac:dyDescent="0.25">
      <c r="B1148" s="6">
        <v>9.6560640000000006</v>
      </c>
    </row>
    <row r="1149" spans="2:2" x14ac:dyDescent="0.25">
      <c r="B1149" s="6">
        <v>9.6560639999999989</v>
      </c>
    </row>
    <row r="1150" spans="2:2" x14ac:dyDescent="0.25">
      <c r="B1150" s="6">
        <v>8.8111584000000001</v>
      </c>
    </row>
    <row r="1151" spans="2:2" x14ac:dyDescent="0.25">
      <c r="B1151" s="6">
        <v>7.900415999999999</v>
      </c>
    </row>
    <row r="1152" spans="2:2" x14ac:dyDescent="0.25">
      <c r="B1152" s="6">
        <v>7.7248511999999998</v>
      </c>
    </row>
    <row r="1153" spans="2:2" x14ac:dyDescent="0.25">
      <c r="B1153" s="6">
        <v>6.3043723636363653</v>
      </c>
    </row>
    <row r="1154" spans="2:2" x14ac:dyDescent="0.25">
      <c r="B1154" s="6"/>
    </row>
    <row r="1155" spans="2:2" x14ac:dyDescent="0.25">
      <c r="B1155" s="6"/>
    </row>
    <row r="1156" spans="2:2" x14ac:dyDescent="0.25">
      <c r="B1156" s="6"/>
    </row>
    <row r="1157" spans="2:2" x14ac:dyDescent="0.25">
      <c r="B1157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showGridLines="0" tabSelected="1" workbookViewId="0">
      <selection activeCell="A4" sqref="A4:I4"/>
    </sheetView>
  </sheetViews>
  <sheetFormatPr defaultRowHeight="15" x14ac:dyDescent="0.25"/>
  <sheetData>
    <row r="2" spans="1:7" ht="26.25" x14ac:dyDescent="0.4">
      <c r="A2" s="2" t="s">
        <v>232</v>
      </c>
      <c r="B2" s="2" t="s">
        <v>230</v>
      </c>
      <c r="C2" s="2"/>
      <c r="D2" s="2"/>
      <c r="E2" s="2"/>
      <c r="F2" s="2"/>
      <c r="G2" s="2"/>
    </row>
    <row r="3" spans="1:7" ht="26.25" x14ac:dyDescent="0.4">
      <c r="A3" s="2" t="s">
        <v>231</v>
      </c>
      <c r="B3" s="2" t="s">
        <v>233</v>
      </c>
      <c r="C3" s="2"/>
      <c r="D3" s="2"/>
      <c r="E3" s="2"/>
      <c r="F3" s="2"/>
      <c r="G3" s="2"/>
    </row>
    <row r="4" spans="1:7" ht="26.25" x14ac:dyDescent="0.4">
      <c r="A4" s="2" t="s">
        <v>237</v>
      </c>
      <c r="B4" s="2" t="s">
        <v>236</v>
      </c>
      <c r="C4" s="2"/>
      <c r="D4" s="2"/>
      <c r="E4" s="2"/>
      <c r="F4" s="2"/>
      <c r="G4" s="2"/>
    </row>
    <row r="5" spans="1:7" ht="26.25" x14ac:dyDescent="0.4">
      <c r="A5" s="2" t="s">
        <v>238</v>
      </c>
      <c r="B5" s="2" t="s">
        <v>235</v>
      </c>
      <c r="C5" s="2"/>
      <c r="D5" s="2"/>
      <c r="E5" s="2"/>
      <c r="F5" s="2"/>
      <c r="G5" s="2"/>
    </row>
    <row r="6" spans="1:7" ht="26.25" x14ac:dyDescent="0.4">
      <c r="A6" s="2" t="s">
        <v>239</v>
      </c>
      <c r="B6" s="2" t="s">
        <v>234</v>
      </c>
      <c r="C6" s="2"/>
      <c r="D6" s="2"/>
      <c r="E6" s="2"/>
      <c r="F6" s="2"/>
      <c r="G6" s="2"/>
    </row>
    <row r="7" spans="1:7" ht="26.25" x14ac:dyDescent="0.4">
      <c r="A7" s="2"/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 Uber Drives - 2016</vt:lpstr>
      <vt:lpstr>SOLUTION</vt:lpstr>
      <vt:lpstr>DATA CALEANING &amp; PREPROCESSING</vt:lpstr>
      <vt:lpstr>CHECKING OUTLIERS FOR SPEED</vt:lpstr>
      <vt:lpstr>PROBLEM'S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hussain</dc:creator>
  <cp:lastModifiedBy>ashraf hussain</cp:lastModifiedBy>
  <dcterms:created xsi:type="dcterms:W3CDTF">2023-05-22T13:00:27Z</dcterms:created>
  <dcterms:modified xsi:type="dcterms:W3CDTF">2023-05-22T13:00:27Z</dcterms:modified>
</cp:coreProperties>
</file>