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Desktop\"/>
    </mc:Choice>
  </mc:AlternateContent>
  <xr:revisionPtr revIDLastSave="0" documentId="8_{C300EB24-1F93-487B-BE0B-5F993CCD9357}" xr6:coauthVersionLast="47" xr6:coauthVersionMax="47" xr10:uidLastSave="{00000000-0000-0000-0000-000000000000}"/>
  <bookViews>
    <workbookView xWindow="-96" yWindow="0" windowWidth="11712" windowHeight="12336" xr2:uid="{A08F8EDD-D41C-46AE-BDD6-6AEFD614F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I10" i="1"/>
  <c r="I16" i="1"/>
  <c r="I14" i="1"/>
  <c r="I12" i="1"/>
  <c r="G16" i="1"/>
  <c r="K16" i="1" s="1"/>
  <c r="F7" i="1"/>
  <c r="H12" i="1"/>
  <c r="G13" i="1"/>
  <c r="K13" i="1" s="1"/>
  <c r="K15" i="1"/>
  <c r="G15" i="1"/>
  <c r="K14" i="1"/>
  <c r="G14" i="1"/>
  <c r="K10" i="1"/>
  <c r="G11" i="1"/>
  <c r="K11" i="1" s="1"/>
  <c r="E9" i="1"/>
  <c r="E10" i="1" s="1"/>
  <c r="G8" i="1"/>
  <c r="K8" i="1" s="1"/>
  <c r="G7" i="1"/>
  <c r="F8" i="1"/>
  <c r="F9" i="1" s="1"/>
  <c r="J7" i="1"/>
  <c r="K6" i="1"/>
  <c r="F10" i="1" l="1"/>
  <c r="F11" i="1" s="1"/>
  <c r="E11" i="1"/>
  <c r="E12" i="1" s="1"/>
  <c r="K7" i="1"/>
  <c r="G9" i="1"/>
  <c r="K9" i="1" s="1"/>
  <c r="K12" i="1"/>
  <c r="G17" i="1"/>
  <c r="K17" i="1" s="1"/>
  <c r="F12" i="1" l="1"/>
  <c r="F13" i="1" s="1"/>
  <c r="E13" i="1"/>
  <c r="E14" i="1" s="1"/>
  <c r="F14" i="1" l="1"/>
  <c r="F15" i="1" s="1"/>
  <c r="E15" i="1"/>
  <c r="E16" i="1" s="1"/>
  <c r="E17" i="1" l="1"/>
  <c r="F16" i="1"/>
  <c r="F17" i="1" s="1"/>
</calcChain>
</file>

<file path=xl/sharedStrings.xml><?xml version="1.0" encoding="utf-8"?>
<sst xmlns="http://schemas.openxmlformats.org/spreadsheetml/2006/main" count="43" uniqueCount="17">
  <si>
    <t>Trade Date</t>
    <phoneticPr fontId="2" type="noConversion"/>
  </si>
  <si>
    <t>Price</t>
    <phoneticPr fontId="2" type="noConversion"/>
  </si>
  <si>
    <t>Points</t>
    <phoneticPr fontId="2" type="noConversion"/>
  </si>
  <si>
    <t>N1</t>
    <phoneticPr fontId="2" type="noConversion"/>
  </si>
  <si>
    <t>N2</t>
    <phoneticPr fontId="2" type="noConversion"/>
  </si>
  <si>
    <t>S/B</t>
    <phoneticPr fontId="2" type="noConversion"/>
  </si>
  <si>
    <t>near-leg</t>
    <phoneticPr fontId="2" type="noConversion"/>
  </si>
  <si>
    <t>far-leg</t>
    <phoneticPr fontId="2" type="noConversion"/>
  </si>
  <si>
    <t>B/S</t>
    <phoneticPr fontId="2" type="noConversion"/>
  </si>
  <si>
    <t>Value Date</t>
    <phoneticPr fontId="2" type="noConversion"/>
  </si>
  <si>
    <t>Spot-1W</t>
    <phoneticPr fontId="2" type="noConversion"/>
  </si>
  <si>
    <t>SN-1</t>
    <phoneticPr fontId="2" type="noConversion"/>
  </si>
  <si>
    <t>SN-2</t>
    <phoneticPr fontId="2" type="noConversion"/>
  </si>
  <si>
    <t>SN-3</t>
    <phoneticPr fontId="2" type="noConversion"/>
  </si>
  <si>
    <t>SN-4</t>
    <phoneticPr fontId="2" type="noConversion"/>
  </si>
  <si>
    <t>SN-5</t>
    <phoneticPr fontId="2" type="noConversion"/>
  </si>
  <si>
    <t>GAP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</si>
</sst>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"/>
    <numFmt numFmtId="180" formatCode="0.0000_ "/>
  </numFmts>
  <fonts count="4" x14ac:knownFonts="1">
    <font>
      <sz val="11"/>
      <color theme="1"/>
      <name val="楷体"/>
      <family val="2"/>
      <charset val="134"/>
    </font>
    <font>
      <sz val="11"/>
      <color rgb="FFFF0000"/>
      <name val="楷体"/>
      <family val="2"/>
      <charset val="134"/>
    </font>
    <font>
      <sz val="9"/>
      <name val="楷体"/>
      <family val="2"/>
      <charset val="134"/>
    </font>
    <font>
      <sz val="11"/>
      <color rgb="FF00B050"/>
      <name val="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696E-C02A-40F9-8780-BE6FA4160A8F}">
  <dimension ref="B5:K25"/>
  <sheetViews>
    <sheetView tabSelected="1" workbookViewId="0">
      <selection activeCell="K9" sqref="K9:K10"/>
    </sheetView>
  </sheetViews>
  <sheetFormatPr defaultRowHeight="14.4" x14ac:dyDescent="0.25"/>
  <cols>
    <col min="2" max="2" width="8.88671875" style="1"/>
    <col min="3" max="3" width="10.5546875" style="1" bestFit="1" customWidth="1"/>
    <col min="4" max="4" width="8.88671875" style="1"/>
    <col min="5" max="5" width="11.6640625" style="1" bestFit="1" customWidth="1"/>
    <col min="6" max="6" width="15" style="1" bestFit="1" customWidth="1"/>
    <col min="7" max="8" width="8.88671875" style="1"/>
    <col min="9" max="9" width="9.5546875" style="1" bestFit="1" customWidth="1"/>
    <col min="10" max="10" width="8.88671875" style="1"/>
    <col min="11" max="11" width="10.5546875" style="1" bestFit="1" customWidth="1"/>
  </cols>
  <sheetData>
    <row r="5" spans="2:11" x14ac:dyDescent="0.25">
      <c r="E5" s="1" t="s">
        <v>0</v>
      </c>
      <c r="F5" s="1" t="s">
        <v>9</v>
      </c>
      <c r="G5" s="1" t="s">
        <v>1</v>
      </c>
      <c r="H5" s="1" t="s">
        <v>2</v>
      </c>
      <c r="I5" s="1" t="s">
        <v>16</v>
      </c>
      <c r="J5" s="1" t="s">
        <v>3</v>
      </c>
      <c r="K5" s="1" t="s">
        <v>4</v>
      </c>
    </row>
    <row r="6" spans="2:11" x14ac:dyDescent="0.25">
      <c r="B6" s="1" t="s">
        <v>10</v>
      </c>
      <c r="C6" s="1" t="s">
        <v>6</v>
      </c>
      <c r="D6" s="1" t="s">
        <v>5</v>
      </c>
      <c r="E6" s="2">
        <v>45484</v>
      </c>
      <c r="F6" s="2">
        <v>45486</v>
      </c>
      <c r="G6" s="3">
        <v>7.282</v>
      </c>
      <c r="H6" s="1">
        <v>-49</v>
      </c>
      <c r="J6" s="1">
        <v>-100</v>
      </c>
      <c r="K6" s="4">
        <f>-J6*G6</f>
        <v>728.2</v>
      </c>
    </row>
    <row r="7" spans="2:11" x14ac:dyDescent="0.25">
      <c r="B7" s="1" t="s">
        <v>10</v>
      </c>
      <c r="C7" s="1" t="s">
        <v>7</v>
      </c>
      <c r="D7" s="1" t="s">
        <v>5</v>
      </c>
      <c r="E7" s="2">
        <v>45484</v>
      </c>
      <c r="F7" s="2">
        <f>F6+5</f>
        <v>45491</v>
      </c>
      <c r="G7" s="3">
        <f>G6+H6/10000</f>
        <v>7.2770999999999999</v>
      </c>
      <c r="J7" s="1">
        <f>100</f>
        <v>100</v>
      </c>
      <c r="K7" s="4">
        <f>-J7*G7</f>
        <v>-727.71</v>
      </c>
    </row>
    <row r="8" spans="2:11" x14ac:dyDescent="0.25">
      <c r="B8" s="1" t="s">
        <v>11</v>
      </c>
      <c r="C8" s="1" t="s">
        <v>6</v>
      </c>
      <c r="D8" s="1" t="s">
        <v>8</v>
      </c>
      <c r="E8" s="2">
        <v>45484</v>
      </c>
      <c r="F8" s="2">
        <f>E8+2</f>
        <v>45486</v>
      </c>
      <c r="G8" s="6">
        <f>G6</f>
        <v>7.282</v>
      </c>
      <c r="H8" s="1">
        <v>-7</v>
      </c>
      <c r="J8" s="1">
        <v>100</v>
      </c>
      <c r="K8" s="4">
        <f>-J8*G8</f>
        <v>-728.2</v>
      </c>
    </row>
    <row r="9" spans="2:11" x14ac:dyDescent="0.25">
      <c r="B9" s="1" t="s">
        <v>11</v>
      </c>
      <c r="C9" s="1" t="s">
        <v>7</v>
      </c>
      <c r="D9" s="1" t="s">
        <v>8</v>
      </c>
      <c r="E9" s="2">
        <f>E8</f>
        <v>45484</v>
      </c>
      <c r="F9" s="2">
        <f>F8+1</f>
        <v>45487</v>
      </c>
      <c r="G9" s="5">
        <f>G8+H8/10000</f>
        <v>7.2812999999999999</v>
      </c>
      <c r="J9" s="1">
        <v>-100</v>
      </c>
      <c r="K9" s="4">
        <f>-J9*G9</f>
        <v>728.13</v>
      </c>
    </row>
    <row r="10" spans="2:11" x14ac:dyDescent="0.25">
      <c r="B10" s="1" t="s">
        <v>12</v>
      </c>
      <c r="C10" s="1" t="s">
        <v>6</v>
      </c>
      <c r="D10" s="1" t="s">
        <v>8</v>
      </c>
      <c r="E10" s="2">
        <f>E9+1</f>
        <v>45485</v>
      </c>
      <c r="F10" s="2">
        <f>E10+2</f>
        <v>45487</v>
      </c>
      <c r="G10" s="6">
        <v>7.2815000000000003</v>
      </c>
      <c r="H10" s="1">
        <v>-8</v>
      </c>
      <c r="I10" s="7">
        <f>G10-G8</f>
        <v>-4.9999999999972289E-4</v>
      </c>
      <c r="J10" s="1">
        <v>100</v>
      </c>
      <c r="K10" s="4">
        <f>-J10*G10</f>
        <v>-728.15</v>
      </c>
    </row>
    <row r="11" spans="2:11" x14ac:dyDescent="0.25">
      <c r="B11" s="1" t="s">
        <v>12</v>
      </c>
      <c r="C11" s="1" t="s">
        <v>7</v>
      </c>
      <c r="D11" s="1" t="s">
        <v>8</v>
      </c>
      <c r="E11" s="2">
        <f t="shared" ref="E11" si="0">E10</f>
        <v>45485</v>
      </c>
      <c r="F11" s="2">
        <f>F10+1</f>
        <v>45488</v>
      </c>
      <c r="G11" s="5">
        <f>G10+H10/10000</f>
        <v>7.2807000000000004</v>
      </c>
      <c r="J11" s="1">
        <v>-100</v>
      </c>
      <c r="K11" s="4">
        <f>-J11*G11</f>
        <v>728.07</v>
      </c>
    </row>
    <row r="12" spans="2:11" x14ac:dyDescent="0.25">
      <c r="B12" s="1" t="s">
        <v>13</v>
      </c>
      <c r="C12" s="1" t="s">
        <v>6</v>
      </c>
      <c r="D12" s="1" t="s">
        <v>8</v>
      </c>
      <c r="E12" s="2">
        <f>E11+1</f>
        <v>45486</v>
      </c>
      <c r="F12" s="2">
        <f>E12+2</f>
        <v>45488</v>
      </c>
      <c r="G12" s="6">
        <f>7.2804</f>
        <v>7.2804000000000002</v>
      </c>
      <c r="H12" s="1">
        <f>-7</f>
        <v>-7</v>
      </c>
      <c r="I12" s="7">
        <f>G12-G10</f>
        <v>-1.1000000000001009E-3</v>
      </c>
      <c r="J12" s="1">
        <v>100</v>
      </c>
      <c r="K12" s="1">
        <f>-J12*G12</f>
        <v>-728.04</v>
      </c>
    </row>
    <row r="13" spans="2:11" x14ac:dyDescent="0.25">
      <c r="B13" s="1" t="s">
        <v>13</v>
      </c>
      <c r="C13" s="1" t="s">
        <v>7</v>
      </c>
      <c r="D13" s="1" t="s">
        <v>8</v>
      </c>
      <c r="E13" s="2">
        <f>E12</f>
        <v>45486</v>
      </c>
      <c r="F13" s="2">
        <f>F12+1</f>
        <v>45489</v>
      </c>
      <c r="G13" s="5">
        <f>G12+H12/10000</f>
        <v>7.2797000000000001</v>
      </c>
      <c r="J13" s="1">
        <v>-100</v>
      </c>
      <c r="K13" s="4">
        <f>-J13*G13</f>
        <v>727.97</v>
      </c>
    </row>
    <row r="14" spans="2:11" x14ac:dyDescent="0.25">
      <c r="B14" s="1" t="s">
        <v>14</v>
      </c>
      <c r="C14" s="1" t="s">
        <v>6</v>
      </c>
      <c r="D14" s="1" t="s">
        <v>8</v>
      </c>
      <c r="E14" s="2">
        <f>E13+1</f>
        <v>45487</v>
      </c>
      <c r="F14" s="2">
        <f>E14+2</f>
        <v>45489</v>
      </c>
      <c r="G14" s="6">
        <f>7.2803</f>
        <v>7.2803000000000004</v>
      </c>
      <c r="H14" s="1">
        <v>-6</v>
      </c>
      <c r="I14" s="7">
        <f>G14-G12</f>
        <v>-9.9999999999766942E-5</v>
      </c>
      <c r="J14" s="1">
        <v>100</v>
      </c>
      <c r="K14" s="1">
        <f>-J14*G14</f>
        <v>-728.03000000000009</v>
      </c>
    </row>
    <row r="15" spans="2:11" x14ac:dyDescent="0.25">
      <c r="B15" s="1" t="s">
        <v>14</v>
      </c>
      <c r="C15" s="1" t="s">
        <v>7</v>
      </c>
      <c r="D15" s="1" t="s">
        <v>8</v>
      </c>
      <c r="E15" s="2">
        <f>E14</f>
        <v>45487</v>
      </c>
      <c r="F15" s="2">
        <f>F14+1</f>
        <v>45490</v>
      </c>
      <c r="G15" s="5">
        <f>G14+H14/10000</f>
        <v>7.2797000000000001</v>
      </c>
      <c r="J15" s="1">
        <v>-100</v>
      </c>
      <c r="K15" s="4">
        <f>-J15*G15</f>
        <v>727.97</v>
      </c>
    </row>
    <row r="16" spans="2:11" x14ac:dyDescent="0.25">
      <c r="B16" s="1" t="s">
        <v>15</v>
      </c>
      <c r="C16" s="1" t="s">
        <v>6</v>
      </c>
      <c r="D16" s="1" t="s">
        <v>8</v>
      </c>
      <c r="E16" s="2">
        <f>E15+1</f>
        <v>45488</v>
      </c>
      <c r="F16" s="2">
        <f>E16+2</f>
        <v>45490</v>
      </c>
      <c r="G16" s="6">
        <f>7.2808</f>
        <v>7.2808000000000002</v>
      </c>
      <c r="H16" s="1">
        <v>-6</v>
      </c>
      <c r="I16" s="7">
        <f>G16-G14</f>
        <v>4.9999999999972289E-4</v>
      </c>
      <c r="J16" s="1">
        <v>100</v>
      </c>
      <c r="K16" s="1">
        <f>-J16*G16</f>
        <v>-728.08</v>
      </c>
    </row>
    <row r="17" spans="2:11" x14ac:dyDescent="0.25">
      <c r="B17" s="1" t="s">
        <v>15</v>
      </c>
      <c r="C17" s="1" t="s">
        <v>7</v>
      </c>
      <c r="D17" s="1" t="s">
        <v>8</v>
      </c>
      <c r="E17" s="2">
        <f>E16</f>
        <v>45488</v>
      </c>
      <c r="F17" s="2">
        <f>F16+1</f>
        <v>45491</v>
      </c>
      <c r="G17" s="5">
        <f>G16+H16/10000</f>
        <v>7.2801999999999998</v>
      </c>
      <c r="J17" s="1">
        <v>-100</v>
      </c>
      <c r="K17" s="4">
        <f>-J17*G17</f>
        <v>728.02</v>
      </c>
    </row>
    <row r="18" spans="2:11" x14ac:dyDescent="0.25">
      <c r="G18" s="3"/>
    </row>
    <row r="19" spans="2:11" x14ac:dyDescent="0.25">
      <c r="G19" s="3"/>
    </row>
    <row r="20" spans="2:11" x14ac:dyDescent="0.25">
      <c r="G20" s="3"/>
    </row>
    <row r="21" spans="2:11" x14ac:dyDescent="0.25">
      <c r="G21" s="3"/>
    </row>
    <row r="22" spans="2:11" x14ac:dyDescent="0.25">
      <c r="G22" s="3"/>
    </row>
    <row r="23" spans="2:11" x14ac:dyDescent="0.25">
      <c r="G23" s="3"/>
    </row>
    <row r="24" spans="2:11" x14ac:dyDescent="0.25">
      <c r="G24" s="3"/>
    </row>
    <row r="25" spans="2:11" x14ac:dyDescent="0.25">
      <c r="G2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杰楠 胡</dc:creator>
  <cp:lastModifiedBy>杰楠 胡</cp:lastModifiedBy>
  <dcterms:created xsi:type="dcterms:W3CDTF">2024-07-09T23:24:31Z</dcterms:created>
  <dcterms:modified xsi:type="dcterms:W3CDTF">2024-07-10T00:20:55Z</dcterms:modified>
</cp:coreProperties>
</file>