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Countif Exercise - 1\"/>
    </mc:Choice>
  </mc:AlternateContent>
  <bookViews>
    <workbookView xWindow="-108" yWindow="-108" windowWidth="23256" windowHeight="12576" activeTab="1"/>
  </bookViews>
  <sheets>
    <sheet name="Exercise 1" sheetId="1" r:id="rId1"/>
    <sheet name="Exercise 2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E10" i="3"/>
  <c r="E9" i="3"/>
  <c r="D11" i="3"/>
  <c r="D10" i="3"/>
  <c r="D9" i="3"/>
  <c r="C10" i="3"/>
  <c r="C11" i="3"/>
  <c r="C9" i="3"/>
  <c r="B10" i="3"/>
  <c r="B11" i="3"/>
  <c r="B9" i="3"/>
  <c r="F5" i="3"/>
  <c r="F4" i="3"/>
  <c r="F3" i="3"/>
  <c r="F2" i="3"/>
  <c r="E3" i="3"/>
  <c r="E4" i="3"/>
  <c r="E5" i="3"/>
  <c r="E2" i="3"/>
  <c r="D3" i="3"/>
  <c r="D4" i="3"/>
  <c r="D5" i="3"/>
  <c r="D2" i="3"/>
  <c r="C5" i="3"/>
  <c r="C4" i="3"/>
  <c r="C3" i="3"/>
  <c r="C2" i="3"/>
  <c r="B5" i="3"/>
  <c r="B4" i="3"/>
  <c r="B3" i="3"/>
  <c r="B2" i="3"/>
  <c r="H44" i="1"/>
  <c r="L9" i="1"/>
  <c r="H45" i="1"/>
  <c r="H49" i="1"/>
  <c r="H33" i="1"/>
  <c r="M51" i="1"/>
  <c r="M50" i="1"/>
  <c r="M52" i="1" s="1"/>
  <c r="M49" i="1"/>
  <c r="H48" i="1"/>
  <c r="M43" i="1"/>
  <c r="H43" i="1"/>
  <c r="M37" i="1"/>
  <c r="H42" i="1"/>
  <c r="H38" i="1"/>
  <c r="H37" i="1"/>
  <c r="H36" i="1"/>
  <c r="M18" i="1"/>
  <c r="M17" i="1"/>
  <c r="M16" i="1"/>
  <c r="M15" i="1"/>
</calcChain>
</file>

<file path=xl/sharedStrings.xml><?xml version="1.0" encoding="utf-8"?>
<sst xmlns="http://schemas.openxmlformats.org/spreadsheetml/2006/main" count="845" uniqueCount="82">
  <si>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</si>
  <si>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</si>
  <si>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</si>
  <si>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</si>
  <si>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</si>
  <si>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</si>
  <si>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</si>
  <si>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</si>
  <si>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</si>
  <si>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</si>
  <si>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</si>
  <si>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</si>
  <si>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</si>
  <si>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</si>
  <si>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</si>
  <si>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</si>
  <si>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</si>
  <si>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</si>
  <si>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</si>
  <si>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</si>
  <si>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</si>
  <si>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</si>
  <si>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</si>
  <si>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</si>
  <si>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</si>
  <si>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</si>
  <si>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</si>
  <si>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</si>
  <si>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</si>
  <si>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</si>
  <si>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</si>
  <si>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</si>
  <si>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</si>
  <si>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</si>
  <si>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</si>
  <si>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</si>
  <si>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</si>
  <si>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</si>
  <si>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</si>
  <si>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</si>
  <si>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</si>
  <si>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</si>
  <si>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</si>
  <si>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</si>
  <si>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</si>
  <si>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</si>
  <si>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</si>
  <si>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</si>
  <si>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</si>
  <si>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</si>
  <si>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</si>
  <si>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</si>
  <si>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</si>
  <si>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</si>
  <si>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</si>
  <si>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</si>
  <si>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</si>
  <si>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</si>
  <si>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</si>
  <si>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</si>
  <si>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</si>
  <si>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</si>
  <si>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</si>
  <si>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</si>
  <si>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</si>
  <si>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</si>
  <si>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</si>
  <si>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</si>
  <si>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</si>
  <si>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</si>
  <si>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</si>
  <si>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</si>
  <si>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</si>
  <si>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boston</t>
  </si>
  <si>
    <t>Microwave</t>
  </si>
  <si>
    <t>Items</t>
  </si>
  <si>
    <t>total</t>
  </si>
  <si>
    <t>start date</t>
  </si>
  <si>
    <t>end date</t>
  </si>
  <si>
    <t>Start Date</t>
  </si>
  <si>
    <t>End Date</t>
  </si>
  <si>
    <t>5/20/2013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</si>
</sst>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ill="1" applyBorder="1"/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31" workbookViewId="0">
      <selection activeCell="E44" sqref="E44"/>
    </sheetView>
  </sheetViews>
  <sheetFormatPr defaultRowHeight="14.4" x14ac:dyDescent="0.3"/>
  <cols>
    <col min="2" max="2" width="24.44140625" style="18" customWidth="1"/>
    <col min="3" max="3" width="17.44140625" customWidth="1"/>
    <col min="4" max="4" width="17.5546875" customWidth="1"/>
    <col min="5" max="5" width="36.21875" customWidth="1"/>
    <col min="7" max="7" width="13.33203125" customWidth="1"/>
    <col min="12" max="12" width="14.33203125" customWidth="1"/>
    <col min="13" max="14" width="10.33203125" bestFit="1" customWidth="1"/>
  </cols>
  <sheetData>
    <row r="1" spans="1:13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13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13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13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13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13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  <c r="L6" t="s">
        <v>79</v>
      </c>
      <c r="M6" t="s">
        <v>80</v>
      </c>
    </row>
    <row r="7" spans="1:13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  <c r="L7" s="18">
        <v>41335</v>
      </c>
      <c r="M7" s="18">
        <v>41427</v>
      </c>
    </row>
    <row r="8" spans="1:13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13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  <c r="L9">
        <f>COUNTIFS(B2:B25,"&gt;="&amp;L7,B2:B25,"&lt;="&amp;M7)</f>
        <v>0</v>
      </c>
    </row>
    <row r="10" spans="1:13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13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13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13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13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13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  <c r="L15" t="s">
        <v>18</v>
      </c>
      <c r="M15">
        <f>COUNTIF(G2:G25,L15)</f>
        <v>4</v>
      </c>
    </row>
    <row r="16" spans="1:13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  <c r="L16" t="s">
        <v>74</v>
      </c>
      <c r="M16">
        <f>COUNTIF(D2:D25,L16)</f>
        <v>5</v>
      </c>
    </row>
    <row r="17" spans="1:14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  <c r="L17" t="s">
        <v>3</v>
      </c>
      <c r="M17">
        <f>COUNTIF(F2:F25,L17)</f>
        <v>8</v>
      </c>
    </row>
    <row r="18" spans="1:14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  <c r="L18" s="1" t="s">
        <v>14</v>
      </c>
      <c r="M18">
        <f>COUNTIF(C2:C25,L18)</f>
        <v>6</v>
      </c>
    </row>
    <row r="19" spans="1:14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  <c r="L19">
        <v>20</v>
      </c>
    </row>
    <row r="20" spans="1:14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14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14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14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14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14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14" x14ac:dyDescent="0.3">
      <c r="E27" s="15" t="s">
        <v>71</v>
      </c>
      <c r="H27" t="s">
        <v>72</v>
      </c>
      <c r="M27" t="s">
        <v>77</v>
      </c>
      <c r="N27" t="s">
        <v>78</v>
      </c>
    </row>
    <row r="28" spans="1:14" x14ac:dyDescent="0.3">
      <c r="F28" s="2"/>
      <c r="M28" s="18">
        <v>41335</v>
      </c>
      <c r="N28" s="18">
        <v>41427</v>
      </c>
    </row>
    <row r="29" spans="1:14" ht="15.6" x14ac:dyDescent="0.3">
      <c r="E29" s="14" t="s">
        <v>31</v>
      </c>
      <c r="H29">
        <v>4</v>
      </c>
    </row>
    <row r="30" spans="1:14" ht="15.6" x14ac:dyDescent="0.3">
      <c r="E30" s="14" t="s">
        <v>32</v>
      </c>
      <c r="H30">
        <v>5</v>
      </c>
    </row>
    <row r="31" spans="1:14" ht="15.6" x14ac:dyDescent="0.3">
      <c r="E31" s="14" t="s">
        <v>33</v>
      </c>
      <c r="H31">
        <v>8</v>
      </c>
    </row>
    <row r="32" spans="1:14" ht="15.6" x14ac:dyDescent="0.3">
      <c r="E32" s="14" t="s">
        <v>34</v>
      </c>
      <c r="H32">
        <v>6</v>
      </c>
    </row>
    <row r="33" spans="5:13" ht="15.6" x14ac:dyDescent="0.3">
      <c r="E33" s="14" t="s">
        <v>26</v>
      </c>
      <c r="H33">
        <f>COUNTIF(E2:E25,"&lt;20")</f>
        <v>9</v>
      </c>
    </row>
    <row r="34" spans="5:13" ht="15.6" x14ac:dyDescent="0.3">
      <c r="E34" s="14"/>
    </row>
    <row r="35" spans="5:13" ht="15.6" x14ac:dyDescent="0.3">
      <c r="E35" s="14"/>
      <c r="F35" s="2"/>
    </row>
    <row r="36" spans="5:13" ht="15.6" x14ac:dyDescent="0.3">
      <c r="E36" s="14" t="s">
        <v>23</v>
      </c>
      <c r="H36">
        <f>SUMIF(D2:D25,D21,E2:E25)</f>
        <v>105</v>
      </c>
      <c r="M36" t="s">
        <v>73</v>
      </c>
    </row>
    <row r="37" spans="5:13" ht="15.6" x14ac:dyDescent="0.3">
      <c r="E37" s="14" t="s">
        <v>24</v>
      </c>
      <c r="H37">
        <f>SUMIF(D2:D25,D23,E2:E25)</f>
        <v>164</v>
      </c>
      <c r="L37" t="s">
        <v>17</v>
      </c>
      <c r="M37">
        <f>COUNTIFS($D$2:$D$25,L37,$G$2:$G$25,G2)</f>
        <v>2</v>
      </c>
    </row>
    <row r="38" spans="5:13" ht="15.6" x14ac:dyDescent="0.3">
      <c r="E38" s="14" t="s">
        <v>30</v>
      </c>
      <c r="H38">
        <f>SUMIF(F2:F25,F5,E2:E25)</f>
        <v>156</v>
      </c>
    </row>
    <row r="39" spans="5:13" ht="15.6" x14ac:dyDescent="0.3">
      <c r="E39" s="14" t="s">
        <v>40</v>
      </c>
    </row>
    <row r="40" spans="5:13" ht="15.6" x14ac:dyDescent="0.3">
      <c r="E40" s="14"/>
    </row>
    <row r="41" spans="5:13" ht="15.6" x14ac:dyDescent="0.3">
      <c r="E41" s="14"/>
      <c r="F41" s="2"/>
    </row>
    <row r="42" spans="5:13" ht="15.6" x14ac:dyDescent="0.3">
      <c r="E42" s="14" t="s">
        <v>35</v>
      </c>
      <c r="H42">
        <f>COUNTIFS($D$2:$D$25,L37,$G$2:$G$25,G2)</f>
        <v>2</v>
      </c>
      <c r="M42" t="s">
        <v>19</v>
      </c>
    </row>
    <row r="43" spans="5:13" ht="15.6" x14ac:dyDescent="0.3">
      <c r="E43" s="14" t="s">
        <v>36</v>
      </c>
      <c r="H43">
        <f>COUNTIFS($C$2:$C$25,C23,$F$2:$F$25,F18)</f>
        <v>2</v>
      </c>
      <c r="L43" t="s">
        <v>17</v>
      </c>
      <c r="M43">
        <f>SUMIFS($E$2:$E$25,$D$2:$D$25,D16,$G$2:$G$25,G5)</f>
        <v>25</v>
      </c>
    </row>
    <row r="44" spans="5:13" ht="15.6" x14ac:dyDescent="0.3">
      <c r="E44" s="14" t="s">
        <v>37</v>
      </c>
      <c r="H44">
        <f>COUNTIF(B2:B25,"&gt;"&amp;M28)</f>
        <v>0</v>
      </c>
    </row>
    <row r="45" spans="5:13" ht="15.6" x14ac:dyDescent="0.3">
      <c r="E45" s="14" t="s">
        <v>38</v>
      </c>
      <c r="H45">
        <f>COUNTIFS($B$2:$B$25,"&lt;="&amp;M28,B2:B25,"&gt;="&amp;N28)</f>
        <v>0</v>
      </c>
    </row>
    <row r="46" spans="5:13" ht="15.6" x14ac:dyDescent="0.3">
      <c r="E46" s="14"/>
      <c r="F46" s="2"/>
    </row>
    <row r="47" spans="5:13" ht="15.6" x14ac:dyDescent="0.3">
      <c r="E47" s="14" t="s">
        <v>27</v>
      </c>
      <c r="H47">
        <v>25</v>
      </c>
    </row>
    <row r="48" spans="5:13" ht="15.6" x14ac:dyDescent="0.3">
      <c r="E48" s="14" t="s">
        <v>29</v>
      </c>
      <c r="H48">
        <f>SUMIFS($E$2:$E$25,$G$2:$G$25,G10,$F$2:$F$25,F10)</f>
        <v>75</v>
      </c>
      <c r="M48" t="s">
        <v>75</v>
      </c>
    </row>
    <row r="49" spans="5:13" ht="15.6" x14ac:dyDescent="0.3">
      <c r="E49" s="14" t="s">
        <v>39</v>
      </c>
      <c r="H49">
        <f>SUMIFS(E2:E25,B2:B25,"&gt;="&amp;M28,B2:B25,"&lt;="&amp;N28)</f>
        <v>0</v>
      </c>
      <c r="L49" t="s">
        <v>19</v>
      </c>
      <c r="M49">
        <f>SUMIF(G2:G25,L49,E2:E25)</f>
        <v>131</v>
      </c>
    </row>
    <row r="50" spans="5:13" ht="15.6" x14ac:dyDescent="0.3">
      <c r="E50" s="14"/>
      <c r="L50" s="1" t="s">
        <v>21</v>
      </c>
      <c r="M50">
        <f>SUMIF(G2:G25,L50,E2:E25)</f>
        <v>115</v>
      </c>
    </row>
    <row r="51" spans="5:13" ht="15.6" x14ac:dyDescent="0.3">
      <c r="E51" s="14"/>
      <c r="L51" s="1" t="s">
        <v>20</v>
      </c>
      <c r="M51">
        <f>SUMIF(G2:G25,L51,E2:E25)</f>
        <v>140</v>
      </c>
    </row>
    <row r="52" spans="5:13" ht="15.6" x14ac:dyDescent="0.3">
      <c r="E52" s="14" t="s">
        <v>28</v>
      </c>
      <c r="H52">
        <v>386</v>
      </c>
      <c r="L52" s="21" t="s">
        <v>76</v>
      </c>
      <c r="M52">
        <f>SUM(M49:M51)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tabSelected="1" workbookViewId="0">
      <selection activeCell="F17" sqref="F17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13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13" x14ac:dyDescent="0.3">
      <c r="A2" s="1" t="s">
        <v>45</v>
      </c>
      <c r="B2" s="1">
        <f>COUNTIF(B16:B241,A2)</f>
        <v>71</v>
      </c>
      <c r="C2" s="1">
        <f>SUMIF(B16:B241,A2,E16:E241)</f>
        <v>717</v>
      </c>
      <c r="D2" s="1">
        <f>COUNTIF(D16:D241,D16)</f>
        <v>148</v>
      </c>
      <c r="E2" s="1">
        <f>COUNTIF(D16:D241,D17)</f>
        <v>78</v>
      </c>
      <c r="F2" s="1">
        <f>SUMIFS($E$16:$E$241,$B$16:$B$241,A2,$D$16:$D$241,D16)</f>
        <v>414</v>
      </c>
    </row>
    <row r="3" spans="1:13" x14ac:dyDescent="0.3">
      <c r="A3" s="6" t="s">
        <v>43</v>
      </c>
      <c r="B3" s="1">
        <f>COUNTIF(B16:B241,A3)</f>
        <v>46</v>
      </c>
      <c r="C3" s="1">
        <f>SUMIF(B16:B241,A3,E16:E241)</f>
        <v>1934</v>
      </c>
      <c r="D3" s="1">
        <f t="shared" ref="D3:D5" si="0">COUNTIF(D17:D242,D17)</f>
        <v>78</v>
      </c>
      <c r="E3" s="1">
        <f t="shared" ref="E3:E5" si="1">COUNTIF(D17:D242,D18)</f>
        <v>147</v>
      </c>
      <c r="F3" s="1">
        <f>SUMIFS($E$16:$E$241,$B$16:$B$241,A3,$D$16:$D$241,D16)</f>
        <v>1350</v>
      </c>
    </row>
    <row r="4" spans="1:13" x14ac:dyDescent="0.3">
      <c r="A4" s="7" t="s">
        <v>44</v>
      </c>
      <c r="B4" s="1">
        <f>COUNTIF(B16:B241,A4)</f>
        <v>50</v>
      </c>
      <c r="C4" s="1">
        <f>SUMIF(B16:B241,A4,E16:E241)</f>
        <v>1650</v>
      </c>
      <c r="D4" s="1">
        <f t="shared" si="0"/>
        <v>147</v>
      </c>
      <c r="E4" s="1">
        <f t="shared" si="1"/>
        <v>147</v>
      </c>
      <c r="F4" s="1">
        <f>SUMIFS($E$16:$E$241,$B$16:$B$241,A4,$D$16:$D$241,D16)</f>
        <v>1155</v>
      </c>
    </row>
    <row r="5" spans="1:13" x14ac:dyDescent="0.3">
      <c r="A5" s="1" t="s">
        <v>48</v>
      </c>
      <c r="B5" s="1">
        <f>COUNTIF(B16:B241,A5)</f>
        <v>32</v>
      </c>
      <c r="C5" s="1">
        <f>SUMIF(B16:B241,A5,E16:E241)</f>
        <v>1119</v>
      </c>
      <c r="D5" s="1">
        <f t="shared" si="0"/>
        <v>146</v>
      </c>
      <c r="E5" s="1">
        <f t="shared" si="1"/>
        <v>77</v>
      </c>
      <c r="F5" s="1">
        <f>SUMIFS($E$16:$E$241,$B$16:$B$241,A5,$D$16:$D$241,D16)</f>
        <v>735</v>
      </c>
    </row>
    <row r="6" spans="1:13" x14ac:dyDescent="0.3">
      <c r="F6" s="1"/>
    </row>
    <row r="8" spans="1:13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13" x14ac:dyDescent="0.3">
      <c r="A9" s="6" t="s">
        <v>49</v>
      </c>
      <c r="B9" s="1">
        <f>COUNTIF(C16:C241,A9)</f>
        <v>25</v>
      </c>
      <c r="C9" s="1">
        <f>SUMIF(C16:C241,A9,E16:E241)</f>
        <v>688</v>
      </c>
      <c r="D9" s="1">
        <f>COUNTIFS(C16:C241,C16,B16:B241,B16)</f>
        <v>7</v>
      </c>
      <c r="E9" s="1">
        <f>COUNTIFS(C16:C241,A9,B16:B241,B47)</f>
        <v>1</v>
      </c>
      <c r="F9" s="1"/>
    </row>
    <row r="10" spans="1:13" x14ac:dyDescent="0.3">
      <c r="A10" s="6" t="s">
        <v>50</v>
      </c>
      <c r="B10" s="1">
        <f t="shared" ref="B10:B11" si="2">COUNTIF(C17:C242,A10)</f>
        <v>31</v>
      </c>
      <c r="C10" s="1">
        <f>SUMIF(C16:C241,A10,E16:E241)</f>
        <v>965</v>
      </c>
      <c r="D10" s="1">
        <f>COUNTIFS(C16:C241,A10,B16:B241,B16)</f>
        <v>8</v>
      </c>
      <c r="E10" s="1">
        <f>COUNTIFS(C16:C241,A10,B16:B241,B26)</f>
        <v>1</v>
      </c>
      <c r="F10" s="1"/>
    </row>
    <row r="11" spans="1:13" x14ac:dyDescent="0.3">
      <c r="A11" s="6" t="s">
        <v>52</v>
      </c>
      <c r="B11" s="1">
        <f t="shared" si="2"/>
        <v>23</v>
      </c>
      <c r="C11" s="1">
        <f>SUMIF(C16:C241,A11,E16:E241)</f>
        <v>701</v>
      </c>
      <c r="D11" s="1">
        <f>COUNTIFS(C16:C241,A11,B16:B241,B16)</f>
        <v>5</v>
      </c>
      <c r="E11" s="1">
        <f>COUNTIFS(C16:C241,A11,B16:B241,B26)</f>
        <v>1</v>
      </c>
      <c r="F11" s="1"/>
    </row>
    <row r="12" spans="1:13" x14ac:dyDescent="0.3">
      <c r="B12" s="13"/>
    </row>
    <row r="13" spans="1:13" x14ac:dyDescent="0.3">
      <c r="B13" s="13"/>
    </row>
    <row r="14" spans="1:13" x14ac:dyDescent="0.3">
      <c r="A14" s="20" t="s">
        <v>61</v>
      </c>
      <c r="B14" s="20"/>
      <c r="C14" s="20"/>
      <c r="D14" s="20"/>
      <c r="E14" s="20"/>
      <c r="L14" t="s">
        <v>77</v>
      </c>
      <c r="M14" t="s">
        <v>78</v>
      </c>
    </row>
    <row r="15" spans="1:13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  <c r="L15" s="18">
        <v>41552</v>
      </c>
      <c r="M15" t="s">
        <v>81</v>
      </c>
    </row>
    <row r="16" spans="1:13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user</cp:lastModifiedBy>
  <dcterms:created xsi:type="dcterms:W3CDTF">2013-06-05T17:23:06Z</dcterms:created>
  <dcterms:modified xsi:type="dcterms:W3CDTF">2023-08-22T05:44:13Z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