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1_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<sst xmlns="http://schemas.openxmlformats.org/spreadsheetml/2006/main" count="617" uniqueCount="85">
  <si>
    <t xml:space="preserve">DATA AWAL</t>
  </si>
  <si>
    <t xml:space="preserve">Hasil Normalisasi (Min-Max)</t>
  </si>
  <si>
    <t xml:space="preserve">DATA TRAINING</t>
  </si>
  <si>
    <t xml:space="preserve">DATA TESTING</t>
  </si>
  <si>
    <t xml:space="preserve">No</t>
  </si>
  <si>
    <t xml:space="preserve">x1</t>
  </si>
  <si>
    <t xml:space="preserve">x2</t>
  </si>
  <si>
    <t xml:space="preserve">x3</t>
  </si>
  <si>
    <t xml:space="preserve">x4</t>
  </si>
  <si>
    <t xml:space="preserve">x5</t>
  </si>
  <si>
    <t xml:space="preserve">t</t>
  </si>
  <si>
    <t xml:space="preserve">min</t>
  </si>
  <si>
    <t xml:space="preserve">max</t>
  </si>
  <si>
    <t xml:space="preserve">range</t>
  </si>
  <si>
    <t xml:space="preserve">PSO</t>
  </si>
  <si>
    <t xml:space="preserve">Kecepatan Awal</t>
  </si>
  <si>
    <t xml:space="preserve">Posisi Awal</t>
  </si>
  <si>
    <t xml:space="preserve">Pbest</t>
  </si>
  <si>
    <t xml:space="preserve">j=1</t>
  </si>
  <si>
    <t xml:space="preserve">j=2</t>
  </si>
  <si>
    <t xml:space="preserve">j=3</t>
  </si>
  <si>
    <t xml:space="preserve">j=4</t>
  </si>
  <si>
    <t xml:space="preserve">j=5</t>
  </si>
  <si>
    <t xml:space="preserve">Fitness</t>
  </si>
  <si>
    <t xml:space="preserve">v1(0)</t>
  </si>
  <si>
    <t xml:space="preserve">x1(0)</t>
  </si>
  <si>
    <t xml:space="preserve">v2(0)</t>
  </si>
  <si>
    <t xml:space="preserve">x2(0)</t>
  </si>
  <si>
    <t xml:space="preserve">v3(0)</t>
  </si>
  <si>
    <t xml:space="preserve">x3(0)</t>
  </si>
  <si>
    <t xml:space="preserve">v4(0)</t>
  </si>
  <si>
    <t xml:space="preserve">x4(0)</t>
  </si>
  <si>
    <t xml:space="preserve">Gbest</t>
  </si>
  <si>
    <t xml:space="preserve">v5(0)</t>
  </si>
  <si>
    <t xml:space="preserve">x5(0)</t>
  </si>
  <si>
    <t xml:space="preserve">Backpropagation Partikel 1</t>
  </si>
  <si>
    <t xml:space="preserve">Alpha</t>
  </si>
  <si>
    <t xml:space="preserve">Feedforward</t>
  </si>
  <si>
    <t xml:space="preserve">output</t>
  </si>
  <si>
    <t xml:space="preserve">hidden</t>
  </si>
  <si>
    <t xml:space="preserve">v11</t>
  </si>
  <si>
    <t xml:space="preserve">v21</t>
  </si>
  <si>
    <t xml:space="preserve">v31</t>
  </si>
  <si>
    <t xml:space="preserve">v41</t>
  </si>
  <si>
    <t xml:space="preserve">v51</t>
  </si>
  <si>
    <t xml:space="preserve">v01</t>
  </si>
  <si>
    <t xml:space="preserve">z_in1</t>
  </si>
  <si>
    <t xml:space="preserve">Z1</t>
  </si>
  <si>
    <t xml:space="preserve">f'(z_in1)</t>
  </si>
  <si>
    <t xml:space="preserve">w01</t>
  </si>
  <si>
    <t xml:space="preserve">w11</t>
  </si>
  <si>
    <t xml:space="preserve">y_in1</t>
  </si>
  <si>
    <t xml:space="preserve">y1</t>
  </si>
  <si>
    <t xml:space="preserve">f'(y1)</t>
  </si>
  <si>
    <t xml:space="preserve">δ1</t>
  </si>
  <si>
    <t xml:space="preserve">Δw01</t>
  </si>
  <si>
    <t xml:space="preserve">Δw11</t>
  </si>
  <si>
    <t xml:space="preserve">δ_in1</t>
  </si>
  <si>
    <t xml:space="preserve">Δv11</t>
  </si>
  <si>
    <t xml:space="preserve">Δv21</t>
  </si>
  <si>
    <t xml:space="preserve">Δv31</t>
  </si>
  <si>
    <t xml:space="preserve">Δv41</t>
  </si>
  <si>
    <t xml:space="preserve">Δv51</t>
  </si>
  <si>
    <t xml:space="preserve">Δv01</t>
  </si>
  <si>
    <t xml:space="preserve">Epoch 1</t>
  </si>
  <si>
    <t xml:space="preserve">Epoch 2</t>
  </si>
  <si>
    <t xml:space="preserve">Epoch 3</t>
  </si>
  <si>
    <t xml:space="preserve">Epoch 4</t>
  </si>
  <si>
    <t xml:space="preserve">actual</t>
  </si>
  <si>
    <t xml:space="preserve">forecasted</t>
  </si>
  <si>
    <t xml:space="preserve">actual unnorm</t>
  </si>
  <si>
    <t xml:space="preserve">forecasted unnorm</t>
  </si>
  <si>
    <t xml:space="preserve">ape</t>
  </si>
  <si>
    <t xml:space="preserve">mape</t>
  </si>
  <si>
    <t xml:space="preserve">fitness</t>
  </si>
  <si>
    <t xml:space="preserve">Backpropagation Partikel 2</t>
  </si>
  <si>
    <t xml:space="preserve">Backpropagation Partikel 3</t>
  </si>
  <si>
    <t xml:space="preserve">Backpropagation Partikel 4</t>
  </si>
  <si>
    <t xml:space="preserve">Backpropagation Partikel 5</t>
  </si>
  <si>
    <t xml:space="preserve">w</t>
  </si>
  <si>
    <t xml:space="preserve">c1</t>
  </si>
  <si>
    <t xml:space="preserve">c2</t>
  </si>
  <si>
    <t xml:space="preserve">Iterasi 1</t>
  </si>
  <si>
    <t xml:space="preserve">Posisi Iterasi 1</t>
  </si>
  <si>
    <t xml:space="preserve">Pbest Iterasi 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</si>
</sst>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61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A22" activeCellId="0" sqref="A22"/>
    </sheetView>
  </sheetViews>
  <sheetFormatPr defaultRowHeight="15" zeroHeight="false" outlineLevelRow="0" outlineLevelCol="0"/>
  <cols>
    <col collapsed="false" customWidth="true" hidden="false" outlineLevel="0" max="13" min="1" style="0" width="8.67"/>
    <col collapsed="false" customWidth="true" hidden="false" outlineLevel="0" max="14" min="14" style="0" width="9.14"/>
    <col collapsed="false" customWidth="true" hidden="false" outlineLevel="0" max="20" min="15" style="0" width="8.67"/>
    <col collapsed="false" customWidth="true" hidden="false" outlineLevel="0" max="21" min="21" style="0" width="7.57"/>
    <col collapsed="false" customWidth="true" hidden="false" outlineLevel="0" max="1025" min="22" style="0" width="8.67"/>
  </cols>
  <sheetData>
    <row r="1" customFormat="false" ht="13.8" hidden="false" customHeight="false" outlineLevel="0" collapsed="false">
      <c r="B1" s="1" t="s">
        <v>0</v>
      </c>
      <c r="C1" s="1"/>
      <c r="D1" s="2"/>
      <c r="E1" s="2"/>
      <c r="F1" s="2"/>
      <c r="G1" s="2"/>
      <c r="H1" s="2"/>
      <c r="I1" s="2"/>
      <c r="J1" s="2"/>
      <c r="K1" s="2"/>
      <c r="L1" s="2"/>
      <c r="M1" s="3" t="s">
        <v>1</v>
      </c>
      <c r="N1" s="3"/>
      <c r="O1" s="3"/>
      <c r="U1" s="1" t="s">
        <v>2</v>
      </c>
      <c r="V1" s="1"/>
      <c r="W1" s="2"/>
      <c r="X1" s="2"/>
      <c r="Y1" s="2"/>
      <c r="Z1" s="2"/>
      <c r="AA1" s="2"/>
      <c r="AB1" s="2"/>
      <c r="AC1" s="3" t="s">
        <v>3</v>
      </c>
      <c r="AD1" s="3"/>
    </row>
    <row r="2" customFormat="false" ht="15" hidden="false" customHeight="false" outlineLevel="0" collapsed="false"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5" t="s">
        <v>11</v>
      </c>
      <c r="J2" s="3" t="s">
        <v>12</v>
      </c>
      <c r="K2" s="3" t="s">
        <v>13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U2" s="4" t="s">
        <v>4</v>
      </c>
      <c r="V2" s="4" t="s">
        <v>5</v>
      </c>
      <c r="W2" s="4" t="s">
        <v>6</v>
      </c>
      <c r="X2" s="4" t="s">
        <v>7</v>
      </c>
      <c r="Y2" s="4" t="s">
        <v>8</v>
      </c>
      <c r="Z2" s="4" t="s">
        <v>9</v>
      </c>
      <c r="AA2" s="4" t="s">
        <v>10</v>
      </c>
      <c r="AC2" s="4" t="s">
        <v>4</v>
      </c>
      <c r="AD2" s="4" t="s">
        <v>5</v>
      </c>
      <c r="AE2" s="4" t="s">
        <v>6</v>
      </c>
      <c r="AF2" s="4" t="s">
        <v>7</v>
      </c>
      <c r="AG2" s="4" t="s">
        <v>8</v>
      </c>
      <c r="AH2" s="4" t="s">
        <v>9</v>
      </c>
      <c r="AI2" s="4" t="s">
        <v>10</v>
      </c>
    </row>
    <row r="3" customFormat="false" ht="15" hidden="false" customHeight="false" outlineLevel="0" collapsed="false">
      <c r="B3" s="6" t="n">
        <v>1</v>
      </c>
      <c r="C3" s="6" t="n">
        <v>562</v>
      </c>
      <c r="D3" s="6" t="n">
        <v>572</v>
      </c>
      <c r="E3" s="6" t="n">
        <v>598</v>
      </c>
      <c r="F3" s="6" t="n">
        <v>702</v>
      </c>
      <c r="G3" s="6" t="n">
        <v>801</v>
      </c>
      <c r="H3" s="6" t="n">
        <v>726</v>
      </c>
      <c r="I3" s="7" t="n">
        <f aca="false">MIN(C3:H7)</f>
        <v>562</v>
      </c>
      <c r="J3" s="0" t="n">
        <f aca="false">MAX(C3:H7)</f>
        <v>801</v>
      </c>
      <c r="K3" s="0" t="n">
        <f aca="false">J3-I3</f>
        <v>239</v>
      </c>
      <c r="M3" s="6" t="n">
        <v>1</v>
      </c>
      <c r="N3" s="6" t="n">
        <f aca="false">(C3-$I$3)/$K$3</f>
        <v>0</v>
      </c>
      <c r="O3" s="6" t="n">
        <f aca="false">(D3-$I$3)/$K$3</f>
        <v>0.0418410041841004</v>
      </c>
      <c r="P3" s="6" t="n">
        <f aca="false">(E3-$I$3)/$K$3</f>
        <v>0.150627615062762</v>
      </c>
      <c r="Q3" s="6" t="n">
        <f aca="false">(F3-$I$3)/$K$3</f>
        <v>0.585774058577406</v>
      </c>
      <c r="R3" s="6" t="n">
        <f aca="false">(G3-$I$3)/$K$3</f>
        <v>1</v>
      </c>
      <c r="S3" s="6" t="n">
        <f aca="false">(H3-$I$3)/$K$3</f>
        <v>0.686192468619247</v>
      </c>
      <c r="U3" s="6" t="n">
        <v>1</v>
      </c>
      <c r="V3" s="6" t="n">
        <v>0</v>
      </c>
      <c r="W3" s="6" t="n">
        <v>0.0418410041841004</v>
      </c>
      <c r="X3" s="6" t="n">
        <v>0.150627615062762</v>
      </c>
      <c r="Y3" s="6" t="n">
        <v>0.585774058577406</v>
      </c>
      <c r="Z3" s="6" t="n">
        <v>1</v>
      </c>
      <c r="AA3" s="6" t="n">
        <v>0.686192468619247</v>
      </c>
      <c r="AC3" s="6" t="n">
        <v>1</v>
      </c>
      <c r="AD3" s="6" t="n">
        <v>0.585774058577406</v>
      </c>
      <c r="AE3" s="6" t="n">
        <v>1</v>
      </c>
      <c r="AF3" s="6" t="n">
        <v>0.686192468619247</v>
      </c>
      <c r="AG3" s="6" t="n">
        <v>0.322175732217573</v>
      </c>
      <c r="AH3" s="6" t="n">
        <v>0.673640167364017</v>
      </c>
      <c r="AI3" s="6" t="n">
        <v>0.468619246861925</v>
      </c>
    </row>
    <row r="4" customFormat="false" ht="15" hidden="false" customHeight="false" outlineLevel="0" collapsed="false">
      <c r="B4" s="6" t="n">
        <v>2</v>
      </c>
      <c r="C4" s="6" t="n">
        <v>572</v>
      </c>
      <c r="D4" s="6" t="n">
        <v>598</v>
      </c>
      <c r="E4" s="6" t="n">
        <v>702</v>
      </c>
      <c r="F4" s="6" t="n">
        <v>801</v>
      </c>
      <c r="G4" s="6" t="n">
        <v>726</v>
      </c>
      <c r="H4" s="6" t="n">
        <v>639</v>
      </c>
      <c r="I4" s="7"/>
      <c r="M4" s="6" t="n">
        <v>2</v>
      </c>
      <c r="N4" s="6" t="n">
        <f aca="false">(C4-$I$3)/$K$3</f>
        <v>0.0418410041841004</v>
      </c>
      <c r="O4" s="6" t="n">
        <f aca="false">(D4-$I$3)/$K$3</f>
        <v>0.150627615062762</v>
      </c>
      <c r="P4" s="6" t="n">
        <f aca="false">(E4-$I$3)/$K$3</f>
        <v>0.585774058577406</v>
      </c>
      <c r="Q4" s="6" t="n">
        <f aca="false">(F4-$I$3)/$K$3</f>
        <v>1</v>
      </c>
      <c r="R4" s="6" t="n">
        <f aca="false">(G4-$I$3)/$K$3</f>
        <v>0.686192468619247</v>
      </c>
      <c r="S4" s="6" t="n">
        <f aca="false">(H4-$I$3)/$K$3</f>
        <v>0.322175732217573</v>
      </c>
      <c r="U4" s="6" t="n">
        <v>2</v>
      </c>
      <c r="V4" s="6" t="n">
        <v>0.0418410041841004</v>
      </c>
      <c r="W4" s="6" t="n">
        <v>0.150627615062762</v>
      </c>
      <c r="X4" s="6" t="n">
        <v>0.585774058577406</v>
      </c>
      <c r="Y4" s="6" t="n">
        <v>1</v>
      </c>
      <c r="Z4" s="6" t="n">
        <v>0.686192468619247</v>
      </c>
      <c r="AA4" s="6" t="n">
        <v>0.322175732217573</v>
      </c>
      <c r="AC4" s="6" t="n">
        <v>2</v>
      </c>
      <c r="AD4" s="6" t="n">
        <v>1</v>
      </c>
      <c r="AE4" s="6" t="n">
        <v>0.686192468619247</v>
      </c>
      <c r="AF4" s="6" t="n">
        <v>0.322175732217573</v>
      </c>
      <c r="AG4" s="6" t="n">
        <v>0.673640167364017</v>
      </c>
      <c r="AH4" s="6" t="n">
        <v>0.468619246861925</v>
      </c>
      <c r="AI4" s="6" t="n">
        <v>0.493723849372385</v>
      </c>
    </row>
    <row r="5" customFormat="false" ht="15" hidden="false" customHeight="false" outlineLevel="0" collapsed="false">
      <c r="B5" s="6" t="n">
        <v>3</v>
      </c>
      <c r="C5" s="6" t="n">
        <v>598</v>
      </c>
      <c r="D5" s="6" t="n">
        <v>702</v>
      </c>
      <c r="E5" s="6" t="n">
        <v>801</v>
      </c>
      <c r="F5" s="6" t="n">
        <v>726</v>
      </c>
      <c r="G5" s="6" t="n">
        <v>639</v>
      </c>
      <c r="H5" s="6" t="n">
        <v>723</v>
      </c>
      <c r="I5" s="7"/>
      <c r="M5" s="6" t="n">
        <v>3</v>
      </c>
      <c r="N5" s="6" t="n">
        <f aca="false">(C5-$I$3)/$K$3</f>
        <v>0.150627615062762</v>
      </c>
      <c r="O5" s="6" t="n">
        <f aca="false">(D5-$I$3)/$K$3</f>
        <v>0.585774058577406</v>
      </c>
      <c r="P5" s="6" t="n">
        <f aca="false">(E5-$I$3)/$K$3</f>
        <v>1</v>
      </c>
      <c r="Q5" s="6" t="n">
        <f aca="false">(F5-$I$3)/$K$3</f>
        <v>0.686192468619247</v>
      </c>
      <c r="R5" s="6" t="n">
        <f aca="false">(G5-$I$3)/$K$3</f>
        <v>0.322175732217573</v>
      </c>
      <c r="S5" s="6" t="n">
        <f aca="false">(H5-$I$3)/$K$3</f>
        <v>0.673640167364017</v>
      </c>
      <c r="U5" s="8" t="n">
        <v>3</v>
      </c>
      <c r="V5" s="8" t="n">
        <v>0.150627615062762</v>
      </c>
      <c r="W5" s="8" t="n">
        <v>0.585774058577406</v>
      </c>
      <c r="X5" s="8" t="n">
        <v>1</v>
      </c>
      <c r="Y5" s="8" t="n">
        <v>0.686192468619247</v>
      </c>
      <c r="Z5" s="8" t="n">
        <v>0.322175732217573</v>
      </c>
      <c r="AA5" s="8" t="n">
        <v>0.673640167364017</v>
      </c>
    </row>
    <row r="6" customFormat="false" ht="15" hidden="false" customHeight="false" outlineLevel="0" collapsed="false">
      <c r="B6" s="6" t="n">
        <v>4</v>
      </c>
      <c r="C6" s="6" t="n">
        <v>702</v>
      </c>
      <c r="D6" s="6" t="n">
        <v>801</v>
      </c>
      <c r="E6" s="6" t="n">
        <v>726</v>
      </c>
      <c r="F6" s="6" t="n">
        <v>639</v>
      </c>
      <c r="G6" s="6" t="n">
        <v>723</v>
      </c>
      <c r="H6" s="6" t="n">
        <v>674</v>
      </c>
      <c r="I6" s="7"/>
      <c r="M6" s="6" t="n">
        <v>4</v>
      </c>
      <c r="N6" s="6" t="n">
        <f aca="false">(C6-$I$3)/$K$3</f>
        <v>0.585774058577406</v>
      </c>
      <c r="O6" s="6" t="n">
        <f aca="false">(D6-$I$3)/$K$3</f>
        <v>1</v>
      </c>
      <c r="P6" s="6" t="n">
        <f aca="false">(E6-$I$3)/$K$3</f>
        <v>0.686192468619247</v>
      </c>
      <c r="Q6" s="6" t="n">
        <f aca="false">(F6-$I$3)/$K$3</f>
        <v>0.322175732217573</v>
      </c>
      <c r="R6" s="6" t="n">
        <f aca="false">(G6-$I$3)/$K$3</f>
        <v>0.673640167364017</v>
      </c>
      <c r="S6" s="6" t="n">
        <f aca="false">(H6-$I$3)/$K$3</f>
        <v>0.468619246861925</v>
      </c>
      <c r="U6" s="9"/>
      <c r="V6" s="9"/>
      <c r="W6" s="9"/>
      <c r="X6" s="9"/>
      <c r="Y6" s="9"/>
      <c r="Z6" s="9"/>
      <c r="AA6" s="9"/>
    </row>
    <row r="7" customFormat="false" ht="15" hidden="false" customHeight="false" outlineLevel="0" collapsed="false">
      <c r="B7" s="6" t="n">
        <v>5</v>
      </c>
      <c r="C7" s="6" t="n">
        <v>801</v>
      </c>
      <c r="D7" s="6" t="n">
        <v>726</v>
      </c>
      <c r="E7" s="6" t="n">
        <v>639</v>
      </c>
      <c r="F7" s="6" t="n">
        <v>723</v>
      </c>
      <c r="G7" s="6" t="n">
        <v>674</v>
      </c>
      <c r="H7" s="6" t="n">
        <v>680</v>
      </c>
      <c r="I7" s="7"/>
      <c r="M7" s="6" t="n">
        <v>5</v>
      </c>
      <c r="N7" s="6" t="n">
        <f aca="false">(C7-$I$3)/$K$3</f>
        <v>1</v>
      </c>
      <c r="O7" s="6" t="n">
        <f aca="false">(D7-$I$3)/$K$3</f>
        <v>0.686192468619247</v>
      </c>
      <c r="P7" s="6" t="n">
        <f aca="false">(E7-$I$3)/$K$3</f>
        <v>0.322175732217573</v>
      </c>
      <c r="Q7" s="6" t="n">
        <f aca="false">(F7-$I$3)/$K$3</f>
        <v>0.673640167364017</v>
      </c>
      <c r="R7" s="6" t="n">
        <f aca="false">(G7-$I$3)/$K$3</f>
        <v>0.468619246861925</v>
      </c>
      <c r="S7" s="6" t="n">
        <f aca="false">(H7-$I$3)/$K$3</f>
        <v>0.493723849372385</v>
      </c>
      <c r="U7" s="10"/>
      <c r="V7" s="10"/>
      <c r="W7" s="10"/>
      <c r="X7" s="10"/>
      <c r="Y7" s="10"/>
      <c r="Z7" s="10"/>
      <c r="AA7" s="10"/>
    </row>
    <row r="8" customFormat="false" ht="15" hidden="false" customHeight="false" outlineLevel="0" collapsed="false">
      <c r="V8" s="10"/>
    </row>
    <row r="9" customFormat="false" ht="15" hidden="false" customHeight="false" outlineLevel="0" collapsed="false">
      <c r="B9" s="2" t="s">
        <v>14</v>
      </c>
    </row>
    <row r="10" customFormat="false" ht="13.8" hidden="false" customHeight="false" outlineLevel="0" collapsed="false">
      <c r="B10" s="3" t="s">
        <v>15</v>
      </c>
      <c r="C10" s="3"/>
      <c r="I10" s="3" t="s">
        <v>16</v>
      </c>
      <c r="J10" s="3"/>
      <c r="Q10" s="3" t="s">
        <v>17</v>
      </c>
      <c r="R10" s="3"/>
    </row>
    <row r="11" customFormat="false" ht="13.8" hidden="false" customHeight="false" outlineLevel="0" collapsed="false">
      <c r="B11" s="6"/>
      <c r="C11" s="6" t="s">
        <v>18</v>
      </c>
      <c r="D11" s="6" t="s">
        <v>19</v>
      </c>
      <c r="E11" s="6" t="s">
        <v>20</v>
      </c>
      <c r="F11" s="6" t="s">
        <v>21</v>
      </c>
      <c r="G11" s="6" t="s">
        <v>22</v>
      </c>
      <c r="I11" s="6"/>
      <c r="J11" s="6" t="s">
        <v>18</v>
      </c>
      <c r="K11" s="6" t="s">
        <v>19</v>
      </c>
      <c r="L11" s="6" t="s">
        <v>20</v>
      </c>
      <c r="M11" s="6" t="s">
        <v>21</v>
      </c>
      <c r="N11" s="6" t="s">
        <v>22</v>
      </c>
      <c r="O11" s="11" t="s">
        <v>23</v>
      </c>
      <c r="Q11" s="6"/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11" t="s">
        <v>23</v>
      </c>
    </row>
    <row r="12" customFormat="false" ht="13.8" hidden="false" customHeight="false" outlineLevel="0" collapsed="false">
      <c r="B12" s="11" t="s">
        <v>24</v>
      </c>
      <c r="C12" s="6" t="n">
        <v>0</v>
      </c>
      <c r="D12" s="6" t="n">
        <v>0</v>
      </c>
      <c r="E12" s="6" t="n">
        <v>0</v>
      </c>
      <c r="F12" s="6" t="n">
        <v>0</v>
      </c>
      <c r="G12" s="6" t="n">
        <v>0</v>
      </c>
      <c r="I12" s="11" t="s">
        <v>25</v>
      </c>
      <c r="J12" s="6" t="n">
        <v>0.577641713944198</v>
      </c>
      <c r="K12" s="6" t="n">
        <v>0.710593877978217</v>
      </c>
      <c r="L12" s="6" t="n">
        <v>0.268382608759389</v>
      </c>
      <c r="M12" s="6" t="n">
        <v>0.779104550645483</v>
      </c>
      <c r="N12" s="6" t="n">
        <v>0.0533591999091045</v>
      </c>
      <c r="O12" s="12" t="n">
        <f aca="false">F45</f>
        <v>0.956032309533216</v>
      </c>
      <c r="Q12" s="11" t="s">
        <v>25</v>
      </c>
      <c r="R12" s="6" t="n">
        <v>0.577641713944198</v>
      </c>
      <c r="S12" s="6" t="n">
        <v>0.710593877978217</v>
      </c>
      <c r="T12" s="6" t="n">
        <v>0.268382608759389</v>
      </c>
      <c r="U12" s="6" t="n">
        <v>0.779104550645483</v>
      </c>
      <c r="V12" s="6" t="n">
        <v>0.0533591999091045</v>
      </c>
      <c r="W12" s="12" t="n">
        <f aca="false">O12</f>
        <v>0.956032309533216</v>
      </c>
    </row>
    <row r="13" customFormat="false" ht="13.8" hidden="false" customHeight="false" outlineLevel="0" collapsed="false">
      <c r="B13" s="11" t="s">
        <v>26</v>
      </c>
      <c r="C13" s="6" t="n">
        <v>0</v>
      </c>
      <c r="D13" s="6" t="n">
        <v>0</v>
      </c>
      <c r="E13" s="6" t="n">
        <v>0</v>
      </c>
      <c r="F13" s="6" t="n">
        <v>0</v>
      </c>
      <c r="G13" s="6" t="n">
        <v>0</v>
      </c>
      <c r="I13" s="11" t="s">
        <v>27</v>
      </c>
      <c r="J13" s="6" t="n">
        <v>0.175734154487125</v>
      </c>
      <c r="K13" s="6" t="n">
        <v>0.0416766223407467</v>
      </c>
      <c r="L13" s="6" t="n">
        <v>0.917352950461798</v>
      </c>
      <c r="M13" s="6" t="n">
        <v>0.542852477162069</v>
      </c>
      <c r="N13" s="6" t="n">
        <v>0.744185882314755</v>
      </c>
      <c r="O13" s="12" t="n">
        <f aca="false">F74</f>
        <v>0.95620112107297</v>
      </c>
      <c r="Q13" s="11" t="s">
        <v>27</v>
      </c>
      <c r="R13" s="6" t="n">
        <v>0.175734154487125</v>
      </c>
      <c r="S13" s="6" t="n">
        <v>0.0416766223407467</v>
      </c>
      <c r="T13" s="6" t="n">
        <v>0.917352950461798</v>
      </c>
      <c r="U13" s="6" t="n">
        <v>0.542852477162069</v>
      </c>
      <c r="V13" s="6" t="n">
        <v>0.744185882314755</v>
      </c>
      <c r="W13" s="12" t="n">
        <f aca="false">O13</f>
        <v>0.95620112107297</v>
      </c>
    </row>
    <row r="14" customFormat="false" ht="13.8" hidden="false" customHeight="false" outlineLevel="0" collapsed="false">
      <c r="B14" s="11" t="s">
        <v>28</v>
      </c>
      <c r="C14" s="6" t="n">
        <v>0</v>
      </c>
      <c r="D14" s="6" t="n">
        <v>0</v>
      </c>
      <c r="E14" s="6" t="n">
        <v>0</v>
      </c>
      <c r="F14" s="6" t="n">
        <v>0</v>
      </c>
      <c r="G14" s="6" t="n">
        <v>0</v>
      </c>
      <c r="I14" s="11" t="s">
        <v>29</v>
      </c>
      <c r="J14" s="6" t="n">
        <v>0.342475594273213</v>
      </c>
      <c r="K14" s="6" t="n">
        <v>0.980766647404581</v>
      </c>
      <c r="L14" s="6" t="n">
        <v>0.346280857556764</v>
      </c>
      <c r="M14" s="6" t="n">
        <v>0.425169813861027</v>
      </c>
      <c r="N14" s="6" t="n">
        <v>0.138667316313456</v>
      </c>
      <c r="O14" s="12" t="n">
        <f aca="false">F103</f>
        <v>0.955920799245828</v>
      </c>
      <c r="Q14" s="11" t="s">
        <v>29</v>
      </c>
      <c r="R14" s="6" t="n">
        <v>0.342475594273213</v>
      </c>
      <c r="S14" s="6" t="n">
        <v>0.980766647404581</v>
      </c>
      <c r="T14" s="6" t="n">
        <v>0.346280857556764</v>
      </c>
      <c r="U14" s="6" t="n">
        <v>0.425169813861027</v>
      </c>
      <c r="V14" s="6" t="n">
        <v>0.138667316313456</v>
      </c>
      <c r="W14" s="12" t="n">
        <f aca="false">O14</f>
        <v>0.955920799245828</v>
      </c>
    </row>
    <row r="15" customFormat="false" ht="13.8" hidden="false" customHeight="false" outlineLevel="0" collapsed="false">
      <c r="B15" s="11" t="s">
        <v>30</v>
      </c>
      <c r="C15" s="6" t="n">
        <v>0</v>
      </c>
      <c r="D15" s="6" t="n">
        <v>0</v>
      </c>
      <c r="E15" s="6" t="n">
        <v>0</v>
      </c>
      <c r="F15" s="6" t="n">
        <v>0</v>
      </c>
      <c r="G15" s="6" t="n">
        <v>0</v>
      </c>
      <c r="I15" s="11" t="s">
        <v>31</v>
      </c>
      <c r="J15" s="6" t="n">
        <v>0.376212632068454</v>
      </c>
      <c r="K15" s="6" t="n">
        <v>0.915369338264335</v>
      </c>
      <c r="L15" s="6" t="n">
        <v>0.907338954166647</v>
      </c>
      <c r="M15" s="6" t="n">
        <v>0.411223670835483</v>
      </c>
      <c r="N15" s="6" t="n">
        <v>0.805821893303824</v>
      </c>
      <c r="O15" s="12" t="n">
        <f aca="false">F132</f>
        <v>0.956270819557659</v>
      </c>
      <c r="Q15" s="4" t="s">
        <v>31</v>
      </c>
      <c r="R15" s="4" t="n">
        <v>0.376212632068454</v>
      </c>
      <c r="S15" s="4" t="n">
        <v>0.915369338264335</v>
      </c>
      <c r="T15" s="4" t="n">
        <v>0.907338954166647</v>
      </c>
      <c r="U15" s="4" t="n">
        <v>0.411223670835483</v>
      </c>
      <c r="V15" s="4" t="n">
        <v>0.805821893303824</v>
      </c>
      <c r="W15" s="13" t="n">
        <f aca="false">O15</f>
        <v>0.956270819557659</v>
      </c>
      <c r="X15" s="2" t="s">
        <v>32</v>
      </c>
    </row>
    <row r="16" customFormat="false" ht="13.8" hidden="false" customHeight="false" outlineLevel="0" collapsed="false">
      <c r="B16" s="11" t="s">
        <v>33</v>
      </c>
      <c r="C16" s="6" t="n">
        <v>0</v>
      </c>
      <c r="D16" s="6" t="n">
        <v>0</v>
      </c>
      <c r="E16" s="6" t="n">
        <v>0</v>
      </c>
      <c r="F16" s="6" t="n">
        <v>0</v>
      </c>
      <c r="G16" s="6" t="n">
        <v>0</v>
      </c>
      <c r="I16" s="11" t="s">
        <v>34</v>
      </c>
      <c r="J16" s="6" t="n">
        <v>0.498188770596265</v>
      </c>
      <c r="K16" s="6" t="n">
        <v>0.147908292312007</v>
      </c>
      <c r="L16" s="6" t="n">
        <v>0.56106629026807</v>
      </c>
      <c r="M16" s="6" t="n">
        <v>0.529655809230534</v>
      </c>
      <c r="N16" s="6" t="n">
        <v>0.17034390394248</v>
      </c>
      <c r="O16" s="12" t="n">
        <f aca="false">F161</f>
        <v>0.9559550404367</v>
      </c>
      <c r="Q16" s="11" t="s">
        <v>34</v>
      </c>
      <c r="R16" s="6" t="n">
        <v>0.498188770596265</v>
      </c>
      <c r="S16" s="6" t="n">
        <v>0.147908292312007</v>
      </c>
      <c r="T16" s="6" t="n">
        <v>0.56106629026807</v>
      </c>
      <c r="U16" s="6" t="n">
        <v>0.529655809230534</v>
      </c>
      <c r="V16" s="6" t="n">
        <v>0.17034390394248</v>
      </c>
      <c r="W16" s="12" t="n">
        <f aca="false">O16</f>
        <v>0.9559550404367</v>
      </c>
    </row>
    <row r="18" customFormat="false" ht="13.8" hidden="false" customHeight="false" outlineLevel="0" collapsed="false">
      <c r="B18" s="14" t="s">
        <v>35</v>
      </c>
      <c r="C18" s="14"/>
      <c r="D18" s="14"/>
      <c r="E18" s="14"/>
      <c r="U18" s="0" t="s">
        <v>36</v>
      </c>
      <c r="V18" s="0" t="n">
        <v>0.5</v>
      </c>
    </row>
    <row r="19" customFormat="false" ht="15" hidden="false" customHeight="false" outlineLevel="0" collapsed="false">
      <c r="B19" s="3" t="s">
        <v>37</v>
      </c>
      <c r="C19" s="3"/>
      <c r="V19" s="0" t="s">
        <v>38</v>
      </c>
      <c r="Z19" s="0" t="s">
        <v>39</v>
      </c>
    </row>
    <row r="20" customFormat="false" ht="15" hidden="false" customHeight="false" outlineLevel="0" collapsed="false">
      <c r="B20" s="15" t="s">
        <v>5</v>
      </c>
      <c r="C20" s="15" t="s">
        <v>6</v>
      </c>
      <c r="D20" s="15" t="s">
        <v>7</v>
      </c>
      <c r="E20" s="15" t="s">
        <v>8</v>
      </c>
      <c r="F20" s="15" t="s">
        <v>9</v>
      </c>
      <c r="G20" s="15" t="s">
        <v>10</v>
      </c>
      <c r="H20" s="15" t="s">
        <v>40</v>
      </c>
      <c r="I20" s="15" t="s">
        <v>41</v>
      </c>
      <c r="J20" s="15" t="s">
        <v>42</v>
      </c>
      <c r="K20" s="15" t="s">
        <v>43</v>
      </c>
      <c r="L20" s="15" t="s">
        <v>44</v>
      </c>
      <c r="M20" s="12" t="s">
        <v>45</v>
      </c>
      <c r="N20" s="12" t="s">
        <v>46</v>
      </c>
      <c r="O20" s="12" t="s">
        <v>47</v>
      </c>
      <c r="P20" s="16" t="s">
        <v>48</v>
      </c>
      <c r="Q20" s="16" t="s">
        <v>49</v>
      </c>
      <c r="R20" s="16" t="s">
        <v>50</v>
      </c>
      <c r="S20" s="16" t="s">
        <v>51</v>
      </c>
      <c r="T20" s="16" t="s">
        <v>52</v>
      </c>
      <c r="U20" s="16" t="s">
        <v>53</v>
      </c>
      <c r="V20" s="12" t="s">
        <v>54</v>
      </c>
      <c r="W20" s="12" t="s">
        <v>55</v>
      </c>
      <c r="X20" s="12" t="s">
        <v>56</v>
      </c>
      <c r="Y20" s="12" t="s">
        <v>57</v>
      </c>
      <c r="Z20" s="12" t="s">
        <v>54</v>
      </c>
      <c r="AA20" s="12" t="s">
        <v>58</v>
      </c>
      <c r="AB20" s="12" t="s">
        <v>59</v>
      </c>
      <c r="AC20" s="12" t="s">
        <v>60</v>
      </c>
      <c r="AD20" s="12" t="s">
        <v>61</v>
      </c>
      <c r="AE20" s="12" t="s">
        <v>62</v>
      </c>
      <c r="AF20" s="12" t="s">
        <v>63</v>
      </c>
    </row>
    <row r="21" customFormat="false" ht="13.8" hidden="false" customHeight="false" outlineLevel="0" collapsed="false">
      <c r="B21" s="17"/>
      <c r="C21" s="17"/>
      <c r="D21" s="17"/>
      <c r="E21" s="17"/>
      <c r="F21" s="17"/>
      <c r="G21" s="17"/>
      <c r="H21" s="6" t="n">
        <v>0.577641713944198</v>
      </c>
      <c r="I21" s="6" t="n">
        <v>0.710593877978217</v>
      </c>
      <c r="J21" s="6" t="n">
        <v>0.268382608759389</v>
      </c>
      <c r="K21" s="6" t="n">
        <v>0.779104550645483</v>
      </c>
      <c r="L21" s="6" t="n">
        <v>0.0533591999091045</v>
      </c>
      <c r="M21" s="17" t="n">
        <v>1</v>
      </c>
      <c r="N21" s="17"/>
      <c r="O21" s="17"/>
      <c r="P21" s="12"/>
      <c r="Q21" s="17" t="n">
        <v>1</v>
      </c>
      <c r="R21" s="17" t="n">
        <v>0.1</v>
      </c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 customFormat="false" ht="13.8" hidden="false" customHeight="false" outlineLevel="0" collapsed="false">
      <c r="A22" s="0" t="s">
        <v>64</v>
      </c>
      <c r="B22" s="6" t="n">
        <v>0</v>
      </c>
      <c r="C22" s="6" t="n">
        <v>0.0418410041841004</v>
      </c>
      <c r="D22" s="6" t="n">
        <v>0.150627615062762</v>
      </c>
      <c r="E22" s="6" t="n">
        <v>0.585774058577406</v>
      </c>
      <c r="F22" s="6" t="n">
        <v>1</v>
      </c>
      <c r="G22" s="6" t="n">
        <v>0.686192468619247</v>
      </c>
      <c r="H22" s="17" t="n">
        <f aca="false">H21+AA22</f>
        <v>0.577641713944198</v>
      </c>
      <c r="I22" s="17" t="n">
        <f aca="false">I21+AB22</f>
        <v>0.710353305112575</v>
      </c>
      <c r="J22" s="17" t="n">
        <f aca="false">J21+AC22</f>
        <v>0.267516546443076</v>
      </c>
      <c r="K22" s="17" t="n">
        <f aca="false">K21+AD22</f>
        <v>0.775736530526489</v>
      </c>
      <c r="L22" s="17" t="n">
        <f aca="false">L21+AE22</f>
        <v>0.0476095084202511</v>
      </c>
      <c r="M22" s="17" t="n">
        <f aca="false">M21+AF22</f>
        <v>0.999425030851115</v>
      </c>
      <c r="N22" s="17" t="n">
        <f aca="false">M21+SUMPRODUCT(B22:F22,H21:L21)</f>
        <v>1.57989622830027</v>
      </c>
      <c r="O22" s="17" t="n">
        <f aca="false">1/(1+EXP(-N22))</f>
        <v>0.829189820872364</v>
      </c>
      <c r="P22" s="12" t="n">
        <f aca="false">O22*(1-O22)</f>
        <v>0.141634061834021</v>
      </c>
      <c r="Q22" s="17" t="n">
        <f aca="false">Q21+W22</f>
        <v>0.994250308511147</v>
      </c>
      <c r="R22" s="17" t="n">
        <f aca="false">R21+X22</f>
        <v>0.0952324143442863</v>
      </c>
      <c r="S22" s="12" t="n">
        <f aca="false">Q21+O22*R21</f>
        <v>1.08291898208724</v>
      </c>
      <c r="T22" s="17" t="n">
        <f aca="false">1/(1+EXP(-S22))</f>
        <v>0.747045976041316</v>
      </c>
      <c r="U22" s="12" t="n">
        <f aca="false">T22*(1-T22)</f>
        <v>0.188968285721793</v>
      </c>
      <c r="V22" s="17" t="n">
        <f aca="false">(G22-T22)*U22</f>
        <v>-0.0114993829777069</v>
      </c>
      <c r="W22" s="12" t="n">
        <f aca="false">$V$18*V22</f>
        <v>-0.00574969148885343</v>
      </c>
      <c r="X22" s="12" t="n">
        <f aca="false">$V$18*V22*O22</f>
        <v>-0.00476758565571373</v>
      </c>
      <c r="Y22" s="12" t="n">
        <f aca="false">V22*R21</f>
        <v>-0.00114993829777069</v>
      </c>
      <c r="Z22" s="12" t="n">
        <f aca="false">Y22*P22</f>
        <v>-0.000162870431971762</v>
      </c>
      <c r="AA22" s="12" t="n">
        <f aca="false">$V$18*$V22*B22</f>
        <v>-0</v>
      </c>
      <c r="AB22" s="12" t="n">
        <f aca="false">$V$18*$V22*C22</f>
        <v>-0.000240572865642403</v>
      </c>
      <c r="AC22" s="12" t="n">
        <f aca="false">$V$18*$V22*D22</f>
        <v>-0.000866062316312654</v>
      </c>
      <c r="AD22" s="12" t="n">
        <f aca="false">$V$18*$V22*E22</f>
        <v>-0.00336802011899364</v>
      </c>
      <c r="AE22" s="12" t="n">
        <f aca="false">$V$18*$V22*F22</f>
        <v>-0.00574969148885343</v>
      </c>
      <c r="AF22" s="12" t="n">
        <f aca="false">$V$18*Y22</f>
        <v>-0.000574969148885343</v>
      </c>
    </row>
    <row r="23" customFormat="false" ht="13.8" hidden="false" customHeight="false" outlineLevel="0" collapsed="false">
      <c r="B23" s="6" t="n">
        <v>0.0418410041841004</v>
      </c>
      <c r="C23" s="6" t="n">
        <v>0.150627615062762</v>
      </c>
      <c r="D23" s="6" t="n">
        <v>0.585774058577406</v>
      </c>
      <c r="E23" s="6" t="n">
        <v>1</v>
      </c>
      <c r="F23" s="6" t="n">
        <v>0.686192468619247</v>
      </c>
      <c r="G23" s="6" t="n">
        <v>0.322175732217573</v>
      </c>
      <c r="H23" s="17" t="n">
        <f aca="false">H22+AA23</f>
        <v>0.575961759260305</v>
      </c>
      <c r="I23" s="17" t="n">
        <f aca="false">I22+AB23</f>
        <v>0.704305468250561</v>
      </c>
      <c r="J23" s="17" t="n">
        <f aca="false">J22+AC23</f>
        <v>0.24399718086858</v>
      </c>
      <c r="K23" s="17" t="n">
        <f aca="false">K22+AD23</f>
        <v>0.735585613581456</v>
      </c>
      <c r="L23" s="17" t="n">
        <f aca="false">L22+AE23</f>
        <v>0.020058251604412</v>
      </c>
      <c r="M23" s="17" t="n">
        <f aca="false">M22+AF23</f>
        <v>0.995601362092302</v>
      </c>
      <c r="N23" s="17" t="n">
        <f aca="false">M22+SUMPRODUCT(B23:F23,H22:L22)</f>
        <v>2.09570303420792</v>
      </c>
      <c r="O23" s="17" t="n">
        <f aca="false">1/(1+EXP(-N23))</f>
        <v>0.890484834434348</v>
      </c>
      <c r="P23" s="12" t="n">
        <f aca="false">O23*(1-O23)</f>
        <v>0.0975215940767796</v>
      </c>
      <c r="Q23" s="17" t="n">
        <f aca="false">Q22+W23</f>
        <v>0.954099391566113</v>
      </c>
      <c r="R23" s="17" t="n">
        <f aca="false">R22+X23</f>
        <v>0.0594786317161007</v>
      </c>
      <c r="S23" s="12" t="n">
        <f aca="false">Q22+O23*R22</f>
        <v>1.0790533292313</v>
      </c>
      <c r="T23" s="17" t="n">
        <f aca="false">1/(1+EXP(-S23))</f>
        <v>0.74631479288294</v>
      </c>
      <c r="U23" s="12" t="n">
        <f aca="false">T23*(1-T23)</f>
        <v>0.189329022807034</v>
      </c>
      <c r="V23" s="17" t="n">
        <f aca="false">(G23-T23)*U23</f>
        <v>-0.0803018338900674</v>
      </c>
      <c r="W23" s="12" t="n">
        <f aca="false">$V$18*V23</f>
        <v>-0.0401509169450337</v>
      </c>
      <c r="X23" s="12" t="n">
        <f aca="false">$V$18*V23*O23</f>
        <v>-0.0357537826281856</v>
      </c>
      <c r="Y23" s="12" t="n">
        <f aca="false">V23*R22</f>
        <v>-0.00764733751762495</v>
      </c>
      <c r="Z23" s="12" t="n">
        <f aca="false">Y23*P23</f>
        <v>-0.000745780545161947</v>
      </c>
      <c r="AA23" s="12" t="n">
        <f aca="false">$V$18*$V23*B23</f>
        <v>-0.00167995468389262</v>
      </c>
      <c r="AB23" s="12" t="n">
        <f aca="false">$V$18*$V23*C23</f>
        <v>-0.00604783686201346</v>
      </c>
      <c r="AC23" s="12" t="n">
        <f aca="false">$V$18*$V23*D23</f>
        <v>-0.0235193655744967</v>
      </c>
      <c r="AD23" s="12" t="n">
        <f aca="false">$V$18*$V23*E23</f>
        <v>-0.0401509169450337</v>
      </c>
      <c r="AE23" s="12" t="n">
        <f aca="false">$V$18*$V23*F23</f>
        <v>-0.027551256815839</v>
      </c>
      <c r="AF23" s="12" t="n">
        <f aca="false">$V$18*Y23</f>
        <v>-0.00382366875881247</v>
      </c>
    </row>
    <row r="24" customFormat="false" ht="13.8" hidden="false" customHeight="false" outlineLevel="0" collapsed="false">
      <c r="B24" s="6" t="n">
        <v>0.150627615062762</v>
      </c>
      <c r="C24" s="6" t="n">
        <v>0.585774058577406</v>
      </c>
      <c r="D24" s="6" t="n">
        <v>1</v>
      </c>
      <c r="E24" s="6" t="n">
        <v>0.686192468619247</v>
      </c>
      <c r="F24" s="6" t="n">
        <v>0.322175732217573</v>
      </c>
      <c r="G24" s="6" t="n">
        <v>0.673640167364017</v>
      </c>
      <c r="H24" s="17" t="n">
        <f aca="false">H23+AA24</f>
        <v>0.575091747230758</v>
      </c>
      <c r="I24" s="17" t="n">
        <f aca="false">I23+AB24</f>
        <v>0.700922088135656</v>
      </c>
      <c r="J24" s="17" t="n">
        <f aca="false">J23+AC24</f>
        <v>0.23822126767242</v>
      </c>
      <c r="K24" s="17" t="n">
        <f aca="false">K23+AD24</f>
        <v>0.731622225446852</v>
      </c>
      <c r="L24" s="17" t="n">
        <f aca="false">L23+AE24</f>
        <v>0.0181973925412141</v>
      </c>
      <c r="M24" s="17" t="n">
        <f aca="false">M23+AF24</f>
        <v>0.995257818678484</v>
      </c>
      <c r="N24" s="17" t="n">
        <f aca="false">M23+SUMPRODUCT(B24:F24,H23:L23)</f>
        <v>2.25013375170292</v>
      </c>
      <c r="O24" s="17" t="n">
        <f aca="false">1/(1+EXP(-N24))</f>
        <v>0.904662071623445</v>
      </c>
      <c r="P24" s="12" t="n">
        <f aca="false">O24*(1-O24)</f>
        <v>0.0862486077894215</v>
      </c>
      <c r="Q24" s="17" t="n">
        <f aca="false">Q23+W24</f>
        <v>0.948323478369953</v>
      </c>
      <c r="R24" s="17" t="n">
        <f aca="false">R23+X24</f>
        <v>0.0542533821185455</v>
      </c>
      <c r="S24" s="12" t="n">
        <f aca="false">Q23+O24*R23</f>
        <v>1.00790745375173</v>
      </c>
      <c r="T24" s="17" t="n">
        <f aca="false">1/(1+EXP(-S24))</f>
        <v>0.732610434939552</v>
      </c>
      <c r="U24" s="12" t="n">
        <f aca="false">T24*(1-T24)</f>
        <v>0.195892385557233</v>
      </c>
      <c r="V24" s="17" t="n">
        <f aca="false">(G24-T24)*U24</f>
        <v>-0.0115518263923198</v>
      </c>
      <c r="W24" s="12" t="n">
        <f aca="false">$V$18*V24</f>
        <v>-0.0057759131961599</v>
      </c>
      <c r="X24" s="12" t="n">
        <f aca="false">$V$18*V24*O24</f>
        <v>-0.00522524959755521</v>
      </c>
      <c r="Y24" s="12" t="n">
        <f aca="false">V24*R23</f>
        <v>-0.000687086827637121</v>
      </c>
      <c r="Z24" s="12" t="n">
        <f aca="false">Y24*P24</f>
        <v>-5.92602823141519E-005</v>
      </c>
      <c r="AA24" s="12" t="n">
        <f aca="false">$V$18*$V24*B24</f>
        <v>-0.0008700120295471</v>
      </c>
      <c r="AB24" s="12" t="n">
        <f aca="false">$V$18*$V24*C24</f>
        <v>-0.00338338011490538</v>
      </c>
      <c r="AC24" s="12" t="n">
        <f aca="false">$V$18*$V24*D24</f>
        <v>-0.0057759131961599</v>
      </c>
      <c r="AD24" s="12" t="n">
        <f aca="false">$V$18*$V24*E24</f>
        <v>-0.00396338813460344</v>
      </c>
      <c r="AE24" s="12" t="n">
        <f aca="false">$V$18*$V24*F24</f>
        <v>-0.00186085906319796</v>
      </c>
      <c r="AF24" s="12" t="n">
        <f aca="false">$V$18*Y24</f>
        <v>-0.00034354341381856</v>
      </c>
    </row>
    <row r="25" customFormat="false" ht="13.8" hidden="false" customHeight="false" outlineLevel="0" collapsed="false">
      <c r="A25" s="0" t="s">
        <v>65</v>
      </c>
      <c r="B25" s="18" t="n">
        <v>0</v>
      </c>
      <c r="C25" s="18" t="n">
        <v>0.0418410041841004</v>
      </c>
      <c r="D25" s="18" t="n">
        <v>0.150627615062762</v>
      </c>
      <c r="E25" s="18" t="n">
        <v>0.585774058577406</v>
      </c>
      <c r="F25" s="18" t="n">
        <v>1</v>
      </c>
      <c r="G25" s="18" t="n">
        <v>0.686192468619247</v>
      </c>
      <c r="H25" s="17" t="n">
        <f aca="false">H24+AA25</f>
        <v>0.575091747230758</v>
      </c>
      <c r="I25" s="17" t="n">
        <f aca="false">I24+AB25</f>
        <v>0.700742827883585</v>
      </c>
      <c r="J25" s="17" t="n">
        <f aca="false">J24+AC25</f>
        <v>0.237575930764964</v>
      </c>
      <c r="K25" s="17" t="n">
        <f aca="false">K24+AD25</f>
        <v>0.729112581917857</v>
      </c>
      <c r="L25" s="17" t="n">
        <f aca="false">L24+AE25</f>
        <v>0.0139130725167146</v>
      </c>
      <c r="M25" s="17" t="n">
        <f aca="false">M24+AF25</f>
        <v>0.995025379827076</v>
      </c>
      <c r="N25" s="17" t="n">
        <f aca="false">M24+SUMPRODUCT(B25:F25,H24:L24)</f>
        <v>1.50723051699427</v>
      </c>
      <c r="O25" s="17" t="n">
        <f aca="false">1/(1+EXP(-N25))</f>
        <v>0.818650406880682</v>
      </c>
      <c r="P25" s="12" t="n">
        <f aca="false">O25*(1-O25)</f>
        <v>0.148461918194776</v>
      </c>
      <c r="Q25" s="17" t="n">
        <f aca="false">Q24+W25</f>
        <v>0.944039158345453</v>
      </c>
      <c r="R25" s="17" t="n">
        <f aca="false">R24+X25</f>
        <v>0.0507460217872819</v>
      </c>
      <c r="S25" s="12" t="n">
        <f aca="false">Q24+O25*R24</f>
        <v>0.992738031715953</v>
      </c>
      <c r="T25" s="17" t="n">
        <f aca="false">1/(1+EXP(-S25))</f>
        <v>0.729628395530204</v>
      </c>
      <c r="U25" s="12" t="n">
        <f aca="false">T25*(1-T25)</f>
        <v>0.197270799966224</v>
      </c>
      <c r="V25" s="17" t="n">
        <f aca="false">(G25-T25)*U25</f>
        <v>-0.00856864004899895</v>
      </c>
      <c r="W25" s="12" t="n">
        <f aca="false">$V$18*V25</f>
        <v>-0.00428432002449947</v>
      </c>
      <c r="X25" s="12" t="n">
        <f aca="false">$V$18*V25*O25</f>
        <v>-0.00350736033126355</v>
      </c>
      <c r="Y25" s="12" t="n">
        <f aca="false">V25*R24</f>
        <v>-0.000464877702814612</v>
      </c>
      <c r="Z25" s="12" t="n">
        <f aca="false">Y25*P25</f>
        <v>-6.90166354858381E-005</v>
      </c>
      <c r="AA25" s="12" t="n">
        <f aca="false">$V$18*$V25*B25</f>
        <v>-0</v>
      </c>
      <c r="AB25" s="12" t="n">
        <f aca="false">$V$18*$V25*C25</f>
        <v>-0.000179260252071108</v>
      </c>
      <c r="AC25" s="12" t="n">
        <f aca="false">$V$18*$V25*D25</f>
        <v>-0.00064533690745599</v>
      </c>
      <c r="AD25" s="12" t="n">
        <f aca="false">$V$18*$V25*E25</f>
        <v>-0.00250964352899551</v>
      </c>
      <c r="AE25" s="12" t="n">
        <f aca="false">$V$18*$V25*F25</f>
        <v>-0.00428432002449947</v>
      </c>
      <c r="AF25" s="12" t="n">
        <f aca="false">$V$18*Y25</f>
        <v>-0.000232438851407306</v>
      </c>
    </row>
    <row r="26" customFormat="false" ht="13.8" hidden="false" customHeight="false" outlineLevel="0" collapsed="false">
      <c r="B26" s="18" t="n">
        <v>0.0418410041841004</v>
      </c>
      <c r="C26" s="18" t="n">
        <v>0.150627615062762</v>
      </c>
      <c r="D26" s="18" t="n">
        <v>0.585774058577406</v>
      </c>
      <c r="E26" s="18" t="n">
        <v>1</v>
      </c>
      <c r="F26" s="18" t="n">
        <v>0.686192468619247</v>
      </c>
      <c r="G26" s="18" t="n">
        <v>0.322175732217573</v>
      </c>
      <c r="H26" s="17" t="n">
        <f aca="false">H25+AA26</f>
        <v>0.573410366786553</v>
      </c>
      <c r="I26" s="17" t="n">
        <f aca="false">I25+AB26</f>
        <v>0.694689858284445</v>
      </c>
      <c r="J26" s="17" t="n">
        <f aca="false">J25+AC26</f>
        <v>0.214036604546088</v>
      </c>
      <c r="K26" s="17" t="n">
        <f aca="false">K25+AD26</f>
        <v>0.688927589301348</v>
      </c>
      <c r="L26" s="17" t="n">
        <f aca="false">L25+AE26</f>
        <v>-0.0136615667682538</v>
      </c>
      <c r="M26" s="17" t="n">
        <f aca="false">M25+AF26</f>
        <v>0.992986151316237</v>
      </c>
      <c r="N26" s="17" t="n">
        <f aca="false">M25+SUMPRODUCT(B26:F26,H25:L25)</f>
        <v>2.00246446164432</v>
      </c>
      <c r="O26" s="17" t="n">
        <f aca="false">1/(1+EXP(-N26))</f>
        <v>0.881055587909992</v>
      </c>
      <c r="P26" s="12" t="n">
        <f aca="false">O26*(1-O26)</f>
        <v>0.104796638922571</v>
      </c>
      <c r="Q26" s="17" t="n">
        <f aca="false">Q25+W26</f>
        <v>0.903854165728945</v>
      </c>
      <c r="R26" s="17" t="n">
        <f aca="false">R25+X26</f>
        <v>0.0153408094923851</v>
      </c>
      <c r="S26" s="12" t="n">
        <f aca="false">Q25+O26*R25</f>
        <v>0.98874922440534</v>
      </c>
      <c r="T26" s="17" t="n">
        <f aca="false">1/(1+EXP(-S26))</f>
        <v>0.728840799972416</v>
      </c>
      <c r="U26" s="12" t="n">
        <f aca="false">T26*(1-T26)</f>
        <v>0.197631888267985</v>
      </c>
      <c r="V26" s="17" t="n">
        <f aca="false">(G26-T26)*U26</f>
        <v>-0.0803699852330175</v>
      </c>
      <c r="W26" s="12" t="n">
        <f aca="false">$V$18*V26</f>
        <v>-0.0401849926165088</v>
      </c>
      <c r="X26" s="12" t="n">
        <f aca="false">$V$18*V26*O26</f>
        <v>-0.0354052122948968</v>
      </c>
      <c r="Y26" s="12" t="n">
        <f aca="false">V26*R25</f>
        <v>-0.00407845702167823</v>
      </c>
      <c r="Z26" s="12" t="n">
        <f aca="false">Y26*P26</f>
        <v>-0.000427408587862037</v>
      </c>
      <c r="AA26" s="12" t="n">
        <f aca="false">$V$18*$V26*B26</f>
        <v>-0.00168138044420539</v>
      </c>
      <c r="AB26" s="12" t="n">
        <f aca="false">$V$18*$V26*C26</f>
        <v>-0.00605296959913942</v>
      </c>
      <c r="AC26" s="12" t="n">
        <f aca="false">$V$18*$V26*D26</f>
        <v>-0.0235393262188754</v>
      </c>
      <c r="AD26" s="12" t="n">
        <f aca="false">$V$18*$V26*E26</f>
        <v>-0.0401849926165088</v>
      </c>
      <c r="AE26" s="12" t="n">
        <f aca="false">$V$18*$V26*F26</f>
        <v>-0.0275746392849684</v>
      </c>
      <c r="AF26" s="12" t="n">
        <f aca="false">$V$18*Y26</f>
        <v>-0.00203922851083912</v>
      </c>
    </row>
    <row r="27" customFormat="false" ht="13.8" hidden="false" customHeight="false" outlineLevel="0" collapsed="false">
      <c r="B27" s="18" t="n">
        <v>0.150627615062762</v>
      </c>
      <c r="C27" s="18" t="n">
        <v>0.585774058577406</v>
      </c>
      <c r="D27" s="18" t="n">
        <v>1</v>
      </c>
      <c r="E27" s="18" t="n">
        <v>0.686192468619247</v>
      </c>
      <c r="F27" s="18" t="n">
        <v>0.322175732217573</v>
      </c>
      <c r="G27" s="18" t="n">
        <v>0.673640167364017</v>
      </c>
      <c r="H27" s="17" t="n">
        <f aca="false">H26+AA27</f>
        <v>0.572781825136748</v>
      </c>
      <c r="I27" s="17" t="n">
        <f aca="false">I26+AB27</f>
        <v>0.692245529646314</v>
      </c>
      <c r="J27" s="17" t="n">
        <f aca="false">J26+AC27</f>
        <v>0.209863786370993</v>
      </c>
      <c r="K27" s="17" t="n">
        <f aca="false">K26+AD27</f>
        <v>0.68606423289668</v>
      </c>
      <c r="L27" s="17" t="n">
        <f aca="false">L26+AE27</f>
        <v>-0.0150059475192258</v>
      </c>
      <c r="M27" s="17" t="n">
        <f aca="false">M26+AF27</f>
        <v>0.992922136907567</v>
      </c>
      <c r="N27" s="17" t="n">
        <f aca="false">M26+SUMPRODUCT(B27:F27,H26:L26)</f>
        <v>2.16866098752929</v>
      </c>
      <c r="O27" s="17" t="n">
        <f aca="false">1/(1+EXP(-N27))</f>
        <v>0.897399744655219</v>
      </c>
      <c r="P27" s="12" t="n">
        <f aca="false">O27*(1-O27)</f>
        <v>0.092073442947967</v>
      </c>
      <c r="Q27" s="17" t="n">
        <f aca="false">Q26+W27</f>
        <v>0.89968134755385</v>
      </c>
      <c r="R27" s="17" t="n">
        <f aca="false">R26+X27</f>
        <v>0.0115961235275622</v>
      </c>
      <c r="S27" s="12" t="n">
        <f aca="false">Q26+O27*R26</f>
        <v>0.917621004250215</v>
      </c>
      <c r="T27" s="17" t="n">
        <f aca="false">1/(1+EXP(-S27))</f>
        <v>0.714557121037305</v>
      </c>
      <c r="U27" s="12" t="n">
        <f aca="false">T27*(1-T27)</f>
        <v>0.203965241812183</v>
      </c>
      <c r="V27" s="17" t="n">
        <f aca="false">(G27-T27)*U27</f>
        <v>-0.00834563635019002</v>
      </c>
      <c r="W27" s="12" t="n">
        <f aca="false">$V$18*V27</f>
        <v>-0.00417281817509501</v>
      </c>
      <c r="X27" s="12" t="n">
        <f aca="false">$V$18*V27*O27</f>
        <v>-0.00374468596482292</v>
      </c>
      <c r="Y27" s="12" t="n">
        <f aca="false">V27*R26</f>
        <v>-0.000128028817340989</v>
      </c>
      <c r="Z27" s="12" t="n">
        <f aca="false">Y27*P27</f>
        <v>-1.17880540091412E-005</v>
      </c>
      <c r="AA27" s="12" t="n">
        <f aca="false">$V$18*$V27*B27</f>
        <v>-0.000628541649805108</v>
      </c>
      <c r="AB27" s="12" t="n">
        <f aca="false">$V$18*$V27*C27</f>
        <v>-0.00244432863813097</v>
      </c>
      <c r="AC27" s="12" t="n">
        <f aca="false">$V$18*$V27*D27</f>
        <v>-0.00417281817509501</v>
      </c>
      <c r="AD27" s="12" t="n">
        <f aca="false">$V$18*$V27*E27</f>
        <v>-0.00286335640466771</v>
      </c>
      <c r="AE27" s="12" t="n">
        <f aca="false">$V$18*$V27*F27</f>
        <v>-0.00134438075097203</v>
      </c>
      <c r="AF27" s="12" t="n">
        <f aca="false">$V$18*Y27</f>
        <v>-6.40144086704945E-005</v>
      </c>
    </row>
    <row r="28" customFormat="false" ht="13.8" hidden="false" customHeight="false" outlineLevel="0" collapsed="false">
      <c r="A28" s="0" t="s">
        <v>66</v>
      </c>
      <c r="B28" s="18" t="n">
        <v>0</v>
      </c>
      <c r="C28" s="18" t="n">
        <v>0.0418410041841004</v>
      </c>
      <c r="D28" s="18" t="n">
        <v>0.150627615062762</v>
      </c>
      <c r="E28" s="18" t="n">
        <v>0.585774058577406</v>
      </c>
      <c r="F28" s="18" t="n">
        <v>1</v>
      </c>
      <c r="G28" s="18" t="n">
        <v>0.686192468619247</v>
      </c>
      <c r="H28" s="17" t="n">
        <f aca="false">H27+AA28</f>
        <v>0.572781825136748</v>
      </c>
      <c r="I28" s="17" t="n">
        <f aca="false">I27+AB28</f>
        <v>0.692131546929546</v>
      </c>
      <c r="J28" s="17" t="n">
        <f aca="false">J27+AC28</f>
        <v>0.209453448590626</v>
      </c>
      <c r="K28" s="17" t="n">
        <f aca="false">K27+AD28</f>
        <v>0.68446847486192</v>
      </c>
      <c r="L28" s="17" t="n">
        <f aca="false">L27+AE28</f>
        <v>-0.0177301344499957</v>
      </c>
      <c r="M28" s="17" t="n">
        <f aca="false">M27+AF28</f>
        <v>0.992890546899405</v>
      </c>
      <c r="N28" s="17" t="n">
        <f aca="false">M27+SUMPRODUCT(B28:F28,H27:L27)</f>
        <v>1.44037034926848</v>
      </c>
      <c r="O28" s="17" t="n">
        <f aca="false">1/(1+EXP(-N28))</f>
        <v>0.8085119955927</v>
      </c>
      <c r="P28" s="12" t="n">
        <f aca="false">O28*(1-O28)</f>
        <v>0.15482034857541</v>
      </c>
      <c r="Q28" s="17" t="n">
        <f aca="false">Q27+W28</f>
        <v>0.89695716062308</v>
      </c>
      <c r="R28" s="17" t="n">
        <f aca="false">R27+X28</f>
        <v>0.00939358571579783</v>
      </c>
      <c r="S28" s="12" t="n">
        <f aca="false">Q27+O28*R27</f>
        <v>0.909056952528259</v>
      </c>
      <c r="T28" s="17" t="n">
        <f aca="false">1/(1+EXP(-S28))</f>
        <v>0.712807147313911</v>
      </c>
      <c r="U28" s="12" t="n">
        <f aca="false">T28*(1-T28)</f>
        <v>0.204713118052115</v>
      </c>
      <c r="V28" s="17" t="n">
        <f aca="false">(G28-T28)*U28</f>
        <v>-0.00544837386153984</v>
      </c>
      <c r="W28" s="12" t="n">
        <f aca="false">$V$18*V28</f>
        <v>-0.00272418693076992</v>
      </c>
      <c r="X28" s="12" t="n">
        <f aca="false">$V$18*V28*O28</f>
        <v>-0.00220253781176434</v>
      </c>
      <c r="Y28" s="12" t="n">
        <f aca="false">V28*R27</f>
        <v>-6.31800163227569E-005</v>
      </c>
      <c r="Z28" s="12" t="n">
        <f aca="false">Y28*P28</f>
        <v>-9.78155215008928E-006</v>
      </c>
      <c r="AA28" s="12" t="n">
        <f aca="false">$V$18*$V28*B28</f>
        <v>-0</v>
      </c>
      <c r="AB28" s="12" t="n">
        <f aca="false">$V$18*$V28*C28</f>
        <v>-0.000113982716768616</v>
      </c>
      <c r="AC28" s="12" t="n">
        <f aca="false">$V$18*$V28*D28</f>
        <v>-0.000410337780367018</v>
      </c>
      <c r="AD28" s="12" t="n">
        <f aca="false">$V$18*$V28*E28</f>
        <v>-0.00159575803476062</v>
      </c>
      <c r="AE28" s="12" t="n">
        <f aca="false">$V$18*$V28*F28</f>
        <v>-0.00272418693076992</v>
      </c>
      <c r="AF28" s="12" t="n">
        <f aca="false">$V$18*Y28</f>
        <v>-3.15900081613784E-005</v>
      </c>
    </row>
    <row r="29" customFormat="false" ht="13.8" hidden="false" customHeight="false" outlineLevel="0" collapsed="false">
      <c r="B29" s="18" t="n">
        <v>0.0418410041841004</v>
      </c>
      <c r="C29" s="18" t="n">
        <v>0.150627615062762</v>
      </c>
      <c r="D29" s="18" t="n">
        <v>0.585774058577406</v>
      </c>
      <c r="E29" s="18" t="n">
        <v>1</v>
      </c>
      <c r="F29" s="18" t="n">
        <v>0.686192468619247</v>
      </c>
      <c r="G29" s="18" t="n">
        <v>0.322175732217573</v>
      </c>
      <c r="H29" s="17" t="n">
        <f aca="false">H28+AA29</f>
        <v>0.571109523157694</v>
      </c>
      <c r="I29" s="17" t="n">
        <f aca="false">I28+AB29</f>
        <v>0.686111259804953</v>
      </c>
      <c r="J29" s="17" t="n">
        <f aca="false">J28+AC29</f>
        <v>0.186041220883878</v>
      </c>
      <c r="K29" s="17" t="n">
        <f aca="false">K28+AD29</f>
        <v>0.644500457562542</v>
      </c>
      <c r="L29" s="17" t="n">
        <f aca="false">L28+AE29</f>
        <v>-0.0451558869064722</v>
      </c>
      <c r="M29" s="17" t="n">
        <f aca="false">M28+AF29</f>
        <v>0.992515103903013</v>
      </c>
      <c r="N29" s="17" t="n">
        <f aca="false">M28+SUMPRODUCT(B29:F29,H28:L28)</f>
        <v>1.91610502466392</v>
      </c>
      <c r="O29" s="17" t="n">
        <f aca="false">1/(1+EXP(-N29))</f>
        <v>0.871703463423661</v>
      </c>
      <c r="P29" s="12" t="n">
        <f aca="false">O29*(1-O29)</f>
        <v>0.111836535278855</v>
      </c>
      <c r="Q29" s="17" t="n">
        <f aca="false">Q28+W29</f>
        <v>0.856989143323703</v>
      </c>
      <c r="R29" s="17" t="n">
        <f aca="false">R28+X29</f>
        <v>-0.0254466733902461</v>
      </c>
      <c r="S29" s="12" t="n">
        <f aca="false">Q28+O29*R28</f>
        <v>0.905145581825508</v>
      </c>
      <c r="T29" s="17" t="n">
        <f aca="false">1/(1+EXP(-S29))</f>
        <v>0.712005772404624</v>
      </c>
      <c r="U29" s="12" t="n">
        <f aca="false">T29*(1-T29)</f>
        <v>0.205053552467119</v>
      </c>
      <c r="V29" s="17" t="n">
        <f aca="false">(G29-T29)*U29</f>
        <v>-0.0799360345987545</v>
      </c>
      <c r="W29" s="12" t="n">
        <f aca="false">$V$18*V29</f>
        <v>-0.0399680172993772</v>
      </c>
      <c r="X29" s="12" t="n">
        <f aca="false">$V$18*V29*O29</f>
        <v>-0.034840259106044</v>
      </c>
      <c r="Y29" s="12" t="n">
        <f aca="false">V29*R28</f>
        <v>-0.000750885992784381</v>
      </c>
      <c r="Z29" s="12" t="n">
        <f aca="false">Y29*P29</f>
        <v>-8.39764878224283E-005</v>
      </c>
      <c r="AA29" s="12" t="n">
        <f aca="false">$V$18*$V29*B29</f>
        <v>-0.00167230197905344</v>
      </c>
      <c r="AB29" s="12" t="n">
        <f aca="false">$V$18*$V29*C29</f>
        <v>-0.00602028712459241</v>
      </c>
      <c r="AC29" s="12" t="n">
        <f aca="false">$V$18*$V29*D29</f>
        <v>-0.0234122277067482</v>
      </c>
      <c r="AD29" s="12" t="n">
        <f aca="false">$V$18*$V29*E29</f>
        <v>-0.0399680172993772</v>
      </c>
      <c r="AE29" s="12" t="n">
        <f aca="false">$V$18*$V29*F29</f>
        <v>-0.0274257524564764</v>
      </c>
      <c r="AF29" s="12" t="n">
        <f aca="false">$V$18*Y29</f>
        <v>-0.000375442996392191</v>
      </c>
    </row>
    <row r="30" customFormat="false" ht="13.8" hidden="false" customHeight="false" outlineLevel="0" collapsed="false">
      <c r="B30" s="18" t="n">
        <v>0.150627615062762</v>
      </c>
      <c r="C30" s="18" t="n">
        <v>0.585774058577406</v>
      </c>
      <c r="D30" s="18" t="n">
        <v>1</v>
      </c>
      <c r="E30" s="18" t="n">
        <v>0.686192468619247</v>
      </c>
      <c r="F30" s="18" t="n">
        <v>0.322175732217573</v>
      </c>
      <c r="G30" s="18" t="n">
        <v>0.673640167364017</v>
      </c>
      <c r="H30" s="17" t="n">
        <f aca="false">H29+AA30</f>
        <v>0.570733860748999</v>
      </c>
      <c r="I30" s="17" t="n">
        <f aca="false">I29+AB30</f>
        <v>0.684650350437805</v>
      </c>
      <c r="J30" s="17" t="n">
        <f aca="false">J29+AC30</f>
        <v>0.183547239892818</v>
      </c>
      <c r="K30" s="17" t="n">
        <f aca="false">K29+AD30</f>
        <v>0.642789106589598</v>
      </c>
      <c r="L30" s="17" t="n">
        <f aca="false">L29+AE30</f>
        <v>-0.0459593870584036</v>
      </c>
      <c r="M30" s="17" t="n">
        <f aca="false">M29+AF30</f>
        <v>0.992578567422734</v>
      </c>
      <c r="N30" s="17" t="n">
        <f aca="false">M29+SUMPRODUCT(B30:F30,H29:L29)</f>
        <v>2.09419059656442</v>
      </c>
      <c r="O30" s="17" t="n">
        <f aca="false">1/(1+EXP(-N30))</f>
        <v>0.890337251972709</v>
      </c>
      <c r="P30" s="12" t="n">
        <f aca="false">O30*(1-O30)</f>
        <v>0.0976368297223936</v>
      </c>
      <c r="Q30" s="17" t="n">
        <f aca="false">Q29+W30</f>
        <v>0.854495162332643</v>
      </c>
      <c r="R30" s="17" t="n">
        <f aca="false">R29+X30</f>
        <v>-0.0276671575722984</v>
      </c>
      <c r="S30" s="12" t="n">
        <f aca="false">Q29+O30*R29</f>
        <v>0.834333022065584</v>
      </c>
      <c r="T30" s="17" t="n">
        <f aca="false">1/(1+EXP(-S30))</f>
        <v>0.697270344278309</v>
      </c>
      <c r="U30" s="12" t="n">
        <f aca="false">T30*(1-T30)</f>
        <v>0.211084411268317</v>
      </c>
      <c r="V30" s="17" t="n">
        <f aca="false">(G30-T30)*U30</f>
        <v>-0.00498796198211952</v>
      </c>
      <c r="W30" s="12" t="n">
        <f aca="false">$V$18*V30</f>
        <v>-0.00249398099105976</v>
      </c>
      <c r="X30" s="12" t="n">
        <f aca="false">$V$18*V30*O30</f>
        <v>-0.00222048418205232</v>
      </c>
      <c r="Y30" s="12" t="n">
        <f aca="false">V30*R29</f>
        <v>0.00012692703944196</v>
      </c>
      <c r="Z30" s="12" t="n">
        <f aca="false">Y30*P30</f>
        <v>1.23927537371622E-005</v>
      </c>
      <c r="AA30" s="12" t="n">
        <f aca="false">$V$18*$V30*B30</f>
        <v>-0.000375662408695195</v>
      </c>
      <c r="AB30" s="12" t="n">
        <f aca="false">$V$18*$V30*C30</f>
        <v>-0.00146090936714798</v>
      </c>
      <c r="AC30" s="12" t="n">
        <f aca="false">$V$18*$V30*D30</f>
        <v>-0.00249398099105976</v>
      </c>
      <c r="AD30" s="12" t="n">
        <f aca="false">$V$18*$V30*E30</f>
        <v>-0.00171135097294477</v>
      </c>
      <c r="AE30" s="12" t="n">
        <f aca="false">$V$18*$V30*F30</f>
        <v>-0.000803500151931386</v>
      </c>
      <c r="AF30" s="12" t="n">
        <f aca="false">$V$18*Y30</f>
        <v>6.346351972098E-005</v>
      </c>
    </row>
    <row r="31" customFormat="false" ht="13.8" hidden="false" customHeight="false" outlineLevel="0" collapsed="false">
      <c r="A31" s="0" t="s">
        <v>67</v>
      </c>
      <c r="B31" s="18" t="n">
        <v>0</v>
      </c>
      <c r="C31" s="18" t="n">
        <v>0.0418410041841004</v>
      </c>
      <c r="D31" s="18" t="n">
        <v>0.150627615062762</v>
      </c>
      <c r="E31" s="18" t="n">
        <v>0.585774058577406</v>
      </c>
      <c r="F31" s="18" t="n">
        <v>1</v>
      </c>
      <c r="G31" s="18" t="n">
        <v>0.686192468619247</v>
      </c>
      <c r="H31" s="17" t="n">
        <f aca="false">H30+AA31</f>
        <v>0.570733860748999</v>
      </c>
      <c r="I31" s="17" t="n">
        <f aca="false">I30+AB31</f>
        <v>0.684603204739767</v>
      </c>
      <c r="J31" s="17" t="n">
        <f aca="false">J30+AC31</f>
        <v>0.18337751537988</v>
      </c>
      <c r="K31" s="17" t="n">
        <f aca="false">K30+AD31</f>
        <v>0.64212906681706</v>
      </c>
      <c r="L31" s="17" t="n">
        <f aca="false">L30+AE31</f>
        <v>-0.0470861692415221</v>
      </c>
      <c r="M31" s="17" t="n">
        <f aca="false">M30+AF31</f>
        <v>0.992609742282944</v>
      </c>
      <c r="N31" s="17" t="n">
        <f aca="false">M30+SUMPRODUCT(B31:F31,H30:L30)</f>
        <v>1.37944210531439</v>
      </c>
      <c r="O31" s="17" t="n">
        <f aca="false">1/(1+EXP(-N31))</f>
        <v>0.798901384972399</v>
      </c>
      <c r="P31" s="12" t="n">
        <f aca="false">O31*(1-O31)</f>
        <v>0.160657962061582</v>
      </c>
      <c r="Q31" s="17" t="n">
        <f aca="false">Q30+W31</f>
        <v>0.853368380149524</v>
      </c>
      <c r="R31" s="17" t="n">
        <f aca="false">R30+X31</f>
        <v>-0.0285673454189541</v>
      </c>
      <c r="S31" s="12" t="n">
        <f aca="false">Q30+O31*R30</f>
        <v>0.832391831829884</v>
      </c>
      <c r="T31" s="17" t="n">
        <f aca="false">1/(1+EXP(-S31))</f>
        <v>0.696860432437627</v>
      </c>
      <c r="U31" s="12" t="n">
        <f aca="false">T31*(1-T31)</f>
        <v>0.21124597014047</v>
      </c>
      <c r="V31" s="17" t="n">
        <f aca="false">(G31-T31)*U31</f>
        <v>-0.00225356436623709</v>
      </c>
      <c r="W31" s="12" t="n">
        <f aca="false">$V$18*V31</f>
        <v>-0.00112678218311855</v>
      </c>
      <c r="X31" s="12" t="n">
        <f aca="false">$V$18*V31*O31</f>
        <v>-0.00090018784665563</v>
      </c>
      <c r="Y31" s="12" t="n">
        <f aca="false">V31*R30</f>
        <v>6.23497204199985E-005</v>
      </c>
      <c r="Z31" s="12" t="n">
        <f aca="false">Y31*P31</f>
        <v>1.00169790177863E-005</v>
      </c>
      <c r="AA31" s="12" t="n">
        <f aca="false">$V$18*$V31*B31</f>
        <v>-0</v>
      </c>
      <c r="AB31" s="12" t="n">
        <f aca="false">$V$18*$V31*C31</f>
        <v>-4.71456980384329E-005</v>
      </c>
      <c r="AC31" s="12" t="n">
        <f aca="false">$V$18*$V31*D31</f>
        <v>-0.000169724512938359</v>
      </c>
      <c r="AD31" s="12" t="n">
        <f aca="false">$V$18*$V31*E31</f>
        <v>-0.000660039772538061</v>
      </c>
      <c r="AE31" s="12" t="n">
        <f aca="false">$V$18*$V31*F31</f>
        <v>-0.00112678218311855</v>
      </c>
      <c r="AF31" s="12" t="n">
        <f aca="false">$V$18*Y31</f>
        <v>3.11748602099993E-005</v>
      </c>
    </row>
    <row r="32" customFormat="false" ht="13.8" hidden="false" customHeight="false" outlineLevel="0" collapsed="false">
      <c r="B32" s="18" t="n">
        <v>0.0418410041841004</v>
      </c>
      <c r="C32" s="18" t="n">
        <v>0.150627615062762</v>
      </c>
      <c r="D32" s="18" t="n">
        <v>0.585774058577406</v>
      </c>
      <c r="E32" s="18" t="n">
        <v>1</v>
      </c>
      <c r="F32" s="18" t="n">
        <v>0.686192468619247</v>
      </c>
      <c r="G32" s="18" t="n">
        <v>0.322175732217573</v>
      </c>
      <c r="H32" s="17" t="n">
        <f aca="false">H31+AA32</f>
        <v>0.56907903228265</v>
      </c>
      <c r="I32" s="17" t="n">
        <f aca="false">I31+AB32</f>
        <v>0.678645822260911</v>
      </c>
      <c r="J32" s="17" t="n">
        <f aca="false">J31+AC32</f>
        <v>0.160209916850997</v>
      </c>
      <c r="K32" s="17" t="n">
        <f aca="false">K31+AD32</f>
        <v>0.602578666471323</v>
      </c>
      <c r="L32" s="17" t="n">
        <f aca="false">L31+AE32</f>
        <v>-0.0742253560896425</v>
      </c>
      <c r="M32" s="17" t="n">
        <f aca="false">M31+AF32</f>
        <v>0.993739592231079</v>
      </c>
      <c r="N32" s="17" t="n">
        <f aca="false">M31+SUMPRODUCT(B32:F32,H31:L31)</f>
        <v>1.83684665167613</v>
      </c>
      <c r="O32" s="17" t="n">
        <f aca="false">1/(1+EXP(-N32))</f>
        <v>0.862575339469861</v>
      </c>
      <c r="P32" s="12" t="n">
        <f aca="false">O32*(1-O32)</f>
        <v>0.118539123208315</v>
      </c>
      <c r="Q32" s="17" t="n">
        <f aca="false">Q31+W32</f>
        <v>0.813817979803788</v>
      </c>
      <c r="R32" s="17" t="n">
        <f aca="false">R31+X32</f>
        <v>-0.0626825454233465</v>
      </c>
      <c r="S32" s="12" t="n">
        <f aca="false">Q31+O32*R31</f>
        <v>0.828726892477017</v>
      </c>
      <c r="T32" s="17" t="n">
        <f aca="false">1/(1+EXP(-S32))</f>
        <v>0.696085670659402</v>
      </c>
      <c r="U32" s="12" t="n">
        <f aca="false">T32*(1-T32)</f>
        <v>0.211550409762053</v>
      </c>
      <c r="V32" s="17" t="n">
        <f aca="false">(G32-T32)*U32</f>
        <v>-0.0791008006914727</v>
      </c>
      <c r="W32" s="12" t="n">
        <f aca="false">$V$18*V32</f>
        <v>-0.0395504003457364</v>
      </c>
      <c r="X32" s="12" t="n">
        <f aca="false">$V$18*V32*O32</f>
        <v>-0.0341152000043924</v>
      </c>
      <c r="Y32" s="12" t="n">
        <f aca="false">V32*R31</f>
        <v>0.00225969989626914</v>
      </c>
      <c r="Z32" s="12" t="n">
        <f aca="false">Y32*P32</f>
        <v>0.000267862844417665</v>
      </c>
      <c r="AA32" s="12" t="n">
        <f aca="false">$V$18*$V32*B32</f>
        <v>-0.0016548284663488</v>
      </c>
      <c r="AB32" s="12" t="n">
        <f aca="false">$V$18*$V32*C32</f>
        <v>-0.00595738247885571</v>
      </c>
      <c r="AC32" s="12" t="n">
        <f aca="false">$V$18*$V32*D32</f>
        <v>-0.0231675985288832</v>
      </c>
      <c r="AD32" s="12" t="n">
        <f aca="false">$V$18*$V32*E32</f>
        <v>-0.0395504003457364</v>
      </c>
      <c r="AE32" s="12" t="n">
        <f aca="false">$V$18*$V32*F32</f>
        <v>-0.0271391868481204</v>
      </c>
      <c r="AF32" s="12" t="n">
        <f aca="false">$V$18*Y32</f>
        <v>0.00112984994813457</v>
      </c>
    </row>
    <row r="33" customFormat="false" ht="13.8" hidden="false" customHeight="false" outlineLevel="0" collapsed="false">
      <c r="B33" s="18" t="n">
        <v>0.150627615062762</v>
      </c>
      <c r="C33" s="18" t="n">
        <v>0.585774058577406</v>
      </c>
      <c r="D33" s="18" t="n">
        <v>1</v>
      </c>
      <c r="E33" s="18" t="n">
        <v>0.686192468619247</v>
      </c>
      <c r="F33" s="18" t="n">
        <v>0.322175732217573</v>
      </c>
      <c r="G33" s="18" t="n">
        <v>0.673640167364017</v>
      </c>
      <c r="H33" s="17" t="n">
        <f aca="false">H32+AA33</f>
        <v>0.568958400533298</v>
      </c>
      <c r="I33" s="17" t="n">
        <f aca="false">I32+AB33</f>
        <v>0.678176698791209</v>
      </c>
      <c r="J33" s="17" t="n">
        <f aca="false">J32+AC33</f>
        <v>0.159409056070576</v>
      </c>
      <c r="K33" s="17" t="n">
        <f aca="false">K32+AD33</f>
        <v>0.602029121835386</v>
      </c>
      <c r="L33" s="17" t="n">
        <f aca="false">L32+AE33</f>
        <v>-0.0744833739979788</v>
      </c>
      <c r="M33" s="17" t="n">
        <f aca="false">M32+AF33</f>
        <v>0.993789792223325</v>
      </c>
      <c r="N33" s="17" t="n">
        <f aca="false">M32+SUMPRODUCT(B33:F33,H32:L32)</f>
        <v>2.02677297837537</v>
      </c>
      <c r="O33" s="17" t="n">
        <f aca="false">1/(1+EXP(-N33))</f>
        <v>0.883579535414025</v>
      </c>
      <c r="P33" s="12" t="n">
        <f aca="false">O33*(1-O33)</f>
        <v>0.102866740011561</v>
      </c>
      <c r="Q33" s="17" t="n">
        <f aca="false">Q32+W33</f>
        <v>0.813017119023367</v>
      </c>
      <c r="R33" s="17" t="n">
        <f aca="false">R32+X33</f>
        <v>-0.0633901696196418</v>
      </c>
      <c r="S33" s="12" t="n">
        <f aca="false">Q32+O33*R32</f>
        <v>0.758432965440059</v>
      </c>
      <c r="T33" s="17" t="n">
        <f aca="false">1/(1+EXP(-S33))</f>
        <v>0.681013416981504</v>
      </c>
      <c r="U33" s="12" t="n">
        <f aca="false">T33*(1-T33)</f>
        <v>0.21723414287268</v>
      </c>
      <c r="V33" s="17" t="n">
        <f aca="false">(G33-T33)*U33</f>
        <v>-0.0016017215608411</v>
      </c>
      <c r="W33" s="12" t="n">
        <f aca="false">$V$18*V33</f>
        <v>-0.00080086078042055</v>
      </c>
      <c r="X33" s="12" t="n">
        <f aca="false">$V$18*V33*O33</f>
        <v>-0.000707624196295303</v>
      </c>
      <c r="Y33" s="12" t="n">
        <f aca="false">V33*R32</f>
        <v>0.000100399984492976</v>
      </c>
      <c r="Z33" s="12" t="n">
        <f aca="false">Y33*P33</f>
        <v>1.03278191020037E-005</v>
      </c>
      <c r="AA33" s="12" t="n">
        <f aca="false">$V$18*$V33*B33</f>
        <v>-0.00012063174935205</v>
      </c>
      <c r="AB33" s="12" t="n">
        <f aca="false">$V$18*$V33*C33</f>
        <v>-0.000469123469702414</v>
      </c>
      <c r="AC33" s="12" t="n">
        <f aca="false">$V$18*$V33*D33</f>
        <v>-0.00080086078042055</v>
      </c>
      <c r="AD33" s="12" t="n">
        <f aca="false">$V$18*$V33*E33</f>
        <v>-0.000549544635937114</v>
      </c>
      <c r="AE33" s="12" t="n">
        <f aca="false">$V$18*$V33*F33</f>
        <v>-0.000258017908336328</v>
      </c>
      <c r="AF33" s="12" t="n">
        <f aca="false">$V$18*Y33</f>
        <v>5.01999922464879E-005</v>
      </c>
    </row>
    <row r="34" customFormat="false" ht="13.8" hidden="false" customHeight="false" outlineLevel="0" collapsed="false">
      <c r="H34" s="17" t="n">
        <f aca="false">H33+AA34</f>
        <v>0.568958400533298</v>
      </c>
      <c r="I34" s="17" t="n">
        <f aca="false">I33+AB34</f>
        <v>0.678176698791209</v>
      </c>
      <c r="J34" s="17" t="n">
        <f aca="false">J33+AC34</f>
        <v>0.159409056070576</v>
      </c>
      <c r="K34" s="17" t="n">
        <f aca="false">K33+AD34</f>
        <v>0.602029121835386</v>
      </c>
      <c r="L34" s="17" t="n">
        <f aca="false">L33+AE34</f>
        <v>-0.0744833739979788</v>
      </c>
      <c r="M34" s="17" t="n">
        <f aca="false">M33+AF34</f>
        <v>0.993789792223325</v>
      </c>
      <c r="Q34" s="17" t="n">
        <f aca="false">Q33+W34</f>
        <v>0.813017119023367</v>
      </c>
      <c r="R34" s="17" t="n">
        <f aca="false">R33+X34</f>
        <v>-0.0633901696196418</v>
      </c>
    </row>
    <row r="36" customFormat="false" ht="13.8" hidden="false" customHeight="false" outlineLevel="0" collapsed="false">
      <c r="B36" s="18" t="n">
        <v>0</v>
      </c>
      <c r="C36" s="18" t="n">
        <v>0.0418410041841004</v>
      </c>
      <c r="D36" s="18" t="n">
        <v>0.150627615062762</v>
      </c>
      <c r="E36" s="18" t="n">
        <v>0.585774058577406</v>
      </c>
      <c r="F36" s="18" t="n">
        <v>1</v>
      </c>
      <c r="G36" s="18" t="n">
        <v>0.686192468619247</v>
      </c>
      <c r="N36" s="17" t="n">
        <f aca="false">M34+SUMPRODUCT(B36:F36,H34:L34)</f>
        <v>1.32434646033165</v>
      </c>
      <c r="O36" s="17" t="n">
        <f aca="false">1/(1+EXP(-N36))</f>
        <v>0.789903935336794</v>
      </c>
      <c r="P36" s="12" t="n">
        <f aca="false">O36*(1-O36)</f>
        <v>0.16595570827624</v>
      </c>
      <c r="S36" s="12" t="n">
        <f aca="false">Q34+O36*R34</f>
        <v>0.762944974579145</v>
      </c>
      <c r="T36" s="17" t="n">
        <f aca="false">1/(1+EXP(-S36))</f>
        <v>0.681992777880431</v>
      </c>
    </row>
    <row r="37" customFormat="false" ht="13.8" hidden="false" customHeight="false" outlineLevel="0" collapsed="false">
      <c r="B37" s="18" t="n">
        <v>0.0418410041841004</v>
      </c>
      <c r="C37" s="18" t="n">
        <v>0.150627615062762</v>
      </c>
      <c r="D37" s="18" t="n">
        <v>0.585774058577406</v>
      </c>
      <c r="E37" s="18" t="n">
        <v>1</v>
      </c>
      <c r="F37" s="18" t="n">
        <v>0.686192468619247</v>
      </c>
      <c r="G37" s="18" t="n">
        <v>0.322175732217573</v>
      </c>
      <c r="N37" s="17" t="n">
        <f aca="false">M34+SUMPRODUCT(B37:F37,H34:L34)</f>
        <v>1.76404460307975</v>
      </c>
      <c r="O37" s="17" t="n">
        <f aca="false">1/(1+EXP(-N37))</f>
        <v>0.853715494841707</v>
      </c>
      <c r="P37" s="12" t="n">
        <f aca="false">O37*(1-O37)</f>
        <v>0.124885348708886</v>
      </c>
      <c r="S37" s="12" t="n">
        <f aca="false">Q34+O37*R34</f>
        <v>0.758899948998435</v>
      </c>
      <c r="T37" s="17" t="n">
        <f aca="false">1/(1+EXP(-S37))</f>
        <v>0.681114853178269</v>
      </c>
    </row>
    <row r="38" customFormat="false" ht="13.8" hidden="false" customHeight="false" outlineLevel="0" collapsed="false">
      <c r="B38" s="18" t="n">
        <v>0.150627615062762</v>
      </c>
      <c r="C38" s="18" t="n">
        <v>0.585774058577406</v>
      </c>
      <c r="D38" s="18" t="n">
        <v>1</v>
      </c>
      <c r="E38" s="18" t="n">
        <v>0.686192468619247</v>
      </c>
      <c r="F38" s="18" t="n">
        <v>0.322175732217573</v>
      </c>
      <c r="G38" s="18" t="n">
        <v>0.673640167364017</v>
      </c>
      <c r="N38" s="17" t="n">
        <f aca="false">M34+SUMPRODUCT(B38:F38,H34:L34)</f>
        <v>2.02526912625678</v>
      </c>
      <c r="O38" s="17" t="n">
        <f aca="false">1/(1+EXP(-N38))</f>
        <v>0.883424749790691</v>
      </c>
      <c r="P38" s="12" t="n">
        <f aca="false">O38*(1-O38)</f>
        <v>0.102985461247946</v>
      </c>
      <c r="S38" s="12" t="n">
        <f aca="false">Q34+O38*R34</f>
        <v>0.757016674287946</v>
      </c>
      <c r="T38" s="17" t="n">
        <f aca="false">1/(1+EXP(-S38))</f>
        <v>0.680705671342416</v>
      </c>
    </row>
    <row r="40" customFormat="false" ht="13.8" hidden="false" customHeight="false" outlineLevel="0" collapsed="false">
      <c r="B40" s="19" t="s">
        <v>68</v>
      </c>
      <c r="C40" s="19" t="s">
        <v>69</v>
      </c>
      <c r="D40" s="19" t="s">
        <v>70</v>
      </c>
      <c r="E40" s="19" t="s">
        <v>71</v>
      </c>
      <c r="F40" s="19" t="s">
        <v>72</v>
      </c>
    </row>
    <row r="41" customFormat="false" ht="13.8" hidden="false" customHeight="false" outlineLevel="0" collapsed="false">
      <c r="B41" s="20" t="n">
        <v>0.686192468619247</v>
      </c>
      <c r="C41" s="21" t="n">
        <f aca="false">T36</f>
        <v>0.681992777880431</v>
      </c>
      <c r="D41" s="19" t="n">
        <f aca="false">(B41*$K$3) + $I$3</f>
        <v>726</v>
      </c>
      <c r="E41" s="19" t="n">
        <f aca="false">(C41*$K$3) + $I$3</f>
        <v>724.996273913423</v>
      </c>
      <c r="F41" s="19" t="n">
        <f aca="false">ABS((D41-E41)/D41)</f>
        <v>0.00138254281897641</v>
      </c>
    </row>
    <row r="42" customFormat="false" ht="13.8" hidden="false" customHeight="false" outlineLevel="0" collapsed="false">
      <c r="B42" s="20" t="n">
        <v>0.322175732217573</v>
      </c>
      <c r="C42" s="21" t="n">
        <f aca="false">T37</f>
        <v>0.681114853178269</v>
      </c>
      <c r="D42" s="19" t="n">
        <f aca="false">(B42*$K$3) + $I$3</f>
        <v>639</v>
      </c>
      <c r="E42" s="19" t="n">
        <f aca="false">(C42*$K$3) + $I$3</f>
        <v>724.786449909606</v>
      </c>
      <c r="F42" s="19" t="n">
        <f aca="false">ABS((D42-E42)/D42)</f>
        <v>0.134251095320198</v>
      </c>
    </row>
    <row r="43" customFormat="false" ht="13.8" hidden="false" customHeight="false" outlineLevel="0" collapsed="false">
      <c r="B43" s="20" t="n">
        <v>0.673640167364017</v>
      </c>
      <c r="C43" s="21" t="n">
        <f aca="false">T38</f>
        <v>0.680705671342416</v>
      </c>
      <c r="D43" s="19" t="n">
        <f aca="false">(B43*$K$3) + $I$3</f>
        <v>723</v>
      </c>
      <c r="E43" s="19" t="n">
        <f aca="false">(C43*$K$3) + $I$3</f>
        <v>724.688655450838</v>
      </c>
      <c r="F43" s="19" t="n">
        <f aca="false">ABS((D43-E43)/D43)</f>
        <v>0.00233562303020382</v>
      </c>
    </row>
    <row r="44" customFormat="false" ht="13.8" hidden="false" customHeight="false" outlineLevel="0" collapsed="false">
      <c r="B44" s="19"/>
      <c r="C44" s="19"/>
      <c r="D44" s="19"/>
      <c r="E44" s="19" t="s">
        <v>73</v>
      </c>
      <c r="F44" s="19" t="n">
        <f aca="false">SUM(F41:F43)*100/COUNT(F41:F43)</f>
        <v>4.5989753723126</v>
      </c>
    </row>
    <row r="45" customFormat="false" ht="13.8" hidden="false" customHeight="false" outlineLevel="0" collapsed="false">
      <c r="B45" s="19"/>
      <c r="C45" s="19"/>
      <c r="D45" s="19"/>
      <c r="E45" s="19" t="s">
        <v>74</v>
      </c>
      <c r="F45" s="19" t="n">
        <f aca="false">100/(100+F44)</f>
        <v>0.956032309533216</v>
      </c>
    </row>
    <row r="47" customFormat="false" ht="13.8" hidden="false" customHeight="false" outlineLevel="0" collapsed="false">
      <c r="B47" s="14" t="s">
        <v>75</v>
      </c>
      <c r="C47" s="14"/>
      <c r="D47" s="14"/>
      <c r="E47" s="14"/>
      <c r="U47" s="0" t="s">
        <v>36</v>
      </c>
      <c r="V47" s="0" t="n">
        <v>0.5</v>
      </c>
    </row>
    <row r="48" customFormat="false" ht="13.8" hidden="false" customHeight="false" outlineLevel="0" collapsed="false">
      <c r="B48" s="3" t="s">
        <v>37</v>
      </c>
      <c r="C48" s="3"/>
      <c r="V48" s="0" t="s">
        <v>38</v>
      </c>
      <c r="Z48" s="0" t="s">
        <v>39</v>
      </c>
    </row>
    <row r="49" customFormat="false" ht="13.8" hidden="false" customHeight="false" outlineLevel="0" collapsed="false">
      <c r="B49" s="15" t="s">
        <v>5</v>
      </c>
      <c r="C49" s="15" t="s">
        <v>6</v>
      </c>
      <c r="D49" s="15" t="s">
        <v>7</v>
      </c>
      <c r="E49" s="15" t="s">
        <v>8</v>
      </c>
      <c r="F49" s="15" t="s">
        <v>9</v>
      </c>
      <c r="G49" s="15" t="s">
        <v>10</v>
      </c>
      <c r="H49" s="15" t="s">
        <v>40</v>
      </c>
      <c r="I49" s="15" t="s">
        <v>41</v>
      </c>
      <c r="J49" s="15" t="s">
        <v>42</v>
      </c>
      <c r="K49" s="15" t="s">
        <v>43</v>
      </c>
      <c r="L49" s="15" t="s">
        <v>44</v>
      </c>
      <c r="M49" s="12" t="s">
        <v>45</v>
      </c>
      <c r="N49" s="12" t="s">
        <v>46</v>
      </c>
      <c r="O49" s="12" t="s">
        <v>47</v>
      </c>
      <c r="P49" s="16" t="s">
        <v>48</v>
      </c>
      <c r="Q49" s="16" t="s">
        <v>49</v>
      </c>
      <c r="R49" s="16" t="s">
        <v>50</v>
      </c>
      <c r="S49" s="16" t="s">
        <v>51</v>
      </c>
      <c r="T49" s="16" t="s">
        <v>52</v>
      </c>
      <c r="U49" s="16" t="s">
        <v>53</v>
      </c>
      <c r="V49" s="12" t="s">
        <v>54</v>
      </c>
      <c r="W49" s="12" t="s">
        <v>55</v>
      </c>
      <c r="X49" s="12" t="s">
        <v>56</v>
      </c>
      <c r="Y49" s="12" t="s">
        <v>57</v>
      </c>
      <c r="Z49" s="12" t="s">
        <v>54</v>
      </c>
      <c r="AA49" s="12" t="s">
        <v>58</v>
      </c>
      <c r="AB49" s="12" t="s">
        <v>59</v>
      </c>
      <c r="AC49" s="12" t="s">
        <v>60</v>
      </c>
      <c r="AD49" s="12" t="s">
        <v>61</v>
      </c>
      <c r="AE49" s="12" t="s">
        <v>62</v>
      </c>
      <c r="AF49" s="12" t="s">
        <v>63</v>
      </c>
    </row>
    <row r="50" customFormat="false" ht="13.8" hidden="false" customHeight="false" outlineLevel="0" collapsed="false">
      <c r="B50" s="17"/>
      <c r="C50" s="17"/>
      <c r="D50" s="17"/>
      <c r="E50" s="17"/>
      <c r="F50" s="17"/>
      <c r="G50" s="17"/>
      <c r="H50" s="6" t="n">
        <v>0.175734154487125</v>
      </c>
      <c r="I50" s="6" t="n">
        <v>0.0416766223407467</v>
      </c>
      <c r="J50" s="6" t="n">
        <v>0.917352950461798</v>
      </c>
      <c r="K50" s="6" t="n">
        <v>0.542852477162069</v>
      </c>
      <c r="L50" s="6" t="n">
        <v>0.744185882314755</v>
      </c>
      <c r="M50" s="17" t="n">
        <v>1</v>
      </c>
      <c r="N50" s="17"/>
      <c r="O50" s="17"/>
      <c r="P50" s="12"/>
      <c r="Q50" s="17" t="n">
        <v>1</v>
      </c>
      <c r="R50" s="17" t="n">
        <v>0.1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customFormat="false" ht="13.8" hidden="false" customHeight="false" outlineLevel="0" collapsed="false">
      <c r="A51" s="0" t="s">
        <v>64</v>
      </c>
      <c r="B51" s="6" t="n">
        <v>0</v>
      </c>
      <c r="C51" s="6" t="n">
        <v>0.0418410041841004</v>
      </c>
      <c r="D51" s="6" t="n">
        <v>0.150627615062762</v>
      </c>
      <c r="E51" s="6" t="n">
        <v>0.585774058577406</v>
      </c>
      <c r="F51" s="6" t="n">
        <v>1</v>
      </c>
      <c r="G51" s="6" t="n">
        <v>0.686192468619247</v>
      </c>
      <c r="H51" s="17" t="n">
        <f aca="false">H50+AA51</f>
        <v>0.175734154487125</v>
      </c>
      <c r="I51" s="17" t="n">
        <f aca="false">I50+AB51</f>
        <v>0.0414316026927845</v>
      </c>
      <c r="J51" s="17" t="n">
        <f aca="false">J50+AC51</f>
        <v>0.916470879729134</v>
      </c>
      <c r="K51" s="17" t="n">
        <f aca="false">K50+AD51</f>
        <v>0.539422202090599</v>
      </c>
      <c r="L51" s="17" t="n">
        <f aca="false">L50+AE51</f>
        <v>0.738329912728459</v>
      </c>
      <c r="M51" s="17" t="n">
        <f aca="false">M50+AF51</f>
        <v>0.99941440304137</v>
      </c>
      <c r="N51" s="17" t="n">
        <f aca="false">M50+SUMPRODUCT(B51:F51,H50:L50)</f>
        <v>2.20209725989937</v>
      </c>
      <c r="O51" s="17" t="n">
        <f aca="false">1/(1+EXP(-N51))</f>
        <v>0.90043768747982</v>
      </c>
      <c r="P51" s="12" t="n">
        <f aca="false">O51*(1-O51)</f>
        <v>0.0896496584458136</v>
      </c>
      <c r="Q51" s="17" t="n">
        <f aca="false">Q50+W51</f>
        <v>0.994144030413704</v>
      </c>
      <c r="R51" s="17" t="n">
        <f aca="false">R50+X51</f>
        <v>0.0947270642877635</v>
      </c>
      <c r="S51" s="12" t="n">
        <f aca="false">Q50+O51*R50</f>
        <v>1.09004376874798</v>
      </c>
      <c r="T51" s="17" t="n">
        <f aca="false">1/(1+EXP(-S51))</f>
        <v>0.748389963458096</v>
      </c>
      <c r="U51" s="12" t="n">
        <f aca="false">T51*(1-T51)</f>
        <v>0.188302426053286</v>
      </c>
      <c r="V51" s="17" t="n">
        <f aca="false">(G51-T51)*U51</f>
        <v>-0.011711939172592</v>
      </c>
      <c r="W51" s="12" t="n">
        <f aca="false">$V$18*V51</f>
        <v>-0.005855969586296</v>
      </c>
      <c r="X51" s="12" t="n">
        <f aca="false">$V$18*V51*O51</f>
        <v>-0.00527293571223654</v>
      </c>
      <c r="Y51" s="12" t="n">
        <f aca="false">V51*R50</f>
        <v>-0.0011711939172592</v>
      </c>
      <c r="Z51" s="12" t="n">
        <f aca="false">Y51*P51</f>
        <v>-0.000104997134656102</v>
      </c>
      <c r="AA51" s="12" t="n">
        <f aca="false">$V$18*$V51*B51</f>
        <v>-0</v>
      </c>
      <c r="AB51" s="12" t="n">
        <f aca="false">$V$18*$V51*C51</f>
        <v>-0.000245019647962176</v>
      </c>
      <c r="AC51" s="12" t="n">
        <f aca="false">$V$18*$V51*D51</f>
        <v>-0.000882070732663836</v>
      </c>
      <c r="AD51" s="12" t="n">
        <f aca="false">$V$18*$V51*E51</f>
        <v>-0.00343027507147046</v>
      </c>
      <c r="AE51" s="12" t="n">
        <f aca="false">$V$18*$V51*F51</f>
        <v>-0.005855969586296</v>
      </c>
      <c r="AF51" s="12" t="n">
        <f aca="false">$V$18*Y51</f>
        <v>-0.0005855969586296</v>
      </c>
    </row>
    <row r="52" customFormat="false" ht="13.8" hidden="false" customHeight="false" outlineLevel="0" collapsed="false">
      <c r="B52" s="6" t="n">
        <v>0.0418410041841004</v>
      </c>
      <c r="C52" s="6" t="n">
        <v>0.150627615062762</v>
      </c>
      <c r="D52" s="6" t="n">
        <v>0.585774058577406</v>
      </c>
      <c r="E52" s="6" t="n">
        <v>1</v>
      </c>
      <c r="F52" s="6" t="n">
        <v>0.686192468619247</v>
      </c>
      <c r="G52" s="6" t="n">
        <v>0.322175732217573</v>
      </c>
      <c r="H52" s="17" t="n">
        <f aca="false">H51+AA52</f>
        <v>0.174054458816495</v>
      </c>
      <c r="I52" s="17" t="n">
        <f aca="false">I51+AB52</f>
        <v>0.035384698278516</v>
      </c>
      <c r="J52" s="17" t="n">
        <f aca="false">J51+AC52</f>
        <v>0.892955140340312</v>
      </c>
      <c r="K52" s="17" t="n">
        <f aca="false">K51+AD52</f>
        <v>0.499277475562539</v>
      </c>
      <c r="L52" s="17" t="n">
        <f aca="false">L51+AE52</f>
        <v>0.710782903730125</v>
      </c>
      <c r="M52" s="17" t="n">
        <f aca="false">M51+AF52</f>
        <v>0.995611610950732</v>
      </c>
      <c r="N52" s="17" t="n">
        <f aca="false">M51+SUMPRODUCT(B52:F52,H51:L51)</f>
        <v>2.59591153438451</v>
      </c>
      <c r="O52" s="17" t="n">
        <f aca="false">1/(1+EXP(-N52))</f>
        <v>0.930597988999089</v>
      </c>
      <c r="P52" s="12" t="n">
        <f aca="false">O52*(1-O52)</f>
        <v>0.0645853718699405</v>
      </c>
      <c r="Q52" s="17" t="n">
        <f aca="false">Q51+W52</f>
        <v>0.953999303885644</v>
      </c>
      <c r="R52" s="17" t="n">
        <f aca="false">R51+X52</f>
        <v>0.0573684625118324</v>
      </c>
      <c r="S52" s="12" t="n">
        <f aca="false">Q51+O52*R51</f>
        <v>1.08229684594368</v>
      </c>
      <c r="T52" s="17" t="n">
        <f aca="false">1/(1+EXP(-S52))</f>
        <v>0.746928393972656</v>
      </c>
      <c r="U52" s="12" t="n">
        <f aca="false">T52*(1-T52)</f>
        <v>0.189026368250085</v>
      </c>
      <c r="V52" s="17" t="n">
        <f aca="false">(G52-T52)*U52</f>
        <v>-0.08028945305612</v>
      </c>
      <c r="W52" s="12" t="n">
        <f aca="false">$V$18*V52</f>
        <v>-0.04014472652806</v>
      </c>
      <c r="X52" s="12" t="n">
        <f aca="false">$V$18*V52*O52</f>
        <v>-0.037358601775931</v>
      </c>
      <c r="Y52" s="12" t="n">
        <f aca="false">V52*R51</f>
        <v>-0.00760558418127645</v>
      </c>
      <c r="Z52" s="12" t="n">
        <f aca="false">Y52*P52</f>
        <v>-0.000491209482635876</v>
      </c>
      <c r="AA52" s="12" t="n">
        <f aca="false">$V$18*$V52*B52</f>
        <v>-0.00167969567063013</v>
      </c>
      <c r="AB52" s="12" t="n">
        <f aca="false">$V$18*$V52*C52</f>
        <v>-0.00604690441426847</v>
      </c>
      <c r="AC52" s="12" t="n">
        <f aca="false">$V$18*$V52*D52</f>
        <v>-0.0235157393888218</v>
      </c>
      <c r="AD52" s="12" t="n">
        <f aca="false">$V$18*$V52*E52</f>
        <v>-0.04014472652806</v>
      </c>
      <c r="AE52" s="12" t="n">
        <f aca="false">$V$18*$V52*F52</f>
        <v>-0.0275470089983341</v>
      </c>
      <c r="AF52" s="12" t="n">
        <f aca="false">$V$18*Y52</f>
        <v>-0.00380279209063822</v>
      </c>
    </row>
    <row r="53" customFormat="false" ht="13.8" hidden="false" customHeight="false" outlineLevel="0" collapsed="false">
      <c r="B53" s="6" t="n">
        <v>0.150627615062762</v>
      </c>
      <c r="C53" s="6" t="n">
        <v>0.585774058577406</v>
      </c>
      <c r="D53" s="6" t="n">
        <v>1</v>
      </c>
      <c r="E53" s="6" t="n">
        <v>0.686192468619247</v>
      </c>
      <c r="F53" s="6" t="n">
        <v>0.322175732217573</v>
      </c>
      <c r="G53" s="6" t="n">
        <v>0.673640167364017</v>
      </c>
      <c r="H53" s="17" t="n">
        <f aca="false">H52+AA53</f>
        <v>0.17318659331075</v>
      </c>
      <c r="I53" s="17" t="n">
        <f aca="false">I52+AB53</f>
        <v>0.0320096657561755</v>
      </c>
      <c r="J53" s="17" t="n">
        <f aca="false">J52+AC53</f>
        <v>0.887193477677174</v>
      </c>
      <c r="K53" s="17" t="n">
        <f aca="false">K52+AD53</f>
        <v>0.495323866036368</v>
      </c>
      <c r="L53" s="17" t="n">
        <f aca="false">L52+AE53</f>
        <v>0.708926635842838</v>
      </c>
      <c r="M53" s="17" t="n">
        <f aca="false">M52+AF53</f>
        <v>0.995281073222236</v>
      </c>
      <c r="N53" s="17" t="n">
        <f aca="false">M52+SUMPRODUCT(B53:F53,H52:L52)</f>
        <v>2.50710904357499</v>
      </c>
      <c r="O53" s="17" t="n">
        <f aca="false">1/(1+EXP(-N53))</f>
        <v>0.924638690077927</v>
      </c>
      <c r="P53" s="12" t="n">
        <f aca="false">O53*(1-O53)</f>
        <v>0.0696819828889021</v>
      </c>
      <c r="Q53" s="17" t="n">
        <f aca="false">Q52+W53</f>
        <v>0.948237641222505</v>
      </c>
      <c r="R53" s="17" t="n">
        <f aca="false">R52+X53</f>
        <v>0.0520410062943171</v>
      </c>
      <c r="S53" s="12" t="n">
        <f aca="false">Q52+O53*R52</f>
        <v>1.00704440391437</v>
      </c>
      <c r="T53" s="17" t="n">
        <f aca="false">1/(1+EXP(-S53))</f>
        <v>0.732441336111219</v>
      </c>
      <c r="U53" s="12" t="n">
        <f aca="false">T53*(1-T53)</f>
        <v>0.195971025266831</v>
      </c>
      <c r="V53" s="17" t="n">
        <f aca="false">(G53-T53)*U53</f>
        <v>-0.0115233253262772</v>
      </c>
      <c r="W53" s="12" t="n">
        <f aca="false">$V$18*V53</f>
        <v>-0.00576166266313858</v>
      </c>
      <c r="X53" s="12" t="n">
        <f aca="false">$V$18*V53*O53</f>
        <v>-0.00532745621751536</v>
      </c>
      <c r="Y53" s="12" t="n">
        <f aca="false">V53*R52</f>
        <v>-0.000661075456992181</v>
      </c>
      <c r="Z53" s="12" t="n">
        <f aca="false">Y53*P53</f>
        <v>-4.60650486824023E-005</v>
      </c>
      <c r="AA53" s="12" t="n">
        <f aca="false">$V$18*$V53*B53</f>
        <v>-0.000867865505744727</v>
      </c>
      <c r="AB53" s="12" t="n">
        <f aca="false">$V$18*$V53*C53</f>
        <v>-0.00337503252234059</v>
      </c>
      <c r="AC53" s="12" t="n">
        <f aca="false">$V$18*$V53*D53</f>
        <v>-0.00576166266313858</v>
      </c>
      <c r="AD53" s="12" t="n">
        <f aca="false">$V$18*$V53*E53</f>
        <v>-0.00395360952617041</v>
      </c>
      <c r="AE53" s="12" t="n">
        <f aca="false">$V$18*$V53*F53</f>
        <v>-0.00185626788728732</v>
      </c>
      <c r="AF53" s="12" t="n">
        <f aca="false">$V$18*Y53</f>
        <v>-0.00033053772849609</v>
      </c>
    </row>
    <row r="54" customFormat="false" ht="13.8" hidden="false" customHeight="false" outlineLevel="0" collapsed="false">
      <c r="A54" s="0" t="s">
        <v>65</v>
      </c>
      <c r="B54" s="18" t="n">
        <v>0</v>
      </c>
      <c r="C54" s="18" t="n">
        <v>0.0418410041841004</v>
      </c>
      <c r="D54" s="18" t="n">
        <v>0.150627615062762</v>
      </c>
      <c r="E54" s="18" t="n">
        <v>0.585774058577406</v>
      </c>
      <c r="F54" s="18" t="n">
        <v>1</v>
      </c>
      <c r="G54" s="18" t="n">
        <v>0.686192468619247</v>
      </c>
      <c r="H54" s="17" t="n">
        <f aca="false">H53+AA54</f>
        <v>0.17318659331075</v>
      </c>
      <c r="I54" s="17" t="n">
        <f aca="false">I53+AB54</f>
        <v>0.0318289370617544</v>
      </c>
      <c r="J54" s="17" t="n">
        <f aca="false">J53+AC54</f>
        <v>0.886542854377258</v>
      </c>
      <c r="K54" s="17" t="n">
        <f aca="false">K53+AD54</f>
        <v>0.492793664314473</v>
      </c>
      <c r="L54" s="17" t="n">
        <f aca="false">L53+AE54</f>
        <v>0.704607220046174</v>
      </c>
      <c r="M54" s="17" t="n">
        <f aca="false">M53+AF54</f>
        <v>0.995056286477574</v>
      </c>
      <c r="N54" s="17" t="n">
        <f aca="false">M53+SUMPRODUCT(B54:F54,H53:L53)</f>
        <v>2.12933073458403</v>
      </c>
      <c r="O54" s="17" t="n">
        <f aca="false">1/(1+EXP(-N54))</f>
        <v>0.89372145595868</v>
      </c>
      <c r="P54" s="12" t="n">
        <f aca="false">O54*(1-O54)</f>
        <v>0.0949834151177768</v>
      </c>
      <c r="Q54" s="17" t="n">
        <f aca="false">Q53+W54</f>
        <v>0.943918225425841</v>
      </c>
      <c r="R54" s="17" t="n">
        <f aca="false">R53+X54</f>
        <v>0.0481806517196316</v>
      </c>
      <c r="S54" s="12" t="n">
        <f aca="false">Q53+O54*R53</f>
        <v>0.994747805137417</v>
      </c>
      <c r="T54" s="17" t="n">
        <f aca="false">1/(1+EXP(-S54))</f>
        <v>0.730024682120741</v>
      </c>
      <c r="U54" s="12" t="n">
        <f aca="false">T54*(1-T54)</f>
        <v>0.197088645615252</v>
      </c>
      <c r="V54" s="17" t="n">
        <f aca="false">(G54-T54)*U54</f>
        <v>-0.00863883159332808</v>
      </c>
      <c r="W54" s="12" t="n">
        <f aca="false">$V$18*V54</f>
        <v>-0.00431941579666404</v>
      </c>
      <c r="X54" s="12" t="n">
        <f aca="false">$V$18*V54*O54</f>
        <v>-0.00386035457468551</v>
      </c>
      <c r="Y54" s="12" t="n">
        <f aca="false">V54*R53</f>
        <v>-0.000449573489323932</v>
      </c>
      <c r="Z54" s="12" t="n">
        <f aca="false">Y54*P54</f>
        <v>-4.27020253624024E-005</v>
      </c>
      <c r="AA54" s="12" t="n">
        <f aca="false">$V$18*$V54*B54</f>
        <v>-0</v>
      </c>
      <c r="AB54" s="12" t="n">
        <f aca="false">$V$18*$V54*C54</f>
        <v>-0.000180728694421089</v>
      </c>
      <c r="AC54" s="12" t="n">
        <f aca="false">$V$18*$V54*D54</f>
        <v>-0.000650623299915924</v>
      </c>
      <c r="AD54" s="12" t="n">
        <f aca="false">$V$18*$V54*E54</f>
        <v>-0.00253020172189525</v>
      </c>
      <c r="AE54" s="12" t="n">
        <f aca="false">$V$18*$V54*F54</f>
        <v>-0.00431941579666404</v>
      </c>
      <c r="AF54" s="12" t="n">
        <f aca="false">$V$18*Y54</f>
        <v>-0.000224786744661966</v>
      </c>
    </row>
    <row r="55" customFormat="false" ht="13.8" hidden="false" customHeight="false" outlineLevel="0" collapsed="false">
      <c r="B55" s="18" t="n">
        <v>0.0418410041841004</v>
      </c>
      <c r="C55" s="18" t="n">
        <v>0.150627615062762</v>
      </c>
      <c r="D55" s="18" t="n">
        <v>0.585774058577406</v>
      </c>
      <c r="E55" s="18" t="n">
        <v>1</v>
      </c>
      <c r="F55" s="18" t="n">
        <v>0.686192468619247</v>
      </c>
      <c r="G55" s="18" t="n">
        <v>0.322175732217573</v>
      </c>
      <c r="H55" s="17" t="n">
        <f aca="false">H54+AA55</f>
        <v>0.171505227020528</v>
      </c>
      <c r="I55" s="17" t="n">
        <f aca="false">I54+AB55</f>
        <v>0.0257760184169534</v>
      </c>
      <c r="J55" s="17" t="n">
        <f aca="false">J54+AC55</f>
        <v>0.863003726314143</v>
      </c>
      <c r="K55" s="17" t="n">
        <f aca="false">K54+AD55</f>
        <v>0.452609009978156</v>
      </c>
      <c r="L55" s="17" t="n">
        <f aca="false">L54+AE55</f>
        <v>0.677032812886525</v>
      </c>
      <c r="M55" s="17" t="n">
        <f aca="false">M54+AF55</f>
        <v>0.993120163642522</v>
      </c>
      <c r="N55" s="17" t="n">
        <f aca="false">M54+SUMPRODUCT(B55:F55,H54:L54)</f>
        <v>2.50270054228878</v>
      </c>
      <c r="O55" s="17" t="n">
        <f aca="false">1/(1+EXP(-N55))</f>
        <v>0.924330921315847</v>
      </c>
      <c r="P55" s="12" t="n">
        <f aca="false">O55*(1-O55)</f>
        <v>0.0699432692152443</v>
      </c>
      <c r="Q55" s="17" t="n">
        <f aca="false">Q54+W55</f>
        <v>0.903733571089524</v>
      </c>
      <c r="R55" s="17" t="n">
        <f aca="false">R54+X55</f>
        <v>0.0110367331541846</v>
      </c>
      <c r="S55" s="12" t="n">
        <f aca="false">Q54+O55*R54</f>
        <v>0.988453091619446</v>
      </c>
      <c r="T55" s="17" t="n">
        <f aca="false">1/(1+EXP(-S55))</f>
        <v>0.728782270724823</v>
      </c>
      <c r="U55" s="12" t="n">
        <f aca="false">T55*(1-T55)</f>
        <v>0.197658672601994</v>
      </c>
      <c r="V55" s="17" t="n">
        <f aca="false">(G55-T55)*U55</f>
        <v>-0.0803693086726345</v>
      </c>
      <c r="W55" s="12" t="n">
        <f aca="false">$V$18*V55</f>
        <v>-0.0401846543363173</v>
      </c>
      <c r="X55" s="12" t="n">
        <f aca="false">$V$18*V55*O55</f>
        <v>-0.037143918565447</v>
      </c>
      <c r="Y55" s="12" t="n">
        <f aca="false">V55*R54</f>
        <v>-0.00387224567010377</v>
      </c>
      <c r="Z55" s="12" t="n">
        <f aca="false">Y55*P55</f>
        <v>-0.000270837521371632</v>
      </c>
      <c r="AA55" s="12" t="n">
        <f aca="false">$V$18*$V55*B55</f>
        <v>-0.00168136629022248</v>
      </c>
      <c r="AB55" s="12" t="n">
        <f aca="false">$V$18*$V55*C55</f>
        <v>-0.00605291864480095</v>
      </c>
      <c r="AC55" s="12" t="n">
        <f aca="false">$V$18*$V55*D55</f>
        <v>-0.0235391280631147</v>
      </c>
      <c r="AD55" s="12" t="n">
        <f aca="false">$V$18*$V55*E55</f>
        <v>-0.0401846543363173</v>
      </c>
      <c r="AE55" s="12" t="n">
        <f aca="false">$V$18*$V55*F55</f>
        <v>-0.0275744071596487</v>
      </c>
      <c r="AF55" s="12" t="n">
        <f aca="false">$V$18*Y55</f>
        <v>-0.00193612283505188</v>
      </c>
    </row>
    <row r="56" customFormat="false" ht="13.8" hidden="false" customHeight="false" outlineLevel="0" collapsed="false">
      <c r="B56" s="18" t="n">
        <v>0.150627615062762</v>
      </c>
      <c r="C56" s="18" t="n">
        <v>0.585774058577406</v>
      </c>
      <c r="D56" s="18" t="n">
        <v>1</v>
      </c>
      <c r="E56" s="18" t="n">
        <v>0.686192468619247</v>
      </c>
      <c r="F56" s="18" t="n">
        <v>0.322175732217573</v>
      </c>
      <c r="G56" s="18" t="n">
        <v>0.673640167364017</v>
      </c>
      <c r="H56" s="17" t="n">
        <f aca="false">H55+AA56</f>
        <v>0.17088744471173</v>
      </c>
      <c r="I56" s="17" t="n">
        <f aca="false">I55+AB56</f>
        <v>0.0233735316605174</v>
      </c>
      <c r="J56" s="17" t="n">
        <f aca="false">J55+AC56</f>
        <v>0.858902338208513</v>
      </c>
      <c r="K56" s="17" t="n">
        <f aca="false">K55+AD56</f>
        <v>0.449794668349188</v>
      </c>
      <c r="L56" s="17" t="n">
        <f aca="false">L55+AE56</f>
        <v>0.675711445170485</v>
      </c>
      <c r="M56" s="17" t="n">
        <f aca="false">M55+AF56</f>
        <v>0.993074897716439</v>
      </c>
      <c r="N56" s="17" t="n">
        <f aca="false">M55+SUMPRODUCT(B56:F56,H55:L55)</f>
        <v>2.42575667229889</v>
      </c>
      <c r="O56" s="17" t="n">
        <f aca="false">1/(1+EXP(-N56))</f>
        <v>0.918770409754198</v>
      </c>
      <c r="P56" s="12" t="n">
        <f aca="false">O56*(1-O56)</f>
        <v>0.0746313439143011</v>
      </c>
      <c r="Q56" s="17" t="n">
        <f aca="false">Q55+W56</f>
        <v>0.899632182983894</v>
      </c>
      <c r="R56" s="17" t="n">
        <f aca="false">R55+X56</f>
        <v>0.00726849912381385</v>
      </c>
      <c r="S56" s="12" t="n">
        <f aca="false">Q55+O56*R55</f>
        <v>0.913873794931942</v>
      </c>
      <c r="T56" s="17" t="n">
        <f aca="false">1/(1+EXP(-S56))</f>
        <v>0.71379220649365</v>
      </c>
      <c r="U56" s="12" t="n">
        <f aca="false">T56*(1-T56)</f>
        <v>0.204292892442577</v>
      </c>
      <c r="V56" s="17" t="n">
        <f aca="false">(G56-T56)*U56</f>
        <v>-0.00820277621126014</v>
      </c>
      <c r="W56" s="12" t="n">
        <f aca="false">$V$18*V56</f>
        <v>-0.00410138810563007</v>
      </c>
      <c r="X56" s="12" t="n">
        <f aca="false">$V$18*V56*O56</f>
        <v>-0.00376823403037073</v>
      </c>
      <c r="Y56" s="12" t="n">
        <f aca="false">V56*R55</f>
        <v>-9.05318521671715E-005</v>
      </c>
      <c r="Z56" s="12" t="n">
        <f aca="false">Y56*P56</f>
        <v>-6.75651379428684E-006</v>
      </c>
      <c r="AA56" s="12" t="n">
        <f aca="false">$V$18*$V56*B56</f>
        <v>-0.000617782308797837</v>
      </c>
      <c r="AB56" s="12" t="n">
        <f aca="false">$V$18*$V56*C56</f>
        <v>-0.00240248675643603</v>
      </c>
      <c r="AC56" s="12" t="n">
        <f aca="false">$V$18*$V56*D56</f>
        <v>-0.00410138810563007</v>
      </c>
      <c r="AD56" s="12" t="n">
        <f aca="false">$V$18*$V56*E56</f>
        <v>-0.00281434162896792</v>
      </c>
      <c r="AE56" s="12" t="n">
        <f aca="false">$V$18*$V56*F56</f>
        <v>-0.00132136771603981</v>
      </c>
      <c r="AF56" s="12" t="n">
        <f aca="false">$V$18*Y56</f>
        <v>-4.52659260835857E-005</v>
      </c>
    </row>
    <row r="57" customFormat="false" ht="13.8" hidden="false" customHeight="false" outlineLevel="0" collapsed="false">
      <c r="A57" s="0" t="s">
        <v>66</v>
      </c>
      <c r="B57" s="18" t="n">
        <v>0</v>
      </c>
      <c r="C57" s="18" t="n">
        <v>0.0418410041841004</v>
      </c>
      <c r="D57" s="18" t="n">
        <v>0.150627615062762</v>
      </c>
      <c r="E57" s="18" t="n">
        <v>0.585774058577406</v>
      </c>
      <c r="F57" s="18" t="n">
        <v>1</v>
      </c>
      <c r="G57" s="18" t="n">
        <v>0.686192468619247</v>
      </c>
      <c r="H57" s="17" t="n">
        <f aca="false">H56+AA57</f>
        <v>0.17088744471173</v>
      </c>
      <c r="I57" s="17" t="n">
        <f aca="false">I56+AB57</f>
        <v>0.0232620188075538</v>
      </c>
      <c r="J57" s="17" t="n">
        <f aca="false">J56+AC57</f>
        <v>0.858500891937844</v>
      </c>
      <c r="K57" s="17" t="n">
        <f aca="false">K56+AD57</f>
        <v>0.448233488407698</v>
      </c>
      <c r="L57" s="17" t="n">
        <f aca="false">L56+AE57</f>
        <v>0.673046287984656</v>
      </c>
      <c r="M57" s="17" t="n">
        <f aca="false">M56+AF57</f>
        <v>0.993055526023769</v>
      </c>
      <c r="N57" s="17" t="n">
        <f aca="false">M56+SUMPRODUCT(B57:F57,H56:L56)</f>
        <v>2.06261677410449</v>
      </c>
      <c r="O57" s="17" t="n">
        <f aca="false">1/(1+EXP(-N57))</f>
        <v>0.887216279077287</v>
      </c>
      <c r="P57" s="12" t="n">
        <f aca="false">O57*(1-O57)</f>
        <v>0.10006355321754</v>
      </c>
      <c r="Q57" s="17" t="n">
        <f aca="false">Q56+W57</f>
        <v>0.896967025798065</v>
      </c>
      <c r="R57" s="17" t="n">
        <f aca="false">R56+X57</f>
        <v>0.00490392828224677</v>
      </c>
      <c r="S57" s="12" t="n">
        <f aca="false">Q56+O57*R56</f>
        <v>0.906080913731001</v>
      </c>
      <c r="T57" s="17" t="n">
        <f aca="false">1/(1+EXP(-S57))</f>
        <v>0.712197527496379</v>
      </c>
      <c r="U57" s="12" t="n">
        <f aca="false">T57*(1-T57)</f>
        <v>0.204972209324423</v>
      </c>
      <c r="V57" s="17" t="n">
        <f aca="false">(G57-T57)*U57</f>
        <v>-0.00533031437165752</v>
      </c>
      <c r="W57" s="12" t="n">
        <f aca="false">$V$18*V57</f>
        <v>-0.00266515718582876</v>
      </c>
      <c r="X57" s="12" t="n">
        <f aca="false">$V$18*V57*O57</f>
        <v>-0.00236457084156709</v>
      </c>
      <c r="Y57" s="12" t="n">
        <f aca="false">V57*R56</f>
        <v>-3.87433853400451E-005</v>
      </c>
      <c r="Z57" s="12" t="n">
        <f aca="false">Y57*P57</f>
        <v>-3.87680080080127E-006</v>
      </c>
      <c r="AA57" s="12" t="n">
        <f aca="false">$V$18*$V57*B57</f>
        <v>-0</v>
      </c>
      <c r="AB57" s="12" t="n">
        <f aca="false">$V$18*$V57*C57</f>
        <v>-0.000111512852963546</v>
      </c>
      <c r="AC57" s="12" t="n">
        <f aca="false">$V$18*$V57*D57</f>
        <v>-0.000401446270668769</v>
      </c>
      <c r="AD57" s="12" t="n">
        <f aca="false">$V$18*$V57*E57</f>
        <v>-0.00156117994148965</v>
      </c>
      <c r="AE57" s="12" t="n">
        <f aca="false">$V$18*$V57*F57</f>
        <v>-0.00266515718582876</v>
      </c>
      <c r="AF57" s="12" t="n">
        <f aca="false">$V$18*Y57</f>
        <v>-1.93716926700225E-005</v>
      </c>
    </row>
    <row r="58" customFormat="false" ht="13.8" hidden="false" customHeight="false" outlineLevel="0" collapsed="false">
      <c r="B58" s="18" t="n">
        <v>0.0418410041841004</v>
      </c>
      <c r="C58" s="18" t="n">
        <v>0.150627615062762</v>
      </c>
      <c r="D58" s="18" t="n">
        <v>0.585774058577406</v>
      </c>
      <c r="E58" s="18" t="n">
        <v>1</v>
      </c>
      <c r="F58" s="18" t="n">
        <v>0.686192468619247</v>
      </c>
      <c r="G58" s="18" t="n">
        <v>0.322175732217573</v>
      </c>
      <c r="H58" s="17" t="n">
        <f aca="false">H57+AA58</f>
        <v>0.169215779964065</v>
      </c>
      <c r="I58" s="17" t="n">
        <f aca="false">I57+AB58</f>
        <v>0.0172440257159601</v>
      </c>
      <c r="J58" s="17" t="n">
        <f aca="false">J57+AC58</f>
        <v>0.835097585470535</v>
      </c>
      <c r="K58" s="17" t="n">
        <f aca="false">K57+AD58</f>
        <v>0.408280700938507</v>
      </c>
      <c r="L58" s="17" t="n">
        <f aca="false">L57+AE58</f>
        <v>0.645630986122952</v>
      </c>
      <c r="M58" s="17" t="n">
        <f aca="false">M57+AF58</f>
        <v>0.992859600419344</v>
      </c>
      <c r="N58" s="17" t="n">
        <f aca="false">M57+SUMPRODUCT(B58:F58,H57:L57)</f>
        <v>2.41666986474515</v>
      </c>
      <c r="O58" s="17" t="n">
        <f aca="false">1/(1+EXP(-N58))</f>
        <v>0.918089663343804</v>
      </c>
      <c r="P58" s="12" t="n">
        <f aca="false">O58*(1-O58)</f>
        <v>0.0752010334050651</v>
      </c>
      <c r="Q58" s="17" t="n">
        <f aca="false">Q57+W58</f>
        <v>0.857014238328874</v>
      </c>
      <c r="R58" s="17" t="n">
        <f aca="false">R57+X58</f>
        <v>-0.0317763129149897</v>
      </c>
      <c r="S58" s="12" t="n">
        <f aca="false">Q57+O58*R57</f>
        <v>0.901469271663775</v>
      </c>
      <c r="T58" s="17" t="n">
        <f aca="false">1/(1+EXP(-S58))</f>
        <v>0.711251344795574</v>
      </c>
      <c r="U58" s="12" t="n">
        <f aca="false">T58*(1-T58)</f>
        <v>0.205372869322061</v>
      </c>
      <c r="V58" s="17" t="n">
        <f aca="false">(G58-T58)*U58</f>
        <v>-0.0799055749383828</v>
      </c>
      <c r="W58" s="12" t="n">
        <f aca="false">$V$18*V58</f>
        <v>-0.0399527874691914</v>
      </c>
      <c r="X58" s="12" t="n">
        <f aca="false">$V$18*V58*O58</f>
        <v>-0.0366802411972365</v>
      </c>
      <c r="Y58" s="12" t="n">
        <f aca="false">V58*R57</f>
        <v>-0.000391851208849524</v>
      </c>
      <c r="Z58" s="12" t="n">
        <f aca="false">Y58*P58</f>
        <v>-2.94676158465082E-005</v>
      </c>
      <c r="AA58" s="12" t="n">
        <f aca="false">$V$18*$V58*B58</f>
        <v>-0.00167166474766491</v>
      </c>
      <c r="AB58" s="12" t="n">
        <f aca="false">$V$18*$V58*C58</f>
        <v>-0.00601799309159371</v>
      </c>
      <c r="AC58" s="12" t="n">
        <f aca="false">$V$18*$V58*D58</f>
        <v>-0.0234033064673088</v>
      </c>
      <c r="AD58" s="12" t="n">
        <f aca="false">$V$18*$V58*E58</f>
        <v>-0.0399527874691914</v>
      </c>
      <c r="AE58" s="12" t="n">
        <f aca="false">$V$18*$V58*F58</f>
        <v>-0.0274153018617046</v>
      </c>
      <c r="AF58" s="12" t="n">
        <f aca="false">$V$18*Y58</f>
        <v>-0.000195925604424762</v>
      </c>
    </row>
    <row r="59" customFormat="false" ht="13.8" hidden="false" customHeight="false" outlineLevel="0" collapsed="false">
      <c r="B59" s="18" t="n">
        <v>0.150627615062762</v>
      </c>
      <c r="C59" s="18" t="n">
        <v>0.585774058577406</v>
      </c>
      <c r="D59" s="18" t="n">
        <v>1</v>
      </c>
      <c r="E59" s="18" t="n">
        <v>0.686192468619247</v>
      </c>
      <c r="F59" s="18" t="n">
        <v>0.322175732217573</v>
      </c>
      <c r="G59" s="18" t="n">
        <v>0.673640167364017</v>
      </c>
      <c r="H59" s="17" t="n">
        <f aca="false">H58+AA59</f>
        <v>0.168860511652516</v>
      </c>
      <c r="I59" s="17" t="n">
        <f aca="false">I58+AB59</f>
        <v>0.0158624267266023</v>
      </c>
      <c r="J59" s="17" t="n">
        <f aca="false">J58+AC59</f>
        <v>0.832738998624417</v>
      </c>
      <c r="K59" s="17" t="n">
        <f aca="false">K58+AD59</f>
        <v>0.406662256408116</v>
      </c>
      <c r="L59" s="17" t="n">
        <f aca="false">L58+AE59</f>
        <v>0.644871106678805</v>
      </c>
      <c r="M59" s="17" t="n">
        <f aca="false">M58+AF59</f>
        <v>0.992934547613003</v>
      </c>
      <c r="N59" s="17" t="n">
        <f aca="false">M58+SUMPRODUCT(B59:F59,H58:L58)</f>
        <v>2.35171263594981</v>
      </c>
      <c r="O59" s="17" t="n">
        <f aca="false">1/(1+EXP(-N59))</f>
        <v>0.91307026074586</v>
      </c>
      <c r="P59" s="12" t="n">
        <f aca="false">O59*(1-O59)</f>
        <v>0.0793729596873471</v>
      </c>
      <c r="Q59" s="17" t="n">
        <f aca="false">Q58+W59</f>
        <v>0.854655651482756</v>
      </c>
      <c r="R59" s="17" t="n">
        <f aca="false">R58+X59</f>
        <v>-0.0339298684215664</v>
      </c>
      <c r="S59" s="12" t="n">
        <f aca="false">Q58+O59*R58</f>
        <v>0.828000232010042</v>
      </c>
      <c r="T59" s="17" t="n">
        <f aca="false">1/(1+EXP(-S59))</f>
        <v>0.695931923439532</v>
      </c>
      <c r="U59" s="12" t="n">
        <f aca="false">T59*(1-T59)</f>
        <v>0.211610681377285</v>
      </c>
      <c r="V59" s="17" t="n">
        <f aca="false">(G59-T59)*U59</f>
        <v>-0.00471717369223595</v>
      </c>
      <c r="W59" s="12" t="n">
        <f aca="false">$V$18*V59</f>
        <v>-0.00235858684611798</v>
      </c>
      <c r="X59" s="12" t="n">
        <f aca="false">$V$18*V59*O59</f>
        <v>-0.0021535555065767</v>
      </c>
      <c r="Y59" s="12" t="n">
        <f aca="false">V59*R58</f>
        <v>0.000149894387318847</v>
      </c>
      <c r="Z59" s="12" t="n">
        <f aca="false">Y59*P59</f>
        <v>1.18975611620184E-005</v>
      </c>
      <c r="AA59" s="12" t="n">
        <f aca="false">$V$18*$V59*B59</f>
        <v>-0.000355268311549152</v>
      </c>
      <c r="AB59" s="12" t="n">
        <f aca="false">$V$18*$V59*C59</f>
        <v>-0.00138159898935781</v>
      </c>
      <c r="AC59" s="12" t="n">
        <f aca="false">$V$18*$V59*D59</f>
        <v>-0.00235858684611798</v>
      </c>
      <c r="AD59" s="12" t="n">
        <f aca="false">$V$18*$V59*E59</f>
        <v>-0.00161844453039058</v>
      </c>
      <c r="AE59" s="12" t="n">
        <f aca="false">$V$18*$V59*F59</f>
        <v>-0.000759879444146795</v>
      </c>
      <c r="AF59" s="12" t="n">
        <f aca="false">$V$18*Y59</f>
        <v>7.49471936594235E-005</v>
      </c>
    </row>
    <row r="60" customFormat="false" ht="13.8" hidden="false" customHeight="false" outlineLevel="0" collapsed="false">
      <c r="A60" s="0" t="s">
        <v>67</v>
      </c>
      <c r="B60" s="18" t="n">
        <v>0</v>
      </c>
      <c r="C60" s="18" t="n">
        <v>0.0418410041841004</v>
      </c>
      <c r="D60" s="18" t="n">
        <v>0.150627615062762</v>
      </c>
      <c r="E60" s="18" t="n">
        <v>0.585774058577406</v>
      </c>
      <c r="F60" s="18" t="n">
        <v>1</v>
      </c>
      <c r="G60" s="18" t="n">
        <v>0.686192468619247</v>
      </c>
      <c r="H60" s="17" t="n">
        <f aca="false">H59+AA60</f>
        <v>0.168860511652516</v>
      </c>
      <c r="I60" s="17" t="n">
        <f aca="false">I59+AB60</f>
        <v>0.0158222941082031</v>
      </c>
      <c r="J60" s="17" t="n">
        <f aca="false">J59+AC60</f>
        <v>0.83259452119818</v>
      </c>
      <c r="K60" s="17" t="n">
        <f aca="false">K59+AD60</f>
        <v>0.406100399750527</v>
      </c>
      <c r="L60" s="17" t="n">
        <f aca="false">L59+AE60</f>
        <v>0.643911937099063</v>
      </c>
      <c r="M60" s="17" t="n">
        <f aca="false">M59+AF60</f>
        <v>0.992967092110638</v>
      </c>
      <c r="N60" s="17" t="n">
        <f aca="false">M59+SUMPRODUCT(B60:F60,H59:L59)</f>
        <v>2.00211504389382</v>
      </c>
      <c r="O60" s="17" t="n">
        <f aca="false">1/(1+EXP(-N60))</f>
        <v>0.881018965228311</v>
      </c>
      <c r="P60" s="12" t="n">
        <f aca="false">O60*(1-O60)</f>
        <v>0.104824548136347</v>
      </c>
      <c r="Q60" s="17" t="n">
        <f aca="false">Q59+W60</f>
        <v>0.853696481903014</v>
      </c>
      <c r="R60" s="17" t="n">
        <f aca="false">R59+X60</f>
        <v>-0.0347749150121895</v>
      </c>
      <c r="S60" s="12" t="n">
        <f aca="false">Q59+O60*R59</f>
        <v>0.824762793915655</v>
      </c>
      <c r="T60" s="17" t="n">
        <f aca="false">1/(1+EXP(-S60))</f>
        <v>0.695246412725775</v>
      </c>
      <c r="U60" s="12" t="n">
        <f aca="false">T60*(1-T60)</f>
        <v>0.211878838317716</v>
      </c>
      <c r="V60" s="17" t="n">
        <f aca="false">(G60-T60)*U60</f>
        <v>-0.00191833915948467</v>
      </c>
      <c r="W60" s="12" t="n">
        <f aca="false">$V$18*V60</f>
        <v>-0.000959169579742336</v>
      </c>
      <c r="X60" s="12" t="n">
        <f aca="false">$V$18*V60*O60</f>
        <v>-0.000845046590623067</v>
      </c>
      <c r="Y60" s="12" t="n">
        <f aca="false">V60*R59</f>
        <v>6.50889952692532E-005</v>
      </c>
      <c r="Z60" s="12" t="n">
        <f aca="false">Y60*P60</f>
        <v>6.82292451774832E-006</v>
      </c>
      <c r="AA60" s="12" t="n">
        <f aca="false">$V$18*$V60*B60</f>
        <v>-0</v>
      </c>
      <c r="AB60" s="12" t="n">
        <f aca="false">$V$18*$V60*C60</f>
        <v>-4.01326183992609E-005</v>
      </c>
      <c r="AC60" s="12" t="n">
        <f aca="false">$V$18*$V60*D60</f>
        <v>-0.00014447742623734</v>
      </c>
      <c r="AD60" s="12" t="n">
        <f aca="false">$V$18*$V60*E60</f>
        <v>-0.000561856657589653</v>
      </c>
      <c r="AE60" s="12" t="n">
        <f aca="false">$V$18*$V60*F60</f>
        <v>-0.000959169579742336</v>
      </c>
      <c r="AF60" s="12" t="n">
        <f aca="false">$V$18*Y60</f>
        <v>3.25444976346266E-005</v>
      </c>
    </row>
    <row r="61" customFormat="false" ht="13.8" hidden="false" customHeight="false" outlineLevel="0" collapsed="false">
      <c r="B61" s="18" t="n">
        <v>0.0418410041841004</v>
      </c>
      <c r="C61" s="18" t="n">
        <v>0.150627615062762</v>
      </c>
      <c r="D61" s="18" t="n">
        <v>0.585774058577406</v>
      </c>
      <c r="E61" s="18" t="n">
        <v>1</v>
      </c>
      <c r="F61" s="18" t="n">
        <v>0.686192468619247</v>
      </c>
      <c r="G61" s="18" t="n">
        <v>0.322175732217573</v>
      </c>
      <c r="H61" s="17" t="n">
        <f aca="false">H60+AA61</f>
        <v>0.167207656030288</v>
      </c>
      <c r="I61" s="17" t="n">
        <f aca="false">I60+AB61</f>
        <v>0.00987201386818452</v>
      </c>
      <c r="J61" s="17" t="n">
        <f aca="false">J60+AC61</f>
        <v>0.809454542486997</v>
      </c>
      <c r="K61" s="17" t="n">
        <f aca="false">K60+AD61</f>
        <v>0.366597150379292</v>
      </c>
      <c r="L61" s="17" t="n">
        <f aca="false">L60+AE61</f>
        <v>0.616805104894534</v>
      </c>
      <c r="M61" s="17" t="n">
        <f aca="false">M60+AF61</f>
        <v>0.994340814250228</v>
      </c>
      <c r="N61" s="17" t="n">
        <f aca="false">M60+SUMPRODUCT(B61:F61,H60:L60)</f>
        <v>2.33807585318506</v>
      </c>
      <c r="O61" s="17" t="n">
        <f aca="false">1/(1+EXP(-N61))</f>
        <v>0.911981754303822</v>
      </c>
      <c r="P61" s="12" t="n">
        <f aca="false">O61*(1-O61)</f>
        <v>0.080271034120745</v>
      </c>
      <c r="Q61" s="17" t="n">
        <f aca="false">Q60+W61</f>
        <v>0.814193232531779</v>
      </c>
      <c r="R61" s="17" t="n">
        <f aca="false">R60+X61</f>
        <v>-0.0708011576744689</v>
      </c>
      <c r="S61" s="12" t="n">
        <f aca="false">Q60+O61*R60</f>
        <v>0.821982393904431</v>
      </c>
      <c r="T61" s="17" t="n">
        <f aca="false">1/(1+EXP(-S61))</f>
        <v>0.694656985202589</v>
      </c>
      <c r="U61" s="12" t="n">
        <f aca="false">T61*(1-T61)</f>
        <v>0.212108658111839</v>
      </c>
      <c r="V61" s="17" t="n">
        <f aca="false">(G61-T61)*U61</f>
        <v>-0.0790064987424682</v>
      </c>
      <c r="W61" s="12" t="n">
        <f aca="false">$V$18*V61</f>
        <v>-0.0395032493712341</v>
      </c>
      <c r="X61" s="12" t="n">
        <f aca="false">$V$18*V61*O61</f>
        <v>-0.0360262426622794</v>
      </c>
      <c r="Y61" s="12" t="n">
        <f aca="false">V61*R60</f>
        <v>0.00274744427917999</v>
      </c>
      <c r="Z61" s="12" t="n">
        <f aca="false">Y61*P61</f>
        <v>0.000220540193478902</v>
      </c>
      <c r="AA61" s="12" t="n">
        <f aca="false">$V$18*$V61*B61</f>
        <v>-0.00165285562222737</v>
      </c>
      <c r="AB61" s="12" t="n">
        <f aca="false">$V$18*$V61*C61</f>
        <v>-0.00595028024001855</v>
      </c>
      <c r="AC61" s="12" t="n">
        <f aca="false">$V$18*$V61*D61</f>
        <v>-0.0231399787111832</v>
      </c>
      <c r="AD61" s="12" t="n">
        <f aca="false">$V$18*$V61*E61</f>
        <v>-0.0395032493712341</v>
      </c>
      <c r="AE61" s="12" t="n">
        <f aca="false">$V$18*$V61*F61</f>
        <v>-0.0271068322045289</v>
      </c>
      <c r="AF61" s="12" t="n">
        <f aca="false">$V$18*Y61</f>
        <v>0.00137372213958999</v>
      </c>
    </row>
    <row r="62" customFormat="false" ht="13.8" hidden="false" customHeight="false" outlineLevel="0" collapsed="false">
      <c r="B62" s="18" t="n">
        <v>0.150627615062762</v>
      </c>
      <c r="C62" s="18" t="n">
        <v>0.585774058577406</v>
      </c>
      <c r="D62" s="18" t="n">
        <v>1</v>
      </c>
      <c r="E62" s="18" t="n">
        <v>0.686192468619247</v>
      </c>
      <c r="F62" s="18" t="n">
        <v>0.322175732217573</v>
      </c>
      <c r="G62" s="18" t="n">
        <v>0.673640167364017</v>
      </c>
      <c r="H62" s="17" t="n">
        <f aca="false">H61+AA62</f>
        <v>0.167117007085619</v>
      </c>
      <c r="I62" s="17" t="n">
        <f aca="false">I61+AB62</f>
        <v>0.00951949019447178</v>
      </c>
      <c r="J62" s="17" t="n">
        <f aca="false">J61+AC62</f>
        <v>0.808852734215444</v>
      </c>
      <c r="K62" s="17" t="n">
        <f aca="false">K61+AD62</f>
        <v>0.3661841940758</v>
      </c>
      <c r="L62" s="17" t="n">
        <f aca="false">L61+AE62</f>
        <v>0.616611216873992</v>
      </c>
      <c r="M62" s="17" t="n">
        <f aca="false">M61+AF62</f>
        <v>0.994383422972552</v>
      </c>
      <c r="N62" s="17" t="n">
        <f aca="false">M61+SUMPRODUCT(B62:F62,H61:L61)</f>
        <v>2.28504005672768</v>
      </c>
      <c r="O62" s="17" t="n">
        <f aca="false">1/(1+EXP(-N62))</f>
        <v>0.907630461170816</v>
      </c>
      <c r="P62" s="12" t="n">
        <f aca="false">O62*(1-O62)</f>
        <v>0.0838374071256681</v>
      </c>
      <c r="Q62" s="17" t="n">
        <f aca="false">Q61+W62</f>
        <v>0.813591424260227</v>
      </c>
      <c r="R62" s="17" t="n">
        <f aca="false">R61+X62</f>
        <v>-0.0713473771935145</v>
      </c>
      <c r="S62" s="12" t="n">
        <f aca="false">Q61+O62*R61</f>
        <v>0.749931945140274</v>
      </c>
      <c r="T62" s="17" t="n">
        <f aca="false">1/(1+EXP(-S62))</f>
        <v>0.679163870181339</v>
      </c>
      <c r="U62" s="12" t="n">
        <f aca="false">T62*(1-T62)</f>
        <v>0.217900307621644</v>
      </c>
      <c r="V62" s="17" t="n">
        <f aca="false">(G62-T62)*U62</f>
        <v>-0.00120361654310492</v>
      </c>
      <c r="W62" s="12" t="n">
        <f aca="false">$V$18*V62</f>
        <v>-0.000601808271552462</v>
      </c>
      <c r="X62" s="12" t="n">
        <f aca="false">$V$18*V62*O62</f>
        <v>-0.000546219519045573</v>
      </c>
      <c r="Y62" s="12" t="n">
        <f aca="false">V62*R61</f>
        <v>8.5217444647971E-005</v>
      </c>
      <c r="Z62" s="12" t="n">
        <f aca="false">Y62*P62</f>
        <v>7.14440960116103E-006</v>
      </c>
      <c r="AA62" s="12" t="n">
        <f aca="false">$V$18*$V62*B62</f>
        <v>-9.06489446689904E-005</v>
      </c>
      <c r="AB62" s="12" t="n">
        <f aca="false">$V$18*$V62*C62</f>
        <v>-0.000352523673712739</v>
      </c>
      <c r="AC62" s="12" t="n">
        <f aca="false">$V$18*$V62*D62</f>
        <v>-0.000601808271552462</v>
      </c>
      <c r="AD62" s="12" t="n">
        <f aca="false">$V$18*$V62*E62</f>
        <v>-0.000412956303492066</v>
      </c>
      <c r="AE62" s="12" t="n">
        <f aca="false">$V$18*$V62*F62</f>
        <v>-0.000193888020542007</v>
      </c>
      <c r="AF62" s="12" t="n">
        <f aca="false">$V$18*Y62</f>
        <v>4.26087223239855E-005</v>
      </c>
    </row>
    <row r="63" customFormat="false" ht="13.8" hidden="false" customHeight="false" outlineLevel="0" collapsed="false">
      <c r="H63" s="17" t="n">
        <f aca="false">H62+AA63</f>
        <v>0.167117007085619</v>
      </c>
      <c r="I63" s="17" t="n">
        <f aca="false">I62+AB63</f>
        <v>0.00951949019447178</v>
      </c>
      <c r="J63" s="17" t="n">
        <f aca="false">J62+AC63</f>
        <v>0.808852734215444</v>
      </c>
      <c r="K63" s="17" t="n">
        <f aca="false">K62+AD63</f>
        <v>0.3661841940758</v>
      </c>
      <c r="L63" s="17" t="n">
        <f aca="false">L62+AE63</f>
        <v>0.616611216873992</v>
      </c>
      <c r="M63" s="17" t="n">
        <f aca="false">M62+AF63</f>
        <v>0.994383422972552</v>
      </c>
      <c r="Q63" s="17" t="n">
        <f aca="false">Q62+W63</f>
        <v>0.813591424260227</v>
      </c>
      <c r="R63" s="17" t="n">
        <f aca="false">R62+X63</f>
        <v>-0.0713473771935145</v>
      </c>
    </row>
    <row r="64" customFormat="false" ht="13.8" hidden="false" customHeight="false" outlineLevel="0" collapsed="false"/>
    <row r="65" customFormat="false" ht="13.8" hidden="false" customHeight="false" outlineLevel="0" collapsed="false">
      <c r="B65" s="18" t="n">
        <v>0</v>
      </c>
      <c r="C65" s="18" t="n">
        <v>0.0418410041841004</v>
      </c>
      <c r="D65" s="18" t="n">
        <v>0.150627615062762</v>
      </c>
      <c r="E65" s="18" t="n">
        <v>0.585774058577406</v>
      </c>
      <c r="F65" s="18" t="n">
        <v>1</v>
      </c>
      <c r="G65" s="18" t="n">
        <v>0.686192468619247</v>
      </c>
      <c r="N65" s="17" t="n">
        <f aca="false">M63+SUMPRODUCT(B65:F65,H63:L63)</f>
        <v>1.94772970471815</v>
      </c>
      <c r="O65" s="17" t="n">
        <f aca="false">1/(1+EXP(-N65))</f>
        <v>0.875198878144557</v>
      </c>
      <c r="P65" s="12" t="n">
        <f aca="false">O65*(1-O65)</f>
        <v>0.109225801839066</v>
      </c>
      <c r="S65" s="12" t="n">
        <f aca="false">Q63+O65*R63</f>
        <v>0.751148279781907</v>
      </c>
      <c r="T65" s="17" t="n">
        <f aca="false">1/(1+EXP(-S65))</f>
        <v>0.679428852095539</v>
      </c>
    </row>
    <row r="66" customFormat="false" ht="13.8" hidden="false" customHeight="false" outlineLevel="0" collapsed="false">
      <c r="B66" s="18" t="n">
        <v>0.0418410041841004</v>
      </c>
      <c r="C66" s="18" t="n">
        <v>0.150627615062762</v>
      </c>
      <c r="D66" s="18" t="n">
        <v>0.585774058577406</v>
      </c>
      <c r="E66" s="18" t="n">
        <v>1</v>
      </c>
      <c r="F66" s="18" t="n">
        <v>0.686192468619247</v>
      </c>
      <c r="G66" s="18" t="n">
        <v>0.322175732217573</v>
      </c>
      <c r="N66" s="17" t="n">
        <f aca="false">M63+SUMPRODUCT(B66:F66,H63:L63)</f>
        <v>2.26591278054356</v>
      </c>
      <c r="O66" s="17" t="n">
        <f aca="false">1/(1+EXP(-N66))</f>
        <v>0.906014328440768</v>
      </c>
      <c r="P66" s="12" t="n">
        <f aca="false">O66*(1-O66)</f>
        <v>0.0851523651007921</v>
      </c>
      <c r="S66" s="12" t="n">
        <f aca="false">Q63+O66*R63</f>
        <v>0.748949678226235</v>
      </c>
      <c r="T66" s="17" t="n">
        <f aca="false">1/(1+EXP(-S66))</f>
        <v>0.678949796261644</v>
      </c>
    </row>
    <row r="67" customFormat="false" ht="13.8" hidden="false" customHeight="false" outlineLevel="0" collapsed="false">
      <c r="B67" s="18" t="n">
        <v>0.150627615062762</v>
      </c>
      <c r="C67" s="18" t="n">
        <v>0.585774058577406</v>
      </c>
      <c r="D67" s="18" t="n">
        <v>1</v>
      </c>
      <c r="E67" s="18" t="n">
        <v>0.686192468619247</v>
      </c>
      <c r="F67" s="18" t="n">
        <v>0.322175732217573</v>
      </c>
      <c r="G67" s="18" t="n">
        <v>0.673640167364017</v>
      </c>
      <c r="N67" s="17" t="n">
        <f aca="false">M63+SUMPRODUCT(B67:F67,H63:L63)</f>
        <v>2.2839148702007</v>
      </c>
      <c r="O67" s="17" t="n">
        <f aca="false">1/(1+EXP(-N67))</f>
        <v>0.907536085173295</v>
      </c>
      <c r="P67" s="12" t="n">
        <f aca="false">O67*(1-O67)</f>
        <v>0.0839143392816252</v>
      </c>
      <c r="S67" s="12" t="n">
        <f aca="false">Q63+O67*R63</f>
        <v>0.748841104874643</v>
      </c>
      <c r="T67" s="17" t="n">
        <f aca="false">1/(1+EXP(-S67))</f>
        <v>0.678926129311589</v>
      </c>
    </row>
    <row r="68" customFormat="false" ht="13.8" hidden="false" customHeight="false" outlineLevel="0" collapsed="false"/>
    <row r="69" customFormat="false" ht="13.8" hidden="false" customHeight="false" outlineLevel="0" collapsed="false">
      <c r="B69" s="19" t="s">
        <v>68</v>
      </c>
      <c r="C69" s="19" t="s">
        <v>69</v>
      </c>
      <c r="D69" s="19" t="s">
        <v>70</v>
      </c>
      <c r="E69" s="19" t="s">
        <v>71</v>
      </c>
      <c r="F69" s="19" t="s">
        <v>72</v>
      </c>
    </row>
    <row r="70" customFormat="false" ht="13.8" hidden="false" customHeight="false" outlineLevel="0" collapsed="false">
      <c r="B70" s="20" t="n">
        <v>0.686192468619247</v>
      </c>
      <c r="C70" s="21" t="n">
        <f aca="false">T65</f>
        <v>0.679428852095539</v>
      </c>
      <c r="D70" s="19" t="n">
        <f aca="false">(B70*$K$3) + $I$3</f>
        <v>726</v>
      </c>
      <c r="E70" s="19" t="n">
        <f aca="false">(C70*$K$3) + $I$3</f>
        <v>724.383495650834</v>
      </c>
      <c r="F70" s="19" t="n">
        <f aca="false">ABS((D70-E70)/D70)</f>
        <v>0.00222659001262535</v>
      </c>
    </row>
    <row r="71" customFormat="false" ht="13.8" hidden="false" customHeight="false" outlineLevel="0" collapsed="false">
      <c r="B71" s="20" t="n">
        <v>0.322175732217573</v>
      </c>
      <c r="C71" s="21" t="n">
        <f aca="false">T66</f>
        <v>0.678949796261644</v>
      </c>
      <c r="D71" s="19" t="n">
        <f aca="false">(B71*$K$3) + $I$3</f>
        <v>639</v>
      </c>
      <c r="E71" s="19" t="n">
        <f aca="false">(C71*$K$3) + $I$3</f>
        <v>724.269001306533</v>
      </c>
      <c r="F71" s="19" t="n">
        <f aca="false">ABS((D71-E71)/D71)</f>
        <v>0.133441316598643</v>
      </c>
    </row>
    <row r="72" customFormat="false" ht="13.8" hidden="false" customHeight="false" outlineLevel="0" collapsed="false">
      <c r="B72" s="20" t="n">
        <v>0.673640167364017</v>
      </c>
      <c r="C72" s="21" t="n">
        <f aca="false">T67</f>
        <v>0.678926129311589</v>
      </c>
      <c r="D72" s="19" t="n">
        <f aca="false">(B72*$K$3) + $I$3</f>
        <v>723</v>
      </c>
      <c r="E72" s="19" t="n">
        <f aca="false">(C72*$K$3) + $I$3</f>
        <v>724.26334490547</v>
      </c>
      <c r="F72" s="19" t="n">
        <f aca="false">ABS((D72-E72)/D72)</f>
        <v>0.00174736501448106</v>
      </c>
    </row>
    <row r="73" customFormat="false" ht="13.8" hidden="false" customHeight="false" outlineLevel="0" collapsed="false">
      <c r="B73" s="19"/>
      <c r="C73" s="19"/>
      <c r="D73" s="19"/>
      <c r="E73" s="19" t="s">
        <v>73</v>
      </c>
      <c r="F73" s="19" t="n">
        <f aca="false">SUM(F70:F72)*100/COUNT(F70:F72)</f>
        <v>4.58050905419165</v>
      </c>
    </row>
    <row r="74" customFormat="false" ht="13.8" hidden="false" customHeight="false" outlineLevel="0" collapsed="false">
      <c r="B74" s="19"/>
      <c r="C74" s="19"/>
      <c r="D74" s="19"/>
      <c r="E74" s="19" t="s">
        <v>74</v>
      </c>
      <c r="F74" s="19" t="n">
        <f aca="false">100/(100+F73)</f>
        <v>0.95620112107297</v>
      </c>
    </row>
    <row r="76" customFormat="false" ht="13.8" hidden="false" customHeight="false" outlineLevel="0" collapsed="false">
      <c r="B76" s="14" t="s">
        <v>76</v>
      </c>
      <c r="C76" s="14"/>
      <c r="D76" s="14"/>
      <c r="E76" s="14"/>
      <c r="U76" s="0" t="s">
        <v>36</v>
      </c>
      <c r="V76" s="0" t="n">
        <v>0.5</v>
      </c>
    </row>
    <row r="77" customFormat="false" ht="13.8" hidden="false" customHeight="false" outlineLevel="0" collapsed="false">
      <c r="B77" s="3" t="s">
        <v>37</v>
      </c>
      <c r="C77" s="3"/>
      <c r="V77" s="0" t="s">
        <v>38</v>
      </c>
      <c r="Z77" s="0" t="s">
        <v>39</v>
      </c>
    </row>
    <row r="78" customFormat="false" ht="13.8" hidden="false" customHeight="false" outlineLevel="0" collapsed="false">
      <c r="B78" s="15" t="s">
        <v>5</v>
      </c>
      <c r="C78" s="15" t="s">
        <v>6</v>
      </c>
      <c r="D78" s="15" t="s">
        <v>7</v>
      </c>
      <c r="E78" s="15" t="s">
        <v>8</v>
      </c>
      <c r="F78" s="15" t="s">
        <v>9</v>
      </c>
      <c r="G78" s="15" t="s">
        <v>10</v>
      </c>
      <c r="H78" s="15" t="s">
        <v>40</v>
      </c>
      <c r="I78" s="15" t="s">
        <v>41</v>
      </c>
      <c r="J78" s="15" t="s">
        <v>42</v>
      </c>
      <c r="K78" s="15" t="s">
        <v>43</v>
      </c>
      <c r="L78" s="15" t="s">
        <v>44</v>
      </c>
      <c r="M78" s="12" t="s">
        <v>45</v>
      </c>
      <c r="N78" s="12" t="s">
        <v>46</v>
      </c>
      <c r="O78" s="12" t="s">
        <v>47</v>
      </c>
      <c r="P78" s="16" t="s">
        <v>48</v>
      </c>
      <c r="Q78" s="16" t="s">
        <v>49</v>
      </c>
      <c r="R78" s="16" t="s">
        <v>50</v>
      </c>
      <c r="S78" s="16" t="s">
        <v>51</v>
      </c>
      <c r="T78" s="16" t="s">
        <v>52</v>
      </c>
      <c r="U78" s="16" t="s">
        <v>53</v>
      </c>
      <c r="V78" s="12" t="s">
        <v>54</v>
      </c>
      <c r="W78" s="12" t="s">
        <v>55</v>
      </c>
      <c r="X78" s="12" t="s">
        <v>56</v>
      </c>
      <c r="Y78" s="12" t="s">
        <v>57</v>
      </c>
      <c r="Z78" s="12" t="s">
        <v>54</v>
      </c>
      <c r="AA78" s="12" t="s">
        <v>58</v>
      </c>
      <c r="AB78" s="12" t="s">
        <v>59</v>
      </c>
      <c r="AC78" s="12" t="s">
        <v>60</v>
      </c>
      <c r="AD78" s="12" t="s">
        <v>61</v>
      </c>
      <c r="AE78" s="12" t="s">
        <v>62</v>
      </c>
      <c r="AF78" s="12" t="s">
        <v>63</v>
      </c>
    </row>
    <row r="79" customFormat="false" ht="13.8" hidden="false" customHeight="false" outlineLevel="0" collapsed="false">
      <c r="B79" s="17"/>
      <c r="C79" s="17"/>
      <c r="D79" s="17"/>
      <c r="E79" s="17"/>
      <c r="F79" s="17"/>
      <c r="G79" s="17"/>
      <c r="H79" s="6" t="n">
        <v>0.342475594273213</v>
      </c>
      <c r="I79" s="6" t="n">
        <v>0.980766647404581</v>
      </c>
      <c r="J79" s="6" t="n">
        <v>0.346280857556764</v>
      </c>
      <c r="K79" s="6" t="n">
        <v>0.425169813861027</v>
      </c>
      <c r="L79" s="6" t="n">
        <v>0.138667316313456</v>
      </c>
      <c r="M79" s="17" t="n">
        <v>1</v>
      </c>
      <c r="N79" s="17"/>
      <c r="O79" s="17"/>
      <c r="P79" s="12"/>
      <c r="Q79" s="17" t="n">
        <v>1</v>
      </c>
      <c r="R79" s="17" t="n">
        <v>0.1</v>
      </c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customFormat="false" ht="13.8" hidden="false" customHeight="false" outlineLevel="0" collapsed="false">
      <c r="A80" s="0" t="s">
        <v>64</v>
      </c>
      <c r="B80" s="6" t="n">
        <v>0</v>
      </c>
      <c r="C80" s="6" t="n">
        <v>0.0418410041841004</v>
      </c>
      <c r="D80" s="6" t="n">
        <v>0.150627615062762</v>
      </c>
      <c r="E80" s="6" t="n">
        <v>0.585774058577406</v>
      </c>
      <c r="F80" s="6" t="n">
        <v>1</v>
      </c>
      <c r="G80" s="6" t="n">
        <v>0.686192468619247</v>
      </c>
      <c r="H80" s="17" t="n">
        <f aca="false">H79+AA80</f>
        <v>0.342475594273213</v>
      </c>
      <c r="I80" s="17" t="n">
        <f aca="false">I79+AB80</f>
        <v>0.980526985273718</v>
      </c>
      <c r="J80" s="17" t="n">
        <f aca="false">J79+AC80</f>
        <v>0.345418073885657</v>
      </c>
      <c r="K80" s="17" t="n">
        <f aca="false">K79+AD80</f>
        <v>0.421814544028946</v>
      </c>
      <c r="L80" s="17" t="n">
        <f aca="false">L79+AE80</f>
        <v>0.132939391385831</v>
      </c>
      <c r="M80" s="17" t="n">
        <f aca="false">M79+AF80</f>
        <v>0.999427207507238</v>
      </c>
      <c r="N80" s="17" t="n">
        <f aca="false">M79+SUMPRODUCT(B80:F80,H79:L79)</f>
        <v>1.48091648487677</v>
      </c>
      <c r="O80" s="17" t="n">
        <f aca="false">1/(1+EXP(-N80))</f>
        <v>0.814710970424991</v>
      </c>
      <c r="P80" s="12" t="n">
        <f aca="false">O80*(1-O80)</f>
        <v>0.15095700509416</v>
      </c>
      <c r="Q80" s="17" t="n">
        <f aca="false">Q79+W80</f>
        <v>0.994272075072375</v>
      </c>
      <c r="R80" s="17" t="n">
        <f aca="false">R79+X80</f>
        <v>0.0953333967236933</v>
      </c>
      <c r="S80" s="12" t="n">
        <f aca="false">Q79+O80*R79</f>
        <v>1.0814710970425</v>
      </c>
      <c r="T80" s="17" t="n">
        <f aca="false">1/(1+EXP(-S80))</f>
        <v>0.74677227383262</v>
      </c>
      <c r="U80" s="12" t="n">
        <f aca="false">T80*(1-T80)</f>
        <v>0.189103444867478</v>
      </c>
      <c r="V80" s="17" t="n">
        <f aca="false">(G80-T80)*U80</f>
        <v>-0.0114558498552496</v>
      </c>
      <c r="W80" s="12" t="n">
        <f aca="false">$V$18*V80</f>
        <v>-0.00572792492762481</v>
      </c>
      <c r="X80" s="12" t="n">
        <f aca="false">$V$18*V80*O80</f>
        <v>-0.00466660327630671</v>
      </c>
      <c r="Y80" s="12" t="n">
        <f aca="false">V80*R79</f>
        <v>-0.00114558498552496</v>
      </c>
      <c r="Z80" s="12" t="n">
        <f aca="false">Y80*P80</f>
        <v>-0.000172934078495685</v>
      </c>
      <c r="AA80" s="12" t="n">
        <f aca="false">$V$18*$V80*B80</f>
        <v>-0</v>
      </c>
      <c r="AB80" s="12" t="n">
        <f aca="false">$V$18*$V80*C80</f>
        <v>-0.000239662130862963</v>
      </c>
      <c r="AC80" s="12" t="n">
        <f aca="false">$V$18*$V80*D80</f>
        <v>-0.000862783671106669</v>
      </c>
      <c r="AD80" s="12" t="n">
        <f aca="false">$V$18*$V80*E80</f>
        <v>-0.00335526983208148</v>
      </c>
      <c r="AE80" s="12" t="n">
        <f aca="false">$V$18*$V80*F80</f>
        <v>-0.00572792492762481</v>
      </c>
      <c r="AF80" s="12" t="n">
        <f aca="false">$V$18*Y80</f>
        <v>-0.000572792492762481</v>
      </c>
    </row>
    <row r="81" customFormat="false" ht="13.8" hidden="false" customHeight="false" outlineLevel="0" collapsed="false">
      <c r="B81" s="6" t="n">
        <v>0.0418410041841004</v>
      </c>
      <c r="C81" s="6" t="n">
        <v>0.150627615062762</v>
      </c>
      <c r="D81" s="6" t="n">
        <v>0.585774058577406</v>
      </c>
      <c r="E81" s="6" t="n">
        <v>1</v>
      </c>
      <c r="F81" s="6" t="n">
        <v>0.686192468619247</v>
      </c>
      <c r="G81" s="6" t="n">
        <v>0.322175732217573</v>
      </c>
      <c r="H81" s="17" t="n">
        <f aca="false">H80+AA81</f>
        <v>0.340795479108918</v>
      </c>
      <c r="I81" s="17" t="n">
        <f aca="false">I80+AB81</f>
        <v>0.974478570682254</v>
      </c>
      <c r="J81" s="17" t="n">
        <f aca="false">J80+AC81</f>
        <v>0.321896461585521</v>
      </c>
      <c r="K81" s="17" t="n">
        <f aca="false">K80+AD81</f>
        <v>0.381659791602284</v>
      </c>
      <c r="L81" s="17" t="n">
        <f aca="false">L80+AE81</f>
        <v>0.105385502691386</v>
      </c>
      <c r="M81" s="17" t="n">
        <f aca="false">M80+AF81</f>
        <v>0.995599118563805</v>
      </c>
      <c r="N81" s="17" t="n">
        <f aca="false">M80+SUMPRODUCT(B81:F81,H80:L80)</f>
        <v>1.87682467180336</v>
      </c>
      <c r="O81" s="17" t="n">
        <f aca="false">1/(1+EXP(-N81))</f>
        <v>0.867245975792589</v>
      </c>
      <c r="P81" s="12" t="n">
        <f aca="false">O81*(1-O81)</f>
        <v>0.115130393264149</v>
      </c>
      <c r="Q81" s="17" t="n">
        <f aca="false">Q80+W81</f>
        <v>0.954117322645713</v>
      </c>
      <c r="R81" s="17" t="n">
        <f aca="false">R80+X81</f>
        <v>0.0605093492727233</v>
      </c>
      <c r="S81" s="12" t="n">
        <f aca="false">Q80+O81*R80</f>
        <v>1.07694957973964</v>
      </c>
      <c r="T81" s="17" t="n">
        <f aca="false">1/(1+EXP(-S81))</f>
        <v>0.745916285694131</v>
      </c>
      <c r="U81" s="12" t="n">
        <f aca="false">T81*(1-T81)</f>
        <v>0.189525180430402</v>
      </c>
      <c r="V81" s="17" t="n">
        <f aca="false">(G81-T81)*U81</f>
        <v>-0.0803095048533233</v>
      </c>
      <c r="W81" s="12" t="n">
        <f aca="false">$V$18*V81</f>
        <v>-0.0401547524266617</v>
      </c>
      <c r="X81" s="12" t="n">
        <f aca="false">$V$18*V81*O81</f>
        <v>-0.03482404745097</v>
      </c>
      <c r="Y81" s="12" t="n">
        <f aca="false">V81*R80</f>
        <v>-0.00765617788686524</v>
      </c>
      <c r="Z81" s="12" t="n">
        <f aca="false">Y81*P81</f>
        <v>-0.000881458771015075</v>
      </c>
      <c r="AA81" s="12" t="n">
        <f aca="false">$V$18*$V81*B81</f>
        <v>-0.00168011516429547</v>
      </c>
      <c r="AB81" s="12" t="n">
        <f aca="false">$V$18*$V81*C81</f>
        <v>-0.0060484145914637</v>
      </c>
      <c r="AC81" s="12" t="n">
        <f aca="false">$V$18*$V81*D81</f>
        <v>-0.0235216123001365</v>
      </c>
      <c r="AD81" s="12" t="n">
        <f aca="false">$V$18*$V81*E81</f>
        <v>-0.0401547524266617</v>
      </c>
      <c r="AE81" s="12" t="n">
        <f aca="false">$V$18*$V81*F81</f>
        <v>-0.0275538886944457</v>
      </c>
      <c r="AF81" s="12" t="n">
        <f aca="false">$V$18*Y81</f>
        <v>-0.00382808894343262</v>
      </c>
    </row>
    <row r="82" customFormat="false" ht="13.8" hidden="false" customHeight="false" outlineLevel="0" collapsed="false">
      <c r="B82" s="6" t="n">
        <v>0.150627615062762</v>
      </c>
      <c r="C82" s="6" t="n">
        <v>0.585774058577406</v>
      </c>
      <c r="D82" s="6" t="n">
        <v>1</v>
      </c>
      <c r="E82" s="6" t="n">
        <v>0.686192468619247</v>
      </c>
      <c r="F82" s="6" t="n">
        <v>0.322175732217573</v>
      </c>
      <c r="G82" s="6" t="n">
        <v>0.673640167364017</v>
      </c>
      <c r="H82" s="17" t="n">
        <f aca="false">H81+AA82</f>
        <v>0.339923297626387</v>
      </c>
      <c r="I82" s="17" t="n">
        <f aca="false">I81+AB82</f>
        <v>0.971086753805749</v>
      </c>
      <c r="J82" s="17" t="n">
        <f aca="false">J81+AC82</f>
        <v>0.316106145632058</v>
      </c>
      <c r="K82" s="17" t="n">
        <f aca="false">K81+AD82</f>
        <v>0.377686520404092</v>
      </c>
      <c r="L82" s="17" t="n">
        <f aca="false">L81+AE82</f>
        <v>0.103520003409307</v>
      </c>
      <c r="M82" s="17" t="n">
        <f aca="false">M81+AF82</f>
        <v>0.995248750313377</v>
      </c>
      <c r="N82" s="17" t="n">
        <f aca="false">M81+SUMPRODUCT(B82:F82,H81:L81)</f>
        <v>2.23549778380392</v>
      </c>
      <c r="O82" s="17" t="n">
        <f aca="false">1/(1+EXP(-N82))</f>
        <v>0.903392241714713</v>
      </c>
      <c r="P82" s="12" t="n">
        <f aca="false">O82*(1-O82)</f>
        <v>0.0872746993243785</v>
      </c>
      <c r="Q82" s="17" t="n">
        <f aca="false">Q81+W82</f>
        <v>0.94832700669225</v>
      </c>
      <c r="R82" s="17" t="n">
        <f aca="false">R81+X82</f>
        <v>0.0552784227632877</v>
      </c>
      <c r="S82" s="12" t="n">
        <f aca="false">Q81+O82*R81</f>
        <v>1.0087809993299</v>
      </c>
      <c r="T82" s="17" t="n">
        <f aca="false">1/(1+EXP(-S82))</f>
        <v>0.732781521091882</v>
      </c>
      <c r="U82" s="12" t="n">
        <f aca="false">T82*(1-T82)</f>
        <v>0.19581276343815</v>
      </c>
      <c r="V82" s="17" t="n">
        <f aca="false">(G82-T82)*U82</f>
        <v>-0.0115806319069264</v>
      </c>
      <c r="W82" s="12" t="n">
        <f aca="false">$V$18*V82</f>
        <v>-0.0057903159534632</v>
      </c>
      <c r="X82" s="12" t="n">
        <f aca="false">$V$18*V82*O82</f>
        <v>-0.00523092650943559</v>
      </c>
      <c r="Y82" s="12" t="n">
        <f aca="false">V82*R81</f>
        <v>-0.000700736500855053</v>
      </c>
      <c r="Z82" s="12" t="n">
        <f aca="false">Y82*P82</f>
        <v>-6.11565674177418E-005</v>
      </c>
      <c r="AA82" s="12" t="n">
        <f aca="false">$V$18*$V82*B82</f>
        <v>-0.000872181482530024</v>
      </c>
      <c r="AB82" s="12" t="n">
        <f aca="false">$V$18*$V82*C82</f>
        <v>-0.00339181687650564</v>
      </c>
      <c r="AC82" s="12" t="n">
        <f aca="false">$V$18*$V82*D82</f>
        <v>-0.0057903159534632</v>
      </c>
      <c r="AD82" s="12" t="n">
        <f aca="false">$V$18*$V82*E82</f>
        <v>-0.00397327119819232</v>
      </c>
      <c r="AE82" s="12" t="n">
        <f aca="false">$V$18*$V82*F82</f>
        <v>-0.0018654992820781</v>
      </c>
      <c r="AF82" s="12" t="n">
        <f aca="false">$V$18*Y82</f>
        <v>-0.000350368250427526</v>
      </c>
    </row>
    <row r="83" customFormat="false" ht="13.8" hidden="false" customHeight="false" outlineLevel="0" collapsed="false">
      <c r="A83" s="0" t="s">
        <v>65</v>
      </c>
      <c r="B83" s="18" t="n">
        <v>0</v>
      </c>
      <c r="C83" s="18" t="n">
        <v>0.0418410041841004</v>
      </c>
      <c r="D83" s="18" t="n">
        <v>0.150627615062762</v>
      </c>
      <c r="E83" s="18" t="n">
        <v>0.585774058577406</v>
      </c>
      <c r="F83" s="18" t="n">
        <v>1</v>
      </c>
      <c r="G83" s="18" t="n">
        <v>0.686192468619247</v>
      </c>
      <c r="H83" s="17" t="n">
        <f aca="false">H82+AA83</f>
        <v>0.339923297626387</v>
      </c>
      <c r="I83" s="17" t="n">
        <f aca="false">I82+AB83</f>
        <v>0.970907490149949</v>
      </c>
      <c r="J83" s="17" t="n">
        <f aca="false">J82+AC83</f>
        <v>0.315460796471179</v>
      </c>
      <c r="K83" s="17" t="n">
        <f aca="false">K82+AD83</f>
        <v>0.375176829222898</v>
      </c>
      <c r="L83" s="17" t="n">
        <f aca="false">L82+AE83</f>
        <v>0.099235602035699</v>
      </c>
      <c r="M83" s="17" t="n">
        <f aca="false">M82+AF83</f>
        <v>0.995011915362959</v>
      </c>
      <c r="N83" s="17" t="n">
        <f aca="false">M82+SUMPRODUCT(B83:F83,H82:L82)</f>
        <v>1.40825327940212</v>
      </c>
      <c r="O83" s="17" t="n">
        <f aca="false">1/(1+EXP(-N83))</f>
        <v>0.803490293753768</v>
      </c>
      <c r="P83" s="12" t="n">
        <f aca="false">O83*(1-O83)</f>
        <v>0.157893641597251</v>
      </c>
      <c r="Q83" s="17" t="n">
        <f aca="false">Q82+W83</f>
        <v>0.944042605318642</v>
      </c>
      <c r="R83" s="17" t="n">
        <f aca="false">R82+X83</f>
        <v>0.051835947845048</v>
      </c>
      <c r="S83" s="12" t="n">
        <f aca="false">Q82+O83*R82</f>
        <v>0.992742682836569</v>
      </c>
      <c r="T83" s="17" t="n">
        <f aca="false">1/(1+EXP(-S83))</f>
        <v>0.729629313059509</v>
      </c>
      <c r="U83" s="12" t="n">
        <f aca="false">T83*(1-T83)</f>
        <v>0.197270378583818</v>
      </c>
      <c r="V83" s="17" t="n">
        <f aca="false">(G83-T83)*U83</f>
        <v>-0.00856880274721685</v>
      </c>
      <c r="W83" s="12" t="n">
        <f aca="false">$V$18*V83</f>
        <v>-0.00428440137360842</v>
      </c>
      <c r="X83" s="12" t="n">
        <f aca="false">$V$18*V83*O83</f>
        <v>-0.00344247491823968</v>
      </c>
      <c r="Y83" s="12" t="n">
        <f aca="false">V83*R82</f>
        <v>-0.000473669900835874</v>
      </c>
      <c r="Z83" s="12" t="n">
        <f aca="false">Y83*P83</f>
        <v>-7.4789465557985E-005</v>
      </c>
      <c r="AA83" s="12" t="n">
        <f aca="false">$V$18*$V83*B83</f>
        <v>-0</v>
      </c>
      <c r="AB83" s="12" t="n">
        <f aca="false">$V$18*$V83*C83</f>
        <v>-0.000179263655799516</v>
      </c>
      <c r="AC83" s="12" t="n">
        <f aca="false">$V$18*$V83*D83</f>
        <v>-0.000645349160878258</v>
      </c>
      <c r="AD83" s="12" t="n">
        <f aca="false">$V$18*$V83*E83</f>
        <v>-0.00250969118119322</v>
      </c>
      <c r="AE83" s="12" t="n">
        <f aca="false">$V$18*$V83*F83</f>
        <v>-0.00428440137360842</v>
      </c>
      <c r="AF83" s="12" t="n">
        <f aca="false">$V$18*Y83</f>
        <v>-0.000236834950417937</v>
      </c>
    </row>
    <row r="84" customFormat="false" ht="13.8" hidden="false" customHeight="false" outlineLevel="0" collapsed="false">
      <c r="B84" s="18" t="n">
        <v>0.0418410041841004</v>
      </c>
      <c r="C84" s="18" t="n">
        <v>0.150627615062762</v>
      </c>
      <c r="D84" s="18" t="n">
        <v>0.585774058577406</v>
      </c>
      <c r="E84" s="18" t="n">
        <v>1</v>
      </c>
      <c r="F84" s="18" t="n">
        <v>0.686192468619247</v>
      </c>
      <c r="G84" s="18" t="n">
        <v>0.322175732217573</v>
      </c>
      <c r="H84" s="17" t="n">
        <f aca="false">H83+AA84</f>
        <v>0.338241932872955</v>
      </c>
      <c r="I84" s="17" t="n">
        <f aca="false">I83+AB84</f>
        <v>0.964854577037593</v>
      </c>
      <c r="J84" s="17" t="n">
        <f aca="false">J83+AC84</f>
        <v>0.29192168992313</v>
      </c>
      <c r="K84" s="17" t="n">
        <f aca="false">K83+AD84</f>
        <v>0.334992211615871</v>
      </c>
      <c r="L84" s="17" t="n">
        <f aca="false">L83+AE84</f>
        <v>0.0716612200794123</v>
      </c>
      <c r="M84" s="17" t="n">
        <f aca="false">M83+AF84</f>
        <v>0.992928907620508</v>
      </c>
      <c r="N84" s="17" t="n">
        <f aca="false">M83+SUMPRODUCT(B84:F84,H83:L83)</f>
        <v>1.78354043019875</v>
      </c>
      <c r="O84" s="17" t="n">
        <f aca="false">1/(1+EXP(-N84))</f>
        <v>0.85613348700671</v>
      </c>
      <c r="P84" s="12" t="n">
        <f aca="false">O84*(1-O84)</f>
        <v>0.123168939432441</v>
      </c>
      <c r="Q84" s="17" t="n">
        <f aca="false">Q83+W84</f>
        <v>0.903857987711614</v>
      </c>
      <c r="R84" s="17" t="n">
        <f aca="false">R83+X84</f>
        <v>0.0174325510491122</v>
      </c>
      <c r="S84" s="12" t="n">
        <f aca="false">Q83+O84*R83</f>
        <v>0.988421096099521</v>
      </c>
      <c r="T84" s="17" t="n">
        <f aca="false">1/(1+EXP(-S84))</f>
        <v>0.728775946486532</v>
      </c>
      <c r="U84" s="12" t="n">
        <f aca="false">T84*(1-T84)</f>
        <v>0.197661566309192</v>
      </c>
      <c r="V84" s="17" t="n">
        <f aca="false">(G84-T84)*U84</f>
        <v>-0.0803692352140553</v>
      </c>
      <c r="W84" s="12" t="n">
        <f aca="false">$V$18*V84</f>
        <v>-0.0401846176070276</v>
      </c>
      <c r="X84" s="12" t="n">
        <f aca="false">$V$18*V84*O84</f>
        <v>-0.0344033967959358</v>
      </c>
      <c r="Y84" s="12" t="n">
        <f aca="false">V84*R83</f>
        <v>-0.00416601548490216</v>
      </c>
      <c r="Z84" s="12" t="n">
        <f aca="false">Y84*P84</f>
        <v>-0.000513123708934528</v>
      </c>
      <c r="AA84" s="12" t="n">
        <f aca="false">$V$18*$V84*B84</f>
        <v>-0.00168136475343212</v>
      </c>
      <c r="AB84" s="12" t="n">
        <f aca="false">$V$18*$V84*C84</f>
        <v>-0.00605291311235565</v>
      </c>
      <c r="AC84" s="12" t="n">
        <f aca="false">$V$18*$V84*D84</f>
        <v>-0.0235391065480497</v>
      </c>
      <c r="AD84" s="12" t="n">
        <f aca="false">$V$18*$V84*E84</f>
        <v>-0.0401846176070276</v>
      </c>
      <c r="AE84" s="12" t="n">
        <f aca="false">$V$18*$V84*F84</f>
        <v>-0.0275743819562868</v>
      </c>
      <c r="AF84" s="12" t="n">
        <f aca="false">$V$18*Y84</f>
        <v>-0.00208300774245108</v>
      </c>
    </row>
    <row r="85" customFormat="false" ht="13.8" hidden="false" customHeight="false" outlineLevel="0" collapsed="false">
      <c r="B85" s="18" t="n">
        <v>0.150627615062762</v>
      </c>
      <c r="C85" s="18" t="n">
        <v>0.585774058577406</v>
      </c>
      <c r="D85" s="18" t="n">
        <v>1</v>
      </c>
      <c r="E85" s="18" t="n">
        <v>0.686192468619247</v>
      </c>
      <c r="F85" s="18" t="n">
        <v>0.322175732217573</v>
      </c>
      <c r="G85" s="18" t="n">
        <v>0.673640167364017</v>
      </c>
      <c r="H85" s="17" t="n">
        <f aca="false">H84+AA85</f>
        <v>0.337608080411623</v>
      </c>
      <c r="I85" s="17" t="n">
        <f aca="false">I84+AB85</f>
        <v>0.962389595243525</v>
      </c>
      <c r="J85" s="17" t="n">
        <f aca="false">J84+AC85</f>
        <v>0.287713613860398</v>
      </c>
      <c r="K85" s="17" t="n">
        <f aca="false">K84+AD85</f>
        <v>0.332104661514248</v>
      </c>
      <c r="L85" s="17" t="n">
        <f aca="false">L84+AE85</f>
        <v>0.0703054800926746</v>
      </c>
      <c r="M85" s="17" t="n">
        <f aca="false">M84+AF85</f>
        <v>0.992855550119726</v>
      </c>
      <c r="N85" s="17" t="n">
        <f aca="false">M84+SUMPRODUCT(B85:F85,H84:L84)</f>
        <v>2.15394259344241</v>
      </c>
      <c r="O85" s="17" t="n">
        <f aca="false">1/(1+EXP(-N85))</f>
        <v>0.896036623029077</v>
      </c>
      <c r="P85" s="12" t="n">
        <f aca="false">O85*(1-O85)</f>
        <v>0.0931549932197251</v>
      </c>
      <c r="Q85" s="17" t="n">
        <f aca="false">Q84+W85</f>
        <v>0.899649911648883</v>
      </c>
      <c r="R85" s="17" t="n">
        <f aca="false">R84+X85</f>
        <v>0.013661960784413</v>
      </c>
      <c r="S85" s="12" t="n">
        <f aca="false">Q84+O85*R84</f>
        <v>0.919478191884443</v>
      </c>
      <c r="T85" s="17" t="n">
        <f aca="false">1/(1+EXP(-S85))</f>
        <v>0.714935771771345</v>
      </c>
      <c r="U85" s="12" t="n">
        <f aca="false">T85*(1-T85)</f>
        <v>0.203802614013056</v>
      </c>
      <c r="V85" s="17" t="n">
        <f aca="false">(G85-T85)*U85</f>
        <v>-0.0084161521254625</v>
      </c>
      <c r="W85" s="12" t="n">
        <f aca="false">$V$18*V85</f>
        <v>-0.00420807606273125</v>
      </c>
      <c r="X85" s="12" t="n">
        <f aca="false">$V$18*V85*O85</f>
        <v>-0.0037705902646992</v>
      </c>
      <c r="Y85" s="12" t="n">
        <f aca="false">V85*R84</f>
        <v>-0.000146715001564219</v>
      </c>
      <c r="Z85" s="12" t="n">
        <f aca="false">Y85*P85</f>
        <v>-1.36672349759468E-005</v>
      </c>
      <c r="AA85" s="12" t="n">
        <f aca="false">$V$18*$V85*B85</f>
        <v>-0.000633852461331906</v>
      </c>
      <c r="AB85" s="12" t="n">
        <f aca="false">$V$18*$V85*C85</f>
        <v>-0.00246498179406852</v>
      </c>
      <c r="AC85" s="12" t="n">
        <f aca="false">$V$18*$V85*D85</f>
        <v>-0.00420807606273125</v>
      </c>
      <c r="AD85" s="12" t="n">
        <f aca="false">$V$18*$V85*E85</f>
        <v>-0.00288755010162312</v>
      </c>
      <c r="AE85" s="12" t="n">
        <f aca="false">$V$18*$V85*F85</f>
        <v>-0.00135573998673768</v>
      </c>
      <c r="AF85" s="12" t="n">
        <f aca="false">$V$18*Y85</f>
        <v>-7.33575007821095E-005</v>
      </c>
    </row>
    <row r="86" customFormat="false" ht="13.8" hidden="false" customHeight="false" outlineLevel="0" collapsed="false">
      <c r="A86" s="0" t="s">
        <v>66</v>
      </c>
      <c r="B86" s="18" t="n">
        <v>0</v>
      </c>
      <c r="C86" s="18" t="n">
        <v>0.0418410041841004</v>
      </c>
      <c r="D86" s="18" t="n">
        <v>0.150627615062762</v>
      </c>
      <c r="E86" s="18" t="n">
        <v>0.585774058577406</v>
      </c>
      <c r="F86" s="18" t="n">
        <v>1</v>
      </c>
      <c r="G86" s="18" t="n">
        <v>0.686192468619247</v>
      </c>
      <c r="H86" s="17" t="n">
        <f aca="false">H85+AA86</f>
        <v>0.337608080411623</v>
      </c>
      <c r="I86" s="17" t="n">
        <f aca="false">I85+AB86</f>
        <v>0.962274435260279</v>
      </c>
      <c r="J86" s="17" t="n">
        <f aca="false">J85+AC86</f>
        <v>0.287299037920714</v>
      </c>
      <c r="K86" s="17" t="n">
        <f aca="false">K85+AD86</f>
        <v>0.330492421748808</v>
      </c>
      <c r="L86" s="17" t="n">
        <f aca="false">L85+AE86</f>
        <v>0.0675531564931019</v>
      </c>
      <c r="M86" s="17" t="n">
        <f aca="false">M85+AF86</f>
        <v>0.992817947982643</v>
      </c>
      <c r="N86" s="17" t="n">
        <f aca="false">M85+SUMPRODUCT(B86:F86,H85:L85)</f>
        <v>1.34130428821828</v>
      </c>
      <c r="O86" s="17" t="n">
        <f aca="false">1/(1+EXP(-N86))</f>
        <v>0.792704349335577</v>
      </c>
      <c r="P86" s="12" t="n">
        <f aca="false">O86*(1-O86)</f>
        <v>0.164324163880037</v>
      </c>
      <c r="Q86" s="17" t="n">
        <f aca="false">Q85+W86</f>
        <v>0.89689758804931</v>
      </c>
      <c r="R86" s="17" t="n">
        <f aca="false">R85+X86</f>
        <v>0.0114801818962528</v>
      </c>
      <c r="S86" s="12" t="n">
        <f aca="false">Q85+O86*R85</f>
        <v>0.910479807383139</v>
      </c>
      <c r="T86" s="17" t="n">
        <f aca="false">1/(1+EXP(-S86))</f>
        <v>0.713098336148523</v>
      </c>
      <c r="U86" s="12" t="n">
        <f aca="false">T86*(1-T86)</f>
        <v>0.204589099130731</v>
      </c>
      <c r="V86" s="17" t="n">
        <f aca="false">(G86-T86)*U86</f>
        <v>-0.00550464719914539</v>
      </c>
      <c r="W86" s="12" t="n">
        <f aca="false">$V$18*V86</f>
        <v>-0.0027523235995727</v>
      </c>
      <c r="X86" s="12" t="n">
        <f aca="false">$V$18*V86*O86</f>
        <v>-0.00218177888816023</v>
      </c>
      <c r="Y86" s="12" t="n">
        <f aca="false">V86*R85</f>
        <v>-7.52042741667531E-005</v>
      </c>
      <c r="Z86" s="12" t="n">
        <f aca="false">Y86*P86</f>
        <v>-1.23578794726567E-005</v>
      </c>
      <c r="AA86" s="12" t="n">
        <f aca="false">$V$18*$V86*B86</f>
        <v>-0</v>
      </c>
      <c r="AB86" s="12" t="n">
        <f aca="false">$V$18*$V86*C86</f>
        <v>-0.000115159983245719</v>
      </c>
      <c r="AC86" s="12" t="n">
        <f aca="false">$V$18*$V86*D86</f>
        <v>-0.000414575939684592</v>
      </c>
      <c r="AD86" s="12" t="n">
        <f aca="false">$V$18*$V86*E86</f>
        <v>-0.00161223976544007</v>
      </c>
      <c r="AE86" s="12" t="n">
        <f aca="false">$V$18*$V86*F86</f>
        <v>-0.0027523235995727</v>
      </c>
      <c r="AF86" s="12" t="n">
        <f aca="false">$V$18*Y86</f>
        <v>-3.76021370833766E-005</v>
      </c>
    </row>
    <row r="87" customFormat="false" ht="13.8" hidden="false" customHeight="false" outlineLevel="0" collapsed="false">
      <c r="B87" s="18" t="n">
        <v>0.0418410041841004</v>
      </c>
      <c r="C87" s="18" t="n">
        <v>0.150627615062762</v>
      </c>
      <c r="D87" s="18" t="n">
        <v>0.585774058577406</v>
      </c>
      <c r="E87" s="18" t="n">
        <v>1</v>
      </c>
      <c r="F87" s="18" t="n">
        <v>0.686192468619247</v>
      </c>
      <c r="G87" s="18" t="n">
        <v>0.322175732217573</v>
      </c>
      <c r="H87" s="17" t="n">
        <f aca="false">H86+AA87</f>
        <v>0.335935531942245</v>
      </c>
      <c r="I87" s="17" t="n">
        <f aca="false">I86+AB87</f>
        <v>0.956253260770518</v>
      </c>
      <c r="J87" s="17" t="n">
        <f aca="false">J86+AC87</f>
        <v>0.26388335934942</v>
      </c>
      <c r="K87" s="17" t="n">
        <f aca="false">K86+AD87</f>
        <v>0.290518513330671</v>
      </c>
      <c r="L87" s="17" t="n">
        <f aca="false">L86+AE87</f>
        <v>0.0401233615953009</v>
      </c>
      <c r="M87" s="17" t="n">
        <f aca="false">M86+AF87</f>
        <v>0.992359040242899</v>
      </c>
      <c r="N87" s="17" t="n">
        <f aca="false">M86+SUMPRODUCT(B87:F87,H86:L86)</f>
        <v>1.69702812474089</v>
      </c>
      <c r="O87" s="17" t="n">
        <f aca="false">1/(1+EXP(-N87))</f>
        <v>0.845146192225226</v>
      </c>
      <c r="P87" s="12" t="n">
        <f aca="false">O87*(1-O87)</f>
        <v>0.130874105992427</v>
      </c>
      <c r="Q87" s="17" t="n">
        <f aca="false">Q86+W87</f>
        <v>0.856923679631174</v>
      </c>
      <c r="R87" s="17" t="n">
        <f aca="false">R86+X87</f>
        <v>-0.0223036145916955</v>
      </c>
      <c r="S87" s="12" t="n">
        <f aca="false">Q86+O87*R86</f>
        <v>0.906600020064981</v>
      </c>
      <c r="T87" s="17" t="n">
        <f aca="false">1/(1+EXP(-S87))</f>
        <v>0.712303918146883</v>
      </c>
      <c r="U87" s="12" t="n">
        <f aca="false">T87*(1-T87)</f>
        <v>0.204927046339482</v>
      </c>
      <c r="V87" s="17" t="n">
        <f aca="false">(G87-T87)*U87</f>
        <v>-0.0799478168362736</v>
      </c>
      <c r="W87" s="12" t="n">
        <f aca="false">$V$18*V87</f>
        <v>-0.0399739084181368</v>
      </c>
      <c r="X87" s="12" t="n">
        <f aca="false">$V$18*V87*O87</f>
        <v>-0.0337837964879482</v>
      </c>
      <c r="Y87" s="12" t="n">
        <f aca="false">V87*R86</f>
        <v>-0.000917815479488719</v>
      </c>
      <c r="Z87" s="12" t="n">
        <f aca="false">Y87*P87</f>
        <v>-0.000120118280344097</v>
      </c>
      <c r="AA87" s="12" t="n">
        <f aca="false">$V$18*$V87*B87</f>
        <v>-0.00167254846937811</v>
      </c>
      <c r="AB87" s="12" t="n">
        <f aca="false">$V$18*$V87*C87</f>
        <v>-0.00602117448976121</v>
      </c>
      <c r="AC87" s="12" t="n">
        <f aca="false">$V$18*$V87*D87</f>
        <v>-0.0234156785712935</v>
      </c>
      <c r="AD87" s="12" t="n">
        <f aca="false">$V$18*$V87*E87</f>
        <v>-0.0399739084181368</v>
      </c>
      <c r="AE87" s="12" t="n">
        <f aca="false">$V$18*$V87*F87</f>
        <v>-0.027429794897801</v>
      </c>
      <c r="AF87" s="12" t="n">
        <f aca="false">$V$18*Y87</f>
        <v>-0.00045890773974436</v>
      </c>
    </row>
    <row r="88" customFormat="false" ht="13.8" hidden="false" customHeight="false" outlineLevel="0" collapsed="false">
      <c r="B88" s="18" t="n">
        <v>0.150627615062762</v>
      </c>
      <c r="C88" s="18" t="n">
        <v>0.585774058577406</v>
      </c>
      <c r="D88" s="18" t="n">
        <v>1</v>
      </c>
      <c r="E88" s="18" t="n">
        <v>0.686192468619247</v>
      </c>
      <c r="F88" s="18" t="n">
        <v>0.322175732217573</v>
      </c>
      <c r="G88" s="18" t="n">
        <v>0.673640167364017</v>
      </c>
      <c r="H88" s="17" t="n">
        <f aca="false">H87+AA88</f>
        <v>0.335551014409487</v>
      </c>
      <c r="I88" s="17" t="n">
        <f aca="false">I87+AB88</f>
        <v>0.954757914809793</v>
      </c>
      <c r="J88" s="17" t="n">
        <f aca="false">J87+AC88</f>
        <v>0.261330590173611</v>
      </c>
      <c r="K88" s="17" t="n">
        <f aca="false">K87+AD88</f>
        <v>0.288766822348107</v>
      </c>
      <c r="L88" s="17" t="n">
        <f aca="false">L87+AE88</f>
        <v>0.0393009213169021</v>
      </c>
      <c r="M88" s="17" t="n">
        <f aca="false">M87+AF88</f>
        <v>0.992415976222737</v>
      </c>
      <c r="N88" s="17" t="n">
        <f aca="false">M87+SUMPRODUCT(B88:F88,H87:L87)</f>
        <v>2.07927031041601</v>
      </c>
      <c r="O88" s="17" t="n">
        <f aca="false">1/(1+EXP(-N88))</f>
        <v>0.888871976032943</v>
      </c>
      <c r="P88" s="12" t="n">
        <f aca="false">O88*(1-O88)</f>
        <v>0.098778586256234</v>
      </c>
      <c r="Q88" s="17" t="n">
        <f aca="false">Q87+W88</f>
        <v>0.854370910455364</v>
      </c>
      <c r="R88" s="17" t="n">
        <f aca="false">R87+X88</f>
        <v>-0.0245726995733531</v>
      </c>
      <c r="S88" s="12" t="n">
        <f aca="false">Q87+O88*R87</f>
        <v>0.837098621656376</v>
      </c>
      <c r="T88" s="17" t="n">
        <f aca="false">1/(1+EXP(-S88))</f>
        <v>0.697853800551157</v>
      </c>
      <c r="U88" s="12" t="n">
        <f aca="false">T88*(1-T88)</f>
        <v>0.210853873607463</v>
      </c>
      <c r="V88" s="17" t="n">
        <f aca="false">(G88-T88)*U88</f>
        <v>-0.00510553835161871</v>
      </c>
      <c r="W88" s="12" t="n">
        <f aca="false">$V$18*V88</f>
        <v>-0.00255276917580935</v>
      </c>
      <c r="X88" s="12" t="n">
        <f aca="false">$V$18*V88*O88</f>
        <v>-0.00226908498165765</v>
      </c>
      <c r="Y88" s="12" t="n">
        <f aca="false">V88*R87</f>
        <v>0.000113871959677624</v>
      </c>
      <c r="Z88" s="12" t="n">
        <f aca="false">Y88*P88</f>
        <v>1.12481111911826E-005</v>
      </c>
      <c r="AA88" s="12" t="n">
        <f aca="false">$V$18*$V88*B88</f>
        <v>-0.000384517532757896</v>
      </c>
      <c r="AB88" s="12" t="n">
        <f aca="false">$V$18*$V88*C88</f>
        <v>-0.00149534596072514</v>
      </c>
      <c r="AC88" s="12" t="n">
        <f aca="false">$V$18*$V88*D88</f>
        <v>-0.00255276917580935</v>
      </c>
      <c r="AD88" s="12" t="n">
        <f aca="false">$V$18*$V88*E88</f>
        <v>-0.00175169098256374</v>
      </c>
      <c r="AE88" s="12" t="n">
        <f aca="false">$V$18*$V88*F88</f>
        <v>-0.000822440278398829</v>
      </c>
      <c r="AF88" s="12" t="n">
        <f aca="false">$V$18*Y88</f>
        <v>5.69359798388119E-005</v>
      </c>
    </row>
    <row r="89" customFormat="false" ht="13.8" hidden="false" customHeight="false" outlineLevel="0" collapsed="false">
      <c r="A89" s="0" t="s">
        <v>67</v>
      </c>
      <c r="B89" s="18" t="n">
        <v>0</v>
      </c>
      <c r="C89" s="18" t="n">
        <v>0.0418410041841004</v>
      </c>
      <c r="D89" s="18" t="n">
        <v>0.150627615062762</v>
      </c>
      <c r="E89" s="18" t="n">
        <v>0.585774058577406</v>
      </c>
      <c r="F89" s="18" t="n">
        <v>1</v>
      </c>
      <c r="G89" s="18" t="n">
        <v>0.686192468619247</v>
      </c>
      <c r="H89" s="17" t="n">
        <f aca="false">H88+AA89</f>
        <v>0.335551014409487</v>
      </c>
      <c r="I89" s="17" t="n">
        <f aca="false">I88+AB89</f>
        <v>0.954708255752499</v>
      </c>
      <c r="J89" s="17" t="n">
        <f aca="false">J88+AC89</f>
        <v>0.261151817567354</v>
      </c>
      <c r="K89" s="17" t="n">
        <f aca="false">K88+AD89</f>
        <v>0.288071595545997</v>
      </c>
      <c r="L89" s="17" t="n">
        <f aca="false">L88+AE89</f>
        <v>0.0381140698475853</v>
      </c>
      <c r="M89" s="17" t="n">
        <f aca="false">M88+AF89</f>
        <v>0.992445140367331</v>
      </c>
      <c r="N89" s="17" t="n">
        <f aca="false">M88+SUMPRODUCT(B89:F89,H88:L88)</f>
        <v>1.28018064449815</v>
      </c>
      <c r="O89" s="17" t="n">
        <f aca="false">1/(1+EXP(-N89))</f>
        <v>0.782480524544294</v>
      </c>
      <c r="P89" s="12" t="n">
        <f aca="false">O89*(1-O89)</f>
        <v>0.17020475325318</v>
      </c>
      <c r="Q89" s="17" t="n">
        <f aca="false">Q88+W89</f>
        <v>0.853184058986047</v>
      </c>
      <c r="R89" s="17" t="n">
        <f aca="false">R88+X89</f>
        <v>-0.0255013877336203</v>
      </c>
      <c r="S89" s="12" t="n">
        <f aca="false">Q88+O89*R88</f>
        <v>0.835143251603737</v>
      </c>
      <c r="T89" s="17" t="n">
        <f aca="false">1/(1+EXP(-S89))</f>
        <v>0.697441343762432</v>
      </c>
      <c r="U89" s="12" t="n">
        <f aca="false">T89*(1-T89)</f>
        <v>0.211016915773285</v>
      </c>
      <c r="V89" s="17" t="n">
        <f aca="false">(G89-T89)*U89</f>
        <v>-0.00237370293863361</v>
      </c>
      <c r="W89" s="12" t="n">
        <f aca="false">$V$18*V89</f>
        <v>-0.00118685146931681</v>
      </c>
      <c r="X89" s="12" t="n">
        <f aca="false">$V$18*V89*O89</f>
        <v>-0.000928688160267182</v>
      </c>
      <c r="Y89" s="12" t="n">
        <f aca="false">V89*R88</f>
        <v>5.83282891874293E-005</v>
      </c>
      <c r="Z89" s="12" t="n">
        <f aca="false">Y89*P89</f>
        <v>9.92775206882655E-006</v>
      </c>
      <c r="AA89" s="12" t="n">
        <f aca="false">$V$18*$V89*B89</f>
        <v>-0</v>
      </c>
      <c r="AB89" s="12" t="n">
        <f aca="false">$V$18*$V89*C89</f>
        <v>-4.96590572935902E-005</v>
      </c>
      <c r="AC89" s="12" t="n">
        <f aca="false">$V$18*$V89*D89</f>
        <v>-0.000178772606256926</v>
      </c>
      <c r="AD89" s="12" t="n">
        <f aca="false">$V$18*$V89*E89</f>
        <v>-0.000695226802110264</v>
      </c>
      <c r="AE89" s="12" t="n">
        <f aca="false">$V$18*$V89*F89</f>
        <v>-0.00118685146931681</v>
      </c>
      <c r="AF89" s="12" t="n">
        <f aca="false">$V$18*Y89</f>
        <v>2.91641445937146E-005</v>
      </c>
    </row>
    <row r="90" customFormat="false" ht="13.8" hidden="false" customHeight="false" outlineLevel="0" collapsed="false">
      <c r="B90" s="18" t="n">
        <v>0.0418410041841004</v>
      </c>
      <c r="C90" s="18" t="n">
        <v>0.150627615062762</v>
      </c>
      <c r="D90" s="18" t="n">
        <v>0.585774058577406</v>
      </c>
      <c r="E90" s="18" t="n">
        <v>1</v>
      </c>
      <c r="F90" s="18" t="n">
        <v>0.686192468619247</v>
      </c>
      <c r="G90" s="18" t="n">
        <v>0.322175732217573</v>
      </c>
      <c r="H90" s="17" t="n">
        <f aca="false">H89+AA90</f>
        <v>0.333895280866863</v>
      </c>
      <c r="I90" s="17" t="n">
        <f aca="false">I89+AB90</f>
        <v>0.948747614999053</v>
      </c>
      <c r="J90" s="17" t="n">
        <f aca="false">J89+AC90</f>
        <v>0.237971547970618</v>
      </c>
      <c r="K90" s="17" t="n">
        <f aca="false">K89+AD90</f>
        <v>0.248499563877284</v>
      </c>
      <c r="L90" s="17" t="n">
        <f aca="false">L89+AE90</f>
        <v>0.0109600397485523</v>
      </c>
      <c r="M90" s="17" t="n">
        <f aca="false">M89+AF90</f>
        <v>0.993454282090322</v>
      </c>
      <c r="N90" s="17" t="n">
        <f aca="false">M89+SUMPRODUCT(B90:F90,H89:L89)</f>
        <v>1.61749150271508</v>
      </c>
      <c r="O90" s="17" t="n">
        <f aca="false">1/(1+EXP(-N90))</f>
        <v>0.834448886772656</v>
      </c>
      <c r="P90" s="12" t="n">
        <f aca="false">O90*(1-O90)</f>
        <v>0.138143942136531</v>
      </c>
      <c r="Q90" s="17" t="n">
        <f aca="false">Q89+W90</f>
        <v>0.813612027317335</v>
      </c>
      <c r="R90" s="17" t="n">
        <f aca="false">R89+X90</f>
        <v>-0.0585222255069099</v>
      </c>
      <c r="S90" s="12" t="n">
        <f aca="false">Q89+O90*R89</f>
        <v>0.83190445438057</v>
      </c>
      <c r="T90" s="17" t="n">
        <f aca="false">1/(1+EXP(-S90))</f>
        <v>0.696757466038415</v>
      </c>
      <c r="U90" s="12" t="n">
        <f aca="false">T90*(1-T90)</f>
        <v>0.211286499558142</v>
      </c>
      <c r="V90" s="17" t="n">
        <f aca="false">(G90-T90)*U90</f>
        <v>-0.0791440633374254</v>
      </c>
      <c r="W90" s="12" t="n">
        <f aca="false">$V$18*V90</f>
        <v>-0.0395720316687127</v>
      </c>
      <c r="X90" s="12" t="n">
        <f aca="false">$V$18*V90*O90</f>
        <v>-0.0330208377732896</v>
      </c>
      <c r="Y90" s="12" t="n">
        <f aca="false">V90*R89</f>
        <v>0.00201828344598189</v>
      </c>
      <c r="Z90" s="12" t="n">
        <f aca="false">Y90*P90</f>
        <v>0.00027881363157684</v>
      </c>
      <c r="AA90" s="12" t="n">
        <f aca="false">$V$18*$V90*B90</f>
        <v>-0.00165573354262396</v>
      </c>
      <c r="AB90" s="12" t="n">
        <f aca="false">$V$18*$V90*C90</f>
        <v>-0.00596064075344628</v>
      </c>
      <c r="AC90" s="12" t="n">
        <f aca="false">$V$18*$V90*D90</f>
        <v>-0.0231802695967355</v>
      </c>
      <c r="AD90" s="12" t="n">
        <f aca="false">$V$18*$V90*E90</f>
        <v>-0.0395720316687127</v>
      </c>
      <c r="AE90" s="12" t="n">
        <f aca="false">$V$18*$V90*F90</f>
        <v>-0.027154030099033</v>
      </c>
      <c r="AF90" s="12" t="n">
        <f aca="false">$V$18*Y90</f>
        <v>0.00100914172299094</v>
      </c>
    </row>
    <row r="91" customFormat="false" ht="13.8" hidden="false" customHeight="false" outlineLevel="0" collapsed="false">
      <c r="B91" s="18" t="n">
        <v>0.150627615062762</v>
      </c>
      <c r="C91" s="18" t="n">
        <v>0.585774058577406</v>
      </c>
      <c r="D91" s="18" t="n">
        <v>1</v>
      </c>
      <c r="E91" s="18" t="n">
        <v>0.686192468619247</v>
      </c>
      <c r="F91" s="18" t="n">
        <v>0.322175732217573</v>
      </c>
      <c r="G91" s="18" t="n">
        <v>0.673640167364017</v>
      </c>
      <c r="H91" s="17" t="n">
        <f aca="false">H90+AA91</f>
        <v>0.333762168365461</v>
      </c>
      <c r="I91" s="17" t="n">
        <f aca="false">I90+AB91</f>
        <v>0.948229955271376</v>
      </c>
      <c r="J91" s="17" t="n">
        <f aca="false">J90+AC91</f>
        <v>0.237087828864085</v>
      </c>
      <c r="K91" s="17" t="n">
        <f aca="false">K90+AD91</f>
        <v>0.247893162482006</v>
      </c>
      <c r="L91" s="17" t="n">
        <f aca="false">L90+AE91</f>
        <v>0.0106753268983301</v>
      </c>
      <c r="M91" s="17" t="n">
        <f aca="false">M90+AF91</f>
        <v>0.993505999299159</v>
      </c>
      <c r="N91" s="17" t="n">
        <f aca="false">M90+SUMPRODUCT(B91:F91,H90:L90)</f>
        <v>2.01152100892114</v>
      </c>
      <c r="O91" s="17" t="n">
        <f aca="false">1/(1+EXP(-N91))</f>
        <v>0.882001413072073</v>
      </c>
      <c r="P91" s="12" t="n">
        <f aca="false">O91*(1-O91)</f>
        <v>0.104074920410939</v>
      </c>
      <c r="Q91" s="17" t="n">
        <f aca="false">Q90+W91</f>
        <v>0.812728308210801</v>
      </c>
      <c r="R91" s="17" t="n">
        <f aca="false">R90+X91</f>
        <v>-0.0593016670076316</v>
      </c>
      <c r="S91" s="12" t="n">
        <f aca="false">Q90+O91*R90</f>
        <v>0.761995341724118</v>
      </c>
      <c r="T91" s="17" t="n">
        <f aca="false">1/(1+EXP(-S91))</f>
        <v>0.681786787223843</v>
      </c>
      <c r="U91" s="12" t="n">
        <f aca="false">T91*(1-T91)</f>
        <v>0.216953563990833</v>
      </c>
      <c r="V91" s="17" t="n">
        <f aca="false">(G91-T91)*U91</f>
        <v>-0.00176743821306771</v>
      </c>
      <c r="W91" s="12" t="n">
        <f aca="false">$V$18*V91</f>
        <v>-0.000883719106533854</v>
      </c>
      <c r="X91" s="12" t="n">
        <f aca="false">$V$18*V91*O91</f>
        <v>-0.000779441500721649</v>
      </c>
      <c r="Y91" s="12" t="n">
        <f aca="false">V91*R90</f>
        <v>0.000103434417674678</v>
      </c>
      <c r="Z91" s="12" t="n">
        <f aca="false">Y91*P91</f>
        <v>1.0764928787244E-005</v>
      </c>
      <c r="AA91" s="12" t="n">
        <f aca="false">$V$18*$V91*B91</f>
        <v>-0.000133112501402589</v>
      </c>
      <c r="AB91" s="12" t="n">
        <f aca="false">$V$18*$V91*C91</f>
        <v>-0.000517659727676734</v>
      </c>
      <c r="AC91" s="12" t="n">
        <f aca="false">$V$18*$V91*D91</f>
        <v>-0.000883719106533854</v>
      </c>
      <c r="AD91" s="12" t="n">
        <f aca="false">$V$18*$V91*E91</f>
        <v>-0.00060640139527846</v>
      </c>
      <c r="AE91" s="12" t="n">
        <f aca="false">$V$18*$V91*F91</f>
        <v>-0.000284712850222204</v>
      </c>
      <c r="AF91" s="12" t="n">
        <f aca="false">$V$18*Y91</f>
        <v>5.17172088373391E-005</v>
      </c>
    </row>
    <row r="92" customFormat="false" ht="13.8" hidden="false" customHeight="false" outlineLevel="0" collapsed="false">
      <c r="H92" s="17" t="n">
        <f aca="false">H91+AA92</f>
        <v>0.333762168365461</v>
      </c>
      <c r="I92" s="17" t="n">
        <f aca="false">I91+AB92</f>
        <v>0.948229955271376</v>
      </c>
      <c r="J92" s="17" t="n">
        <f aca="false">J91+AC92</f>
        <v>0.237087828864085</v>
      </c>
      <c r="K92" s="17" t="n">
        <f aca="false">K91+AD92</f>
        <v>0.247893162482006</v>
      </c>
      <c r="L92" s="17" t="n">
        <f aca="false">L91+AE92</f>
        <v>0.0106753268983301</v>
      </c>
      <c r="M92" s="17" t="n">
        <f aca="false">M91+AF92</f>
        <v>0.993505999299159</v>
      </c>
      <c r="Q92" s="17" t="n">
        <f aca="false">Q91+W92</f>
        <v>0.812728308210801</v>
      </c>
      <c r="R92" s="17" t="n">
        <f aca="false">R91+X92</f>
        <v>-0.0593016670076316</v>
      </c>
    </row>
    <row r="93" customFormat="false" ht="13.8" hidden="false" customHeight="false" outlineLevel="0" collapsed="false"/>
    <row r="94" customFormat="false" ht="13.8" hidden="false" customHeight="false" outlineLevel="0" collapsed="false">
      <c r="B94" s="18" t="n">
        <v>0</v>
      </c>
      <c r="C94" s="18" t="n">
        <v>0.0418410041841004</v>
      </c>
      <c r="D94" s="18" t="n">
        <v>0.150627615062762</v>
      </c>
      <c r="E94" s="18" t="n">
        <v>0.585774058577406</v>
      </c>
      <c r="F94" s="18" t="n">
        <v>1</v>
      </c>
      <c r="G94" s="18" t="n">
        <v>0.686192468619247</v>
      </c>
      <c r="N94" s="17" t="n">
        <f aca="false">M92+SUMPRODUCT(B94:F94,H92:L92)</f>
        <v>1.22477757782637</v>
      </c>
      <c r="O94" s="17" t="n">
        <f aca="false">1/(1+EXP(-N94))</f>
        <v>0.772903221374311</v>
      </c>
      <c r="P94" s="12" t="n">
        <f aca="false">O94*(1-O94)</f>
        <v>0.175523831763524</v>
      </c>
      <c r="S94" s="12" t="n">
        <f aca="false">Q92+O94*R92</f>
        <v>0.766893858747736</v>
      </c>
      <c r="T94" s="17" t="n">
        <f aca="false">1/(1+EXP(-S94))</f>
        <v>0.682848590306751</v>
      </c>
    </row>
    <row r="95" customFormat="false" ht="13.8" hidden="false" customHeight="false" outlineLevel="0" collapsed="false">
      <c r="B95" s="18" t="n">
        <v>0.0418410041841004</v>
      </c>
      <c r="C95" s="18" t="n">
        <v>0.150627615062762</v>
      </c>
      <c r="D95" s="18" t="n">
        <v>0.585774058577406</v>
      </c>
      <c r="E95" s="18" t="n">
        <v>1</v>
      </c>
      <c r="F95" s="18" t="n">
        <v>0.686192468619247</v>
      </c>
      <c r="G95" s="18" t="n">
        <v>0.322175732217573</v>
      </c>
      <c r="N95" s="17" t="n">
        <f aca="false">M92+SUMPRODUCT(B95:F95,H92:L92)</f>
        <v>1.54439895142854</v>
      </c>
      <c r="O95" s="17" t="n">
        <f aca="false">1/(1+EXP(-N95))</f>
        <v>0.824103293651878</v>
      </c>
      <c r="P95" s="12" t="n">
        <f aca="false">O95*(1-O95)</f>
        <v>0.144957055044004</v>
      </c>
      <c r="S95" s="12" t="n">
        <f aca="false">Q92+O95*R92</f>
        <v>0.763857609110765</v>
      </c>
      <c r="T95" s="17" t="n">
        <f aca="false">1/(1+EXP(-S95))</f>
        <v>0.68219067592305</v>
      </c>
    </row>
    <row r="96" customFormat="false" ht="13.8" hidden="false" customHeight="false" outlineLevel="0" collapsed="false">
      <c r="B96" s="18" t="n">
        <v>0.150627615062762</v>
      </c>
      <c r="C96" s="18" t="n">
        <v>0.585774058577406</v>
      </c>
      <c r="D96" s="18" t="n">
        <v>1</v>
      </c>
      <c r="E96" s="18" t="n">
        <v>0.686192468619247</v>
      </c>
      <c r="F96" s="18" t="n">
        <v>0.322175732217573</v>
      </c>
      <c r="G96" s="18" t="n">
        <v>0.673640167364017</v>
      </c>
      <c r="N96" s="17" t="n">
        <f aca="false">M92+SUMPRODUCT(B96:F96,H92:L92)</f>
        <v>2.00985788932379</v>
      </c>
      <c r="O96" s="17" t="n">
        <f aca="false">1/(1+EXP(-N96))</f>
        <v>0.881828214036488</v>
      </c>
      <c r="P96" s="12" t="n">
        <f aca="false">O96*(1-O96)</f>
        <v>0.104207214965706</v>
      </c>
      <c r="S96" s="12" t="n">
        <f aca="false">Q92+O96*R92</f>
        <v>0.760434425104074</v>
      </c>
      <c r="T96" s="17" t="n">
        <f aca="false">1/(1+EXP(-S96))</f>
        <v>0.681448044749272</v>
      </c>
    </row>
    <row r="97" customFormat="false" ht="13.8" hidden="false" customHeight="false" outlineLevel="0" collapsed="false"/>
    <row r="98" customFormat="false" ht="13.8" hidden="false" customHeight="false" outlineLevel="0" collapsed="false">
      <c r="B98" s="19" t="s">
        <v>68</v>
      </c>
      <c r="C98" s="19" t="s">
        <v>69</v>
      </c>
      <c r="D98" s="19" t="s">
        <v>70</v>
      </c>
      <c r="E98" s="19" t="s">
        <v>71</v>
      </c>
      <c r="F98" s="19" t="s">
        <v>72</v>
      </c>
    </row>
    <row r="99" customFormat="false" ht="13.8" hidden="false" customHeight="false" outlineLevel="0" collapsed="false">
      <c r="B99" s="20" t="n">
        <v>0.686192468619247</v>
      </c>
      <c r="C99" s="21" t="n">
        <f aca="false">T94</f>
        <v>0.682848590306751</v>
      </c>
      <c r="D99" s="19" t="n">
        <f aca="false">(B99*$K$3) + $I$3</f>
        <v>726</v>
      </c>
      <c r="E99" s="19" t="n">
        <f aca="false">(C99*$K$3) + $I$3</f>
        <v>725.200813083313</v>
      </c>
      <c r="F99" s="19" t="n">
        <f aca="false">ABS((D99-E99)/D99)</f>
        <v>0.00110080842518817</v>
      </c>
    </row>
    <row r="100" customFormat="false" ht="13.8" hidden="false" customHeight="false" outlineLevel="0" collapsed="false">
      <c r="B100" s="20" t="n">
        <v>0.322175732217573</v>
      </c>
      <c r="C100" s="21" t="n">
        <f aca="false">T95</f>
        <v>0.68219067592305</v>
      </c>
      <c r="D100" s="19" t="n">
        <f aca="false">(B100*$K$3) + $I$3</f>
        <v>639</v>
      </c>
      <c r="E100" s="19" t="n">
        <f aca="false">(C100*$K$3) + $I$3</f>
        <v>725.043571545609</v>
      </c>
      <c r="F100" s="19" t="n">
        <f aca="false">ABS((D100-E100)/D100)</f>
        <v>0.134653476597197</v>
      </c>
    </row>
    <row r="101" customFormat="false" ht="13.8" hidden="false" customHeight="false" outlineLevel="0" collapsed="false">
      <c r="B101" s="20" t="n">
        <v>0.673640167364017</v>
      </c>
      <c r="C101" s="21" t="n">
        <f aca="false">T96</f>
        <v>0.681448044749272</v>
      </c>
      <c r="D101" s="19" t="n">
        <f aca="false">(B101*$K$3) + $I$3</f>
        <v>723</v>
      </c>
      <c r="E101" s="19" t="n">
        <f aca="false">(C101*$K$3) + $I$3</f>
        <v>724.866082695076</v>
      </c>
      <c r="F101" s="19" t="n">
        <f aca="false">ABS((D101-E101)/D101)</f>
        <v>0.00258102724076884</v>
      </c>
    </row>
    <row r="102" customFormat="false" ht="13.8" hidden="false" customHeight="false" outlineLevel="0" collapsed="false">
      <c r="B102" s="19"/>
      <c r="C102" s="19"/>
      <c r="D102" s="19"/>
      <c r="E102" s="19" t="s">
        <v>73</v>
      </c>
      <c r="F102" s="19" t="n">
        <f aca="false">SUM(F99:F101)*100/COUNT(F99:F101)</f>
        <v>4.61117707543847</v>
      </c>
    </row>
    <row r="103" customFormat="false" ht="13.8" hidden="false" customHeight="false" outlineLevel="0" collapsed="false">
      <c r="B103" s="19"/>
      <c r="C103" s="19"/>
      <c r="D103" s="19"/>
      <c r="E103" s="19" t="s">
        <v>74</v>
      </c>
      <c r="F103" s="19" t="n">
        <f aca="false">100/(100+F102)</f>
        <v>0.955920799245828</v>
      </c>
    </row>
    <row r="105" customFormat="false" ht="13.8" hidden="false" customHeight="false" outlineLevel="0" collapsed="false">
      <c r="B105" s="14" t="s">
        <v>77</v>
      </c>
      <c r="C105" s="14"/>
      <c r="D105" s="14"/>
      <c r="E105" s="14"/>
      <c r="U105" s="0" t="s">
        <v>36</v>
      </c>
      <c r="V105" s="0" t="n">
        <v>0.5</v>
      </c>
    </row>
    <row r="106" customFormat="false" ht="13.8" hidden="false" customHeight="false" outlineLevel="0" collapsed="false">
      <c r="B106" s="3" t="s">
        <v>37</v>
      </c>
      <c r="C106" s="3"/>
      <c r="V106" s="0" t="s">
        <v>38</v>
      </c>
      <c r="Z106" s="0" t="s">
        <v>39</v>
      </c>
    </row>
    <row r="107" customFormat="false" ht="13.8" hidden="false" customHeight="false" outlineLevel="0" collapsed="false">
      <c r="B107" s="15" t="s">
        <v>5</v>
      </c>
      <c r="C107" s="15" t="s">
        <v>6</v>
      </c>
      <c r="D107" s="15" t="s">
        <v>7</v>
      </c>
      <c r="E107" s="15" t="s">
        <v>8</v>
      </c>
      <c r="F107" s="15" t="s">
        <v>9</v>
      </c>
      <c r="G107" s="15" t="s">
        <v>10</v>
      </c>
      <c r="H107" s="15" t="s">
        <v>40</v>
      </c>
      <c r="I107" s="15" t="s">
        <v>41</v>
      </c>
      <c r="J107" s="15" t="s">
        <v>42</v>
      </c>
      <c r="K107" s="15" t="s">
        <v>43</v>
      </c>
      <c r="L107" s="15" t="s">
        <v>44</v>
      </c>
      <c r="M107" s="12" t="s">
        <v>45</v>
      </c>
      <c r="N107" s="12" t="s">
        <v>46</v>
      </c>
      <c r="O107" s="12" t="s">
        <v>47</v>
      </c>
      <c r="P107" s="16" t="s">
        <v>48</v>
      </c>
      <c r="Q107" s="16" t="s">
        <v>49</v>
      </c>
      <c r="R107" s="16" t="s">
        <v>50</v>
      </c>
      <c r="S107" s="16" t="s">
        <v>51</v>
      </c>
      <c r="T107" s="16" t="s">
        <v>52</v>
      </c>
      <c r="U107" s="16" t="s">
        <v>53</v>
      </c>
      <c r="V107" s="12" t="s">
        <v>54</v>
      </c>
      <c r="W107" s="12" t="s">
        <v>55</v>
      </c>
      <c r="X107" s="12" t="s">
        <v>56</v>
      </c>
      <c r="Y107" s="12" t="s">
        <v>57</v>
      </c>
      <c r="Z107" s="12" t="s">
        <v>54</v>
      </c>
      <c r="AA107" s="12" t="s">
        <v>58</v>
      </c>
      <c r="AB107" s="12" t="s">
        <v>59</v>
      </c>
      <c r="AC107" s="12" t="s">
        <v>60</v>
      </c>
      <c r="AD107" s="12" t="s">
        <v>61</v>
      </c>
      <c r="AE107" s="12" t="s">
        <v>62</v>
      </c>
      <c r="AF107" s="12" t="s">
        <v>63</v>
      </c>
    </row>
    <row r="108" customFormat="false" ht="13.8" hidden="false" customHeight="false" outlineLevel="0" collapsed="false">
      <c r="B108" s="17"/>
      <c r="C108" s="17"/>
      <c r="D108" s="17"/>
      <c r="E108" s="17"/>
      <c r="F108" s="17"/>
      <c r="G108" s="17"/>
      <c r="H108" s="6" t="n">
        <v>0.376212632068454</v>
      </c>
      <c r="I108" s="6" t="n">
        <v>0.915369338264335</v>
      </c>
      <c r="J108" s="6" t="n">
        <v>0.907338954166647</v>
      </c>
      <c r="K108" s="6" t="n">
        <v>0.411223670835483</v>
      </c>
      <c r="L108" s="6" t="n">
        <v>0.805821893303824</v>
      </c>
      <c r="M108" s="17" t="n">
        <v>1</v>
      </c>
      <c r="N108" s="17"/>
      <c r="O108" s="17"/>
      <c r="P108" s="12"/>
      <c r="Q108" s="17" t="n">
        <v>1</v>
      </c>
      <c r="R108" s="17" t="n">
        <v>0.1</v>
      </c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customFormat="false" ht="13.8" hidden="false" customHeight="false" outlineLevel="0" collapsed="false">
      <c r="A109" s="0" t="s">
        <v>64</v>
      </c>
      <c r="B109" s="6" t="n">
        <v>0</v>
      </c>
      <c r="C109" s="6" t="n">
        <v>0.0418410041841004</v>
      </c>
      <c r="D109" s="6" t="n">
        <v>0.150627615062762</v>
      </c>
      <c r="E109" s="6" t="n">
        <v>0.585774058577406</v>
      </c>
      <c r="F109" s="6" t="n">
        <v>1</v>
      </c>
      <c r="G109" s="6" t="n">
        <v>0.686192468619247</v>
      </c>
      <c r="H109" s="17" t="n">
        <f aca="false">H108+AA109</f>
        <v>0.376212632068454</v>
      </c>
      <c r="I109" s="17" t="n">
        <f aca="false">I108+AB109</f>
        <v>0.915124210644783</v>
      </c>
      <c r="J109" s="17" t="n">
        <f aca="false">J108+AC109</f>
        <v>0.906456494736261</v>
      </c>
      <c r="K109" s="17" t="n">
        <f aca="false">K108+AD109</f>
        <v>0.407791884161759</v>
      </c>
      <c r="L109" s="17" t="n">
        <f aca="false">L108+AE109</f>
        <v>0.799963343196538</v>
      </c>
      <c r="M109" s="17" t="n">
        <f aca="false">M108+AF109</f>
        <v>0.999414144989271</v>
      </c>
      <c r="N109" s="17" t="n">
        <f aca="false">M108+SUMPRODUCT(B109:F109,H108:L108)</f>
        <v>2.2216763269842</v>
      </c>
      <c r="O109" s="17" t="n">
        <f aca="false">1/(1+EXP(-N109))</f>
        <v>0.902179234453103</v>
      </c>
      <c r="P109" s="12" t="n">
        <f aca="false">O109*(1-O109)</f>
        <v>0.0882518633747157</v>
      </c>
      <c r="Q109" s="17" t="n">
        <f aca="false">Q108+W109</f>
        <v>0.994141449892714</v>
      </c>
      <c r="R109" s="17" t="n">
        <f aca="false">R108+X109</f>
        <v>0.0947145377492035</v>
      </c>
      <c r="S109" s="12" t="n">
        <f aca="false">Q108+O109*R108</f>
        <v>1.09021792344531</v>
      </c>
      <c r="T109" s="17" t="n">
        <f aca="false">1/(1+EXP(-S109))</f>
        <v>0.748422755791489</v>
      </c>
      <c r="U109" s="12" t="n">
        <f aca="false">T109*(1-T109)</f>
        <v>0.188286134404962</v>
      </c>
      <c r="V109" s="17" t="n">
        <f aca="false">(G109-T109)*U109</f>
        <v>-0.0117171002145722</v>
      </c>
      <c r="W109" s="12" t="n">
        <f aca="false">$V$18*V109</f>
        <v>-0.00585855010728607</v>
      </c>
      <c r="X109" s="12" t="n">
        <f aca="false">$V$18*V109*O109</f>
        <v>-0.0052854622507965</v>
      </c>
      <c r="Y109" s="12" t="n">
        <f aca="false">V109*R108</f>
        <v>-0.00117171002145722</v>
      </c>
      <c r="Z109" s="12" t="n">
        <f aca="false">Y109*P109</f>
        <v>-0.000103405592728427</v>
      </c>
      <c r="AA109" s="12" t="n">
        <f aca="false">$V$18*$V109*B109</f>
        <v>-0</v>
      </c>
      <c r="AB109" s="12" t="n">
        <f aca="false">$V$18*$V109*C109</f>
        <v>-0.000245127619551718</v>
      </c>
      <c r="AC109" s="12" t="n">
        <f aca="false">$V$18*$V109*D109</f>
        <v>-0.00088245943038619</v>
      </c>
      <c r="AD109" s="12" t="n">
        <f aca="false">$V$18*$V109*E109</f>
        <v>-0.00343178667372406</v>
      </c>
      <c r="AE109" s="12" t="n">
        <f aca="false">$V$18*$V109*F109</f>
        <v>-0.00585855010728607</v>
      </c>
      <c r="AF109" s="12" t="n">
        <f aca="false">$V$18*Y109</f>
        <v>-0.000585855010728607</v>
      </c>
    </row>
    <row r="110" customFormat="false" ht="13.8" hidden="false" customHeight="false" outlineLevel="0" collapsed="false">
      <c r="B110" s="6" t="n">
        <v>0.0418410041841004</v>
      </c>
      <c r="C110" s="6" t="n">
        <v>0.150627615062762</v>
      </c>
      <c r="D110" s="6" t="n">
        <v>0.585774058577406</v>
      </c>
      <c r="E110" s="6" t="n">
        <v>1</v>
      </c>
      <c r="F110" s="6" t="n">
        <v>0.686192468619247</v>
      </c>
      <c r="G110" s="6" t="n">
        <v>0.322175732217573</v>
      </c>
      <c r="H110" s="17" t="n">
        <f aca="false">H109+AA110</f>
        <v>0.374532957314839</v>
      </c>
      <c r="I110" s="17" t="n">
        <f aca="false">I109+AB110</f>
        <v>0.909077381531771</v>
      </c>
      <c r="J110" s="17" t="n">
        <f aca="false">J109+AC110</f>
        <v>0.882941048185656</v>
      </c>
      <c r="K110" s="17" t="n">
        <f aca="false">K109+AD110</f>
        <v>0.36764765755037</v>
      </c>
      <c r="L110" s="17" t="n">
        <f aca="false">L109+AE110</f>
        <v>0.772416677237259</v>
      </c>
      <c r="M110" s="17" t="n">
        <f aca="false">M109+AF110</f>
        <v>0.995611903122474</v>
      </c>
      <c r="N110" s="17" t="n">
        <f aca="false">M109+SUMPRODUCT(B110:F110,H109:L109)</f>
        <v>2.64069764191758</v>
      </c>
      <c r="O110" s="17" t="n">
        <f aca="false">1/(1+EXP(-N110))</f>
        <v>0.933435324691393</v>
      </c>
      <c r="P110" s="12" t="n">
        <f aca="false">O110*(1-O110)</f>
        <v>0.0621338193096667</v>
      </c>
      <c r="Q110" s="17" t="n">
        <f aca="false">Q109+W110</f>
        <v>0.953997223281325</v>
      </c>
      <c r="R110" s="17" t="n">
        <f aca="false">R109+X110</f>
        <v>0.057242498547717</v>
      </c>
      <c r="S110" s="12" t="n">
        <f aca="false">Q109+O110*R109</f>
        <v>1.08255134518964</v>
      </c>
      <c r="T110" s="17" t="n">
        <f aca="false">1/(1+EXP(-S110))</f>
        <v>0.746976498017574</v>
      </c>
      <c r="U110" s="12" t="n">
        <f aca="false">T110*(1-T110)</f>
        <v>0.189002609426975</v>
      </c>
      <c r="V110" s="17" t="n">
        <f aca="false">(G110-T110)*U110</f>
        <v>-0.0802884532227776</v>
      </c>
      <c r="W110" s="12" t="n">
        <f aca="false">$V$18*V110</f>
        <v>-0.0401442266113888</v>
      </c>
      <c r="X110" s="12" t="n">
        <f aca="false">$V$18*V110*O110</f>
        <v>-0.0374720392014866</v>
      </c>
      <c r="Y110" s="12" t="n">
        <f aca="false">V110*R109</f>
        <v>-0.00760448373359393</v>
      </c>
      <c r="Z110" s="12" t="n">
        <f aca="false">Y110*P110</f>
        <v>-0.000472495618246425</v>
      </c>
      <c r="AA110" s="12" t="n">
        <f aca="false">$V$18*$V110*B110</f>
        <v>-0.00167967475361459</v>
      </c>
      <c r="AB110" s="12" t="n">
        <f aca="false">$V$18*$V110*C110</f>
        <v>-0.00604682911301256</v>
      </c>
      <c r="AC110" s="12" t="n">
        <f aca="false">$V$18*$V110*D110</f>
        <v>-0.0235154465506043</v>
      </c>
      <c r="AD110" s="12" t="n">
        <f aca="false">$V$18*$V110*E110</f>
        <v>-0.0401442266113888</v>
      </c>
      <c r="AE110" s="12" t="n">
        <f aca="false">$V$18*$V110*F110</f>
        <v>-0.0275466659592793</v>
      </c>
      <c r="AF110" s="12" t="n">
        <f aca="false">$V$18*Y110</f>
        <v>-0.00380224186679696</v>
      </c>
    </row>
    <row r="111" customFormat="false" ht="13.8" hidden="false" customHeight="false" outlineLevel="0" collapsed="false">
      <c r="B111" s="6" t="n">
        <v>0.150627615062762</v>
      </c>
      <c r="C111" s="6" t="n">
        <v>0.585774058577406</v>
      </c>
      <c r="D111" s="6" t="n">
        <v>1</v>
      </c>
      <c r="E111" s="6" t="n">
        <v>0.686192468619247</v>
      </c>
      <c r="F111" s="6" t="n">
        <v>0.322175732217573</v>
      </c>
      <c r="G111" s="6" t="n">
        <v>0.673640167364017</v>
      </c>
      <c r="H111" s="17" t="n">
        <f aca="false">H110+AA111</f>
        <v>0.373661615830027</v>
      </c>
      <c r="I111" s="17" t="n">
        <f aca="false">I110+AB111</f>
        <v>0.905688831313058</v>
      </c>
      <c r="J111" s="17" t="n">
        <f aca="false">J110+AC111</f>
        <v>0.877156308883711</v>
      </c>
      <c r="K111" s="17" t="n">
        <f aca="false">K110+AD111</f>
        <v>0.363678213008449</v>
      </c>
      <c r="L111" s="17" t="n">
        <f aca="false">L110+AE111</f>
        <v>0.770552974616966</v>
      </c>
      <c r="M111" s="17" t="n">
        <f aca="false">M110+AF111</f>
        <v>0.995280770191384</v>
      </c>
      <c r="N111" s="17" t="n">
        <f aca="false">M110+SUMPRODUCT(B111:F111,H110:L110)</f>
        <v>2.96861286705421</v>
      </c>
      <c r="O111" s="17" t="n">
        <f aca="false">1/(1+EXP(-N111))</f>
        <v>0.951135848320109</v>
      </c>
      <c r="P111" s="12" t="n">
        <f aca="false">O111*(1-O111)</f>
        <v>0.0464764463604959</v>
      </c>
      <c r="Q111" s="17" t="n">
        <f aca="false">Q110+W111</f>
        <v>0.948212483979379</v>
      </c>
      <c r="R111" s="17" t="n">
        <f aca="false">R110+X111</f>
        <v>0.0517404256244501</v>
      </c>
      <c r="S111" s="12" t="n">
        <f aca="false">Q110+O111*R110</f>
        <v>1.00844261569747</v>
      </c>
      <c r="T111" s="17" t="n">
        <f aca="false">1/(1+EXP(-S111))</f>
        <v>0.732715256038684</v>
      </c>
      <c r="U111" s="12" t="n">
        <f aca="false">T111*(1-T111)</f>
        <v>0.19584360960685</v>
      </c>
      <c r="V111" s="17" t="n">
        <f aca="false">(G111-T111)*U111</f>
        <v>-0.0115694786038916</v>
      </c>
      <c r="W111" s="12" t="n">
        <f aca="false">$V$18*V111</f>
        <v>-0.00578473930194579</v>
      </c>
      <c r="X111" s="12" t="n">
        <f aca="false">$V$18*V111*O111</f>
        <v>-0.00550207292326688</v>
      </c>
      <c r="Y111" s="12" t="n">
        <f aca="false">V111*R110</f>
        <v>-0.000662265862181106</v>
      </c>
      <c r="Z111" s="12" t="n">
        <f aca="false">Y111*P111</f>
        <v>-3.07797638200477E-005</v>
      </c>
      <c r="AA111" s="12" t="n">
        <f aca="false">$V$18*$V111*B111</f>
        <v>-0.000871341484811921</v>
      </c>
      <c r="AB111" s="12" t="n">
        <f aca="false">$V$18*$V111*C111</f>
        <v>-0.00338855021871301</v>
      </c>
      <c r="AC111" s="12" t="n">
        <f aca="false">$V$18*$V111*D111</f>
        <v>-0.00578473930194579</v>
      </c>
      <c r="AD111" s="12" t="n">
        <f aca="false">$V$18*$V111*E111</f>
        <v>-0.00396944454192096</v>
      </c>
      <c r="AE111" s="12" t="n">
        <f aca="false">$V$18*$V111*F111</f>
        <v>-0.00186370262029216</v>
      </c>
      <c r="AF111" s="12" t="n">
        <f aca="false">$V$18*Y111</f>
        <v>-0.000331132931090553</v>
      </c>
    </row>
    <row r="112" customFormat="false" ht="13.8" hidden="false" customHeight="false" outlineLevel="0" collapsed="false">
      <c r="A112" s="0" t="s">
        <v>65</v>
      </c>
      <c r="B112" s="18" t="n">
        <v>0</v>
      </c>
      <c r="C112" s="18" t="n">
        <v>0.0418410041841004</v>
      </c>
      <c r="D112" s="18" t="n">
        <v>0.150627615062762</v>
      </c>
      <c r="E112" s="18" t="n">
        <v>0.585774058577406</v>
      </c>
      <c r="F112" s="18" t="n">
        <v>1</v>
      </c>
      <c r="G112" s="18" t="n">
        <v>0.686192468619247</v>
      </c>
      <c r="H112" s="17" t="n">
        <f aca="false">H111+AA112</f>
        <v>0.373661615830027</v>
      </c>
      <c r="I112" s="17" t="n">
        <f aca="false">I111+AB112</f>
        <v>0.905508247391544</v>
      </c>
      <c r="J112" s="17" t="n">
        <f aca="false">J111+AC112</f>
        <v>0.876506206766261</v>
      </c>
      <c r="K112" s="17" t="n">
        <f aca="false">K111+AD112</f>
        <v>0.361150038107257</v>
      </c>
      <c r="L112" s="17" t="n">
        <f aca="false">L111+AE112</f>
        <v>0.766237018892788</v>
      </c>
      <c r="M112" s="17" t="n">
        <f aca="false">M111+AF112</f>
        <v>0.995057460805239</v>
      </c>
      <c r="N112" s="17" t="n">
        <f aca="false">M111+SUMPRODUCT(B112:F112,H111:L111)</f>
        <v>2.14888590068336</v>
      </c>
      <c r="O112" s="17" t="n">
        <f aca="false">1/(1+EXP(-N112))</f>
        <v>0.895564622610346</v>
      </c>
      <c r="P112" s="12" t="n">
        <f aca="false">O112*(1-O112)</f>
        <v>0.0935286293391343</v>
      </c>
      <c r="Q112" s="17" t="n">
        <f aca="false">Q111+W112</f>
        <v>0.943896528255201</v>
      </c>
      <c r="R112" s="17" t="n">
        <f aca="false">R111+X112</f>
        <v>0.0478752083651231</v>
      </c>
      <c r="S112" s="12" t="n">
        <f aca="false">Q111+O112*R111</f>
        <v>0.994549378727439</v>
      </c>
      <c r="T112" s="17" t="n">
        <f aca="false">1/(1+EXP(-S112))</f>
        <v>0.729985572743405</v>
      </c>
      <c r="U112" s="12" t="n">
        <f aca="false">T112*(1-T112)</f>
        <v>0.197106636329888</v>
      </c>
      <c r="V112" s="17" t="n">
        <f aca="false">(G112-T112)*U112</f>
        <v>-0.00863191144835724</v>
      </c>
      <c r="W112" s="12" t="n">
        <f aca="false">$V$18*V112</f>
        <v>-0.00431595572417862</v>
      </c>
      <c r="X112" s="12" t="n">
        <f aca="false">$V$18*V112*O112</f>
        <v>-0.00386521725932699</v>
      </c>
      <c r="Y112" s="12" t="n">
        <f aca="false">V112*R111</f>
        <v>-0.000446618772290567</v>
      </c>
      <c r="Z112" s="12" t="n">
        <f aca="false">Y112*P112</f>
        <v>-4.17716416094636E-005</v>
      </c>
      <c r="AA112" s="12" t="n">
        <f aca="false">$V$18*$V112*B112</f>
        <v>-0</v>
      </c>
      <c r="AB112" s="12" t="n">
        <f aca="false">$V$18*$V112*C112</f>
        <v>-0.00018058392151375</v>
      </c>
      <c r="AC112" s="12" t="n">
        <f aca="false">$V$18*$V112*D112</f>
        <v>-0.000650102117449501</v>
      </c>
      <c r="AD112" s="12" t="n">
        <f aca="false">$V$18*$V112*E112</f>
        <v>-0.0025281749011925</v>
      </c>
      <c r="AE112" s="12" t="n">
        <f aca="false">$V$18*$V112*F112</f>
        <v>-0.00431595572417862</v>
      </c>
      <c r="AF112" s="12" t="n">
        <f aca="false">$V$18*Y112</f>
        <v>-0.000223309386145283</v>
      </c>
    </row>
    <row r="113" customFormat="false" ht="13.8" hidden="false" customHeight="false" outlineLevel="0" collapsed="false">
      <c r="B113" s="18" t="n">
        <v>0.0418410041841004</v>
      </c>
      <c r="C113" s="18" t="n">
        <v>0.150627615062762</v>
      </c>
      <c r="D113" s="18" t="n">
        <v>0.585774058577406</v>
      </c>
      <c r="E113" s="18" t="n">
        <v>1</v>
      </c>
      <c r="F113" s="18" t="n">
        <v>0.686192468619247</v>
      </c>
      <c r="G113" s="18" t="n">
        <v>0.322175732217573</v>
      </c>
      <c r="H113" s="17" t="n">
        <f aca="false">H112+AA113</f>
        <v>0.371980257093646</v>
      </c>
      <c r="I113" s="17" t="n">
        <f aca="false">I112+AB113</f>
        <v>0.89945535594057</v>
      </c>
      <c r="J113" s="17" t="n">
        <f aca="false">J112+AC113</f>
        <v>0.852967184456916</v>
      </c>
      <c r="K113" s="17" t="n">
        <f aca="false">K112+AD113</f>
        <v>0.320965564307732</v>
      </c>
      <c r="L113" s="17" t="n">
        <f aca="false">L112+AE113</f>
        <v>0.738662735616127</v>
      </c>
      <c r="M113" s="17" t="n">
        <f aca="false">M112+AF113</f>
        <v>0.993133620749044</v>
      </c>
      <c r="N113" s="17" t="n">
        <f aca="false">M112+SUMPRODUCT(B113:F113,H112:L112)</f>
        <v>2.54745709351538</v>
      </c>
      <c r="O113" s="17" t="n">
        <f aca="false">1/(1+EXP(-N113))</f>
        <v>0.927402494063726</v>
      </c>
      <c r="P113" s="12" t="n">
        <f aca="false">O113*(1-O113)</f>
        <v>0.0673271080681067</v>
      </c>
      <c r="Q113" s="17" t="n">
        <f aca="false">Q112+W113</f>
        <v>0.903712054455676</v>
      </c>
      <c r="R113" s="17" t="n">
        <f aca="false">R112+X113</f>
        <v>0.0106080271408058</v>
      </c>
      <c r="S113" s="12" t="n">
        <f aca="false">Q112+O113*R112</f>
        <v>0.988296115896836</v>
      </c>
      <c r="T113" s="17" t="n">
        <f aca="false">1/(1+EXP(-S113))</f>
        <v>0.728751241997581</v>
      </c>
      <c r="U113" s="12" t="n">
        <f aca="false">T113*(1-T113)</f>
        <v>0.197672869284564</v>
      </c>
      <c r="V113" s="17" t="n">
        <f aca="false">(G113-T113)*U113</f>
        <v>-0.0803689475990486</v>
      </c>
      <c r="W113" s="12" t="n">
        <f aca="false">$V$18*V113</f>
        <v>-0.0401844737995243</v>
      </c>
      <c r="X113" s="12" t="n">
        <f aca="false">$V$18*V113*O113</f>
        <v>-0.0372671812243173</v>
      </c>
      <c r="Y113" s="12" t="n">
        <f aca="false">V113*R112</f>
        <v>-0.00384768011239011</v>
      </c>
      <c r="Z113" s="12" t="n">
        <f aca="false">Y113*P113</f>
        <v>-0.000259053174738394</v>
      </c>
      <c r="AA113" s="12" t="n">
        <f aca="false">$V$18*$V113*B113</f>
        <v>-0.00168135873638177</v>
      </c>
      <c r="AB113" s="12" t="n">
        <f aca="false">$V$18*$V113*C113</f>
        <v>-0.00605289145097439</v>
      </c>
      <c r="AC113" s="12" t="n">
        <f aca="false">$V$18*$V113*D113</f>
        <v>-0.0235390223093448</v>
      </c>
      <c r="AD113" s="12" t="n">
        <f aca="false">$V$18*$V113*E113</f>
        <v>-0.0401844737995243</v>
      </c>
      <c r="AE113" s="12" t="n">
        <f aca="false">$V$18*$V113*F113</f>
        <v>-0.027574283276661</v>
      </c>
      <c r="AF113" s="12" t="n">
        <f aca="false">$V$18*Y113</f>
        <v>-0.00192384005619505</v>
      </c>
    </row>
    <row r="114" customFormat="false" ht="13.8" hidden="false" customHeight="false" outlineLevel="0" collapsed="false">
      <c r="B114" s="18" t="n">
        <v>0.150627615062762</v>
      </c>
      <c r="C114" s="18" t="n">
        <v>0.585774058577406</v>
      </c>
      <c r="D114" s="18" t="n">
        <v>1</v>
      </c>
      <c r="E114" s="18" t="n">
        <v>0.686192468619247</v>
      </c>
      <c r="F114" s="18" t="n">
        <v>0.322175732217573</v>
      </c>
      <c r="G114" s="18" t="n">
        <v>0.673640167364017</v>
      </c>
      <c r="H114" s="17" t="n">
        <f aca="false">H113+AA114</f>
        <v>0.371362802147987</v>
      </c>
      <c r="I114" s="17" t="n">
        <f aca="false">I113+AB114</f>
        <v>0.897054142263007</v>
      </c>
      <c r="J114" s="17" t="n">
        <f aca="false">J113+AC114</f>
        <v>0.848867969678792</v>
      </c>
      <c r="K114" s="17" t="n">
        <f aca="false">K113+AD114</f>
        <v>0.318152713999731</v>
      </c>
      <c r="L114" s="17" t="n">
        <f aca="false">L113+AE114</f>
        <v>0.737342068093467</v>
      </c>
      <c r="M114" s="17" t="n">
        <f aca="false">M113+AF114</f>
        <v>0.993090136167421</v>
      </c>
      <c r="N114" s="17" t="n">
        <f aca="false">M113+SUMPRODUCT(B114:F114,H113:L113)</f>
        <v>2.88723227916396</v>
      </c>
      <c r="O114" s="17" t="n">
        <f aca="false">1/(1+EXP(-N114))</f>
        <v>0.947211661906835</v>
      </c>
      <c r="P114" s="12" t="n">
        <f aca="false">O114*(1-O114)</f>
        <v>0.0500017294545268</v>
      </c>
      <c r="Q114" s="17" t="n">
        <f aca="false">Q113+W114</f>
        <v>0.899612839677552</v>
      </c>
      <c r="R114" s="17" t="n">
        <f aca="false">R113+X114</f>
        <v>0.00672520309830525</v>
      </c>
      <c r="S114" s="12" t="n">
        <f aca="false">Q113+O114*R113</f>
        <v>0.913760101473272</v>
      </c>
      <c r="T114" s="17" t="n">
        <f aca="false">1/(1+EXP(-S114))</f>
        <v>0.71376897916357</v>
      </c>
      <c r="U114" s="12" t="n">
        <f aca="false">T114*(1-T114)</f>
        <v>0.204302823547365</v>
      </c>
      <c r="V114" s="17" t="n">
        <f aca="false">(G114-T114)*U114</f>
        <v>-0.00819842955624941</v>
      </c>
      <c r="W114" s="12" t="n">
        <f aca="false">$V$18*V114</f>
        <v>-0.00409921477812471</v>
      </c>
      <c r="X114" s="12" t="n">
        <f aca="false">$V$18*V114*O114</f>
        <v>-0.00388282404250056</v>
      </c>
      <c r="Y114" s="12" t="n">
        <f aca="false">V114*R113</f>
        <v>-8.69691632446783E-005</v>
      </c>
      <c r="Z114" s="12" t="n">
        <f aca="false">Y114*P114</f>
        <v>-4.34860857144698E-006</v>
      </c>
      <c r="AA114" s="12" t="n">
        <f aca="false">$V$18*$V114*B114</f>
        <v>-0.000617454945658954</v>
      </c>
      <c r="AB114" s="12" t="n">
        <f aca="false">$V$18*$V114*C114</f>
        <v>-0.00240121367756259</v>
      </c>
      <c r="AC114" s="12" t="n">
        <f aca="false">$V$18*$V114*D114</f>
        <v>-0.00409921477812471</v>
      </c>
      <c r="AD114" s="12" t="n">
        <f aca="false">$V$18*$V114*E114</f>
        <v>-0.00281285030800189</v>
      </c>
      <c r="AE114" s="12" t="n">
        <f aca="false">$V$18*$V114*F114</f>
        <v>-0.00132066752265942</v>
      </c>
      <c r="AF114" s="12" t="n">
        <f aca="false">$V$18*Y114</f>
        <v>-4.34845816223391E-005</v>
      </c>
    </row>
    <row r="115" customFormat="false" ht="13.8" hidden="false" customHeight="false" outlineLevel="0" collapsed="false">
      <c r="A115" s="0" t="s">
        <v>66</v>
      </c>
      <c r="B115" s="18" t="n">
        <v>0</v>
      </c>
      <c r="C115" s="18" t="n">
        <v>0.0418410041841004</v>
      </c>
      <c r="D115" s="18" t="n">
        <v>0.150627615062762</v>
      </c>
      <c r="E115" s="18" t="n">
        <v>0.585774058577406</v>
      </c>
      <c r="F115" s="18" t="n">
        <v>1</v>
      </c>
      <c r="G115" s="18" t="n">
        <v>0.686192468619247</v>
      </c>
      <c r="H115" s="17" t="n">
        <f aca="false">H114+AA115</f>
        <v>0.371362802147987</v>
      </c>
      <c r="I115" s="17" t="n">
        <f aca="false">I114+AB115</f>
        <v>0.896943035617677</v>
      </c>
      <c r="J115" s="17" t="n">
        <f aca="false">J114+AC115</f>
        <v>0.848467985755606</v>
      </c>
      <c r="K115" s="17" t="n">
        <f aca="false">K114+AD115</f>
        <v>0.316597220965119</v>
      </c>
      <c r="L115" s="17" t="n">
        <f aca="false">L114+AE115</f>
        <v>0.734686619270094</v>
      </c>
      <c r="M115" s="17" t="n">
        <f aca="false">M114+AF115</f>
        <v>0.993072277734767</v>
      </c>
      <c r="N115" s="17" t="n">
        <f aca="false">M114+SUMPRODUCT(B115:F115,H114:L114)</f>
        <v>2.0821944146836</v>
      </c>
      <c r="O115" s="17" t="n">
        <f aca="false">1/(1+EXP(-N115))</f>
        <v>0.889160486646934</v>
      </c>
      <c r="P115" s="12" t="n">
        <f aca="false">O115*(1-O115)</f>
        <v>0.0985541156327214</v>
      </c>
      <c r="Q115" s="17" t="n">
        <f aca="false">Q114+W115</f>
        <v>0.896957390854179</v>
      </c>
      <c r="R115" s="17" t="n">
        <f aca="false">R114+X115</f>
        <v>0.00436408293024901</v>
      </c>
      <c r="S115" s="12" t="n">
        <f aca="false">Q114+O115*R114</f>
        <v>0.90559262453724</v>
      </c>
      <c r="T115" s="17" t="n">
        <f aca="false">1/(1+EXP(-S115))</f>
        <v>0.712097431412202</v>
      </c>
      <c r="U115" s="12" t="n">
        <f aca="false">T115*(1-T115)</f>
        <v>0.205014679588346</v>
      </c>
      <c r="V115" s="17" t="n">
        <f aca="false">(G115-T115)*U115</f>
        <v>-0.00531089764674571</v>
      </c>
      <c r="W115" s="12" t="n">
        <f aca="false">$V$18*V115</f>
        <v>-0.00265544882337286</v>
      </c>
      <c r="X115" s="12" t="n">
        <f aca="false">$V$18*V115*O115</f>
        <v>-0.00236112016805624</v>
      </c>
      <c r="Y115" s="12" t="n">
        <f aca="false">V115*R114</f>
        <v>-3.57168653086763E-005</v>
      </c>
      <c r="Z115" s="12" t="n">
        <f aca="false">Y115*P115</f>
        <v>-3.52004407366962E-006</v>
      </c>
      <c r="AA115" s="12" t="n">
        <f aca="false">$V$18*$V115*B115</f>
        <v>-0</v>
      </c>
      <c r="AB115" s="12" t="n">
        <f aca="false">$V$18*$V115*C115</f>
        <v>-0.000111106645329408</v>
      </c>
      <c r="AC115" s="12" t="n">
        <f aca="false">$V$18*$V115*D115</f>
        <v>-0.000399983923185871</v>
      </c>
      <c r="AD115" s="12" t="n">
        <f aca="false">$V$18*$V115*E115</f>
        <v>-0.00155549303461172</v>
      </c>
      <c r="AE115" s="12" t="n">
        <f aca="false">$V$18*$V115*F115</f>
        <v>-0.00265544882337286</v>
      </c>
      <c r="AF115" s="12" t="n">
        <f aca="false">$V$18*Y115</f>
        <v>-1.78584326543382E-005</v>
      </c>
    </row>
    <row r="116" customFormat="false" ht="13.8" hidden="false" customHeight="false" outlineLevel="0" collapsed="false">
      <c r="B116" s="18" t="n">
        <v>0.0418410041841004</v>
      </c>
      <c r="C116" s="18" t="n">
        <v>0.150627615062762</v>
      </c>
      <c r="D116" s="18" t="n">
        <v>0.585774058577406</v>
      </c>
      <c r="E116" s="18" t="n">
        <v>1</v>
      </c>
      <c r="F116" s="18" t="n">
        <v>0.686192468619247</v>
      </c>
      <c r="G116" s="18" t="n">
        <v>0.322175732217573</v>
      </c>
      <c r="H116" s="17" t="n">
        <f aca="false">H115+AA116</f>
        <v>0.369691224019029</v>
      </c>
      <c r="I116" s="17" t="n">
        <f aca="false">I115+AB116</f>
        <v>0.890925354353429</v>
      </c>
      <c r="J116" s="17" t="n">
        <f aca="false">J115+AC116</f>
        <v>0.825065891950197</v>
      </c>
      <c r="K116" s="17" t="n">
        <f aca="false">K115+AD116</f>
        <v>0.276646503683028</v>
      </c>
      <c r="L116" s="17" t="n">
        <f aca="false">L115+AE116</f>
        <v>0.707272737955187</v>
      </c>
      <c r="M116" s="17" t="n">
        <f aca="false">M115+AF116</f>
        <v>0.992897929491425</v>
      </c>
      <c r="N116" s="17" t="n">
        <f aca="false">M115+SUMPRODUCT(B116:F116,H115:L115)</f>
        <v>2.46145904208816</v>
      </c>
      <c r="O116" s="17" t="n">
        <f aca="false">1/(1+EXP(-N116))</f>
        <v>0.921395400282272</v>
      </c>
      <c r="P116" s="12" t="n">
        <f aca="false">O116*(1-O116)</f>
        <v>0.0724259166209441</v>
      </c>
      <c r="Q116" s="17" t="n">
        <f aca="false">Q115+W116</f>
        <v>0.857006673572088</v>
      </c>
      <c r="R116" s="17" t="n">
        <f aca="false">R115+X116</f>
        <v>-0.0324463242114466</v>
      </c>
      <c r="S116" s="12" t="n">
        <f aca="false">Q115+O116*R115</f>
        <v>0.900978436792561</v>
      </c>
      <c r="T116" s="17" t="n">
        <f aca="false">1/(1+EXP(-S116))</f>
        <v>0.711150530178314</v>
      </c>
      <c r="U116" s="12" t="n">
        <f aca="false">T116*(1-T116)</f>
        <v>0.205415453605417</v>
      </c>
      <c r="V116" s="17" t="n">
        <f aca="false">(G116-T116)*U116</f>
        <v>-0.079901434564181</v>
      </c>
      <c r="W116" s="12" t="n">
        <f aca="false">$V$18*V116</f>
        <v>-0.0399507172820905</v>
      </c>
      <c r="X116" s="12" t="n">
        <f aca="false">$V$18*V116*O116</f>
        <v>-0.0368104071416956</v>
      </c>
      <c r="Y116" s="12" t="n">
        <f aca="false">V116*R115</f>
        <v>-0.000348696486683951</v>
      </c>
      <c r="Z116" s="12" t="n">
        <f aca="false">Y116*P116</f>
        <v>-2.52546626705879E-005</v>
      </c>
      <c r="AA116" s="12" t="n">
        <f aca="false">$V$18*$V116*B116</f>
        <v>-0.00167157812895776</v>
      </c>
      <c r="AB116" s="12" t="n">
        <f aca="false">$V$18*$V116*C116</f>
        <v>-0.00601768126424796</v>
      </c>
      <c r="AC116" s="12" t="n">
        <f aca="false">$V$18*$V116*D116</f>
        <v>-0.0234020938054087</v>
      </c>
      <c r="AD116" s="12" t="n">
        <f aca="false">$V$18*$V116*E116</f>
        <v>-0.0399507172820905</v>
      </c>
      <c r="AE116" s="12" t="n">
        <f aca="false">$V$18*$V116*F116</f>
        <v>-0.0274138813149073</v>
      </c>
      <c r="AF116" s="12" t="n">
        <f aca="false">$V$18*Y116</f>
        <v>-0.000174348243341975</v>
      </c>
    </row>
    <row r="117" customFormat="false" ht="13.8" hidden="false" customHeight="false" outlineLevel="0" collapsed="false">
      <c r="B117" s="18" t="n">
        <v>0.150627615062762</v>
      </c>
      <c r="C117" s="18" t="n">
        <v>0.585774058577406</v>
      </c>
      <c r="D117" s="18" t="n">
        <v>1</v>
      </c>
      <c r="E117" s="18" t="n">
        <v>0.686192468619247</v>
      </c>
      <c r="F117" s="18" t="n">
        <v>0.322175732217573</v>
      </c>
      <c r="G117" s="18" t="n">
        <v>0.673640167364017</v>
      </c>
      <c r="H117" s="17" t="n">
        <f aca="false">H116+AA117</f>
        <v>0.36934114379702</v>
      </c>
      <c r="I117" s="17" t="n">
        <f aca="false">I116+AB117</f>
        <v>0.889563931267838</v>
      </c>
      <c r="J117" s="17" t="n">
        <f aca="false">J116+AC117</f>
        <v>0.82274174825408</v>
      </c>
      <c r="K117" s="17" t="n">
        <f aca="false">K116+AD117</f>
        <v>0.275051693782764</v>
      </c>
      <c r="L117" s="17" t="n">
        <f aca="false">L116+AE117</f>
        <v>0.706523955258112</v>
      </c>
      <c r="M117" s="17" t="n">
        <f aca="false">M116+AF117</f>
        <v>0.992973339411303</v>
      </c>
      <c r="N117" s="17" t="n">
        <f aca="false">M116+SUMPRODUCT(B117:F117,H116:L116)</f>
        <v>2.81322934905974</v>
      </c>
      <c r="O117" s="17" t="n">
        <f aca="false">1/(1+EXP(-N117))</f>
        <v>0.943386540639757</v>
      </c>
      <c r="P117" s="12" t="n">
        <f aca="false">O117*(1-O117)</f>
        <v>0.053408375579509</v>
      </c>
      <c r="Q117" s="17" t="n">
        <f aca="false">Q116+W117</f>
        <v>0.854682529875971</v>
      </c>
      <c r="R117" s="17" t="n">
        <f aca="false">R116+X117</f>
        <v>-0.0346388900928762</v>
      </c>
      <c r="S117" s="12" t="n">
        <f aca="false">Q116+O117*R116</f>
        <v>0.826397248017776</v>
      </c>
      <c r="T117" s="17" t="n">
        <f aca="false">1/(1+EXP(-S117))</f>
        <v>0.69559260840673</v>
      </c>
      <c r="U117" s="12" t="n">
        <f aca="false">T117*(1-T117)</f>
        <v>0.211743531536651</v>
      </c>
      <c r="V117" s="17" t="n">
        <f aca="false">(G117-T117)*U117</f>
        <v>-0.00464828739223418</v>
      </c>
      <c r="W117" s="12" t="n">
        <f aca="false">$V$18*V117</f>
        <v>-0.00232414369611709</v>
      </c>
      <c r="X117" s="12" t="n">
        <f aca="false">$V$18*V117*O117</f>
        <v>-0.0021925658814296</v>
      </c>
      <c r="Y117" s="12" t="n">
        <f aca="false">V117*R116</f>
        <v>0.00015081983975641</v>
      </c>
      <c r="Z117" s="12" t="n">
        <f aca="false">Y117*P117</f>
        <v>8.05504264655171E-006</v>
      </c>
      <c r="AA117" s="12" t="n">
        <f aca="false">$V$18*$V117*B117</f>
        <v>-0.00035008022200927</v>
      </c>
      <c r="AB117" s="12" t="n">
        <f aca="false">$V$18*$V117*C117</f>
        <v>-0.0013614230855916</v>
      </c>
      <c r="AC117" s="12" t="n">
        <f aca="false">$V$18*$V117*D117</f>
        <v>-0.00232414369611709</v>
      </c>
      <c r="AD117" s="12" t="n">
        <f aca="false">$V$18*$V117*E117</f>
        <v>-0.00159480990026445</v>
      </c>
      <c r="AE117" s="12" t="n">
        <f aca="false">$V$18*$V117*F117</f>
        <v>-0.00074878269707538</v>
      </c>
      <c r="AF117" s="12" t="n">
        <f aca="false">$V$18*Y117</f>
        <v>7.5409919878205E-005</v>
      </c>
    </row>
    <row r="118" customFormat="false" ht="13.8" hidden="false" customHeight="false" outlineLevel="0" collapsed="false">
      <c r="A118" s="0" t="s">
        <v>67</v>
      </c>
      <c r="B118" s="18" t="n">
        <v>0</v>
      </c>
      <c r="C118" s="18" t="n">
        <v>0.0418410041841004</v>
      </c>
      <c r="D118" s="18" t="n">
        <v>0.150627615062762</v>
      </c>
      <c r="E118" s="18" t="n">
        <v>0.585774058577406</v>
      </c>
      <c r="F118" s="18" t="n">
        <v>1</v>
      </c>
      <c r="G118" s="18" t="n">
        <v>0.686192468619247</v>
      </c>
      <c r="H118" s="17" t="n">
        <f aca="false">H117+AA118</f>
        <v>0.36934114379702</v>
      </c>
      <c r="I118" s="17" t="n">
        <f aca="false">I117+AB118</f>
        <v>0.889524416347503</v>
      </c>
      <c r="J118" s="17" t="n">
        <f aca="false">J117+AC118</f>
        <v>0.822599494540875</v>
      </c>
      <c r="K118" s="17" t="n">
        <f aca="false">K117+AD118</f>
        <v>0.274498484898076</v>
      </c>
      <c r="L118" s="17" t="n">
        <f aca="false">L117+AE118</f>
        <v>0.705579548662108</v>
      </c>
      <c r="M118" s="17" t="n">
        <f aca="false">M117+AF118</f>
        <v>0.993006052607585</v>
      </c>
      <c r="N118" s="17" t="n">
        <f aca="false">M117+SUMPRODUCT(B118:F118,H117:L117)</f>
        <v>2.02176331717742</v>
      </c>
      <c r="O118" s="17" t="n">
        <f aca="false">1/(1+EXP(-N118))</f>
        <v>0.883063216818225</v>
      </c>
      <c r="P118" s="12" t="n">
        <f aca="false">O118*(1-O118)</f>
        <v>0.103262571920874</v>
      </c>
      <c r="Q118" s="17" t="n">
        <f aca="false">Q117+W118</f>
        <v>0.853738123279968</v>
      </c>
      <c r="R118" s="17" t="n">
        <f aca="false">R117+X118</f>
        <v>-0.0354728608195273</v>
      </c>
      <c r="S118" s="12" t="n">
        <f aca="false">Q117+O118*R117</f>
        <v>0.824094200163543</v>
      </c>
      <c r="T118" s="17" t="n">
        <f aca="false">1/(1+EXP(-S118))</f>
        <v>0.69510473336865</v>
      </c>
      <c r="U118" s="12" t="n">
        <f aca="false">T118*(1-T118)</f>
        <v>0.211934143017148</v>
      </c>
      <c r="V118" s="17" t="n">
        <f aca="false">(G118-T118)*U118</f>
        <v>-0.00188881319200671</v>
      </c>
      <c r="W118" s="12" t="n">
        <f aca="false">$V$18*V118</f>
        <v>-0.000944406596003353</v>
      </c>
      <c r="X118" s="12" t="n">
        <f aca="false">$V$18*V118*O118</f>
        <v>-0.00083397072665107</v>
      </c>
      <c r="Y118" s="12" t="n">
        <f aca="false">V118*R117</f>
        <v>6.5426392563895E-005</v>
      </c>
      <c r="Z118" s="12" t="n">
        <f aca="false">Y118*P118</f>
        <v>6.75609756765253E-006</v>
      </c>
      <c r="AA118" s="12" t="n">
        <f aca="false">$V$18*$V118*B118</f>
        <v>-0</v>
      </c>
      <c r="AB118" s="12" t="n">
        <f aca="false">$V$18*$V118*C118</f>
        <v>-3.95149203348683E-005</v>
      </c>
      <c r="AC118" s="12" t="n">
        <f aca="false">$V$18*$V118*D118</f>
        <v>-0.000142253713205526</v>
      </c>
      <c r="AD118" s="12" t="n">
        <f aca="false">$V$18*$V118*E118</f>
        <v>-0.000553208884688157</v>
      </c>
      <c r="AE118" s="12" t="n">
        <f aca="false">$V$18*$V118*F118</f>
        <v>-0.000944406596003353</v>
      </c>
      <c r="AF118" s="12" t="n">
        <f aca="false">$V$18*Y118</f>
        <v>3.27131962819475E-005</v>
      </c>
    </row>
    <row r="119" customFormat="false" ht="13.8" hidden="false" customHeight="false" outlineLevel="0" collapsed="false">
      <c r="B119" s="18" t="n">
        <v>0.0418410041841004</v>
      </c>
      <c r="C119" s="18" t="n">
        <v>0.150627615062762</v>
      </c>
      <c r="D119" s="18" t="n">
        <v>0.585774058577406</v>
      </c>
      <c r="E119" s="18" t="n">
        <v>1</v>
      </c>
      <c r="F119" s="18" t="n">
        <v>0.686192468619247</v>
      </c>
      <c r="G119" s="18" t="n">
        <v>0.322175732217573</v>
      </c>
      <c r="H119" s="17" t="n">
        <f aca="false">H118+AA119</f>
        <v>0.367688503051391</v>
      </c>
      <c r="I119" s="17" t="n">
        <f aca="false">I118+AB119</f>
        <v>0.883574909663238</v>
      </c>
      <c r="J119" s="17" t="n">
        <f aca="false">J118+AC119</f>
        <v>0.799462524102068</v>
      </c>
      <c r="K119" s="17" t="n">
        <f aca="false">K118+AD119</f>
        <v>0.235000371077541</v>
      </c>
      <c r="L119" s="17" t="n">
        <f aca="false">L118+AE119</f>
        <v>0.678476240433792</v>
      </c>
      <c r="M119" s="17" t="n">
        <f aca="false">M118+AF119</f>
        <v>0.994407163701775</v>
      </c>
      <c r="N119" s="17" t="n">
        <f aca="false">M118+SUMPRODUCT(B119:F119,H118:L118)</f>
        <v>2.38296590002779</v>
      </c>
      <c r="O119" s="17" t="n">
        <f aca="false">1/(1+EXP(-N119))</f>
        <v>0.915519111332788</v>
      </c>
      <c r="P119" s="12" t="n">
        <f aca="false">O119*(1-O119)</f>
        <v>0.0773438681172098</v>
      </c>
      <c r="Q119" s="17" t="n">
        <f aca="false">Q118+W119</f>
        <v>0.814240009459433</v>
      </c>
      <c r="R119" s="17" t="n">
        <f aca="false">R118+X119</f>
        <v>-0.0716341388838242</v>
      </c>
      <c r="S119" s="12" t="n">
        <f aca="false">Q118+O119*R118</f>
        <v>0.821262041266042</v>
      </c>
      <c r="T119" s="17" t="n">
        <f aca="false">1/(1+EXP(-S119))</f>
        <v>0.694504170749803</v>
      </c>
      <c r="U119" s="12" t="n">
        <f aca="false">T119*(1-T119)</f>
        <v>0.212168127560931</v>
      </c>
      <c r="V119" s="17" t="n">
        <f aca="false">(G119-T119)*U119</f>
        <v>-0.0789962276410686</v>
      </c>
      <c r="W119" s="12" t="n">
        <f aca="false">$V$18*V119</f>
        <v>-0.0394981138205343</v>
      </c>
      <c r="X119" s="12" t="n">
        <f aca="false">$V$18*V119*O119</f>
        <v>-0.0361612780642969</v>
      </c>
      <c r="Y119" s="12" t="n">
        <f aca="false">V119*R118</f>
        <v>0.00280222218837932</v>
      </c>
      <c r="Z119" s="12" t="n">
        <f aca="false">Y119*P119</f>
        <v>0.000216734703373129</v>
      </c>
      <c r="AA119" s="12" t="n">
        <f aca="false">$V$18*$V119*B119</f>
        <v>-0.00165264074562905</v>
      </c>
      <c r="AB119" s="12" t="n">
        <f aca="false">$V$18*$V119*C119</f>
        <v>-0.0059495066842646</v>
      </c>
      <c r="AC119" s="12" t="n">
        <f aca="false">$V$18*$V119*D119</f>
        <v>-0.0231369704388067</v>
      </c>
      <c r="AD119" s="12" t="n">
        <f aca="false">$V$18*$V119*E119</f>
        <v>-0.0394981138205343</v>
      </c>
      <c r="AE119" s="12" t="n">
        <f aca="false">$V$18*$V119*F119</f>
        <v>-0.0271033082283164</v>
      </c>
      <c r="AF119" s="12" t="n">
        <f aca="false">$V$18*Y119</f>
        <v>0.00140111109418966</v>
      </c>
    </row>
    <row r="120" customFormat="false" ht="13.8" hidden="false" customHeight="false" outlineLevel="0" collapsed="false">
      <c r="B120" s="18" t="n">
        <v>0.150627615062762</v>
      </c>
      <c r="C120" s="18" t="n">
        <v>0.585774058577406</v>
      </c>
      <c r="D120" s="18" t="n">
        <v>1</v>
      </c>
      <c r="E120" s="18" t="n">
        <v>0.686192468619247</v>
      </c>
      <c r="F120" s="18" t="n">
        <v>0.322175732217573</v>
      </c>
      <c r="G120" s="18" t="n">
        <v>0.673640167364017</v>
      </c>
      <c r="H120" s="17" t="n">
        <f aca="false">H119+AA120</f>
        <v>0.367608531541366</v>
      </c>
      <c r="I120" s="17" t="n">
        <f aca="false">I119+AB120</f>
        <v>0.883263909346476</v>
      </c>
      <c r="J120" s="17" t="n">
        <f aca="false">J119+AC120</f>
        <v>0.798931602132738</v>
      </c>
      <c r="K120" s="17" t="n">
        <f aca="false">K119+AD120</f>
        <v>0.234636056420762</v>
      </c>
      <c r="L120" s="17" t="n">
        <f aca="false">L119+AE120</f>
        <v>0.678305190259573</v>
      </c>
      <c r="M120" s="17" t="n">
        <f aca="false">M119+AF120</f>
        <v>0.994445195839862</v>
      </c>
      <c r="N120" s="17" t="n">
        <f aca="false">M119+SUMPRODUCT(B120:F120,H119:L119)</f>
        <v>2.74667305530519</v>
      </c>
      <c r="O120" s="17" t="n">
        <f aca="false">1/(1+EXP(-N120))</f>
        <v>0.939725181259675</v>
      </c>
      <c r="P120" s="12" t="n">
        <f aca="false">O120*(1-O120)</f>
        <v>0.0566417649661462</v>
      </c>
      <c r="Q120" s="17" t="n">
        <f aca="false">Q119+W120</f>
        <v>0.813709087490103</v>
      </c>
      <c r="R120" s="17" t="n">
        <f aca="false">R119+X120</f>
        <v>-0.0721330596276879</v>
      </c>
      <c r="S120" s="12" t="n">
        <f aca="false">Q119+O120*R119</f>
        <v>0.746923605312451</v>
      </c>
      <c r="T120" s="17" t="n">
        <f aca="false">1/(1+EXP(-S120))</f>
        <v>0.678507998996808</v>
      </c>
      <c r="U120" s="12" t="n">
        <f aca="false">T120*(1-T120)</f>
        <v>0.218134894294155</v>
      </c>
      <c r="V120" s="17" t="n">
        <f aca="false">(G120-T120)*U120</f>
        <v>-0.00106184393866069</v>
      </c>
      <c r="W120" s="12" t="n">
        <f aca="false">$V$18*V120</f>
        <v>-0.000530921969330345</v>
      </c>
      <c r="X120" s="12" t="n">
        <f aca="false">$V$18*V120*O120</f>
        <v>-0.000498920743863702</v>
      </c>
      <c r="Y120" s="12" t="n">
        <f aca="false">V120*R119</f>
        <v>7.60642761749668E-005</v>
      </c>
      <c r="Z120" s="12" t="n">
        <f aca="false">Y120*P120</f>
        <v>4.3084148534225E-006</v>
      </c>
      <c r="AA120" s="12" t="n">
        <f aca="false">$V$18*$V120*B120</f>
        <v>-7.99715100246548E-005</v>
      </c>
      <c r="AB120" s="12" t="n">
        <f aca="false">$V$18*$V120*C120</f>
        <v>-0.000311000316762545</v>
      </c>
      <c r="AC120" s="12" t="n">
        <f aca="false">$V$18*$V120*D120</f>
        <v>-0.000530921969330345</v>
      </c>
      <c r="AD120" s="12" t="n">
        <f aca="false">$V$18*$V120*E120</f>
        <v>-0.000364314656778982</v>
      </c>
      <c r="AE120" s="12" t="n">
        <f aca="false">$V$18*$V120*F120</f>
        <v>-0.0001710501742194</v>
      </c>
      <c r="AF120" s="12" t="n">
        <f aca="false">$V$18*Y120</f>
        <v>3.80321380874834E-005</v>
      </c>
    </row>
    <row r="121" customFormat="false" ht="13.8" hidden="false" customHeight="false" outlineLevel="0" collapsed="false">
      <c r="H121" s="17" t="n">
        <f aca="false">H120+AA121</f>
        <v>0.367608531541366</v>
      </c>
      <c r="I121" s="17" t="n">
        <f aca="false">I120+AB121</f>
        <v>0.883263909346476</v>
      </c>
      <c r="J121" s="17" t="n">
        <f aca="false">J120+AC121</f>
        <v>0.798931602132738</v>
      </c>
      <c r="K121" s="17" t="n">
        <f aca="false">K120+AD121</f>
        <v>0.234636056420762</v>
      </c>
      <c r="L121" s="17" t="n">
        <f aca="false">L120+AE121</f>
        <v>0.678305190259573</v>
      </c>
      <c r="M121" s="17" t="n">
        <f aca="false">M120+AF121</f>
        <v>0.994445195839862</v>
      </c>
      <c r="Q121" s="17" t="n">
        <f aca="false">Q120+W121</f>
        <v>0.813709087490103</v>
      </c>
      <c r="R121" s="17" t="n">
        <f aca="false">R120+X121</f>
        <v>-0.0721330596276879</v>
      </c>
    </row>
    <row r="122" customFormat="false" ht="13.8" hidden="false" customHeight="false" outlineLevel="0" collapsed="false"/>
    <row r="123" customFormat="false" ht="13.8" hidden="false" customHeight="false" outlineLevel="0" collapsed="false">
      <c r="B123" s="18" t="n">
        <v>0</v>
      </c>
      <c r="C123" s="18" t="n">
        <v>0.0418410041841004</v>
      </c>
      <c r="D123" s="18" t="n">
        <v>0.150627615062762</v>
      </c>
      <c r="E123" s="18" t="n">
        <v>0.585774058577406</v>
      </c>
      <c r="F123" s="18" t="n">
        <v>1</v>
      </c>
      <c r="G123" s="18" t="n">
        <v>0.686192468619247</v>
      </c>
      <c r="N123" s="17" t="n">
        <f aca="false">M121+SUMPRODUCT(B123:F123,H121:L121)</f>
        <v>1.96749191191178</v>
      </c>
      <c r="O123" s="17" t="n">
        <f aca="false">1/(1+EXP(-N123))</f>
        <v>0.877341464580656</v>
      </c>
      <c r="P123" s="12" t="n">
        <f aca="false">O123*(1-O123)</f>
        <v>0.107613419108126</v>
      </c>
      <c r="S123" s="12" t="n">
        <f aca="false">Q121+O123*R121</f>
        <v>0.750423763311664</v>
      </c>
      <c r="T123" s="17" t="n">
        <f aca="false">1/(1+EXP(-S123))</f>
        <v>0.679271028067689</v>
      </c>
    </row>
    <row r="124" customFormat="false" ht="13.8" hidden="false" customHeight="false" outlineLevel="0" collapsed="false">
      <c r="B124" s="18" t="n">
        <v>0.0418410041841004</v>
      </c>
      <c r="C124" s="18" t="n">
        <v>0.150627615062762</v>
      </c>
      <c r="D124" s="18" t="n">
        <v>0.585774058577406</v>
      </c>
      <c r="E124" s="18" t="n">
        <v>1</v>
      </c>
      <c r="F124" s="18" t="n">
        <v>0.686192468619247</v>
      </c>
      <c r="G124" s="18" t="n">
        <v>0.322175732217573</v>
      </c>
      <c r="N124" s="17" t="n">
        <f aca="false">M121+SUMPRODUCT(B124:F124,H121:L121)</f>
        <v>2.31094761859134</v>
      </c>
      <c r="O124" s="17" t="n">
        <f aca="false">1/(1+EXP(-N124))</f>
        <v>0.909779666632616</v>
      </c>
      <c r="P124" s="12" t="n">
        <f aca="false">O124*(1-O124)</f>
        <v>0.0820806248144623</v>
      </c>
      <c r="S124" s="12" t="n">
        <f aca="false">Q121+O124*R121</f>
        <v>0.748083896548835</v>
      </c>
      <c r="T124" s="17" t="n">
        <f aca="false">1/(1+EXP(-S124))</f>
        <v>0.678761046563086</v>
      </c>
    </row>
    <row r="125" customFormat="false" ht="13.8" hidden="false" customHeight="false" outlineLevel="0" collapsed="false">
      <c r="B125" s="18" t="n">
        <v>0.150627615062762</v>
      </c>
      <c r="C125" s="18" t="n">
        <v>0.585774058577406</v>
      </c>
      <c r="D125" s="18" t="n">
        <v>1</v>
      </c>
      <c r="E125" s="18" t="n">
        <v>0.686192468619247</v>
      </c>
      <c r="F125" s="18" t="n">
        <v>0.322175732217573</v>
      </c>
      <c r="G125" s="18" t="n">
        <v>0.673640167364017</v>
      </c>
      <c r="N125" s="17" t="n">
        <f aca="false">M121+SUMPRODUCT(B125:F125,H121:L121)</f>
        <v>2.74568084544954</v>
      </c>
      <c r="O125" s="17" t="n">
        <f aca="false">1/(1+EXP(-N125))</f>
        <v>0.939668956215879</v>
      </c>
      <c r="P125" s="12" t="n">
        <f aca="false">O125*(1-O125)</f>
        <v>0.0566912089400395</v>
      </c>
      <c r="S125" s="12" t="n">
        <f aca="false">Q121+O125*R121</f>
        <v>0.745927890641096</v>
      </c>
      <c r="T125" s="17" t="n">
        <f aca="false">1/(1+EXP(-S125))</f>
        <v>0.678290760287506</v>
      </c>
    </row>
    <row r="126" customFormat="false" ht="13.8" hidden="false" customHeight="false" outlineLevel="0" collapsed="false"/>
    <row r="127" customFormat="false" ht="13.8" hidden="false" customHeight="false" outlineLevel="0" collapsed="false">
      <c r="B127" s="19" t="s">
        <v>68</v>
      </c>
      <c r="C127" s="19" t="s">
        <v>69</v>
      </c>
      <c r="D127" s="19" t="s">
        <v>70</v>
      </c>
      <c r="E127" s="19" t="s">
        <v>71</v>
      </c>
      <c r="F127" s="19" t="s">
        <v>72</v>
      </c>
    </row>
    <row r="128" customFormat="false" ht="13.8" hidden="false" customHeight="false" outlineLevel="0" collapsed="false">
      <c r="B128" s="20" t="n">
        <v>0.686192468619247</v>
      </c>
      <c r="C128" s="21" t="n">
        <f aca="false">T123</f>
        <v>0.679271028067689</v>
      </c>
      <c r="D128" s="19" t="n">
        <f aca="false">(B128*$K$3) + $I$3</f>
        <v>726</v>
      </c>
      <c r="E128" s="19" t="n">
        <f aca="false">(C128*$K$3) + $I$3</f>
        <v>724.345775708178</v>
      </c>
      <c r="F128" s="19" t="n">
        <f aca="false">ABS((D128-E128)/D128)</f>
        <v>0.00227854585650453</v>
      </c>
    </row>
    <row r="129" customFormat="false" ht="13.8" hidden="false" customHeight="false" outlineLevel="0" collapsed="false">
      <c r="B129" s="20" t="n">
        <v>0.322175732217573</v>
      </c>
      <c r="C129" s="21" t="n">
        <f aca="false">T124</f>
        <v>0.678761046563086</v>
      </c>
      <c r="D129" s="19" t="n">
        <f aca="false">(B129*$K$3) + $I$3</f>
        <v>639</v>
      </c>
      <c r="E129" s="19" t="n">
        <f aca="false">(C129*$K$3) + $I$3</f>
        <v>724.223890128578</v>
      </c>
      <c r="F129" s="19" t="n">
        <f aca="false">ABS((D129-E129)/D129)</f>
        <v>0.133370720076021</v>
      </c>
    </row>
    <row r="130" customFormat="false" ht="13.8" hidden="false" customHeight="false" outlineLevel="0" collapsed="false">
      <c r="B130" s="20" t="n">
        <v>0.673640167364017</v>
      </c>
      <c r="C130" s="21" t="n">
        <f aca="false">T125</f>
        <v>0.678290760287506</v>
      </c>
      <c r="D130" s="19" t="n">
        <f aca="false">(B130*$K$3) + $I$3</f>
        <v>723</v>
      </c>
      <c r="E130" s="19" t="n">
        <f aca="false">(C130*$K$3) + $I$3</f>
        <v>724.111491708714</v>
      </c>
      <c r="F130" s="19" t="n">
        <f aca="false">ABS((D130-E130)/D130)</f>
        <v>0.00153733293044809</v>
      </c>
    </row>
    <row r="131" customFormat="false" ht="13.8" hidden="false" customHeight="false" outlineLevel="0" collapsed="false">
      <c r="B131" s="19"/>
      <c r="C131" s="19"/>
      <c r="D131" s="19"/>
      <c r="E131" s="19" t="s">
        <v>73</v>
      </c>
      <c r="F131" s="19" t="n">
        <f aca="false">SUM(F128:F130)*100/COUNT(F128:F130)</f>
        <v>4.57288662876579</v>
      </c>
    </row>
    <row r="132" customFormat="false" ht="13.8" hidden="false" customHeight="false" outlineLevel="0" collapsed="false">
      <c r="B132" s="19"/>
      <c r="C132" s="19"/>
      <c r="D132" s="19"/>
      <c r="E132" s="19" t="s">
        <v>74</v>
      </c>
      <c r="F132" s="19" t="n">
        <f aca="false">100/(100+F131)</f>
        <v>0.956270819557659</v>
      </c>
    </row>
    <row r="134" customFormat="false" ht="13.8" hidden="false" customHeight="false" outlineLevel="0" collapsed="false">
      <c r="B134" s="14" t="s">
        <v>78</v>
      </c>
      <c r="C134" s="14"/>
      <c r="D134" s="14"/>
      <c r="E134" s="14"/>
      <c r="U134" s="0" t="s">
        <v>36</v>
      </c>
      <c r="V134" s="0" t="n">
        <v>0.5</v>
      </c>
    </row>
    <row r="135" customFormat="false" ht="13.8" hidden="false" customHeight="false" outlineLevel="0" collapsed="false">
      <c r="B135" s="3" t="s">
        <v>37</v>
      </c>
      <c r="C135" s="3"/>
      <c r="V135" s="0" t="s">
        <v>38</v>
      </c>
      <c r="Z135" s="0" t="s">
        <v>39</v>
      </c>
    </row>
    <row r="136" customFormat="false" ht="13.8" hidden="false" customHeight="false" outlineLevel="0" collapsed="false">
      <c r="B136" s="15" t="s">
        <v>5</v>
      </c>
      <c r="C136" s="15" t="s">
        <v>6</v>
      </c>
      <c r="D136" s="15" t="s">
        <v>7</v>
      </c>
      <c r="E136" s="15" t="s">
        <v>8</v>
      </c>
      <c r="F136" s="15" t="s">
        <v>9</v>
      </c>
      <c r="G136" s="15" t="s">
        <v>10</v>
      </c>
      <c r="H136" s="15" t="s">
        <v>40</v>
      </c>
      <c r="I136" s="15" t="s">
        <v>41</v>
      </c>
      <c r="J136" s="15" t="s">
        <v>42</v>
      </c>
      <c r="K136" s="15" t="s">
        <v>43</v>
      </c>
      <c r="L136" s="15" t="s">
        <v>44</v>
      </c>
      <c r="M136" s="12" t="s">
        <v>45</v>
      </c>
      <c r="N136" s="12" t="s">
        <v>46</v>
      </c>
      <c r="O136" s="12" t="s">
        <v>47</v>
      </c>
      <c r="P136" s="16" t="s">
        <v>48</v>
      </c>
      <c r="Q136" s="16" t="s">
        <v>49</v>
      </c>
      <c r="R136" s="16" t="s">
        <v>50</v>
      </c>
      <c r="S136" s="16" t="s">
        <v>51</v>
      </c>
      <c r="T136" s="16" t="s">
        <v>52</v>
      </c>
      <c r="U136" s="16" t="s">
        <v>53</v>
      </c>
      <c r="V136" s="12" t="s">
        <v>54</v>
      </c>
      <c r="W136" s="12" t="s">
        <v>55</v>
      </c>
      <c r="X136" s="12" t="s">
        <v>56</v>
      </c>
      <c r="Y136" s="12" t="s">
        <v>57</v>
      </c>
      <c r="Z136" s="12" t="s">
        <v>54</v>
      </c>
      <c r="AA136" s="12" t="s">
        <v>58</v>
      </c>
      <c r="AB136" s="12" t="s">
        <v>59</v>
      </c>
      <c r="AC136" s="12" t="s">
        <v>60</v>
      </c>
      <c r="AD136" s="12" t="s">
        <v>61</v>
      </c>
      <c r="AE136" s="12" t="s">
        <v>62</v>
      </c>
      <c r="AF136" s="12" t="s">
        <v>63</v>
      </c>
    </row>
    <row r="137" customFormat="false" ht="13.8" hidden="false" customHeight="false" outlineLevel="0" collapsed="false">
      <c r="B137" s="17"/>
      <c r="C137" s="17"/>
      <c r="D137" s="17"/>
      <c r="E137" s="17"/>
      <c r="F137" s="17"/>
      <c r="G137" s="17"/>
      <c r="H137" s="6" t="n">
        <v>0.498188770596265</v>
      </c>
      <c r="I137" s="6" t="n">
        <v>0.147908292312007</v>
      </c>
      <c r="J137" s="6" t="n">
        <v>0.56106629026807</v>
      </c>
      <c r="K137" s="6" t="n">
        <v>0.529655809230534</v>
      </c>
      <c r="L137" s="6" t="n">
        <v>0.17034390394248</v>
      </c>
      <c r="M137" s="17" t="n">
        <v>1</v>
      </c>
      <c r="N137" s="17"/>
      <c r="O137" s="17"/>
      <c r="P137" s="12"/>
      <c r="Q137" s="17" t="n">
        <v>1</v>
      </c>
      <c r="R137" s="17" t="n">
        <v>0.1</v>
      </c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</row>
    <row r="138" customFormat="false" ht="13.8" hidden="false" customHeight="false" outlineLevel="0" collapsed="false">
      <c r="A138" s="0" t="s">
        <v>64</v>
      </c>
      <c r="B138" s="6" t="n">
        <v>0</v>
      </c>
      <c r="C138" s="6" t="n">
        <v>0.0418410041841004</v>
      </c>
      <c r="D138" s="6" t="n">
        <v>0.150627615062762</v>
      </c>
      <c r="E138" s="6" t="n">
        <v>0.585774058577406</v>
      </c>
      <c r="F138" s="6" t="n">
        <v>1</v>
      </c>
      <c r="G138" s="6" t="n">
        <v>0.686192468619247</v>
      </c>
      <c r="H138" s="17" t="n">
        <f aca="false">H137+AA138</f>
        <v>0.498188770596265</v>
      </c>
      <c r="I138" s="17" t="n">
        <f aca="false">I137+AB138</f>
        <v>0.147667796125127</v>
      </c>
      <c r="J138" s="17" t="n">
        <f aca="false">J137+AC138</f>
        <v>0.560200503995301</v>
      </c>
      <c r="K138" s="17" t="n">
        <f aca="false">K137+AD138</f>
        <v>0.52628886261421</v>
      </c>
      <c r="L138" s="17" t="n">
        <f aca="false">L137+AE138</f>
        <v>0.164596045076042</v>
      </c>
      <c r="M138" s="17" t="n">
        <f aca="false">M137+AF138</f>
        <v>0.999425214113356</v>
      </c>
      <c r="N138" s="17" t="n">
        <f aca="false">M137+SUMPRODUCT(B138:F138,H137:L137)</f>
        <v>1.57130324563723</v>
      </c>
      <c r="O138" s="17" t="n">
        <f aca="false">1/(1+EXP(-N138))</f>
        <v>0.827969316877603</v>
      </c>
      <c r="P138" s="12" t="n">
        <f aca="false">O138*(1-O138)</f>
        <v>0.142436127186838</v>
      </c>
      <c r="Q138" s="17" t="n">
        <f aca="false">Q137+W138</f>
        <v>0.994252141133562</v>
      </c>
      <c r="R138" s="17" t="n">
        <f aca="false">R137+X138</f>
        <v>0.0952409492208462</v>
      </c>
      <c r="S138" s="12" t="n">
        <f aca="false">Q137+O138*R137</f>
        <v>1.08279693168776</v>
      </c>
      <c r="T138" s="17" t="n">
        <f aca="false">1/(1+EXP(-S138))</f>
        <v>0.747022911691147</v>
      </c>
      <c r="U138" s="12" t="n">
        <f aca="false">T138*(1-T138)</f>
        <v>0.188979681099628</v>
      </c>
      <c r="V138" s="17" t="n">
        <f aca="false">(G138-T138)*U138</f>
        <v>-0.0114957177328767</v>
      </c>
      <c r="W138" s="12" t="n">
        <f aca="false">$V$18*V138</f>
        <v>-0.00574785886643833</v>
      </c>
      <c r="X138" s="12" t="n">
        <f aca="false">$V$18*V138*O138</f>
        <v>-0.00475905077915382</v>
      </c>
      <c r="Y138" s="12" t="n">
        <f aca="false">V138*R137</f>
        <v>-0.00114957177328767</v>
      </c>
      <c r="Z138" s="12" t="n">
        <f aca="false">Y138*P138</f>
        <v>-0.000163740551310401</v>
      </c>
      <c r="AA138" s="12" t="n">
        <f aca="false">$V$18*$V138*B138</f>
        <v>-0</v>
      </c>
      <c r="AB138" s="12" t="n">
        <f aca="false">$V$18*$V138*C138</f>
        <v>-0.000240496186880265</v>
      </c>
      <c r="AC138" s="12" t="n">
        <f aca="false">$V$18*$V138*D138</f>
        <v>-0.000865786272768957</v>
      </c>
      <c r="AD138" s="12" t="n">
        <f aca="false">$V$18*$V138*E138</f>
        <v>-0.00336694661632371</v>
      </c>
      <c r="AE138" s="12" t="n">
        <f aca="false">$V$18*$V138*F138</f>
        <v>-0.00574785886643833</v>
      </c>
      <c r="AF138" s="12" t="n">
        <f aca="false">$V$18*Y138</f>
        <v>-0.000574785886643833</v>
      </c>
    </row>
    <row r="139" customFormat="false" ht="13.8" hidden="false" customHeight="false" outlineLevel="0" collapsed="false">
      <c r="B139" s="6" t="n">
        <v>0.0418410041841004</v>
      </c>
      <c r="C139" s="6" t="n">
        <v>0.150627615062762</v>
      </c>
      <c r="D139" s="6" t="n">
        <v>0.585774058577406</v>
      </c>
      <c r="E139" s="6" t="n">
        <v>1</v>
      </c>
      <c r="F139" s="6" t="n">
        <v>0.686192468619247</v>
      </c>
      <c r="G139" s="6" t="n">
        <v>0.322175732217573</v>
      </c>
      <c r="H139" s="17" t="n">
        <f aca="false">H138+AA139</f>
        <v>0.496508753066483</v>
      </c>
      <c r="I139" s="17" t="n">
        <f aca="false">I138+AB139</f>
        <v>0.141619733017912</v>
      </c>
      <c r="J139" s="17" t="n">
        <f aca="false">J138+AC139</f>
        <v>0.536680258578355</v>
      </c>
      <c r="K139" s="17" t="n">
        <f aca="false">K138+AD139</f>
        <v>0.486136443652423</v>
      </c>
      <c r="L139" s="17" t="n">
        <f aca="false">L138+AE139</f>
        <v>0.137043757587619</v>
      </c>
      <c r="M139" s="17" t="n">
        <f aca="false">M138+AF139</f>
        <v>0.995601059617922</v>
      </c>
      <c r="N139" s="17" t="n">
        <f aca="false">M138+SUMPRODUCT(B139:F139,H138:L138)</f>
        <v>2.00989713245259</v>
      </c>
      <c r="O139" s="17" t="n">
        <f aca="false">1/(1+EXP(-N139))</f>
        <v>0.881832303392371</v>
      </c>
      <c r="P139" s="12" t="n">
        <f aca="false">O139*(1-O139)</f>
        <v>0.104204092086076</v>
      </c>
      <c r="Q139" s="17" t="n">
        <f aca="false">Q138+W139</f>
        <v>0.954099722171775</v>
      </c>
      <c r="R139" s="17" t="n">
        <f aca="false">R138+X139</f>
        <v>0.0598332491209982</v>
      </c>
      <c r="S139" s="12" t="n">
        <f aca="false">Q138+O139*R138</f>
        <v>1.07823868676226</v>
      </c>
      <c r="T139" s="17" t="n">
        <f aca="false">1/(1+EXP(-S139))</f>
        <v>0.746160526474006</v>
      </c>
      <c r="U139" s="12" t="n">
        <f aca="false">T139*(1-T139)</f>
        <v>0.18940499520604</v>
      </c>
      <c r="V139" s="17" t="n">
        <f aca="false">(G139-T139)*U139</f>
        <v>-0.0803048379235736</v>
      </c>
      <c r="W139" s="12" t="n">
        <f aca="false">$V$18*V139</f>
        <v>-0.0401524189617868</v>
      </c>
      <c r="X139" s="12" t="n">
        <f aca="false">$V$18*V139*O139</f>
        <v>-0.035407700099848</v>
      </c>
      <c r="Y139" s="12" t="n">
        <f aca="false">V139*R138</f>
        <v>-0.00764830899086736</v>
      </c>
      <c r="Z139" s="12" t="n">
        <f aca="false">Y139*P139</f>
        <v>-0.000796985094387106</v>
      </c>
      <c r="AA139" s="12" t="n">
        <f aca="false">$V$18*$V139*B139</f>
        <v>-0.00168001752978187</v>
      </c>
      <c r="AB139" s="12" t="n">
        <f aca="false">$V$18*$V139*C139</f>
        <v>-0.00604806310721477</v>
      </c>
      <c r="AC139" s="12" t="n">
        <f aca="false">$V$18*$V139*D139</f>
        <v>-0.0235202454169463</v>
      </c>
      <c r="AD139" s="12" t="n">
        <f aca="false">$V$18*$V139*E139</f>
        <v>-0.0401524189617868</v>
      </c>
      <c r="AE139" s="12" t="n">
        <f aca="false">$V$18*$V139*F139</f>
        <v>-0.0275522874884228</v>
      </c>
      <c r="AF139" s="12" t="n">
        <f aca="false">$V$18*Y139</f>
        <v>-0.00382415449543368</v>
      </c>
    </row>
    <row r="140" customFormat="false" ht="13.8" hidden="false" customHeight="false" outlineLevel="0" collapsed="false">
      <c r="B140" s="6" t="n">
        <v>0.150627615062762</v>
      </c>
      <c r="C140" s="6" t="n">
        <v>0.585774058577406</v>
      </c>
      <c r="D140" s="6" t="n">
        <v>1</v>
      </c>
      <c r="E140" s="6" t="n">
        <v>0.686192468619247</v>
      </c>
      <c r="F140" s="6" t="n">
        <v>0.322175732217573</v>
      </c>
      <c r="G140" s="6" t="n">
        <v>0.673640167364017</v>
      </c>
      <c r="H140" s="17" t="n">
        <f aca="false">H139+AA140</f>
        <v>0.495640461780488</v>
      </c>
      <c r="I140" s="17" t="n">
        <f aca="false">I139+AB140</f>
        <v>0.138243044683485</v>
      </c>
      <c r="J140" s="17" t="n">
        <f aca="false">J139+AC140</f>
        <v>0.530915769207441</v>
      </c>
      <c r="K140" s="17" t="n">
        <f aca="false">K139+AD140</f>
        <v>0.482180894460667</v>
      </c>
      <c r="L140" s="17" t="n">
        <f aca="false">L139+AE140</f>
        <v>0.135186579003684</v>
      </c>
      <c r="M140" s="17" t="n">
        <f aca="false">M139+AF140</f>
        <v>0.995256151489337</v>
      </c>
      <c r="N140" s="17" t="n">
        <f aca="false">M139+SUMPRODUCT(B140:F140,H139:L139)</f>
        <v>2.06776175261529</v>
      </c>
      <c r="O140" s="17" t="n">
        <f aca="false">1/(1+EXP(-N140))</f>
        <v>0.88773007917238</v>
      </c>
      <c r="P140" s="12" t="n">
        <f aca="false">O140*(1-O140)</f>
        <v>0.0996653857049798</v>
      </c>
      <c r="Q140" s="17" t="n">
        <f aca="false">Q139+W140</f>
        <v>0.948335232800861</v>
      </c>
      <c r="R140" s="17" t="n">
        <f aca="false">R139+X140</f>
        <v>0.0547159385153684</v>
      </c>
      <c r="S140" s="12" t="n">
        <f aca="false">Q139+O140*R139</f>
        <v>1.0072154971511</v>
      </c>
      <c r="T140" s="17" t="n">
        <f aca="false">1/(1+EXP(-S140))</f>
        <v>0.732474864094777</v>
      </c>
      <c r="U140" s="12" t="n">
        <f aca="false">T140*(1-T140)</f>
        <v>0.195955437564115</v>
      </c>
      <c r="V140" s="17" t="n">
        <f aca="false">(G140-T140)*U140</f>
        <v>-0.011528978741828</v>
      </c>
      <c r="W140" s="12" t="n">
        <f aca="false">$V$18*V140</f>
        <v>-0.005764489370914</v>
      </c>
      <c r="X140" s="12" t="n">
        <f aca="false">$V$18*V140*O140</f>
        <v>-0.00511731060562983</v>
      </c>
      <c r="Y140" s="12" t="n">
        <f aca="false">V140*R139</f>
        <v>-0.000689816257170487</v>
      </c>
      <c r="Z140" s="12" t="n">
        <f aca="false">Y140*P140</f>
        <v>-6.87508033364621E-005</v>
      </c>
      <c r="AA140" s="12" t="n">
        <f aca="false">$V$18*$V140*B140</f>
        <v>-0.000868291285995418</v>
      </c>
      <c r="AB140" s="12" t="n">
        <f aca="false">$V$18*$V140*C140</f>
        <v>-0.00337668833442661</v>
      </c>
      <c r="AC140" s="12" t="n">
        <f aca="false">$V$18*$V140*D140</f>
        <v>-0.005764489370914</v>
      </c>
      <c r="AD140" s="12" t="n">
        <f aca="false">$V$18*$V140*E140</f>
        <v>-0.00395554919175689</v>
      </c>
      <c r="AE140" s="12" t="n">
        <f aca="false">$V$18*$V140*F140</f>
        <v>-0.00185717858393464</v>
      </c>
      <c r="AF140" s="12" t="n">
        <f aca="false">$V$18*Y140</f>
        <v>-0.000344908128585244</v>
      </c>
    </row>
    <row r="141" customFormat="false" ht="13.8" hidden="false" customHeight="false" outlineLevel="0" collapsed="false">
      <c r="A141" s="0" t="s">
        <v>65</v>
      </c>
      <c r="B141" s="18" t="n">
        <v>0</v>
      </c>
      <c r="C141" s="18" t="n">
        <v>0.0418410041841004</v>
      </c>
      <c r="D141" s="18" t="n">
        <v>0.150627615062762</v>
      </c>
      <c r="E141" s="18" t="n">
        <v>0.585774058577406</v>
      </c>
      <c r="F141" s="18" t="n">
        <v>1</v>
      </c>
      <c r="G141" s="18" t="n">
        <v>0.686192468619247</v>
      </c>
      <c r="H141" s="17" t="n">
        <f aca="false">H140+AA141</f>
        <v>0.495640461780488</v>
      </c>
      <c r="I141" s="17" t="n">
        <f aca="false">I140+AB141</f>
        <v>0.138063549940643</v>
      </c>
      <c r="J141" s="17" t="n">
        <f aca="false">J140+AC141</f>
        <v>0.530269588133208</v>
      </c>
      <c r="K141" s="17" t="n">
        <f aca="false">K140+AD141</f>
        <v>0.479667968060874</v>
      </c>
      <c r="L141" s="17" t="n">
        <f aca="false">L140+AE141</f>
        <v>0.130896654649753</v>
      </c>
      <c r="M141" s="17" t="n">
        <f aca="false">M140+AF141</f>
        <v>0.995021424252152</v>
      </c>
      <c r="N141" s="17" t="n">
        <f aca="false">M140+SUMPRODUCT(B141:F141,H140:L140)</f>
        <v>1.49864659393568</v>
      </c>
      <c r="O141" s="17" t="n">
        <f aca="false">1/(1+EXP(-N141))</f>
        <v>0.81737253371543</v>
      </c>
      <c r="P141" s="12" t="n">
        <f aca="false">O141*(1-O141)</f>
        <v>0.149274674843048</v>
      </c>
      <c r="Q141" s="17" t="n">
        <f aca="false">Q140+W141</f>
        <v>0.94404530844693</v>
      </c>
      <c r="R141" s="17" t="n">
        <f aca="false">R140+X141</f>
        <v>0.051209472176748</v>
      </c>
      <c r="S141" s="12" t="n">
        <f aca="false">Q140+O141*R140</f>
        <v>0.993058538099785</v>
      </c>
      <c r="T141" s="17" t="n">
        <f aca="false">1/(1+EXP(-S141))</f>
        <v>0.729691617427431</v>
      </c>
      <c r="U141" s="12" t="n">
        <f aca="false">T141*(1-T141)</f>
        <v>0.197241760883571</v>
      </c>
      <c r="V141" s="17" t="n">
        <f aca="false">(G141-T141)*U141</f>
        <v>-0.0085798487078626</v>
      </c>
      <c r="W141" s="12" t="n">
        <f aca="false">$V$18*V141</f>
        <v>-0.0042899243539313</v>
      </c>
      <c r="X141" s="12" t="n">
        <f aca="false">$V$18*V141*O141</f>
        <v>-0.00350646633862035</v>
      </c>
      <c r="Y141" s="12" t="n">
        <f aca="false">V141*R140</f>
        <v>-0.000469454474370573</v>
      </c>
      <c r="Z141" s="12" t="n">
        <f aca="false">Y141*P141</f>
        <v>-7.00776640152814E-005</v>
      </c>
      <c r="AA141" s="12" t="n">
        <f aca="false">$V$18*$V141*B141</f>
        <v>-0</v>
      </c>
      <c r="AB141" s="12" t="n">
        <f aca="false">$V$18*$V141*C141</f>
        <v>-0.000179494742842314</v>
      </c>
      <c r="AC141" s="12" t="n">
        <f aca="false">$V$18*$V141*D141</f>
        <v>-0.000646181074232332</v>
      </c>
      <c r="AD141" s="12" t="n">
        <f aca="false">$V$18*$V141*E141</f>
        <v>-0.00251292639979239</v>
      </c>
      <c r="AE141" s="12" t="n">
        <f aca="false">$V$18*$V141*F141</f>
        <v>-0.0042899243539313</v>
      </c>
      <c r="AF141" s="12" t="n">
        <f aca="false">$V$18*Y141</f>
        <v>-0.000234727237185286</v>
      </c>
    </row>
    <row r="142" customFormat="false" ht="13.8" hidden="false" customHeight="false" outlineLevel="0" collapsed="false">
      <c r="B142" s="18" t="n">
        <v>0.0418410041841004</v>
      </c>
      <c r="C142" s="18" t="n">
        <v>0.150627615062762</v>
      </c>
      <c r="D142" s="18" t="n">
        <v>0.585774058577406</v>
      </c>
      <c r="E142" s="18" t="n">
        <v>1</v>
      </c>
      <c r="F142" s="18" t="n">
        <v>0.686192468619247</v>
      </c>
      <c r="G142" s="18" t="n">
        <v>0.322175732217573</v>
      </c>
      <c r="H142" s="17" t="n">
        <f aca="false">H141+AA142</f>
        <v>0.493959084253556</v>
      </c>
      <c r="I142" s="17" t="n">
        <f aca="false">I141+AB142</f>
        <v>0.132010590843687</v>
      </c>
      <c r="J142" s="17" t="n">
        <f aca="false">J141+AC142</f>
        <v>0.506730302756157</v>
      </c>
      <c r="K142" s="17" t="n">
        <f aca="false">K141+AD142</f>
        <v>0.439483045167194</v>
      </c>
      <c r="L142" s="17" t="n">
        <f aca="false">L141+AE142</f>
        <v>0.103322063208064</v>
      </c>
      <c r="M142" s="17" t="n">
        <f aca="false">M141+AF142</f>
        <v>0.992963575561303</v>
      </c>
      <c r="N142" s="17" t="n">
        <f aca="false">M141+SUMPRODUCT(B142:F142,H141:L141)</f>
        <v>1.91666213757192</v>
      </c>
      <c r="O142" s="17" t="n">
        <f aca="false">1/(1+EXP(-N142))</f>
        <v>0.871765756099824</v>
      </c>
      <c r="P142" s="12" t="n">
        <f aca="false">O142*(1-O142)</f>
        <v>0.111790222591526</v>
      </c>
      <c r="Q142" s="17" t="n">
        <f aca="false">Q141+W142</f>
        <v>0.903860385553249</v>
      </c>
      <c r="R142" s="17" t="n">
        <f aca="false">R141+X142</f>
        <v>0.0161776324865255</v>
      </c>
      <c r="S142" s="12" t="n">
        <f aca="false">Q141+O142*R141</f>
        <v>0.988687972678565</v>
      </c>
      <c r="T142" s="17" t="n">
        <f aca="false">1/(1+EXP(-S142))</f>
        <v>0.728828694508317</v>
      </c>
      <c r="U142" s="12" t="n">
        <f aca="false">T142*(1-T142)</f>
        <v>0.19763742856962</v>
      </c>
      <c r="V142" s="17" t="n">
        <f aca="false">(G142-T142)*U142</f>
        <v>-0.080369845787361</v>
      </c>
      <c r="W142" s="12" t="n">
        <f aca="false">$V$18*V142</f>
        <v>-0.0401849228936805</v>
      </c>
      <c r="X142" s="12" t="n">
        <f aca="false">$V$18*V142*O142</f>
        <v>-0.0350318396902225</v>
      </c>
      <c r="Y142" s="12" t="n">
        <f aca="false">V142*R141</f>
        <v>-0.00411569738169739</v>
      </c>
      <c r="Z142" s="12" t="n">
        <f aca="false">Y142*P142</f>
        <v>-0.000460094726419314</v>
      </c>
      <c r="AA142" s="12" t="n">
        <f aca="false">$V$18*$V142*B142</f>
        <v>-0.00168137752693224</v>
      </c>
      <c r="AB142" s="12" t="n">
        <f aca="false">$V$18*$V142*C142</f>
        <v>-0.00605295909695608</v>
      </c>
      <c r="AC142" s="12" t="n">
        <f aca="false">$V$18*$V142*D142</f>
        <v>-0.0235392853770514</v>
      </c>
      <c r="AD142" s="12" t="n">
        <f aca="false">$V$18*$V142*E142</f>
        <v>-0.0401849228936805</v>
      </c>
      <c r="AE142" s="12" t="n">
        <f aca="false">$V$18*$V142*F142</f>
        <v>-0.0275745914416887</v>
      </c>
      <c r="AF142" s="12" t="n">
        <f aca="false">$V$18*Y142</f>
        <v>-0.0020578486908487</v>
      </c>
    </row>
    <row r="143" customFormat="false" ht="13.8" hidden="false" customHeight="false" outlineLevel="0" collapsed="false">
      <c r="B143" s="18" t="n">
        <v>0.150627615062762</v>
      </c>
      <c r="C143" s="18" t="n">
        <v>0.585774058577406</v>
      </c>
      <c r="D143" s="18" t="n">
        <v>1</v>
      </c>
      <c r="E143" s="18" t="n">
        <v>0.686192468619247</v>
      </c>
      <c r="F143" s="18" t="n">
        <v>0.322175732217573</v>
      </c>
      <c r="G143" s="18" t="n">
        <v>0.673640167364017</v>
      </c>
      <c r="H143" s="17" t="n">
        <f aca="false">H142+AA143</f>
        <v>0.493329211042801</v>
      </c>
      <c r="I143" s="17" t="n">
        <f aca="false">I142+AB143</f>
        <v>0.129561083912975</v>
      </c>
      <c r="J143" s="17" t="n">
        <f aca="false">J142+AC143</f>
        <v>0.502548644495871</v>
      </c>
      <c r="K143" s="17" t="n">
        <f aca="false">K142+AD143</f>
        <v>0.436613622762646</v>
      </c>
      <c r="L143" s="17" t="n">
        <f aca="false">L142+AE143</f>
        <v>0.101974834396173</v>
      </c>
      <c r="M143" s="17" t="n">
        <f aca="false">M142+AF143</f>
        <v>0.992895926230784</v>
      </c>
      <c r="N143" s="17" t="n">
        <f aca="false">M142+SUMPRODUCT(B143:F143,H142:L142)</f>
        <v>1.98628395373874</v>
      </c>
      <c r="O143" s="17" t="n">
        <f aca="false">1/(1+EXP(-N143))</f>
        <v>0.87934944275589</v>
      </c>
      <c r="P143" s="12" t="n">
        <f aca="false">O143*(1-O143)</f>
        <v>0.106094000280795</v>
      </c>
      <c r="Q143" s="17" t="n">
        <f aca="false">Q142+W143</f>
        <v>0.899678727292963</v>
      </c>
      <c r="R143" s="17" t="n">
        <f aca="false">R142+X143</f>
        <v>0.012500493625547</v>
      </c>
      <c r="S143" s="12" t="n">
        <f aca="false">Q142+O143*R142</f>
        <v>0.918086177665385</v>
      </c>
      <c r="T143" s="17" t="n">
        <f aca="false">1/(1+EXP(-S143))</f>
        <v>0.714651990775109</v>
      </c>
      <c r="U143" s="12" t="n">
        <f aca="false">T143*(1-T143)</f>
        <v>0.203924522856282</v>
      </c>
      <c r="V143" s="17" t="n">
        <f aca="false">(G143-T143)*U143</f>
        <v>-0.00836331652057305</v>
      </c>
      <c r="W143" s="12" t="n">
        <f aca="false">$V$18*V143</f>
        <v>-0.00418165826028653</v>
      </c>
      <c r="X143" s="12" t="n">
        <f aca="false">$V$18*V143*O143</f>
        <v>-0.00367713886097852</v>
      </c>
      <c r="Y143" s="12" t="n">
        <f aca="false">V143*R142</f>
        <v>-0.000135298661038318</v>
      </c>
      <c r="Z143" s="12" t="n">
        <f aca="false">Y143*P143</f>
        <v>-1.43543761821905E-005</v>
      </c>
      <c r="AA143" s="12" t="n">
        <f aca="false">$V$18*$V143*B143</f>
        <v>-0.000629873210754458</v>
      </c>
      <c r="AB143" s="12" t="n">
        <f aca="false">$V$18*$V143*C143</f>
        <v>-0.00244950693071177</v>
      </c>
      <c r="AC143" s="12" t="n">
        <f aca="false">$V$18*$V143*D143</f>
        <v>-0.00418165826028653</v>
      </c>
      <c r="AD143" s="12" t="n">
        <f aca="false">$V$18*$V143*E143</f>
        <v>-0.00286942240454808</v>
      </c>
      <c r="AE143" s="12" t="n">
        <f aca="false">$V$18*$V143*F143</f>
        <v>-0.00134722881189147</v>
      </c>
      <c r="AF143" s="12" t="n">
        <f aca="false">$V$18*Y143</f>
        <v>-6.7649330519159E-005</v>
      </c>
    </row>
    <row r="144" customFormat="false" ht="13.8" hidden="false" customHeight="false" outlineLevel="0" collapsed="false">
      <c r="A144" s="0" t="s">
        <v>66</v>
      </c>
      <c r="B144" s="18" t="n">
        <v>0</v>
      </c>
      <c r="C144" s="18" t="n">
        <v>0.0418410041841004</v>
      </c>
      <c r="D144" s="18" t="n">
        <v>0.150627615062762</v>
      </c>
      <c r="E144" s="18" t="n">
        <v>0.585774058577406</v>
      </c>
      <c r="F144" s="18" t="n">
        <v>1</v>
      </c>
      <c r="G144" s="18" t="n">
        <v>0.686192468619247</v>
      </c>
      <c r="H144" s="17" t="n">
        <f aca="false">H143+AA144</f>
        <v>0.493329211042801</v>
      </c>
      <c r="I144" s="17" t="n">
        <f aca="false">I143+AB144</f>
        <v>0.129446511932408</v>
      </c>
      <c r="J144" s="17" t="n">
        <f aca="false">J143+AC144</f>
        <v>0.502136185365829</v>
      </c>
      <c r="K144" s="17" t="n">
        <f aca="false">K143+AD144</f>
        <v>0.435009615034707</v>
      </c>
      <c r="L144" s="17" t="n">
        <f aca="false">L143+AE144</f>
        <v>0.0992365640606207</v>
      </c>
      <c r="M144" s="17" t="n">
        <f aca="false">M143+AF144</f>
        <v>0.992861696499909</v>
      </c>
      <c r="N144" s="17" t="n">
        <f aca="false">M143+SUMPRODUCT(B144:F144,H143:L143)</f>
        <v>1.43174636409035</v>
      </c>
      <c r="O144" s="17" t="n">
        <f aca="false">1/(1+EXP(-N144))</f>
        <v>0.807173273691036</v>
      </c>
      <c r="P144" s="12" t="n">
        <f aca="false">O144*(1-O144)</f>
        <v>0.155644579929932</v>
      </c>
      <c r="Q144" s="17" t="n">
        <f aca="false">Q143+W144</f>
        <v>0.89694045695741</v>
      </c>
      <c r="R144" s="17" t="n">
        <f aca="false">R143+X144</f>
        <v>0.0102902349945483</v>
      </c>
      <c r="S144" s="12" t="n">
        <f aca="false">Q143+O144*R143</f>
        <v>0.909768791655449</v>
      </c>
      <c r="T144" s="17" t="n">
        <f aca="false">1/(1+EXP(-S144))</f>
        <v>0.712952848043642</v>
      </c>
      <c r="U144" s="12" t="n">
        <f aca="false">T144*(1-T144)</f>
        <v>0.204651084510102</v>
      </c>
      <c r="V144" s="17" t="n">
        <f aca="false">(G144-T144)*U144</f>
        <v>-0.00547654067110418</v>
      </c>
      <c r="W144" s="12" t="n">
        <f aca="false">$V$18*V144</f>
        <v>-0.00273827033555209</v>
      </c>
      <c r="X144" s="12" t="n">
        <f aca="false">$V$18*V144*O144</f>
        <v>-0.00221025863099863</v>
      </c>
      <c r="Y144" s="12" t="n">
        <f aca="false">V144*R143</f>
        <v>-6.84594617491865E-005</v>
      </c>
      <c r="Z144" s="12" t="n">
        <f aca="false">Y144*P144</f>
        <v>-1.06553441661814E-005</v>
      </c>
      <c r="AA144" s="12" t="n">
        <f aca="false">$V$18*$V144*B144</f>
        <v>-0</v>
      </c>
      <c r="AB144" s="12" t="n">
        <f aca="false">$V$18*$V144*C144</f>
        <v>-0.000114571980567033</v>
      </c>
      <c r="AC144" s="12" t="n">
        <f aca="false">$V$18*$V144*D144</f>
        <v>-0.000412459130041321</v>
      </c>
      <c r="AD144" s="12" t="n">
        <f aca="false">$V$18*$V144*E144</f>
        <v>-0.00160400772793846</v>
      </c>
      <c r="AE144" s="12" t="n">
        <f aca="false">$V$18*$V144*F144</f>
        <v>-0.00273827033555209</v>
      </c>
      <c r="AF144" s="12" t="n">
        <f aca="false">$V$18*Y144</f>
        <v>-3.42297308745933E-005</v>
      </c>
    </row>
    <row r="145" customFormat="false" ht="13.8" hidden="false" customHeight="false" outlineLevel="0" collapsed="false">
      <c r="B145" s="18" t="n">
        <v>0.0418410041841004</v>
      </c>
      <c r="C145" s="18" t="n">
        <v>0.150627615062762</v>
      </c>
      <c r="D145" s="18" t="n">
        <v>0.585774058577406</v>
      </c>
      <c r="E145" s="18" t="n">
        <v>1</v>
      </c>
      <c r="F145" s="18" t="n">
        <v>0.686192468619247</v>
      </c>
      <c r="G145" s="18" t="n">
        <v>0.322175732217573</v>
      </c>
      <c r="H145" s="17" t="n">
        <f aca="false">H144+AA145</f>
        <v>0.491656796323596</v>
      </c>
      <c r="I145" s="17" t="n">
        <f aca="false">I144+AB145</f>
        <v>0.12342581894327</v>
      </c>
      <c r="J145" s="17" t="n">
        <f aca="false">J144+AC145</f>
        <v>0.478722379296959</v>
      </c>
      <c r="K145" s="17" t="n">
        <f aca="false">K144+AD145</f>
        <v>0.395038903245707</v>
      </c>
      <c r="L145" s="17" t="n">
        <f aca="false">L144+AE145</f>
        <v>0.0718089626656581</v>
      </c>
      <c r="M145" s="17" t="n">
        <f aca="false">M144+AF145</f>
        <v>0.992450388482701</v>
      </c>
      <c r="N145" s="17" t="n">
        <f aca="false">M144+SUMPRODUCT(B145:F145,H144:L144)</f>
        <v>1.83024465461894</v>
      </c>
      <c r="O145" s="17" t="n">
        <f aca="false">1/(1+EXP(-N145))</f>
        <v>0.861790869574307</v>
      </c>
      <c r="P145" s="12" t="n">
        <f aca="false">O145*(1-O145)</f>
        <v>0.119107366692667</v>
      </c>
      <c r="Q145" s="17" t="n">
        <f aca="false">Q144+W145</f>
        <v>0.85696974516841</v>
      </c>
      <c r="R145" s="17" t="n">
        <f aca="false">R144+X145</f>
        <v>-0.0241561594755982</v>
      </c>
      <c r="S145" s="12" t="n">
        <f aca="false">Q144+O145*R144</f>
        <v>0.905808487521486</v>
      </c>
      <c r="T145" s="17" t="n">
        <f aca="false">1/(1+EXP(-S145))</f>
        <v>0.712141684466499</v>
      </c>
      <c r="U145" s="12" t="n">
        <f aca="false">T145*(1-T145)</f>
        <v>0.204995905711716</v>
      </c>
      <c r="V145" s="17" t="n">
        <f aca="false">(G145-T145)*U145</f>
        <v>-0.0799414235780005</v>
      </c>
      <c r="W145" s="12" t="n">
        <f aca="false">$V$18*V145</f>
        <v>-0.0399707117890003</v>
      </c>
      <c r="X145" s="12" t="n">
        <f aca="false">$V$18*V145*O145</f>
        <v>-0.0344463944701465</v>
      </c>
      <c r="Y145" s="12" t="n">
        <f aca="false">V145*R144</f>
        <v>-0.000822616034416352</v>
      </c>
      <c r="Z145" s="12" t="n">
        <f aca="false">Y145*P145</f>
        <v>-9.7979629658496E-005</v>
      </c>
      <c r="AA145" s="12" t="n">
        <f aca="false">$V$18*$V145*B145</f>
        <v>-0.00167241471920503</v>
      </c>
      <c r="AB145" s="12" t="n">
        <f aca="false">$V$18*$V145*C145</f>
        <v>-0.00602069298913814</v>
      </c>
      <c r="AC145" s="12" t="n">
        <f aca="false">$V$18*$V145*D145</f>
        <v>-0.0234138060688705</v>
      </c>
      <c r="AD145" s="12" t="n">
        <f aca="false">$V$18*$V145*E145</f>
        <v>-0.0399707117890003</v>
      </c>
      <c r="AE145" s="12" t="n">
        <f aca="false">$V$18*$V145*F145</f>
        <v>-0.0274276013949625</v>
      </c>
      <c r="AF145" s="12" t="n">
        <f aca="false">$V$18*Y145</f>
        <v>-0.000411308017208176</v>
      </c>
    </row>
    <row r="146" customFormat="false" ht="13.8" hidden="false" customHeight="false" outlineLevel="0" collapsed="false">
      <c r="B146" s="18" t="n">
        <v>0.150627615062762</v>
      </c>
      <c r="C146" s="18" t="n">
        <v>0.585774058577406</v>
      </c>
      <c r="D146" s="18" t="n">
        <v>1</v>
      </c>
      <c r="E146" s="18" t="n">
        <v>0.686192468619247</v>
      </c>
      <c r="F146" s="18" t="n">
        <v>0.322175732217573</v>
      </c>
      <c r="G146" s="18" t="n">
        <v>0.673640167364017</v>
      </c>
      <c r="H146" s="17" t="n">
        <f aca="false">H145+AA146</f>
        <v>0.491276034203995</v>
      </c>
      <c r="I146" s="17" t="n">
        <f aca="false">I145+AB146</f>
        <v>0.121945077367044</v>
      </c>
      <c r="J146" s="17" t="n">
        <f aca="false">J145+AC146</f>
        <v>0.47619454189183</v>
      </c>
      <c r="K146" s="17" t="n">
        <f aca="false">K145+AD146</f>
        <v>0.393304320256413</v>
      </c>
      <c r="L146" s="17" t="n">
        <f aca="false">L145+AE146</f>
        <v>0.0709945547987337</v>
      </c>
      <c r="M146" s="17" t="n">
        <f aca="false">M145+AF146</f>
        <v>0.992511451326188</v>
      </c>
      <c r="N146" s="17" t="n">
        <f aca="false">M145+SUMPRODUCT(B146:F146,H145:L145)</f>
        <v>1.91173732668033</v>
      </c>
      <c r="O146" s="17" t="n">
        <f aca="false">1/(1+EXP(-N146))</f>
        <v>0.87121420168103</v>
      </c>
      <c r="P146" s="12" t="n">
        <f aca="false">O146*(1-O146)</f>
        <v>0.112200016470316</v>
      </c>
      <c r="Q146" s="17" t="n">
        <f aca="false">Q145+W146</f>
        <v>0.854441907763281</v>
      </c>
      <c r="R146" s="17" t="n">
        <f aca="false">R145+X146</f>
        <v>-0.0263584473224871</v>
      </c>
      <c r="S146" s="12" t="n">
        <f aca="false">Q145+O146*R145</f>
        <v>0.835924555975197</v>
      </c>
      <c r="T146" s="17" t="n">
        <f aca="false">1/(1+EXP(-S146))</f>
        <v>0.697606186763816</v>
      </c>
      <c r="U146" s="12" t="n">
        <f aca="false">T146*(1-T146)</f>
        <v>0.210951794952664</v>
      </c>
      <c r="V146" s="17" t="n">
        <f aca="false">(G146-T146)*U146</f>
        <v>-0.00505567481025801</v>
      </c>
      <c r="W146" s="12" t="n">
        <f aca="false">$V$18*V146</f>
        <v>-0.00252783740512901</v>
      </c>
      <c r="X146" s="12" t="n">
        <f aca="false">$V$18*V146*O146</f>
        <v>-0.00220228784688891</v>
      </c>
      <c r="Y146" s="12" t="n">
        <f aca="false">V146*R145</f>
        <v>0.000122125686973357</v>
      </c>
      <c r="Z146" s="12" t="n">
        <f aca="false">Y146*P146</f>
        <v>1.37025040898593E-005</v>
      </c>
      <c r="AA146" s="12" t="n">
        <f aca="false">$V$18*$V146*B146</f>
        <v>-0.000380762119601023</v>
      </c>
      <c r="AB146" s="12" t="n">
        <f aca="false">$V$18*$V146*C146</f>
        <v>-0.0014807415762262</v>
      </c>
      <c r="AC146" s="12" t="n">
        <f aca="false">$V$18*$V146*D146</f>
        <v>-0.00252783740512901</v>
      </c>
      <c r="AD146" s="12" t="n">
        <f aca="false">$V$18*$V146*E146</f>
        <v>-0.00173458298929354</v>
      </c>
      <c r="AE146" s="12" t="n">
        <f aca="false">$V$18*$V146*F146</f>
        <v>-0.000814407866924407</v>
      </c>
      <c r="AF146" s="12" t="n">
        <f aca="false">$V$18*Y146</f>
        <v>6.10628434866786E-005</v>
      </c>
    </row>
    <row r="147" customFormat="false" ht="13.8" hidden="false" customHeight="false" outlineLevel="0" collapsed="false">
      <c r="A147" s="0" t="s">
        <v>67</v>
      </c>
      <c r="B147" s="18" t="n">
        <v>0</v>
      </c>
      <c r="C147" s="18" t="n">
        <v>0.0418410041841004</v>
      </c>
      <c r="D147" s="18" t="n">
        <v>0.150627615062762</v>
      </c>
      <c r="E147" s="18" t="n">
        <v>0.585774058577406</v>
      </c>
      <c r="F147" s="18" t="n">
        <v>1</v>
      </c>
      <c r="G147" s="18" t="n">
        <v>0.686192468619247</v>
      </c>
      <c r="H147" s="17" t="n">
        <f aca="false">H146+AA147</f>
        <v>0.491276034203995</v>
      </c>
      <c r="I147" s="17" t="n">
        <f aca="false">I146+AB147</f>
        <v>0.12189699044575</v>
      </c>
      <c r="J147" s="17" t="n">
        <f aca="false">J146+AC147</f>
        <v>0.476021428975172</v>
      </c>
      <c r="K147" s="17" t="n">
        <f aca="false">K146+AD147</f>
        <v>0.3926311033583</v>
      </c>
      <c r="L147" s="17" t="n">
        <f aca="false">L146+AE147</f>
        <v>0.0698452773798122</v>
      </c>
      <c r="M147" s="17" t="n">
        <f aca="false">M146+AF147</f>
        <v>0.992541744494494</v>
      </c>
      <c r="N147" s="17" t="n">
        <f aca="false">M146+SUMPRODUCT(B147:F147,H146:L146)</f>
        <v>1.37072382670096</v>
      </c>
      <c r="O147" s="17" t="n">
        <f aca="false">1/(1+EXP(-N147))</f>
        <v>0.797497073489534</v>
      </c>
      <c r="P147" s="12" t="n">
        <f aca="false">O147*(1-O147)</f>
        <v>0.161495491265163</v>
      </c>
      <c r="Q147" s="17" t="n">
        <f aca="false">Q146+W147</f>
        <v>0.85329263034436</v>
      </c>
      <c r="R147" s="17" t="n">
        <f aca="false">R146+X147</f>
        <v>-0.0272749927007047</v>
      </c>
      <c r="S147" s="12" t="n">
        <f aca="false">Q146+O147*R146</f>
        <v>0.83342112316187</v>
      </c>
      <c r="T147" s="17" t="n">
        <f aca="false">1/(1+EXP(-S147))</f>
        <v>0.697077822015476</v>
      </c>
      <c r="U147" s="12" t="n">
        <f aca="false">T147*(1-T147)</f>
        <v>0.211160332069636</v>
      </c>
      <c r="V147" s="17" t="n">
        <f aca="false">(G147-T147)*U147</f>
        <v>-0.00229855483784308</v>
      </c>
      <c r="W147" s="12" t="n">
        <f aca="false">$V$18*V147</f>
        <v>-0.00114927741892154</v>
      </c>
      <c r="X147" s="12" t="n">
        <f aca="false">$V$18*V147*O147</f>
        <v>-0.000916545378217533</v>
      </c>
      <c r="Y147" s="12" t="n">
        <f aca="false">V147*R146</f>
        <v>6.05863366111347E-005</v>
      </c>
      <c r="Z147" s="12" t="n">
        <f aca="false">Y147*P147</f>
        <v>9.78442019497172E-006</v>
      </c>
      <c r="AA147" s="12" t="n">
        <f aca="false">$V$18*$V147*B147</f>
        <v>-0</v>
      </c>
      <c r="AB147" s="12" t="n">
        <f aca="false">$V$18*$V147*C147</f>
        <v>-4.80869212937882E-005</v>
      </c>
      <c r="AC147" s="12" t="n">
        <f aca="false">$V$18*$V147*D147</f>
        <v>-0.000173112916657638</v>
      </c>
      <c r="AD147" s="12" t="n">
        <f aca="false">$V$18*$V147*E147</f>
        <v>-0.000673216898113036</v>
      </c>
      <c r="AE147" s="12" t="n">
        <f aca="false">$V$18*$V147*F147</f>
        <v>-0.00114927741892154</v>
      </c>
      <c r="AF147" s="12" t="n">
        <f aca="false">$V$18*Y147</f>
        <v>3.02931683055673E-005</v>
      </c>
    </row>
    <row r="148" customFormat="false" ht="13.8" hidden="false" customHeight="false" outlineLevel="0" collapsed="false">
      <c r="B148" s="18" t="n">
        <v>0.0418410041841004</v>
      </c>
      <c r="C148" s="18" t="n">
        <v>0.150627615062762</v>
      </c>
      <c r="D148" s="18" t="n">
        <v>0.585774058577406</v>
      </c>
      <c r="E148" s="18" t="n">
        <v>1</v>
      </c>
      <c r="F148" s="18" t="n">
        <v>0.686192468619247</v>
      </c>
      <c r="G148" s="18" t="n">
        <v>0.322175732217573</v>
      </c>
      <c r="H148" s="17" t="n">
        <f aca="false">H147+AA148</f>
        <v>0.489620826212099</v>
      </c>
      <c r="I148" s="17" t="n">
        <f aca="false">I147+AB148</f>
        <v>0.115938241674924</v>
      </c>
      <c r="J148" s="17" t="n">
        <f aca="false">J147+AC148</f>
        <v>0.452848517088628</v>
      </c>
      <c r="K148" s="17" t="n">
        <f aca="false">K147+AD148</f>
        <v>0.353071632351985</v>
      </c>
      <c r="L148" s="17" t="n">
        <f aca="false">L147+AE148</f>
        <v>0.0426998663127171</v>
      </c>
      <c r="M148" s="17" t="n">
        <f aca="false">M147+AF148</f>
        <v>0.993620728777434</v>
      </c>
      <c r="N148" s="17" t="n">
        <f aca="false">M147+SUMPRODUCT(B148:F148,H147:L147)</f>
        <v>1.7508576911369</v>
      </c>
      <c r="O148" s="17" t="n">
        <f aca="false">1/(1+EXP(-N148))</f>
        <v>0.852060949234158</v>
      </c>
      <c r="P148" s="12" t="n">
        <f aca="false">O148*(1-O148)</f>
        <v>0.126053088024344</v>
      </c>
      <c r="Q148" s="17" t="n">
        <f aca="false">Q147+W148</f>
        <v>0.813733159338044</v>
      </c>
      <c r="R148" s="17" t="n">
        <f aca="false">R147+X148</f>
        <v>-0.0609820731175469</v>
      </c>
      <c r="S148" s="12" t="n">
        <f aca="false">Q147+O148*R147</f>
        <v>0.830052674173443</v>
      </c>
      <c r="T148" s="17" t="n">
        <f aca="false">1/(1+EXP(-S148))</f>
        <v>0.696366067385627</v>
      </c>
      <c r="U148" s="12" t="n">
        <f aca="false">T148*(1-T148)</f>
        <v>0.211440367579503</v>
      </c>
      <c r="V148" s="17" t="n">
        <f aca="false">(G148-T148)*U148</f>
        <v>-0.0791189420126309</v>
      </c>
      <c r="W148" s="12" t="n">
        <f aca="false">$V$18*V148</f>
        <v>-0.0395594710063154</v>
      </c>
      <c r="X148" s="12" t="n">
        <f aca="false">$V$18*V148*O148</f>
        <v>-0.0337070804168423</v>
      </c>
      <c r="Y148" s="12" t="n">
        <f aca="false">V148*R147</f>
        <v>0.00215796856588198</v>
      </c>
      <c r="Z148" s="12" t="n">
        <f aca="false">Y148*P148</f>
        <v>0.000272018601588888</v>
      </c>
      <c r="AA148" s="12" t="n">
        <f aca="false">$V$18*$V148*B148</f>
        <v>-0.00165520799189604</v>
      </c>
      <c r="AB148" s="12" t="n">
        <f aca="false">$V$18*$V148*C148</f>
        <v>-0.00595874877082578</v>
      </c>
      <c r="AC148" s="12" t="n">
        <f aca="false">$V$18*$V148*D148</f>
        <v>-0.0231729118865446</v>
      </c>
      <c r="AD148" s="12" t="n">
        <f aca="false">$V$18*$V148*E148</f>
        <v>-0.0395594710063154</v>
      </c>
      <c r="AE148" s="12" t="n">
        <f aca="false">$V$18*$V148*F148</f>
        <v>-0.0271454110670951</v>
      </c>
      <c r="AF148" s="12" t="n">
        <f aca="false">$V$18*Y148</f>
        <v>0.00107898428294099</v>
      </c>
    </row>
    <row r="149" customFormat="false" ht="13.8" hidden="false" customHeight="false" outlineLevel="0" collapsed="false">
      <c r="B149" s="18" t="n">
        <v>0.150627615062762</v>
      </c>
      <c r="C149" s="18" t="n">
        <v>0.585774058577406</v>
      </c>
      <c r="D149" s="18" t="n">
        <v>1</v>
      </c>
      <c r="E149" s="18" t="n">
        <v>0.686192468619247</v>
      </c>
      <c r="F149" s="18" t="n">
        <v>0.322175732217573</v>
      </c>
      <c r="G149" s="18" t="n">
        <v>0.673640167364017</v>
      </c>
      <c r="H149" s="17" t="n">
        <f aca="false">H148+AA149</f>
        <v>0.489490920204162</v>
      </c>
      <c r="I149" s="17" t="n">
        <f aca="false">I148+AB149</f>
        <v>0.11543305164406</v>
      </c>
      <c r="J149" s="17" t="n">
        <f aca="false">J148+AC149</f>
        <v>0.451986085535938</v>
      </c>
      <c r="K149" s="17" t="n">
        <f aca="false">K148+AD149</f>
        <v>0.35247983831583</v>
      </c>
      <c r="L149" s="17" t="n">
        <f aca="false">L148+AE149</f>
        <v>0.0424220117957418</v>
      </c>
      <c r="M149" s="17" t="n">
        <f aca="false">M148+AF149</f>
        <v>0.993673321641439</v>
      </c>
      <c r="N149" s="17" t="n">
        <f aca="false">M148+SUMPRODUCT(B149:F149,H148:L148)</f>
        <v>1.84416523327163</v>
      </c>
      <c r="O149" s="17" t="n">
        <f aca="false">1/(1+EXP(-N149))</f>
        <v>0.863440577910961</v>
      </c>
      <c r="P149" s="12" t="n">
        <f aca="false">O149*(1-O149)</f>
        <v>0.117910946327747</v>
      </c>
      <c r="Q149" s="17" t="n">
        <f aca="false">Q148+W149</f>
        <v>0.812870727785355</v>
      </c>
      <c r="R149" s="17" t="n">
        <f aca="false">R148+X149</f>
        <v>-0.0617267315158099</v>
      </c>
      <c r="S149" s="12" t="n">
        <f aca="false">Q148+O149*R148</f>
        <v>0.761078762883221</v>
      </c>
      <c r="T149" s="17" t="n">
        <f aca="false">1/(1+EXP(-S149))</f>
        <v>0.681587899052426</v>
      </c>
      <c r="U149" s="12" t="n">
        <f aca="false">T149*(1-T149)</f>
        <v>0.217025834917726</v>
      </c>
      <c r="V149" s="17" t="n">
        <f aca="false">(G149-T149)*U149</f>
        <v>-0.0017248631053791</v>
      </c>
      <c r="W149" s="12" t="n">
        <f aca="false">$V$18*V149</f>
        <v>-0.000862431552689552</v>
      </c>
      <c r="X149" s="12" t="n">
        <f aca="false">$V$18*V149*O149</f>
        <v>-0.000744658398262914</v>
      </c>
      <c r="Y149" s="12" t="n">
        <f aca="false">V149*R148</f>
        <v>0.000105185728009988</v>
      </c>
      <c r="Z149" s="12" t="n">
        <f aca="false">Y149*P149</f>
        <v>1.24025487298306E-005</v>
      </c>
      <c r="AA149" s="12" t="n">
        <f aca="false">$V$18*$V149*B149</f>
        <v>-0.000129906007936502</v>
      </c>
      <c r="AB149" s="12" t="n">
        <f aca="false">$V$18*$V149*C149</f>
        <v>-0.000505190030864173</v>
      </c>
      <c r="AC149" s="12" t="n">
        <f aca="false">$V$18*$V149*D149</f>
        <v>-0.000862431552689552</v>
      </c>
      <c r="AD149" s="12" t="n">
        <f aca="false">$V$18*$V149*E149</f>
        <v>-0.000591794036155174</v>
      </c>
      <c r="AE149" s="12" t="n">
        <f aca="false">$V$18*$V149*F149</f>
        <v>-0.000277854516975295</v>
      </c>
      <c r="AF149" s="12" t="n">
        <f aca="false">$V$18*Y149</f>
        <v>5.25928640049938E-005</v>
      </c>
    </row>
    <row r="150" customFormat="false" ht="13.8" hidden="false" customHeight="false" outlineLevel="0" collapsed="false">
      <c r="H150" s="17" t="n">
        <f aca="false">H149+AA150</f>
        <v>0.489490920204162</v>
      </c>
      <c r="I150" s="17" t="n">
        <f aca="false">I149+AB150</f>
        <v>0.11543305164406</v>
      </c>
      <c r="J150" s="17" t="n">
        <f aca="false">J149+AC150</f>
        <v>0.451986085535938</v>
      </c>
      <c r="K150" s="17" t="n">
        <f aca="false">K149+AD150</f>
        <v>0.35247983831583</v>
      </c>
      <c r="L150" s="17" t="n">
        <f aca="false">L149+AE150</f>
        <v>0.0424220117957418</v>
      </c>
      <c r="M150" s="17" t="n">
        <f aca="false">M149+AF150</f>
        <v>0.993673321641439</v>
      </c>
      <c r="Q150" s="17" t="n">
        <f aca="false">Q149+W150</f>
        <v>0.812870727785355</v>
      </c>
      <c r="R150" s="17" t="n">
        <f aca="false">R149+X150</f>
        <v>-0.0617267315158099</v>
      </c>
    </row>
    <row r="151" customFormat="false" ht="13.8" hidden="false" customHeight="false" outlineLevel="0" collapsed="false"/>
    <row r="152" customFormat="false" ht="13.8" hidden="false" customHeight="false" outlineLevel="0" collapsed="false">
      <c r="B152" s="18" t="n">
        <v>0</v>
      </c>
      <c r="C152" s="18" t="n">
        <v>0.0418410041841004</v>
      </c>
      <c r="D152" s="18" t="n">
        <v>0.150627615062762</v>
      </c>
      <c r="E152" s="18" t="n">
        <v>0.585774058577406</v>
      </c>
      <c r="F152" s="18" t="n">
        <v>1</v>
      </c>
      <c r="G152" s="18" t="n">
        <v>0.686192468619247</v>
      </c>
      <c r="N152" s="17" t="n">
        <f aca="false">M150+SUMPRODUCT(B152:F152,H150:L150)</f>
        <v>1.31548029979681</v>
      </c>
      <c r="O152" s="17" t="n">
        <f aca="false">1/(1+EXP(-N152))</f>
        <v>0.788428763363084</v>
      </c>
      <c r="P152" s="12" t="n">
        <f aca="false">O152*(1-O152)</f>
        <v>0.166808848464842</v>
      </c>
      <c r="S152" s="12" t="n">
        <f aca="false">Q150+O152*R150</f>
        <v>0.7642035971899</v>
      </c>
      <c r="T152" s="17" t="n">
        <f aca="false">1/(1+EXP(-S152))</f>
        <v>0.682265683678537</v>
      </c>
    </row>
    <row r="153" customFormat="false" ht="13.8" hidden="false" customHeight="false" outlineLevel="0" collapsed="false">
      <c r="B153" s="18" t="n">
        <v>0.0418410041841004</v>
      </c>
      <c r="C153" s="18" t="n">
        <v>0.150627615062762</v>
      </c>
      <c r="D153" s="18" t="n">
        <v>0.585774058577406</v>
      </c>
      <c r="E153" s="18" t="n">
        <v>1</v>
      </c>
      <c r="F153" s="18" t="n">
        <v>0.686192468619247</v>
      </c>
      <c r="G153" s="18" t="n">
        <v>0.322175732217573</v>
      </c>
      <c r="N153" s="17" t="n">
        <f aca="false">M150+SUMPRODUCT(B153:F153,H150:L150)</f>
        <v>1.67789274560899</v>
      </c>
      <c r="O153" s="17" t="n">
        <f aca="false">1/(1+EXP(-N153))</f>
        <v>0.842625294230636</v>
      </c>
      <c r="P153" s="12" t="n">
        <f aca="false">O153*(1-O153)</f>
        <v>0.13260790775337</v>
      </c>
      <c r="S153" s="12" t="n">
        <f aca="false">Q150+O153*R150</f>
        <v>0.76085822247995</v>
      </c>
      <c r="T153" s="17" t="n">
        <f aca="false">1/(1+EXP(-S153))</f>
        <v>0.6815400341706</v>
      </c>
    </row>
    <row r="154" customFormat="false" ht="13.8" hidden="false" customHeight="false" outlineLevel="0" collapsed="false">
      <c r="B154" s="18" t="n">
        <v>0.150627615062762</v>
      </c>
      <c r="C154" s="18" t="n">
        <v>0.585774058577406</v>
      </c>
      <c r="D154" s="18" t="n">
        <v>1</v>
      </c>
      <c r="E154" s="18" t="n">
        <v>0.686192468619247</v>
      </c>
      <c r="F154" s="18" t="n">
        <v>0.322175732217573</v>
      </c>
      <c r="G154" s="18" t="n">
        <v>0.673640167364017</v>
      </c>
      <c r="N154" s="17" t="n">
        <f aca="false">M150+SUMPRODUCT(B154:F154,H150:L150)</f>
        <v>1.84254429734301</v>
      </c>
      <c r="O154" s="17" t="n">
        <f aca="false">1/(1+EXP(-N154))</f>
        <v>0.863249339202174</v>
      </c>
      <c r="P154" s="12" t="n">
        <f aca="false">O154*(1-O154)</f>
        <v>0.118049917569184</v>
      </c>
      <c r="S154" s="12" t="n">
        <f aca="false">Q150+O154*R150</f>
        <v>0.759585167593222</v>
      </c>
      <c r="T154" s="17" t="n">
        <f aca="false">1/(1+EXP(-S154))</f>
        <v>0.681263662408778</v>
      </c>
    </row>
    <row r="155" customFormat="false" ht="13.8" hidden="false" customHeight="false" outlineLevel="0" collapsed="false"/>
    <row r="156" customFormat="false" ht="13.8" hidden="false" customHeight="false" outlineLevel="0" collapsed="false">
      <c r="B156" s="19" t="s">
        <v>68</v>
      </c>
      <c r="C156" s="19" t="s">
        <v>69</v>
      </c>
      <c r="D156" s="19" t="s">
        <v>70</v>
      </c>
      <c r="E156" s="19" t="s">
        <v>71</v>
      </c>
      <c r="F156" s="19" t="s">
        <v>72</v>
      </c>
    </row>
    <row r="157" customFormat="false" ht="13.8" hidden="false" customHeight="false" outlineLevel="0" collapsed="false">
      <c r="B157" s="20" t="n">
        <v>0.686192468619247</v>
      </c>
      <c r="C157" s="21" t="n">
        <f aca="false">T152</f>
        <v>0.682265683678537</v>
      </c>
      <c r="D157" s="19" t="n">
        <f aca="false">(B157*$K$3) + $I$3</f>
        <v>726</v>
      </c>
      <c r="E157" s="19" t="n">
        <f aca="false">(C157*$K$3) + $I$3</f>
        <v>725.061498399171</v>
      </c>
      <c r="F157" s="19" t="n">
        <f aca="false">ABS((D157-E157)/D157)</f>
        <v>0.00129270192951731</v>
      </c>
    </row>
    <row r="158" customFormat="false" ht="13.8" hidden="false" customHeight="false" outlineLevel="0" collapsed="false">
      <c r="B158" s="20" t="n">
        <v>0.322175732217573</v>
      </c>
      <c r="C158" s="21" t="n">
        <f aca="false">T153</f>
        <v>0.6815400341706</v>
      </c>
      <c r="D158" s="19" t="n">
        <f aca="false">(B158*$K$3) + $I$3</f>
        <v>639</v>
      </c>
      <c r="E158" s="19" t="n">
        <f aca="false">(C158*$K$3) + $I$3</f>
        <v>724.888068166773</v>
      </c>
      <c r="F158" s="19" t="n">
        <f aca="false">ABS((D158-E158)/D158)</f>
        <v>0.134410122326719</v>
      </c>
    </row>
    <row r="159" customFormat="false" ht="13.8" hidden="false" customHeight="false" outlineLevel="0" collapsed="false">
      <c r="B159" s="20" t="n">
        <v>0.673640167364017</v>
      </c>
      <c r="C159" s="21" t="n">
        <f aca="false">T154</f>
        <v>0.681263662408778</v>
      </c>
      <c r="D159" s="19" t="n">
        <f aca="false">(B159*$K$3) + $I$3</f>
        <v>723</v>
      </c>
      <c r="E159" s="19" t="n">
        <f aca="false">(C159*$K$3) + $I$3</f>
        <v>724.822015315698</v>
      </c>
      <c r="F159" s="19" t="n">
        <f aca="false">ABS((D159-E159)/D159)</f>
        <v>0.00252007650857241</v>
      </c>
    </row>
    <row r="160" customFormat="false" ht="13.8" hidden="false" customHeight="false" outlineLevel="0" collapsed="false">
      <c r="B160" s="19"/>
      <c r="C160" s="19"/>
      <c r="D160" s="19"/>
      <c r="E160" s="19" t="s">
        <v>73</v>
      </c>
      <c r="F160" s="19" t="n">
        <f aca="false">SUM(F157:F159)*100/COUNT(F157:F159)</f>
        <v>4.60743002549362</v>
      </c>
    </row>
    <row r="161" customFormat="false" ht="13.8" hidden="false" customHeight="false" outlineLevel="0" collapsed="false">
      <c r="B161" s="19"/>
      <c r="C161" s="19"/>
      <c r="D161" s="19"/>
      <c r="E161" s="19" t="s">
        <v>74</v>
      </c>
      <c r="F161" s="19" t="n">
        <f aca="false">100/(100+F160)</f>
        <v>0.9559550404367</v>
      </c>
    </row>
  </sheetData>
  <mergeCells count="17">
    <mergeCell ref="B1:C1"/>
    <mergeCell ref="M1:O1"/>
    <mergeCell ref="U1:V1"/>
    <mergeCell ref="AC1:AD1"/>
    <mergeCell ref="B10:C10"/>
    <mergeCell ref="I10:J10"/>
    <mergeCell ref="Q10:R10"/>
    <mergeCell ref="B18:E18"/>
    <mergeCell ref="B19:C19"/>
    <mergeCell ref="B47:E47"/>
    <mergeCell ref="B48:C48"/>
    <mergeCell ref="B76:E76"/>
    <mergeCell ref="B77:C77"/>
    <mergeCell ref="B105:E105"/>
    <mergeCell ref="B106:C106"/>
    <mergeCell ref="B134:E134"/>
    <mergeCell ref="B135:C1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61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L12" activeCellId="0" sqref="L12"/>
    </sheetView>
  </sheetViews>
  <sheetFormatPr defaultRowHeight="15" zeroHeight="false" outlineLevelRow="0" outlineLevelCol="0"/>
  <cols>
    <col collapsed="false" customWidth="true" hidden="false" outlineLevel="0" max="13" min="1" style="0" width="8.67"/>
    <col collapsed="false" customWidth="true" hidden="false" outlineLevel="0" max="14" min="14" style="0" width="9.14"/>
    <col collapsed="false" customWidth="true" hidden="false" outlineLevel="0" max="20" min="15" style="0" width="8.67"/>
    <col collapsed="false" customWidth="true" hidden="false" outlineLevel="0" max="21" min="21" style="0" width="7.57"/>
    <col collapsed="false" customWidth="true" hidden="false" outlineLevel="0" max="1025" min="22" style="0" width="8.67"/>
  </cols>
  <sheetData>
    <row r="1" customFormat="false" ht="13.8" hidden="false" customHeight="false" outlineLevel="0" collapsed="false">
      <c r="B1" s="1" t="s">
        <v>0</v>
      </c>
      <c r="C1" s="1"/>
      <c r="D1" s="2"/>
      <c r="E1" s="2"/>
      <c r="F1" s="2"/>
      <c r="G1" s="2"/>
      <c r="H1" s="2"/>
      <c r="I1" s="2"/>
      <c r="J1" s="2"/>
      <c r="K1" s="2"/>
      <c r="L1" s="2"/>
      <c r="M1" s="3" t="s">
        <v>1</v>
      </c>
      <c r="N1" s="3"/>
      <c r="O1" s="3"/>
      <c r="U1" s="1" t="s">
        <v>2</v>
      </c>
      <c r="V1" s="1"/>
      <c r="W1" s="2"/>
      <c r="X1" s="2"/>
      <c r="Y1" s="2"/>
      <c r="Z1" s="2"/>
      <c r="AA1" s="2"/>
      <c r="AB1" s="2"/>
      <c r="AC1" s="3" t="s">
        <v>3</v>
      </c>
      <c r="AD1" s="3"/>
    </row>
    <row r="2" customFormat="false" ht="15" hidden="false" customHeight="false" outlineLevel="0" collapsed="false"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5" t="s">
        <v>11</v>
      </c>
      <c r="J2" s="3" t="s">
        <v>12</v>
      </c>
      <c r="K2" s="3" t="s">
        <v>13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U2" s="4" t="s">
        <v>4</v>
      </c>
      <c r="V2" s="4" t="s">
        <v>5</v>
      </c>
      <c r="W2" s="4" t="s">
        <v>6</v>
      </c>
      <c r="X2" s="4" t="s">
        <v>7</v>
      </c>
      <c r="Y2" s="4" t="s">
        <v>8</v>
      </c>
      <c r="Z2" s="4" t="s">
        <v>9</v>
      </c>
      <c r="AA2" s="4" t="s">
        <v>10</v>
      </c>
      <c r="AC2" s="4" t="s">
        <v>4</v>
      </c>
      <c r="AD2" s="4" t="s">
        <v>5</v>
      </c>
      <c r="AE2" s="4" t="s">
        <v>6</v>
      </c>
      <c r="AF2" s="4" t="s">
        <v>7</v>
      </c>
      <c r="AG2" s="4" t="s">
        <v>8</v>
      </c>
      <c r="AH2" s="4" t="s">
        <v>9</v>
      </c>
      <c r="AI2" s="4" t="s">
        <v>10</v>
      </c>
    </row>
    <row r="3" customFormat="false" ht="15" hidden="false" customHeight="false" outlineLevel="0" collapsed="false">
      <c r="B3" s="6" t="n">
        <v>1</v>
      </c>
      <c r="C3" s="6" t="n">
        <v>562</v>
      </c>
      <c r="D3" s="6" t="n">
        <v>572</v>
      </c>
      <c r="E3" s="6" t="n">
        <v>598</v>
      </c>
      <c r="F3" s="6" t="n">
        <v>702</v>
      </c>
      <c r="G3" s="6" t="n">
        <v>801</v>
      </c>
      <c r="H3" s="6" t="n">
        <v>726</v>
      </c>
      <c r="I3" s="7" t="n">
        <f aca="false">MIN(C3:H7)</f>
        <v>562</v>
      </c>
      <c r="J3" s="0" t="n">
        <f aca="false">MAX(C3:H7)</f>
        <v>801</v>
      </c>
      <c r="K3" s="0" t="n">
        <f aca="false">J3-I3</f>
        <v>239</v>
      </c>
      <c r="M3" s="6" t="n">
        <v>1</v>
      </c>
      <c r="N3" s="6" t="n">
        <f aca="false">(C3-$I$3)/$K$3</f>
        <v>0</v>
      </c>
      <c r="O3" s="6" t="n">
        <f aca="false">(D3-$I$3)/$K$3</f>
        <v>0.0418410041841004</v>
      </c>
      <c r="P3" s="6" t="n">
        <f aca="false">(E3-$I$3)/$K$3</f>
        <v>0.150627615062762</v>
      </c>
      <c r="Q3" s="6" t="n">
        <f aca="false">(F3-$I$3)/$K$3</f>
        <v>0.585774058577406</v>
      </c>
      <c r="R3" s="6" t="n">
        <f aca="false">(G3-$I$3)/$K$3</f>
        <v>1</v>
      </c>
      <c r="S3" s="6" t="n">
        <f aca="false">(H3-$I$3)/$K$3</f>
        <v>0.686192468619247</v>
      </c>
      <c r="U3" s="6" t="n">
        <v>1</v>
      </c>
      <c r="V3" s="6" t="n">
        <v>0</v>
      </c>
      <c r="W3" s="6" t="n">
        <v>0.0418410041841004</v>
      </c>
      <c r="X3" s="6" t="n">
        <v>0.150627615062762</v>
      </c>
      <c r="Y3" s="6" t="n">
        <v>0.585774058577406</v>
      </c>
      <c r="Z3" s="6" t="n">
        <v>1</v>
      </c>
      <c r="AA3" s="6" t="n">
        <v>0.686192468619247</v>
      </c>
      <c r="AC3" s="6" t="n">
        <v>1</v>
      </c>
      <c r="AD3" s="6" t="n">
        <v>0.585774058577406</v>
      </c>
      <c r="AE3" s="6" t="n">
        <v>1</v>
      </c>
      <c r="AF3" s="6" t="n">
        <v>0.686192468619247</v>
      </c>
      <c r="AG3" s="6" t="n">
        <v>0.322175732217573</v>
      </c>
      <c r="AH3" s="6" t="n">
        <v>0.673640167364017</v>
      </c>
      <c r="AI3" s="6" t="n">
        <v>0.468619246861925</v>
      </c>
    </row>
    <row r="4" customFormat="false" ht="15" hidden="false" customHeight="false" outlineLevel="0" collapsed="false">
      <c r="B4" s="6" t="n">
        <v>2</v>
      </c>
      <c r="C4" s="6" t="n">
        <v>572</v>
      </c>
      <c r="D4" s="6" t="n">
        <v>598</v>
      </c>
      <c r="E4" s="6" t="n">
        <v>702</v>
      </c>
      <c r="F4" s="6" t="n">
        <v>801</v>
      </c>
      <c r="G4" s="6" t="n">
        <v>726</v>
      </c>
      <c r="H4" s="6" t="n">
        <v>639</v>
      </c>
      <c r="I4" s="7"/>
      <c r="M4" s="6" t="n">
        <v>2</v>
      </c>
      <c r="N4" s="6" t="n">
        <f aca="false">(C4-$I$3)/$K$3</f>
        <v>0.0418410041841004</v>
      </c>
      <c r="O4" s="6" t="n">
        <f aca="false">(D4-$I$3)/$K$3</f>
        <v>0.150627615062762</v>
      </c>
      <c r="P4" s="6" t="n">
        <f aca="false">(E4-$I$3)/$K$3</f>
        <v>0.585774058577406</v>
      </c>
      <c r="Q4" s="6" t="n">
        <f aca="false">(F4-$I$3)/$K$3</f>
        <v>1</v>
      </c>
      <c r="R4" s="6" t="n">
        <f aca="false">(G4-$I$3)/$K$3</f>
        <v>0.686192468619247</v>
      </c>
      <c r="S4" s="6" t="n">
        <f aca="false">(H4-$I$3)/$K$3</f>
        <v>0.322175732217573</v>
      </c>
      <c r="U4" s="6" t="n">
        <v>2</v>
      </c>
      <c r="V4" s="6" t="n">
        <v>0.0418410041841004</v>
      </c>
      <c r="W4" s="6" t="n">
        <v>0.150627615062762</v>
      </c>
      <c r="X4" s="6" t="n">
        <v>0.585774058577406</v>
      </c>
      <c r="Y4" s="6" t="n">
        <v>1</v>
      </c>
      <c r="Z4" s="6" t="n">
        <v>0.686192468619247</v>
      </c>
      <c r="AA4" s="6" t="n">
        <v>0.322175732217573</v>
      </c>
      <c r="AC4" s="6" t="n">
        <v>2</v>
      </c>
      <c r="AD4" s="6" t="n">
        <v>1</v>
      </c>
      <c r="AE4" s="6" t="n">
        <v>0.686192468619247</v>
      </c>
      <c r="AF4" s="6" t="n">
        <v>0.322175732217573</v>
      </c>
      <c r="AG4" s="6" t="n">
        <v>0.673640167364017</v>
      </c>
      <c r="AH4" s="6" t="n">
        <v>0.468619246861925</v>
      </c>
      <c r="AI4" s="6" t="n">
        <v>0.493723849372385</v>
      </c>
    </row>
    <row r="5" customFormat="false" ht="15" hidden="false" customHeight="false" outlineLevel="0" collapsed="false">
      <c r="B5" s="6" t="n">
        <v>3</v>
      </c>
      <c r="C5" s="6" t="n">
        <v>598</v>
      </c>
      <c r="D5" s="6" t="n">
        <v>702</v>
      </c>
      <c r="E5" s="6" t="n">
        <v>801</v>
      </c>
      <c r="F5" s="6" t="n">
        <v>726</v>
      </c>
      <c r="G5" s="6" t="n">
        <v>639</v>
      </c>
      <c r="H5" s="6" t="n">
        <v>723</v>
      </c>
      <c r="I5" s="7" t="s">
        <v>79</v>
      </c>
      <c r="J5" s="0" t="n">
        <v>2</v>
      </c>
      <c r="M5" s="6" t="n">
        <v>3</v>
      </c>
      <c r="N5" s="6" t="n">
        <f aca="false">(C5-$I$3)/$K$3</f>
        <v>0.150627615062762</v>
      </c>
      <c r="O5" s="6" t="n">
        <f aca="false">(D5-$I$3)/$K$3</f>
        <v>0.585774058577406</v>
      </c>
      <c r="P5" s="6" t="n">
        <f aca="false">(E5-$I$3)/$K$3</f>
        <v>1</v>
      </c>
      <c r="Q5" s="6" t="n">
        <f aca="false">(F5-$I$3)/$K$3</f>
        <v>0.686192468619247</v>
      </c>
      <c r="R5" s="6" t="n">
        <f aca="false">(G5-$I$3)/$K$3</f>
        <v>0.322175732217573</v>
      </c>
      <c r="S5" s="6" t="n">
        <f aca="false">(H5-$I$3)/$K$3</f>
        <v>0.673640167364017</v>
      </c>
      <c r="U5" s="8" t="n">
        <v>3</v>
      </c>
      <c r="V5" s="8" t="n">
        <v>0.150627615062762</v>
      </c>
      <c r="W5" s="8" t="n">
        <v>0.585774058577406</v>
      </c>
      <c r="X5" s="8" t="n">
        <v>1</v>
      </c>
      <c r="Y5" s="8" t="n">
        <v>0.686192468619247</v>
      </c>
      <c r="Z5" s="8" t="n">
        <v>0.322175732217573</v>
      </c>
      <c r="AA5" s="8" t="n">
        <v>0.673640167364017</v>
      </c>
    </row>
    <row r="6" customFormat="false" ht="15" hidden="false" customHeight="false" outlineLevel="0" collapsed="false">
      <c r="B6" s="6" t="n">
        <v>4</v>
      </c>
      <c r="C6" s="6" t="n">
        <v>702</v>
      </c>
      <c r="D6" s="6" t="n">
        <v>801</v>
      </c>
      <c r="E6" s="6" t="n">
        <v>726</v>
      </c>
      <c r="F6" s="6" t="n">
        <v>639</v>
      </c>
      <c r="G6" s="6" t="n">
        <v>723</v>
      </c>
      <c r="H6" s="6" t="n">
        <v>674</v>
      </c>
      <c r="I6" s="7" t="s">
        <v>80</v>
      </c>
      <c r="J6" s="0" t="n">
        <v>2.4</v>
      </c>
      <c r="M6" s="6" t="n">
        <v>4</v>
      </c>
      <c r="N6" s="6" t="n">
        <f aca="false">(C6-$I$3)/$K$3</f>
        <v>0.585774058577406</v>
      </c>
      <c r="O6" s="6" t="n">
        <f aca="false">(D6-$I$3)/$K$3</f>
        <v>1</v>
      </c>
      <c r="P6" s="6" t="n">
        <f aca="false">(E6-$I$3)/$K$3</f>
        <v>0.686192468619247</v>
      </c>
      <c r="Q6" s="6" t="n">
        <f aca="false">(F6-$I$3)/$K$3</f>
        <v>0.322175732217573</v>
      </c>
      <c r="R6" s="6" t="n">
        <f aca="false">(G6-$I$3)/$K$3</f>
        <v>0.673640167364017</v>
      </c>
      <c r="S6" s="6" t="n">
        <f aca="false">(H6-$I$3)/$K$3</f>
        <v>0.468619246861925</v>
      </c>
      <c r="U6" s="9"/>
      <c r="V6" s="9"/>
      <c r="W6" s="9"/>
      <c r="X6" s="9"/>
      <c r="Y6" s="9"/>
      <c r="Z6" s="9"/>
      <c r="AA6" s="9"/>
    </row>
    <row r="7" customFormat="false" ht="15" hidden="false" customHeight="false" outlineLevel="0" collapsed="false">
      <c r="B7" s="6" t="n">
        <v>5</v>
      </c>
      <c r="C7" s="6" t="n">
        <v>801</v>
      </c>
      <c r="D7" s="6" t="n">
        <v>726</v>
      </c>
      <c r="E7" s="6" t="n">
        <v>639</v>
      </c>
      <c r="F7" s="6" t="n">
        <v>723</v>
      </c>
      <c r="G7" s="6" t="n">
        <v>674</v>
      </c>
      <c r="H7" s="6" t="n">
        <v>680</v>
      </c>
      <c r="I7" s="7" t="s">
        <v>81</v>
      </c>
      <c r="J7" s="0" t="n">
        <v>1.5</v>
      </c>
      <c r="M7" s="6" t="n">
        <v>5</v>
      </c>
      <c r="N7" s="6" t="n">
        <f aca="false">(C7-$I$3)/$K$3</f>
        <v>1</v>
      </c>
      <c r="O7" s="6" t="n">
        <f aca="false">(D7-$I$3)/$K$3</f>
        <v>0.686192468619247</v>
      </c>
      <c r="P7" s="6" t="n">
        <f aca="false">(E7-$I$3)/$K$3</f>
        <v>0.322175732217573</v>
      </c>
      <c r="Q7" s="6" t="n">
        <f aca="false">(F7-$I$3)/$K$3</f>
        <v>0.673640167364017</v>
      </c>
      <c r="R7" s="6" t="n">
        <f aca="false">(G7-$I$3)/$K$3</f>
        <v>0.468619246861925</v>
      </c>
      <c r="S7" s="6" t="n">
        <f aca="false">(H7-$I$3)/$K$3</f>
        <v>0.493723849372385</v>
      </c>
      <c r="U7" s="10"/>
      <c r="V7" s="10"/>
      <c r="W7" s="10"/>
      <c r="X7" s="10"/>
      <c r="Y7" s="10"/>
      <c r="Z7" s="10"/>
      <c r="AA7" s="10"/>
    </row>
    <row r="8" customFormat="false" ht="15" hidden="false" customHeight="false" outlineLevel="0" collapsed="false">
      <c r="V8" s="10"/>
    </row>
    <row r="9" customFormat="false" ht="15" hidden="false" customHeight="false" outlineLevel="0" collapsed="false">
      <c r="B9" s="2" t="s">
        <v>14</v>
      </c>
    </row>
    <row r="10" customFormat="false" ht="13.8" hidden="false" customHeight="false" outlineLevel="0" collapsed="false">
      <c r="B10" s="3" t="s">
        <v>82</v>
      </c>
      <c r="C10" s="3"/>
      <c r="I10" s="3" t="s">
        <v>83</v>
      </c>
      <c r="J10" s="3"/>
      <c r="Q10" s="3" t="s">
        <v>84</v>
      </c>
      <c r="R10" s="3"/>
    </row>
    <row r="11" customFormat="false" ht="13.8" hidden="false" customHeight="false" outlineLevel="0" collapsed="false">
      <c r="B11" s="6"/>
      <c r="C11" s="6" t="s">
        <v>18</v>
      </c>
      <c r="D11" s="6" t="s">
        <v>19</v>
      </c>
      <c r="E11" s="6" t="s">
        <v>20</v>
      </c>
      <c r="F11" s="6" t="s">
        <v>21</v>
      </c>
      <c r="G11" s="6" t="s">
        <v>22</v>
      </c>
      <c r="I11" s="6"/>
      <c r="J11" s="6" t="s">
        <v>18</v>
      </c>
      <c r="K11" s="6" t="s">
        <v>19</v>
      </c>
      <c r="L11" s="6" t="s">
        <v>20</v>
      </c>
      <c r="M11" s="6" t="s">
        <v>21</v>
      </c>
      <c r="N11" s="6" t="s">
        <v>22</v>
      </c>
      <c r="O11" s="11" t="s">
        <v>23</v>
      </c>
      <c r="Q11" s="6"/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11" t="s">
        <v>23</v>
      </c>
    </row>
    <row r="12" customFormat="false" ht="13.8" hidden="false" customHeight="false" outlineLevel="0" collapsed="false">
      <c r="B12" s="11" t="s">
        <v>24</v>
      </c>
      <c r="C12" s="6" t="n">
        <f aca="true">($J$5*Sheet1!C12)+($J$6*RAND()*(Sheet1!J12-Sheet1!R12))+($J$7*RAND()*(Sheet1!J12-Sheet1!R$15))</f>
        <v>0.198192730518633</v>
      </c>
      <c r="D12" s="6" t="n">
        <f aca="true">($J$5*Sheet1!D12)+($J$6*RAND()*(Sheet1!K12-Sheet1!S12))+($J$7*RAND()*(Sheet1!K12-Sheet1!S$15))</f>
        <v>-0.217058308750295</v>
      </c>
      <c r="E12" s="6" t="n">
        <f aca="true">($J$5*Sheet1!E12)+($J$6*RAND()*(Sheet1!L12-Sheet1!T12))+($J$7*RAND()*(Sheet1!L12-Sheet1!T$15))</f>
        <v>-0.95011578921617</v>
      </c>
      <c r="F12" s="6" t="n">
        <f aca="true">($J$5*Sheet1!F12)+($J$6*RAND()*(Sheet1!M12-Sheet1!U12))+($J$7*RAND()*(Sheet1!M12-Sheet1!U$15))</f>
        <v>0.375813232391244</v>
      </c>
      <c r="G12" s="6" t="n">
        <f aca="true">($J$5*Sheet1!G12)+($J$6*RAND()*(Sheet1!N12-Sheet1!V12))+($J$7*RAND()*(Sheet1!N12-Sheet1!V$15))</f>
        <v>-0.631134813592993</v>
      </c>
      <c r="I12" s="11" t="s">
        <v>25</v>
      </c>
      <c r="J12" s="6" t="n">
        <f aca="false">Sheet1!J12+C12</f>
        <v>0.775834444462832</v>
      </c>
      <c r="K12" s="6" t="n">
        <f aca="false">Sheet1!K12+D12</f>
        <v>0.493535569227922</v>
      </c>
      <c r="L12" s="6" t="n">
        <f aca="false">Sheet1!L12+E12</f>
        <v>-0.681733180456781</v>
      </c>
      <c r="M12" s="6" t="n">
        <f aca="false">Sheet1!M12+F12</f>
        <v>1.15491778303673</v>
      </c>
      <c r="N12" s="6" t="n">
        <f aca="false">Sheet1!N12+G12</f>
        <v>-0.577775613683888</v>
      </c>
      <c r="O12" s="12" t="n">
        <f aca="false">F45</f>
        <v>0.955527313719393</v>
      </c>
      <c r="Q12" s="11" t="s">
        <v>25</v>
      </c>
      <c r="R12" s="6" t="n">
        <f aca="false">IF($O12&gt;Sheet1!$O12, J12, Sheet1!$J12)</f>
        <v>0.577641713944198</v>
      </c>
      <c r="S12" s="6" t="n">
        <f aca="false">IF($O12&gt;Sheet1!$O12, K12, Sheet1!$J12)</f>
        <v>0.577641713944198</v>
      </c>
      <c r="T12" s="6" t="n">
        <f aca="false">IF($O12&gt;Sheet1!$O12, L12, Sheet1!$J12)</f>
        <v>0.577641713944198</v>
      </c>
      <c r="U12" s="6" t="n">
        <f aca="false">IF($O12&gt;Sheet1!$O12, M12, Sheet1!$J12)</f>
        <v>0.577641713944198</v>
      </c>
      <c r="V12" s="6" t="n">
        <f aca="false">IF($O12&gt;Sheet1!$O12, N12, Sheet1!$J12)</f>
        <v>0.577641713944198</v>
      </c>
      <c r="W12" s="12" t="n">
        <f aca="false">O12</f>
        <v>0.955527313719393</v>
      </c>
    </row>
    <row r="13" customFormat="false" ht="13.8" hidden="false" customHeight="false" outlineLevel="0" collapsed="false">
      <c r="B13" s="11" t="s">
        <v>26</v>
      </c>
      <c r="C13" s="6" t="n">
        <f aca="true">($J$5*Sheet1!C13)+($J$6*RAND()*(Sheet1!J13-Sheet1!R13))+($J$7*RAND()*(Sheet1!J13-Sheet1!R$15))</f>
        <v>-0.285013235579704</v>
      </c>
      <c r="D13" s="6" t="n">
        <f aca="true">($J$5*Sheet1!D13)+($J$6*RAND()*(Sheet1!K13-Sheet1!S13))+($J$7*RAND()*(Sheet1!K13-Sheet1!S$15))</f>
        <v>-0.637917283891297</v>
      </c>
      <c r="E13" s="6" t="n">
        <f aca="true">($J$5*Sheet1!E13)+($J$6*RAND()*(Sheet1!L13-Sheet1!T13))+($J$7*RAND()*(Sheet1!L13-Sheet1!T$15))</f>
        <v>0.000545367438909753</v>
      </c>
      <c r="F13" s="6" t="n">
        <f aca="true">($J$5*Sheet1!F13)+($J$6*RAND()*(Sheet1!M13-Sheet1!U13))+($J$7*RAND()*(Sheet1!M13-Sheet1!U$15))</f>
        <v>0.098978562393496</v>
      </c>
      <c r="G13" s="6" t="n">
        <f aca="true">($J$5*Sheet1!G13)+($J$6*RAND()*(Sheet1!N13-Sheet1!V13))+($J$7*RAND()*(Sheet1!N13-Sheet1!V$15))</f>
        <v>-0.0825039160362728</v>
      </c>
      <c r="I13" s="11" t="s">
        <v>27</v>
      </c>
      <c r="J13" s="6" t="n">
        <f aca="false">Sheet1!J13+C13</f>
        <v>-0.109279081092579</v>
      </c>
      <c r="K13" s="6" t="n">
        <f aca="false">Sheet1!K13+D13</f>
        <v>-0.59624066155055</v>
      </c>
      <c r="L13" s="6" t="n">
        <f aca="false">Sheet1!L13+E13</f>
        <v>0.917898317900708</v>
      </c>
      <c r="M13" s="6" t="n">
        <f aca="false">Sheet1!M13+F13</f>
        <v>0.641831039555565</v>
      </c>
      <c r="N13" s="6" t="n">
        <f aca="false">Sheet1!N13+G13</f>
        <v>0.661681966278482</v>
      </c>
      <c r="O13" s="12" t="n">
        <f aca="false">F74</f>
        <v>0.95612062475403</v>
      </c>
      <c r="Q13" s="11" t="s">
        <v>27</v>
      </c>
      <c r="R13" s="6" t="n">
        <f aca="false">IF($O13&gt;Sheet1!$O13, J13, Sheet1!$J13)</f>
        <v>0.175734154487125</v>
      </c>
      <c r="S13" s="6" t="n">
        <f aca="false">IF($O13&gt;Sheet1!$O13, K13, Sheet1!$J13)</f>
        <v>0.175734154487125</v>
      </c>
      <c r="T13" s="6" t="n">
        <f aca="false">IF($O13&gt;Sheet1!$O13, L13, Sheet1!$J13)</f>
        <v>0.175734154487125</v>
      </c>
      <c r="U13" s="6" t="n">
        <f aca="false">IF($O13&gt;Sheet1!$O13, M13, Sheet1!$J13)</f>
        <v>0.175734154487125</v>
      </c>
      <c r="V13" s="6" t="n">
        <f aca="false">IF($O13&gt;Sheet1!$O13, N13, Sheet1!$J13)</f>
        <v>0.175734154487125</v>
      </c>
      <c r="W13" s="12" t="n">
        <f aca="false">O13</f>
        <v>0.95612062475403</v>
      </c>
    </row>
    <row r="14" customFormat="false" ht="13.8" hidden="false" customHeight="false" outlineLevel="0" collapsed="false">
      <c r="B14" s="11" t="s">
        <v>28</v>
      </c>
      <c r="C14" s="6" t="n">
        <f aca="true">($J$5*Sheet1!C14)+($J$6*RAND()*(Sheet1!J14-Sheet1!R14))+($J$7*RAND()*(Sheet1!J14-Sheet1!R$15))</f>
        <v>-0.0251038731087511</v>
      </c>
      <c r="D14" s="6" t="n">
        <f aca="true">($J$5*Sheet1!D14)+($J$6*RAND()*(Sheet1!K14-Sheet1!S14))+($J$7*RAND()*(Sheet1!K14-Sheet1!S$15))</f>
        <v>0.086024836089666</v>
      </c>
      <c r="E14" s="6" t="n">
        <f aca="true">($J$5*Sheet1!E14)+($J$6*RAND()*(Sheet1!L14-Sheet1!T14))+($J$7*RAND()*(Sheet1!L14-Sheet1!T$15))</f>
        <v>-0.720440658046866</v>
      </c>
      <c r="F14" s="6" t="n">
        <f aca="true">($J$5*Sheet1!F14)+($J$6*RAND()*(Sheet1!M14-Sheet1!U14))+($J$7*RAND()*(Sheet1!M14-Sheet1!U$15))</f>
        <v>0.0145636506383704</v>
      </c>
      <c r="G14" s="6" t="n">
        <f aca="true">($J$5*Sheet1!G14)+($J$6*RAND()*(Sheet1!N14-Sheet1!V14))+($J$7*RAND()*(Sheet1!N14-Sheet1!V$15))</f>
        <v>-0.445169443633704</v>
      </c>
      <c r="I14" s="11" t="s">
        <v>29</v>
      </c>
      <c r="J14" s="6" t="n">
        <f aca="false">Sheet1!J14+C14</f>
        <v>0.317371721164462</v>
      </c>
      <c r="K14" s="6" t="n">
        <f aca="false">Sheet1!K14+D14</f>
        <v>1.06679148349425</v>
      </c>
      <c r="L14" s="6" t="n">
        <f aca="false">Sheet1!L14+E14</f>
        <v>-0.374159800490102</v>
      </c>
      <c r="M14" s="6" t="n">
        <f aca="false">Sheet1!M14+F14</f>
        <v>0.439733464499397</v>
      </c>
      <c r="N14" s="6" t="n">
        <f aca="false">Sheet1!N14+G14</f>
        <v>-0.306502127320248</v>
      </c>
      <c r="O14" s="12" t="n">
        <f aca="false">F103</f>
        <v>0.95525286542353</v>
      </c>
      <c r="Q14" s="11" t="s">
        <v>29</v>
      </c>
      <c r="R14" s="6" t="n">
        <f aca="false">IF($O14&gt;Sheet1!$O14, J14, Sheet1!$J14)</f>
        <v>0.342475594273213</v>
      </c>
      <c r="S14" s="6" t="n">
        <f aca="false">IF($O14&gt;Sheet1!$O14, K14, Sheet1!$J14)</f>
        <v>0.342475594273213</v>
      </c>
      <c r="T14" s="6" t="n">
        <f aca="false">IF($O14&gt;Sheet1!$O14, L14, Sheet1!$J14)</f>
        <v>0.342475594273213</v>
      </c>
      <c r="U14" s="6" t="n">
        <f aca="false">IF($O14&gt;Sheet1!$O14, M14, Sheet1!$J14)</f>
        <v>0.342475594273213</v>
      </c>
      <c r="V14" s="6" t="n">
        <f aca="false">IF($O14&gt;Sheet1!$O14, N14, Sheet1!$J14)</f>
        <v>0.342475594273213</v>
      </c>
      <c r="W14" s="12" t="n">
        <f aca="false">O14</f>
        <v>0.95525286542353</v>
      </c>
    </row>
    <row r="15" customFormat="false" ht="13.8" hidden="false" customHeight="false" outlineLevel="0" collapsed="false">
      <c r="B15" s="11" t="s">
        <v>30</v>
      </c>
      <c r="C15" s="6" t="n">
        <f aca="true">($J$5*Sheet1!C15)+($J$6*RAND()*(Sheet1!J15-Sheet1!R15))+($J$7*RAND()*(Sheet1!J15-Sheet1!R$15))</f>
        <v>0</v>
      </c>
      <c r="D15" s="6" t="n">
        <f aca="true">($J$5*Sheet1!D15)+($J$6*RAND()*(Sheet1!K15-Sheet1!S15))+($J$7*RAND()*(Sheet1!K15-Sheet1!S$15))</f>
        <v>0</v>
      </c>
      <c r="E15" s="6" t="n">
        <f aca="true">($J$5*Sheet1!E15)+($J$6*RAND()*(Sheet1!L15-Sheet1!T15))+($J$7*RAND()*(Sheet1!L15-Sheet1!T$15))</f>
        <v>0</v>
      </c>
      <c r="F15" s="6" t="n">
        <f aca="true">($J$5*Sheet1!F15)+($J$6*RAND()*(Sheet1!M15-Sheet1!U15))+($J$7*RAND()*(Sheet1!M15-Sheet1!U$15))</f>
        <v>0</v>
      </c>
      <c r="G15" s="6" t="n">
        <f aca="true">($J$5*Sheet1!G15)+($J$6*RAND()*(Sheet1!N15-Sheet1!V15))+($J$7*RAND()*(Sheet1!N15-Sheet1!V$15))</f>
        <v>0</v>
      </c>
      <c r="I15" s="11" t="s">
        <v>31</v>
      </c>
      <c r="J15" s="6" t="n">
        <f aca="false">Sheet1!J15+C15</f>
        <v>0.376212632068454</v>
      </c>
      <c r="K15" s="6" t="n">
        <f aca="false">Sheet1!K15+D15</f>
        <v>0.915369338264335</v>
      </c>
      <c r="L15" s="6" t="n">
        <f aca="false">Sheet1!L15+E15</f>
        <v>0.907338954166647</v>
      </c>
      <c r="M15" s="6" t="n">
        <f aca="false">Sheet1!M15+F15</f>
        <v>0.411223670835483</v>
      </c>
      <c r="N15" s="6" t="n">
        <f aca="false">Sheet1!N15+G15</f>
        <v>0.805821893303824</v>
      </c>
      <c r="O15" s="12" t="n">
        <f aca="false">F132</f>
        <v>0.956270819557659</v>
      </c>
      <c r="Q15" s="4" t="s">
        <v>31</v>
      </c>
      <c r="R15" s="6" t="n">
        <f aca="false">IF($O15&gt;Sheet1!$O15, J15, Sheet1!$J15)</f>
        <v>0.376212632068454</v>
      </c>
      <c r="S15" s="6" t="n">
        <f aca="false">IF($O15&gt;Sheet1!$O15, K15, Sheet1!$J15)</f>
        <v>0.376212632068454</v>
      </c>
      <c r="T15" s="6" t="n">
        <f aca="false">IF($O15&gt;Sheet1!$O15, L15, Sheet1!$J15)</f>
        <v>0.376212632068454</v>
      </c>
      <c r="U15" s="6" t="n">
        <f aca="false">IF($O15&gt;Sheet1!$O15, M15, Sheet1!$J15)</f>
        <v>0.376212632068454</v>
      </c>
      <c r="V15" s="6" t="n">
        <f aca="false">IF($O15&gt;Sheet1!$O15, N15, Sheet1!$J15)</f>
        <v>0.376212632068454</v>
      </c>
      <c r="W15" s="13" t="n">
        <f aca="false">O15</f>
        <v>0.956270819557659</v>
      </c>
      <c r="X15" s="2" t="s">
        <v>32</v>
      </c>
    </row>
    <row r="16" customFormat="false" ht="13.8" hidden="false" customHeight="false" outlineLevel="0" collapsed="false">
      <c r="B16" s="11" t="s">
        <v>33</v>
      </c>
      <c r="C16" s="6" t="n">
        <f aca="true">($J$5*Sheet1!C16)+($J$6*RAND()*(Sheet1!J16-Sheet1!R16))+($J$7*RAND()*(Sheet1!J16-Sheet1!R$15))</f>
        <v>0.173437124388294</v>
      </c>
      <c r="D16" s="6" t="n">
        <f aca="true">($J$5*Sheet1!D16)+($J$6*RAND()*(Sheet1!K16-Sheet1!S16))+($J$7*RAND()*(Sheet1!K16-Sheet1!S$15))</f>
        <v>-0.159691476427456</v>
      </c>
      <c r="E16" s="6" t="n">
        <f aca="true">($J$5*Sheet1!E16)+($J$6*RAND()*(Sheet1!L16-Sheet1!T16))+($J$7*RAND()*(Sheet1!L16-Sheet1!T$15))</f>
        <v>-0.32720589331461</v>
      </c>
      <c r="F16" s="6" t="n">
        <f aca="true">($J$5*Sheet1!F16)+($J$6*RAND()*(Sheet1!M16-Sheet1!U16))+($J$7*RAND()*(Sheet1!M16-Sheet1!U$15))</f>
        <v>0.165776484637464</v>
      </c>
      <c r="G16" s="6" t="n">
        <f aca="true">($J$5*Sheet1!G16)+($J$6*RAND()*(Sheet1!N16-Sheet1!V16))+($J$7*RAND()*(Sheet1!N16-Sheet1!V$15))</f>
        <v>-0.405009050732332</v>
      </c>
      <c r="I16" s="11" t="s">
        <v>34</v>
      </c>
      <c r="J16" s="6" t="n">
        <f aca="false">Sheet1!J16+C16</f>
        <v>0.671625894984559</v>
      </c>
      <c r="K16" s="6" t="n">
        <f aca="false">Sheet1!K16+D16</f>
        <v>-0.0117831841154491</v>
      </c>
      <c r="L16" s="6" t="n">
        <f aca="false">Sheet1!L16+E16</f>
        <v>0.23386039695346</v>
      </c>
      <c r="M16" s="6" t="n">
        <f aca="false">Sheet1!M16+F16</f>
        <v>0.695432293867998</v>
      </c>
      <c r="N16" s="6" t="n">
        <f aca="false">Sheet1!N16+G16</f>
        <v>-0.234665146789852</v>
      </c>
      <c r="O16" s="12" t="n">
        <f aca="false">F161</f>
        <v>0.955742175592701</v>
      </c>
      <c r="Q16" s="11" t="s">
        <v>34</v>
      </c>
      <c r="R16" s="6" t="n">
        <f aca="false">IF($O16&gt;Sheet1!$O16, J16, Sheet1!$J16)</f>
        <v>0.498188770596265</v>
      </c>
      <c r="S16" s="6" t="n">
        <f aca="false">IF($O16&gt;Sheet1!$O16, K16, Sheet1!$J16)</f>
        <v>0.498188770596265</v>
      </c>
      <c r="T16" s="6" t="n">
        <f aca="false">IF($O16&gt;Sheet1!$O16, L16, Sheet1!$J16)</f>
        <v>0.498188770596265</v>
      </c>
      <c r="U16" s="6" t="n">
        <f aca="false">IF($O16&gt;Sheet1!$O16, M16, Sheet1!$J16)</f>
        <v>0.498188770596265</v>
      </c>
      <c r="V16" s="6" t="n">
        <f aca="false">IF($O16&gt;Sheet1!$O16, N16, Sheet1!$J16)</f>
        <v>0.498188770596265</v>
      </c>
      <c r="W16" s="12" t="n">
        <f aca="false">O16</f>
        <v>0.955742175592701</v>
      </c>
    </row>
    <row r="18" customFormat="false" ht="13.8" hidden="false" customHeight="false" outlineLevel="0" collapsed="false">
      <c r="B18" s="14" t="s">
        <v>35</v>
      </c>
      <c r="C18" s="14"/>
      <c r="D18" s="14"/>
      <c r="E18" s="14"/>
      <c r="U18" s="0" t="s">
        <v>36</v>
      </c>
      <c r="V18" s="0" t="n">
        <v>0.5</v>
      </c>
    </row>
    <row r="19" customFormat="false" ht="15" hidden="false" customHeight="false" outlineLevel="0" collapsed="false">
      <c r="B19" s="3" t="s">
        <v>37</v>
      </c>
      <c r="C19" s="3"/>
      <c r="V19" s="0" t="s">
        <v>38</v>
      </c>
      <c r="Z19" s="0" t="s">
        <v>39</v>
      </c>
    </row>
    <row r="20" customFormat="false" ht="15" hidden="false" customHeight="false" outlineLevel="0" collapsed="false">
      <c r="B20" s="15" t="s">
        <v>5</v>
      </c>
      <c r="C20" s="15" t="s">
        <v>6</v>
      </c>
      <c r="D20" s="15" t="s">
        <v>7</v>
      </c>
      <c r="E20" s="15" t="s">
        <v>8</v>
      </c>
      <c r="F20" s="15" t="s">
        <v>9</v>
      </c>
      <c r="G20" s="15" t="s">
        <v>10</v>
      </c>
      <c r="H20" s="15" t="s">
        <v>40</v>
      </c>
      <c r="I20" s="15" t="s">
        <v>41</v>
      </c>
      <c r="J20" s="15" t="s">
        <v>42</v>
      </c>
      <c r="K20" s="15" t="s">
        <v>43</v>
      </c>
      <c r="L20" s="15" t="s">
        <v>44</v>
      </c>
      <c r="M20" s="12" t="s">
        <v>45</v>
      </c>
      <c r="N20" s="12" t="s">
        <v>46</v>
      </c>
      <c r="O20" s="12" t="s">
        <v>47</v>
      </c>
      <c r="P20" s="16" t="s">
        <v>48</v>
      </c>
      <c r="Q20" s="16" t="s">
        <v>49</v>
      </c>
      <c r="R20" s="16" t="s">
        <v>50</v>
      </c>
      <c r="S20" s="16" t="s">
        <v>51</v>
      </c>
      <c r="T20" s="16" t="s">
        <v>52</v>
      </c>
      <c r="U20" s="16" t="s">
        <v>53</v>
      </c>
      <c r="V20" s="12" t="s">
        <v>54</v>
      </c>
      <c r="W20" s="12" t="s">
        <v>55</v>
      </c>
      <c r="X20" s="12" t="s">
        <v>56</v>
      </c>
      <c r="Y20" s="12" t="s">
        <v>57</v>
      </c>
      <c r="Z20" s="12" t="s">
        <v>54</v>
      </c>
      <c r="AA20" s="12" t="s">
        <v>58</v>
      </c>
      <c r="AB20" s="12" t="s">
        <v>59</v>
      </c>
      <c r="AC20" s="12" t="s">
        <v>60</v>
      </c>
      <c r="AD20" s="12" t="s">
        <v>61</v>
      </c>
      <c r="AE20" s="12" t="s">
        <v>62</v>
      </c>
      <c r="AF20" s="12" t="s">
        <v>63</v>
      </c>
    </row>
    <row r="21" customFormat="false" ht="13.8" hidden="false" customHeight="false" outlineLevel="0" collapsed="false">
      <c r="B21" s="17"/>
      <c r="C21" s="17"/>
      <c r="D21" s="17"/>
      <c r="E21" s="17"/>
      <c r="F21" s="17"/>
      <c r="G21" s="17"/>
      <c r="H21" s="6" t="n">
        <f aca="false">J12</f>
        <v>0.775834444462832</v>
      </c>
      <c r="I21" s="6" t="n">
        <f aca="false">K12</f>
        <v>0.493535569227922</v>
      </c>
      <c r="J21" s="6" t="n">
        <f aca="false">L12</f>
        <v>-0.681733180456781</v>
      </c>
      <c r="K21" s="6" t="n">
        <f aca="false">M12</f>
        <v>1.15491778303673</v>
      </c>
      <c r="L21" s="6" t="n">
        <f aca="false">N12</f>
        <v>-0.577775613683888</v>
      </c>
      <c r="M21" s="17" t="n">
        <v>1</v>
      </c>
      <c r="N21" s="17"/>
      <c r="O21" s="17"/>
      <c r="P21" s="12"/>
      <c r="Q21" s="17" t="n">
        <v>1</v>
      </c>
      <c r="R21" s="17" t="n">
        <v>0.1</v>
      </c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 customFormat="false" ht="13.8" hidden="false" customHeight="false" outlineLevel="0" collapsed="false">
      <c r="A22" s="0" t="s">
        <v>64</v>
      </c>
      <c r="B22" s="6" t="n">
        <v>0</v>
      </c>
      <c r="C22" s="6" t="n">
        <v>0.0418410041841004</v>
      </c>
      <c r="D22" s="6" t="n">
        <v>0.150627615062762</v>
      </c>
      <c r="E22" s="6" t="n">
        <v>0.585774058577406</v>
      </c>
      <c r="F22" s="6" t="n">
        <v>1</v>
      </c>
      <c r="G22" s="6" t="n">
        <v>0.686192468619247</v>
      </c>
      <c r="H22" s="17" t="n">
        <f aca="false">H21+AA22</f>
        <v>0.775834444462832</v>
      </c>
      <c r="I22" s="17" t="n">
        <f aca="false">I21+AB22</f>
        <v>0.493301006580171</v>
      </c>
      <c r="J22" s="17" t="n">
        <f aca="false">J21+AC22</f>
        <v>-0.682577605988684</v>
      </c>
      <c r="K22" s="17" t="n">
        <f aca="false">K21+AD22</f>
        <v>1.15163390596822</v>
      </c>
      <c r="L22" s="17" t="n">
        <f aca="false">L21+AE22</f>
        <v>-0.583381660965131</v>
      </c>
      <c r="M22" s="17" t="n">
        <f aca="false">M21+AF22</f>
        <v>0.999439395271876</v>
      </c>
      <c r="N22" s="17" t="n">
        <f aca="false">M21+SUMPRODUCT(B22:F22,H21:L21)</f>
        <v>1.01670744414447</v>
      </c>
      <c r="O22" s="17" t="n">
        <f aca="false">1/(1+EXP(-N22))</f>
        <v>0.734330753508914</v>
      </c>
      <c r="P22" s="12" t="n">
        <f aca="false">O22*(1-O22)</f>
        <v>0.195089097959945</v>
      </c>
      <c r="Q22" s="17" t="n">
        <f aca="false">Q21+W22</f>
        <v>0.994393952718757</v>
      </c>
      <c r="R22" s="17" t="n">
        <f aca="false">R21+X22</f>
        <v>0.0958833070757582</v>
      </c>
      <c r="S22" s="12" t="n">
        <f aca="false">Q21+O22*R21</f>
        <v>1.07343307535089</v>
      </c>
      <c r="T22" s="17" t="n">
        <f aca="false">1/(1+EXP(-S22))</f>
        <v>0.745249243417466</v>
      </c>
      <c r="U22" s="12" t="n">
        <f aca="false">T22*(1-T22)</f>
        <v>0.189852808603161</v>
      </c>
      <c r="V22" s="17" t="n">
        <f aca="false">(G22-T22)*U22</f>
        <v>-0.0112120945624862</v>
      </c>
      <c r="W22" s="12" t="n">
        <f aca="false">$V$18*V22</f>
        <v>-0.0056060472812431</v>
      </c>
      <c r="X22" s="12" t="n">
        <f aca="false">$V$18*V22*O22</f>
        <v>-0.00411669292424185</v>
      </c>
      <c r="Y22" s="12" t="n">
        <f aca="false">V22*R21</f>
        <v>-0.00112120945624862</v>
      </c>
      <c r="Z22" s="12" t="n">
        <f aca="false">Y22*P22</f>
        <v>-0.000218735741443703</v>
      </c>
      <c r="AA22" s="12" t="n">
        <f aca="false">$V$18*$V22*B22</f>
        <v>-0</v>
      </c>
      <c r="AB22" s="12" t="n">
        <f aca="false">$V$18*$V22*C22</f>
        <v>-0.000234562647750757</v>
      </c>
      <c r="AC22" s="12" t="n">
        <f aca="false">$V$18*$V22*D22</f>
        <v>-0.00084442553190273</v>
      </c>
      <c r="AD22" s="12" t="n">
        <f aca="false">$V$18*$V22*E22</f>
        <v>-0.00328387706851061</v>
      </c>
      <c r="AE22" s="12" t="n">
        <f aca="false">$V$18*$V22*F22</f>
        <v>-0.0056060472812431</v>
      </c>
      <c r="AF22" s="12" t="n">
        <f aca="false">$V$18*Y22</f>
        <v>-0.00056060472812431</v>
      </c>
    </row>
    <row r="23" customFormat="false" ht="13.8" hidden="false" customHeight="false" outlineLevel="0" collapsed="false">
      <c r="B23" s="6" t="n">
        <v>0.0418410041841004</v>
      </c>
      <c r="C23" s="6" t="n">
        <v>0.150627615062762</v>
      </c>
      <c r="D23" s="6" t="n">
        <v>0.585774058577406</v>
      </c>
      <c r="E23" s="6" t="n">
        <v>1</v>
      </c>
      <c r="F23" s="6" t="n">
        <v>0.686192468619247</v>
      </c>
      <c r="G23" s="6" t="n">
        <v>0.322175732217573</v>
      </c>
      <c r="H23" s="17" t="n">
        <f aca="false">H22+AA23</f>
        <v>0.77415398691637</v>
      </c>
      <c r="I23" s="17" t="n">
        <f aca="false">I22+AB23</f>
        <v>0.487251359412908</v>
      </c>
      <c r="J23" s="17" t="n">
        <f aca="false">J22+AC23</f>
        <v>-0.706104011639151</v>
      </c>
      <c r="K23" s="17" t="n">
        <f aca="false">K22+AD23</f>
        <v>1.11147097060778</v>
      </c>
      <c r="L23" s="17" t="n">
        <f aca="false">L22+AE23</f>
        <v>-0.610941164727107</v>
      </c>
      <c r="M23" s="17" t="n">
        <f aca="false">M22+AF23</f>
        <v>0.995588440207647</v>
      </c>
      <c r="N23" s="17" t="n">
        <f aca="false">M22+SUMPRODUCT(B23:F23,H22:L22)</f>
        <v>1.45769139096736</v>
      </c>
      <c r="O23" s="17" t="n">
        <f aca="false">1/(1+EXP(-N23))</f>
        <v>0.811179325079545</v>
      </c>
      <c r="P23" s="12" t="n">
        <f aca="false">O23*(1-O23)</f>
        <v>0.153167427643039</v>
      </c>
      <c r="Q23" s="17" t="n">
        <f aca="false">Q22+W23</f>
        <v>0.954231017358316</v>
      </c>
      <c r="R23" s="17" t="n">
        <f aca="false">R22+X23</f>
        <v>0.0633039642768626</v>
      </c>
      <c r="S23" s="12" t="n">
        <f aca="false">Q22+O23*R22</f>
        <v>1.07217250903887</v>
      </c>
      <c r="T23" s="17" t="n">
        <f aca="false">1/(1+EXP(-S23))</f>
        <v>0.745009847384412</v>
      </c>
      <c r="U23" s="12" t="n">
        <f aca="false">T23*(1-T23)</f>
        <v>0.189970174684667</v>
      </c>
      <c r="V23" s="17" t="n">
        <f aca="false">(G23-T23)*U23</f>
        <v>-0.0803258707208811</v>
      </c>
      <c r="W23" s="12" t="n">
        <f aca="false">$V$18*V23</f>
        <v>-0.0401629353604405</v>
      </c>
      <c r="X23" s="12" t="n">
        <f aca="false">$V$18*V23*O23</f>
        <v>-0.0325793427988955</v>
      </c>
      <c r="Y23" s="12" t="n">
        <f aca="false">V23*R22</f>
        <v>-0.00770191012845789</v>
      </c>
      <c r="Z23" s="12" t="n">
        <f aca="false">Y23*P23</f>
        <v>-0.00117968176231376</v>
      </c>
      <c r="AA23" s="12" t="n">
        <f aca="false">$V$18*$V23*B23</f>
        <v>-0.00168045754646195</v>
      </c>
      <c r="AB23" s="12" t="n">
        <f aca="false">$V$18*$V23*C23</f>
        <v>-0.00604964716726303</v>
      </c>
      <c r="AC23" s="12" t="n">
        <f aca="false">$V$18*$V23*D23</f>
        <v>-0.0235264056504673</v>
      </c>
      <c r="AD23" s="12" t="n">
        <f aca="false">$V$18*$V23*E23</f>
        <v>-0.0401629353604405</v>
      </c>
      <c r="AE23" s="12" t="n">
        <f aca="false">$V$18*$V23*F23</f>
        <v>-0.0275595037619759</v>
      </c>
      <c r="AF23" s="12" t="n">
        <f aca="false">$V$18*Y23</f>
        <v>-0.00385095506422895</v>
      </c>
    </row>
    <row r="24" customFormat="false" ht="13.8" hidden="false" customHeight="false" outlineLevel="0" collapsed="false">
      <c r="B24" s="6" t="n">
        <v>0.150627615062762</v>
      </c>
      <c r="C24" s="6" t="n">
        <v>0.585774058577406</v>
      </c>
      <c r="D24" s="6" t="n">
        <v>1</v>
      </c>
      <c r="E24" s="6" t="n">
        <v>0.686192468619247</v>
      </c>
      <c r="F24" s="6" t="n">
        <v>0.322175732217573</v>
      </c>
      <c r="G24" s="6" t="n">
        <v>0.673640167364017</v>
      </c>
      <c r="H24" s="17" t="n">
        <f aca="false">H23+AA24</f>
        <v>0.773294925156177</v>
      </c>
      <c r="I24" s="17" t="n">
        <f aca="false">I23+AB24</f>
        <v>0.483910563678824</v>
      </c>
      <c r="J24" s="17" t="n">
        <f aca="false">J23+AC24</f>
        <v>-0.711807227213765</v>
      </c>
      <c r="K24" s="17" t="n">
        <f aca="false">K23+AD24</f>
        <v>1.10755746703356</v>
      </c>
      <c r="L24" s="17" t="n">
        <f aca="false">L23+AE24</f>
        <v>-0.612778602380853</v>
      </c>
      <c r="M24" s="17" t="n">
        <f aca="false">M23+AF24</f>
        <v>0.995227404052648</v>
      </c>
      <c r="N24" s="17" t="n">
        <f aca="false">M23+SUMPRODUCT(B24:F24,H23:L23)</f>
        <v>1.25736519569186</v>
      </c>
      <c r="O24" s="17" t="n">
        <f aca="false">1/(1+EXP(-N24))</f>
        <v>0.77857220745544</v>
      </c>
      <c r="P24" s="12" t="n">
        <f aca="false">O24*(1-O24)</f>
        <v>0.172397525233403</v>
      </c>
      <c r="Q24" s="17" t="n">
        <f aca="false">Q23+W24</f>
        <v>0.948527801783702</v>
      </c>
      <c r="R24" s="17" t="n">
        <f aca="false">R23+X24</f>
        <v>0.0588635991373412</v>
      </c>
      <c r="S24" s="12" t="n">
        <f aca="false">Q23+O24*R23</f>
        <v>1.00351772456603</v>
      </c>
      <c r="T24" s="17" t="n">
        <f aca="false">1/(1+EXP(-S24))</f>
        <v>0.73174964284762</v>
      </c>
      <c r="U24" s="12" t="n">
        <f aca="false">T24*(1-T24)</f>
        <v>0.19629210304</v>
      </c>
      <c r="V24" s="17" t="n">
        <f aca="false">(G24-T24)*U24</f>
        <v>-0.0114064311492278</v>
      </c>
      <c r="W24" s="12" t="n">
        <f aca="false">$V$18*V24</f>
        <v>-0.00570321557461391</v>
      </c>
      <c r="X24" s="12" t="n">
        <f aca="false">$V$18*V24*O24</f>
        <v>-0.0044403651395214</v>
      </c>
      <c r="Y24" s="12" t="n">
        <f aca="false">V24*R23</f>
        <v>-0.000722072309997211</v>
      </c>
      <c r="Z24" s="12" t="n">
        <f aca="false">Y24*P24</f>
        <v>-0.000124483479283086</v>
      </c>
      <c r="AA24" s="12" t="n">
        <f aca="false">$V$18*$V24*B24</f>
        <v>-0.000859061760192893</v>
      </c>
      <c r="AB24" s="12" t="n">
        <f aca="false">$V$18*$V24*C24</f>
        <v>-0.00334079573408346</v>
      </c>
      <c r="AC24" s="12" t="n">
        <f aca="false">$V$18*$V24*D24</f>
        <v>-0.00570321557461391</v>
      </c>
      <c r="AD24" s="12" t="n">
        <f aca="false">$V$18*$V24*E24</f>
        <v>-0.00391350357421206</v>
      </c>
      <c r="AE24" s="12" t="n">
        <f aca="false">$V$18*$V24*F24</f>
        <v>-0.0018374376537459</v>
      </c>
      <c r="AF24" s="12" t="n">
        <f aca="false">$V$18*Y24</f>
        <v>-0.000361036154998606</v>
      </c>
    </row>
    <row r="25" customFormat="false" ht="13.8" hidden="false" customHeight="false" outlineLevel="0" collapsed="false">
      <c r="A25" s="0" t="s">
        <v>65</v>
      </c>
      <c r="B25" s="18" t="n">
        <v>0</v>
      </c>
      <c r="C25" s="18" t="n">
        <v>0.0418410041841004</v>
      </c>
      <c r="D25" s="18" t="n">
        <v>0.150627615062762</v>
      </c>
      <c r="E25" s="18" t="n">
        <v>0.585774058577406</v>
      </c>
      <c r="F25" s="18" t="n">
        <v>1</v>
      </c>
      <c r="G25" s="18" t="n">
        <v>0.686192468619247</v>
      </c>
      <c r="H25" s="17" t="n">
        <f aca="false">H24+AA25</f>
        <v>0.773294925156177</v>
      </c>
      <c r="I25" s="17" t="n">
        <f aca="false">I24+AB25</f>
        <v>0.483732645212737</v>
      </c>
      <c r="J25" s="17" t="n">
        <f aca="false">J24+AC25</f>
        <v>-0.71244773369168</v>
      </c>
      <c r="K25" s="17" t="n">
        <f aca="false">K24+AD25</f>
        <v>1.10506660850834</v>
      </c>
      <c r="L25" s="17" t="n">
        <f aca="false">L24+AE25</f>
        <v>-0.617030853720343</v>
      </c>
      <c r="M25" s="17" t="n">
        <f aca="false">M24+AF25</f>
        <v>0.994977101234369</v>
      </c>
      <c r="N25" s="17" t="n">
        <f aca="false">M24+SUMPRODUCT(B25:F25,H24:L24)</f>
        <v>0.944256713143726</v>
      </c>
      <c r="O25" s="17" t="n">
        <f aca="false">1/(1+EXP(-N25))</f>
        <v>0.719958691165524</v>
      </c>
      <c r="P25" s="12" t="n">
        <f aca="false">O25*(1-O25)</f>
        <v>0.20161817418075</v>
      </c>
      <c r="Q25" s="17" t="n">
        <f aca="false">Q24+W25</f>
        <v>0.944275550444212</v>
      </c>
      <c r="R25" s="17" t="n">
        <f aca="false">R24+X25</f>
        <v>0.0558021538284552</v>
      </c>
      <c r="S25" s="12" t="n">
        <f aca="false">Q24+O25*R24</f>
        <v>0.990907161575914</v>
      </c>
      <c r="T25" s="17" t="n">
        <f aca="false">1/(1+EXP(-S25))</f>
        <v>0.729267066504111</v>
      </c>
      <c r="U25" s="12" t="n">
        <f aca="false">T25*(1-T25)</f>
        <v>0.197436612216599</v>
      </c>
      <c r="V25" s="17" t="n">
        <f aca="false">(G25-T25)*U25</f>
        <v>-0.00850450267897989</v>
      </c>
      <c r="W25" s="12" t="n">
        <f aca="false">$V$18*V25</f>
        <v>-0.00425225133948995</v>
      </c>
      <c r="X25" s="12" t="n">
        <f aca="false">$V$18*V25*O25</f>
        <v>-0.00306144530888603</v>
      </c>
      <c r="Y25" s="12" t="n">
        <f aca="false">V25*R24</f>
        <v>-0.000500605636557917</v>
      </c>
      <c r="Z25" s="12" t="n">
        <f aca="false">Y25*P25</f>
        <v>-0.000100931194427399</v>
      </c>
      <c r="AA25" s="12" t="n">
        <f aca="false">$V$18*$V25*B25</f>
        <v>-0</v>
      </c>
      <c r="AB25" s="12" t="n">
        <f aca="false">$V$18*$V25*C25</f>
        <v>-0.000177918466087445</v>
      </c>
      <c r="AC25" s="12" t="n">
        <f aca="false">$V$18*$V25*D25</f>
        <v>-0.000640506477914806</v>
      </c>
      <c r="AD25" s="12" t="n">
        <f aca="false">$V$18*$V25*E25</f>
        <v>-0.00249085852522424</v>
      </c>
      <c r="AE25" s="12" t="n">
        <f aca="false">$V$18*$V25*F25</f>
        <v>-0.00425225133948995</v>
      </c>
      <c r="AF25" s="12" t="n">
        <f aca="false">$V$18*Y25</f>
        <v>-0.000250302818278958</v>
      </c>
    </row>
    <row r="26" customFormat="false" ht="13.8" hidden="false" customHeight="false" outlineLevel="0" collapsed="false">
      <c r="B26" s="18" t="n">
        <v>0.0418410041841004</v>
      </c>
      <c r="C26" s="18" t="n">
        <v>0.150627615062762</v>
      </c>
      <c r="D26" s="18" t="n">
        <v>0.585774058577406</v>
      </c>
      <c r="E26" s="18" t="n">
        <v>1</v>
      </c>
      <c r="F26" s="18" t="n">
        <v>0.686192468619247</v>
      </c>
      <c r="G26" s="18" t="n">
        <v>0.322175732217573</v>
      </c>
      <c r="H26" s="17" t="n">
        <f aca="false">H25+AA26</f>
        <v>0.771613546024124</v>
      </c>
      <c r="I26" s="17" t="n">
        <f aca="false">I25+AB26</f>
        <v>0.477679680337347</v>
      </c>
      <c r="J26" s="17" t="n">
        <f aca="false">J25+AC26</f>
        <v>-0.735987041540418</v>
      </c>
      <c r="K26" s="17" t="n">
        <f aca="false">K25+AD26</f>
        <v>1.06488164725228</v>
      </c>
      <c r="L26" s="17" t="n">
        <f aca="false">L25+AE26</f>
        <v>-0.644605471486007</v>
      </c>
      <c r="M26" s="17" t="n">
        <f aca="false">M25+AF26</f>
        <v>0.992734693844768</v>
      </c>
      <c r="N26" s="17" t="n">
        <f aca="false">M25+SUMPRODUCT(B26:F26,H25:L25)</f>
        <v>1.36452731540065</v>
      </c>
      <c r="O26" s="17" t="n">
        <f aca="false">1/(1+EXP(-N26))</f>
        <v>0.796494519909499</v>
      </c>
      <c r="P26" s="12" t="n">
        <f aca="false">O26*(1-O26)</f>
        <v>0.162090999663636</v>
      </c>
      <c r="Q26" s="17" t="n">
        <f aca="false">Q25+W26</f>
        <v>0.904090589188153</v>
      </c>
      <c r="R26" s="17" t="n">
        <f aca="false">R25+X26</f>
        <v>0.0237950524052288</v>
      </c>
      <c r="S26" s="12" t="n">
        <f aca="false">Q25+O26*R25</f>
        <v>0.988721660167724</v>
      </c>
      <c r="T26" s="17" t="n">
        <f aca="false">1/(1+EXP(-S26))</f>
        <v>0.728835352365725</v>
      </c>
      <c r="U26" s="12" t="n">
        <f aca="false">T26*(1-T26)</f>
        <v>0.197634381507655</v>
      </c>
      <c r="V26" s="17" t="n">
        <f aca="false">(G26-T26)*U26</f>
        <v>-0.0803699225121177</v>
      </c>
      <c r="W26" s="12" t="n">
        <f aca="false">$V$18*V26</f>
        <v>-0.0401849612560589</v>
      </c>
      <c r="X26" s="12" t="n">
        <f aca="false">$V$18*V26*O26</f>
        <v>-0.0320071014232264</v>
      </c>
      <c r="Y26" s="12" t="n">
        <f aca="false">V26*R25</f>
        <v>-0.00448481477920222</v>
      </c>
      <c r="Z26" s="12" t="n">
        <f aca="false">Y26*P26</f>
        <v>-0.000726948110867135</v>
      </c>
      <c r="AA26" s="12" t="n">
        <f aca="false">$V$18*$V26*B26</f>
        <v>-0.00168137913205267</v>
      </c>
      <c r="AB26" s="12" t="n">
        <f aca="false">$V$18*$V26*C26</f>
        <v>-0.00605296487538964</v>
      </c>
      <c r="AC26" s="12" t="n">
        <f aca="false">$V$18*$V26*D26</f>
        <v>-0.0235393078487374</v>
      </c>
      <c r="AD26" s="12" t="n">
        <f aca="false">$V$18*$V26*E26</f>
        <v>-0.0401849612560589</v>
      </c>
      <c r="AE26" s="12" t="n">
        <f aca="false">$V$18*$V26*F26</f>
        <v>-0.0275746177656638</v>
      </c>
      <c r="AF26" s="12" t="n">
        <f aca="false">$V$18*Y26</f>
        <v>-0.00224240738960111</v>
      </c>
    </row>
    <row r="27" customFormat="false" ht="13.8" hidden="false" customHeight="false" outlineLevel="0" collapsed="false">
      <c r="B27" s="18" t="n">
        <v>0.150627615062762</v>
      </c>
      <c r="C27" s="18" t="n">
        <v>0.585774058577406</v>
      </c>
      <c r="D27" s="18" t="n">
        <v>1</v>
      </c>
      <c r="E27" s="18" t="n">
        <v>0.686192468619247</v>
      </c>
      <c r="F27" s="18" t="n">
        <v>0.322175732217573</v>
      </c>
      <c r="G27" s="18" t="n">
        <v>0.673640167364017</v>
      </c>
      <c r="H27" s="17" t="n">
        <f aca="false">H26+AA27</f>
        <v>0.770971723912886</v>
      </c>
      <c r="I27" s="17" t="n">
        <f aca="false">I26+AB27</f>
        <v>0.475183705460309</v>
      </c>
      <c r="J27" s="17" t="n">
        <f aca="false">J26+AC27</f>
        <v>-0.740248027223362</v>
      </c>
      <c r="K27" s="17" t="n">
        <f aca="false">K26+AD27</f>
        <v>1.06195779096775</v>
      </c>
      <c r="L27" s="17" t="n">
        <f aca="false">L26+AE27</f>
        <v>-0.645978257668378</v>
      </c>
      <c r="M27" s="17" t="n">
        <f aca="false">M26+AF27</f>
        <v>0.992633303467144</v>
      </c>
      <c r="N27" s="17" t="n">
        <f aca="false">M26+SUMPRODUCT(B27:F27,H26:L26)</f>
        <v>1.17582385209117</v>
      </c>
      <c r="O27" s="17" t="n">
        <f aca="false">1/(1+EXP(-N27))</f>
        <v>0.764196090606903</v>
      </c>
      <c r="P27" s="12" t="n">
        <f aca="false">O27*(1-O27)</f>
        <v>0.180200425708029</v>
      </c>
      <c r="Q27" s="17" t="n">
        <f aca="false">Q26+W27</f>
        <v>0.899829603505209</v>
      </c>
      <c r="R27" s="17" t="n">
        <f aca="false">R26+X27</f>
        <v>0.0205388238041905</v>
      </c>
      <c r="S27" s="12" t="n">
        <f aca="false">Q26+O27*R26</f>
        <v>0.922274675212016</v>
      </c>
      <c r="T27" s="17" t="n">
        <f aca="false">1/(1+EXP(-S27))</f>
        <v>0.715505359653409</v>
      </c>
      <c r="U27" s="12" t="n">
        <f aca="false">T27*(1-T27)</f>
        <v>0.203557439960655</v>
      </c>
      <c r="V27" s="17" t="n">
        <f aca="false">(G27-T27)*U27</f>
        <v>-0.00852197136588914</v>
      </c>
      <c r="W27" s="12" t="n">
        <f aca="false">$V$18*V27</f>
        <v>-0.00426098568294457</v>
      </c>
      <c r="X27" s="12" t="n">
        <f aca="false">$V$18*V27*O27</f>
        <v>-0.00325622860103822</v>
      </c>
      <c r="Y27" s="12" t="n">
        <f aca="false">V27*R26</f>
        <v>-0.000202780755247191</v>
      </c>
      <c r="Z27" s="12" t="n">
        <f aca="false">Y27*P27</f>
        <v>-3.65411784209395E-005</v>
      </c>
      <c r="AA27" s="12" t="n">
        <f aca="false">$V$18*$V27*B27</f>
        <v>-0.000641822111238515</v>
      </c>
      <c r="AB27" s="12" t="n">
        <f aca="false">$V$18*$V27*C27</f>
        <v>-0.00249597487703866</v>
      </c>
      <c r="AC27" s="12" t="n">
        <f aca="false">$V$18*$V27*D27</f>
        <v>-0.00426098568294457</v>
      </c>
      <c r="AD27" s="12" t="n">
        <f aca="false">$V$18*$V27*E27</f>
        <v>-0.002923856284531</v>
      </c>
      <c r="AE27" s="12" t="n">
        <f aca="false">$V$18*$V27*F27</f>
        <v>-0.00137278618237126</v>
      </c>
      <c r="AF27" s="12" t="n">
        <f aca="false">$V$18*Y27</f>
        <v>-0.000101390377623596</v>
      </c>
    </row>
    <row r="28" customFormat="false" ht="13.8" hidden="false" customHeight="false" outlineLevel="0" collapsed="false">
      <c r="A28" s="0" t="s">
        <v>66</v>
      </c>
      <c r="B28" s="18" t="n">
        <v>0</v>
      </c>
      <c r="C28" s="18" t="n">
        <v>0.0418410041841004</v>
      </c>
      <c r="D28" s="18" t="n">
        <v>0.150627615062762</v>
      </c>
      <c r="E28" s="18" t="n">
        <v>0.585774058577406</v>
      </c>
      <c r="F28" s="18" t="n">
        <v>1</v>
      </c>
      <c r="G28" s="18" t="n">
        <v>0.686192468619247</v>
      </c>
      <c r="H28" s="17" t="n">
        <f aca="false">H27+AA28</f>
        <v>0.770971723912886</v>
      </c>
      <c r="I28" s="17" t="n">
        <f aca="false">I27+AB28</f>
        <v>0.475065367720121</v>
      </c>
      <c r="J28" s="17" t="n">
        <f aca="false">J27+AC28</f>
        <v>-0.740674043088036</v>
      </c>
      <c r="K28" s="17" t="n">
        <f aca="false">K27+AD28</f>
        <v>1.06030106260513</v>
      </c>
      <c r="L28" s="17" t="n">
        <f aca="false">L27+AE28</f>
        <v>-0.648806529658851</v>
      </c>
      <c r="M28" s="17" t="n">
        <f aca="false">M27+AF28</f>
        <v>0.992575214087062</v>
      </c>
      <c r="N28" s="17" t="n">
        <f aca="false">M27+SUMPRODUCT(B28:F28,H27:L27)</f>
        <v>0.877102739564653</v>
      </c>
      <c r="O28" s="17" t="n">
        <f aca="false">1/(1+EXP(-N28))</f>
        <v>0.706221477993216</v>
      </c>
      <c r="P28" s="12" t="n">
        <f aca="false">O28*(1-O28)</f>
        <v>0.207472702014294</v>
      </c>
      <c r="Q28" s="17" t="n">
        <f aca="false">Q27+W28</f>
        <v>0.897001331514736</v>
      </c>
      <c r="R28" s="17" t="n">
        <f aca="false">R27+X28</f>
        <v>0.0185414373789119</v>
      </c>
      <c r="S28" s="12" t="n">
        <f aca="false">Q27+O28*R27</f>
        <v>0.914334562008447</v>
      </c>
      <c r="T28" s="17" t="n">
        <f aca="false">1/(1+EXP(-S28))</f>
        <v>0.713886328658961</v>
      </c>
      <c r="U28" s="12" t="n">
        <f aca="false">T28*(1-T28)</f>
        <v>0.204252638412791</v>
      </c>
      <c r="V28" s="17" t="n">
        <f aca="false">(G28-T28)*U28</f>
        <v>-0.00565654398094611</v>
      </c>
      <c r="W28" s="12" t="n">
        <f aca="false">$V$18*V28</f>
        <v>-0.00282827199047306</v>
      </c>
      <c r="X28" s="12" t="n">
        <f aca="false">$V$18*V28*O28</f>
        <v>-0.0019973864252787</v>
      </c>
      <c r="Y28" s="12" t="n">
        <f aca="false">V28*R27</f>
        <v>-0.000116178760165307</v>
      </c>
      <c r="Z28" s="12" t="n">
        <f aca="false">Y28*P28</f>
        <v>-2.41039212881668E-005</v>
      </c>
      <c r="AA28" s="12" t="n">
        <f aca="false">$V$18*$V28*B28</f>
        <v>-0</v>
      </c>
      <c r="AB28" s="12" t="n">
        <f aca="false">$V$18*$V28*C28</f>
        <v>-0.000118337740187157</v>
      </c>
      <c r="AC28" s="12" t="n">
        <f aca="false">$V$18*$V28*D28</f>
        <v>-0.000426015864673767</v>
      </c>
      <c r="AD28" s="12" t="n">
        <f aca="false">$V$18*$V28*E28</f>
        <v>-0.0016567283626202</v>
      </c>
      <c r="AE28" s="12" t="n">
        <f aca="false">$V$18*$V28*F28</f>
        <v>-0.00282827199047306</v>
      </c>
      <c r="AF28" s="12" t="n">
        <f aca="false">$V$18*Y28</f>
        <v>-5.80893800826534E-005</v>
      </c>
    </row>
    <row r="29" customFormat="false" ht="13.8" hidden="false" customHeight="false" outlineLevel="0" collapsed="false">
      <c r="B29" s="18" t="n">
        <v>0.0418410041841004</v>
      </c>
      <c r="C29" s="18" t="n">
        <v>0.150627615062762</v>
      </c>
      <c r="D29" s="18" t="n">
        <v>0.585774058577406</v>
      </c>
      <c r="E29" s="18" t="n">
        <v>1</v>
      </c>
      <c r="F29" s="18" t="n">
        <v>0.686192468619247</v>
      </c>
      <c r="G29" s="18" t="n">
        <v>0.322175732217573</v>
      </c>
      <c r="H29" s="17" t="n">
        <f aca="false">H28+AA29</f>
        <v>0.769298368158857</v>
      </c>
      <c r="I29" s="17" t="n">
        <f aca="false">I28+AB29</f>
        <v>0.46904128700562</v>
      </c>
      <c r="J29" s="17" t="n">
        <f aca="false">J28+AC29</f>
        <v>-0.76410102364443</v>
      </c>
      <c r="K29" s="17" t="n">
        <f aca="false">K28+AD29</f>
        <v>1.02030786008386</v>
      </c>
      <c r="L29" s="17" t="n">
        <f aca="false">L28+AE29</f>
        <v>-0.676249564024913</v>
      </c>
      <c r="M29" s="17" t="n">
        <f aca="false">M28+AF29</f>
        <v>0.991833682626931</v>
      </c>
      <c r="N29" s="17" t="n">
        <f aca="false">M28+SUMPRODUCT(B29:F29,H28:L28)</f>
        <v>1.27761867661134</v>
      </c>
      <c r="O29" s="17" t="n">
        <f aca="false">1/(1+EXP(-N29))</f>
        <v>0.782044149863975</v>
      </c>
      <c r="P29" s="12" t="n">
        <f aca="false">O29*(1-O29)</f>
        <v>0.170451097527508</v>
      </c>
      <c r="Q29" s="17" t="n">
        <f aca="false">Q28+W29</f>
        <v>0.857008128993463</v>
      </c>
      <c r="R29" s="17" t="n">
        <f aca="false">R28+X29</f>
        <v>-0.0127350126871749</v>
      </c>
      <c r="S29" s="12" t="n">
        <f aca="false">Q28+O29*R28</f>
        <v>0.911501554146983</v>
      </c>
      <c r="T29" s="17" t="n">
        <f aca="false">1/(1+EXP(-S29))</f>
        <v>0.71330732887578</v>
      </c>
      <c r="U29" s="12" t="n">
        <f aca="false">T29*(1-T29)</f>
        <v>0.20449998344788</v>
      </c>
      <c r="V29" s="17" t="n">
        <f aca="false">(G29-T29)*U29</f>
        <v>-0.0799864050425461</v>
      </c>
      <c r="W29" s="12" t="n">
        <f aca="false">$V$18*V29</f>
        <v>-0.0399932025212731</v>
      </c>
      <c r="X29" s="12" t="n">
        <f aca="false">$V$18*V29*O29</f>
        <v>-0.0312764500660868</v>
      </c>
      <c r="Y29" s="12" t="n">
        <f aca="false">V29*R28</f>
        <v>-0.00148306292026065</v>
      </c>
      <c r="Z29" s="12" t="n">
        <f aca="false">Y29*P29</f>
        <v>-0.000252789702460778</v>
      </c>
      <c r="AA29" s="12" t="n">
        <f aca="false">$V$18*$V29*B29</f>
        <v>-0.00167335575402816</v>
      </c>
      <c r="AB29" s="12" t="n">
        <f aca="false">$V$18*$V29*C29</f>
        <v>-0.0060240807145014</v>
      </c>
      <c r="AC29" s="12" t="n">
        <f aca="false">$V$18*$V29*D29</f>
        <v>-0.0234269805563943</v>
      </c>
      <c r="AD29" s="12" t="n">
        <f aca="false">$V$18*$V29*E29</f>
        <v>-0.0399932025212731</v>
      </c>
      <c r="AE29" s="12" t="n">
        <f aca="false">$V$18*$V29*F29</f>
        <v>-0.0274430343660619</v>
      </c>
      <c r="AF29" s="12" t="n">
        <f aca="false">$V$18*Y29</f>
        <v>-0.000741531460130324</v>
      </c>
    </row>
    <row r="30" customFormat="false" ht="13.8" hidden="false" customHeight="false" outlineLevel="0" collapsed="false">
      <c r="B30" s="18" t="n">
        <v>0.150627615062762</v>
      </c>
      <c r="C30" s="18" t="n">
        <v>0.585774058577406</v>
      </c>
      <c r="D30" s="18" t="n">
        <v>1</v>
      </c>
      <c r="E30" s="18" t="n">
        <v>0.686192468619247</v>
      </c>
      <c r="F30" s="18" t="n">
        <v>0.322175732217573</v>
      </c>
      <c r="G30" s="18" t="n">
        <v>0.673640167364017</v>
      </c>
      <c r="H30" s="17" t="n">
        <f aca="false">H29+AA30</f>
        <v>0.768880977241901</v>
      </c>
      <c r="I30" s="17" t="n">
        <f aca="false">I29+AB30</f>
        <v>0.467418100106347</v>
      </c>
      <c r="J30" s="17" t="n">
        <f aca="false">J29+AC30</f>
        <v>-0.766872035565333</v>
      </c>
      <c r="K30" s="17" t="n">
        <f aca="false">K29+AD30</f>
        <v>1.01840641257328</v>
      </c>
      <c r="L30" s="17" t="n">
        <f aca="false">L29+AE30</f>
        <v>-0.677142316819513</v>
      </c>
      <c r="M30" s="17" t="n">
        <f aca="false">M29+AF30</f>
        <v>0.9918689714989</v>
      </c>
      <c r="N30" s="17" t="n">
        <f aca="false">M29+SUMPRODUCT(B30:F30,H29:L29)</f>
        <v>1.10061882659062</v>
      </c>
      <c r="O30" s="17" t="n">
        <f aca="false">1/(1+EXP(-N30))</f>
        <v>0.750376037101128</v>
      </c>
      <c r="P30" s="12" t="n">
        <f aca="false">O30*(1-O30)</f>
        <v>0.187311840045535</v>
      </c>
      <c r="Q30" s="17" t="n">
        <f aca="false">Q29+W30</f>
        <v>0.85423711707256</v>
      </c>
      <c r="R30" s="17" t="n">
        <f aca="false">R29+X30</f>
        <v>-0.0148143136311417</v>
      </c>
      <c r="S30" s="12" t="n">
        <f aca="false">Q29+O30*R29</f>
        <v>0.847452080640828</v>
      </c>
      <c r="T30" s="17" t="n">
        <f aca="false">1/(1+EXP(-S30))</f>
        <v>0.700032385254305</v>
      </c>
      <c r="U30" s="12" t="n">
        <f aca="false">T30*(1-T30)</f>
        <v>0.209987044849473</v>
      </c>
      <c r="V30" s="17" t="n">
        <f aca="false">(G30-T30)*U30</f>
        <v>-0.00554202384180487</v>
      </c>
      <c r="W30" s="12" t="n">
        <f aca="false">$V$18*V30</f>
        <v>-0.00277101192090243</v>
      </c>
      <c r="X30" s="12" t="n">
        <f aca="false">$V$18*V30*O30</f>
        <v>-0.00207930094396675</v>
      </c>
      <c r="Y30" s="12" t="n">
        <f aca="false">V30*R29</f>
        <v>7.05777439380109E-005</v>
      </c>
      <c r="Z30" s="12" t="n">
        <f aca="false">Y30*P30</f>
        <v>1.32200470832914E-005</v>
      </c>
      <c r="AA30" s="12" t="n">
        <f aca="false">$V$18*$V30*B30</f>
        <v>-0.000417390916956017</v>
      </c>
      <c r="AB30" s="12" t="n">
        <f aca="false">$V$18*$V30*C30</f>
        <v>-0.00162318689927339</v>
      </c>
      <c r="AC30" s="12" t="n">
        <f aca="false">$V$18*$V30*D30</f>
        <v>-0.00277101192090243</v>
      </c>
      <c r="AD30" s="12" t="n">
        <f aca="false">$V$18*$V30*E30</f>
        <v>-0.0019014475105774</v>
      </c>
      <c r="AE30" s="12" t="n">
        <f aca="false">$V$18*$V30*F30</f>
        <v>-0.000892752794600365</v>
      </c>
      <c r="AF30" s="12" t="n">
        <f aca="false">$V$18*Y30</f>
        <v>3.52888719690054E-005</v>
      </c>
    </row>
    <row r="31" customFormat="false" ht="13.8" hidden="false" customHeight="false" outlineLevel="0" collapsed="false">
      <c r="A31" s="0" t="s">
        <v>67</v>
      </c>
      <c r="B31" s="18" t="n">
        <v>0</v>
      </c>
      <c r="C31" s="18" t="n">
        <v>0.0418410041841004</v>
      </c>
      <c r="D31" s="18" t="n">
        <v>0.150627615062762</v>
      </c>
      <c r="E31" s="18" t="n">
        <v>0.585774058577406</v>
      </c>
      <c r="F31" s="18" t="n">
        <v>1</v>
      </c>
      <c r="G31" s="18" t="n">
        <v>0.686192468619247</v>
      </c>
      <c r="H31" s="17" t="n">
        <f aca="false">H30+AA31</f>
        <v>0.768880977241901</v>
      </c>
      <c r="I31" s="17" t="n">
        <f aca="false">I30+AB31</f>
        <v>0.467360437671522</v>
      </c>
      <c r="J31" s="17" t="n">
        <f aca="false">J30+AC31</f>
        <v>-0.767079620330702</v>
      </c>
      <c r="K31" s="17" t="n">
        <f aca="false">K30+AD31</f>
        <v>1.01759913848573</v>
      </c>
      <c r="L31" s="17" t="n">
        <f aca="false">L30+AE31</f>
        <v>-0.678520449011825</v>
      </c>
      <c r="M31" s="17" t="n">
        <f aca="false">M30+AF31</f>
        <v>0.991889387581423</v>
      </c>
      <c r="N31" s="17" t="n">
        <f aca="false">M30+SUMPRODUCT(B31:F31,H30:L30)</f>
        <v>0.815327849160435</v>
      </c>
      <c r="O31" s="17" t="n">
        <f aca="false">1/(1+EXP(-N31))</f>
        <v>0.693243673123147</v>
      </c>
      <c r="P31" s="12" t="n">
        <f aca="false">O31*(1-O31)</f>
        <v>0.212656882797874</v>
      </c>
      <c r="Q31" s="17" t="n">
        <f aca="false">Q30+W31</f>
        <v>0.852858984880248</v>
      </c>
      <c r="R31" s="17" t="n">
        <f aca="false">R30+X31</f>
        <v>-0.0157696950541894</v>
      </c>
      <c r="S31" s="12" t="n">
        <f aca="false">Q30+O31*R30</f>
        <v>0.84396718787611</v>
      </c>
      <c r="T31" s="17" t="n">
        <f aca="false">1/(1+EXP(-S31))</f>
        <v>0.699300093187622</v>
      </c>
      <c r="U31" s="12" t="n">
        <f aca="false">T31*(1-T31)</f>
        <v>0.210279472855405</v>
      </c>
      <c r="V31" s="17" t="n">
        <f aca="false">(G31-T31)*U31</f>
        <v>-0.00275626438462436</v>
      </c>
      <c r="W31" s="12" t="n">
        <f aca="false">$V$18*V31</f>
        <v>-0.00137813219231218</v>
      </c>
      <c r="X31" s="12" t="n">
        <f aca="false">$V$18*V31*O31</f>
        <v>-0.000955381423047752</v>
      </c>
      <c r="Y31" s="12" t="n">
        <f aca="false">V31*R30</f>
        <v>4.0832165044171E-005</v>
      </c>
      <c r="Z31" s="12" t="n">
        <f aca="false">Y31*P31</f>
        <v>8.68324093618173E-006</v>
      </c>
      <c r="AA31" s="12" t="n">
        <f aca="false">$V$18*$V31*B31</f>
        <v>-0</v>
      </c>
      <c r="AB31" s="12" t="n">
        <f aca="false">$V$18*$V31*C31</f>
        <v>-5.76624348247774E-005</v>
      </c>
      <c r="AC31" s="12" t="n">
        <f aca="false">$V$18*$V31*D31</f>
        <v>-0.000207584765369199</v>
      </c>
      <c r="AD31" s="12" t="n">
        <f aca="false">$V$18*$V31*E31</f>
        <v>-0.000807274087546884</v>
      </c>
      <c r="AE31" s="12" t="n">
        <f aca="false">$V$18*$V31*F31</f>
        <v>-0.00137813219231218</v>
      </c>
      <c r="AF31" s="12" t="n">
        <f aca="false">$V$18*Y31</f>
        <v>2.04160825220855E-005</v>
      </c>
    </row>
    <row r="32" customFormat="false" ht="13.8" hidden="false" customHeight="false" outlineLevel="0" collapsed="false">
      <c r="B32" s="18" t="n">
        <v>0.0418410041841004</v>
      </c>
      <c r="C32" s="18" t="n">
        <v>0.150627615062762</v>
      </c>
      <c r="D32" s="18" t="n">
        <v>0.585774058577406</v>
      </c>
      <c r="E32" s="18" t="n">
        <v>1</v>
      </c>
      <c r="F32" s="18" t="n">
        <v>0.686192468619247</v>
      </c>
      <c r="G32" s="18" t="n">
        <v>0.322175732217573</v>
      </c>
      <c r="H32" s="17" t="n">
        <f aca="false">H31+AA32</f>
        <v>0.76722280697681</v>
      </c>
      <c r="I32" s="17" t="n">
        <f aca="false">I31+AB32</f>
        <v>0.461391024717192</v>
      </c>
      <c r="J32" s="17" t="n">
        <f aca="false">J31+AC32</f>
        <v>-0.790294004041985</v>
      </c>
      <c r="K32" s="17" t="n">
        <f aca="false">K31+AD32</f>
        <v>0.977968869150041</v>
      </c>
      <c r="L32" s="17" t="n">
        <f aca="false">L31+AE32</f>
        <v>-0.705714441359329</v>
      </c>
      <c r="M32" s="17" t="n">
        <f aca="false">M31+AF32</f>
        <v>0.992514344843762</v>
      </c>
      <c r="N32" s="17" t="n">
        <f aca="false">M31+SUMPRODUCT(B32:F32,H31:L31)</f>
        <v>1.19712570198496</v>
      </c>
      <c r="O32" s="17" t="n">
        <f aca="false">1/(1+EXP(-N32))</f>
        <v>0.768013067260723</v>
      </c>
      <c r="P32" s="12" t="n">
        <f aca="false">O32*(1-O32)</f>
        <v>0.178168995777499</v>
      </c>
      <c r="Q32" s="17" t="n">
        <f aca="false">Q31+W32</f>
        <v>0.813228715544557</v>
      </c>
      <c r="R32" s="17" t="n">
        <f aca="false">R31+X32</f>
        <v>-0.0462062597630619</v>
      </c>
      <c r="S32" s="12" t="n">
        <f aca="false">Q31+O32*R31</f>
        <v>0.840747653011914</v>
      </c>
      <c r="T32" s="17" t="n">
        <f aca="false">1/(1+EXP(-S32))</f>
        <v>0.698622656999329</v>
      </c>
      <c r="U32" s="12" t="n">
        <f aca="false">T32*(1-T32)</f>
        <v>0.210549040126527</v>
      </c>
      <c r="V32" s="17" t="n">
        <f aca="false">(G32-T32)*U32</f>
        <v>-0.0792605386713816</v>
      </c>
      <c r="W32" s="12" t="n">
        <f aca="false">$V$18*V32</f>
        <v>-0.0396302693356908</v>
      </c>
      <c r="X32" s="12" t="n">
        <f aca="false">$V$18*V32*O32</f>
        <v>-0.0304365647088725</v>
      </c>
      <c r="Y32" s="12" t="n">
        <f aca="false">V32*R31</f>
        <v>0.00124991452467848</v>
      </c>
      <c r="Z32" s="12" t="n">
        <f aca="false">Y32*P32</f>
        <v>0.000222696015669674</v>
      </c>
      <c r="AA32" s="12" t="n">
        <f aca="false">$V$18*$V32*B32</f>
        <v>-0.00165817026509166</v>
      </c>
      <c r="AB32" s="12" t="n">
        <f aca="false">$V$18*$V32*C32</f>
        <v>-0.00596941295433002</v>
      </c>
      <c r="AC32" s="12" t="n">
        <f aca="false">$V$18*$V32*D32</f>
        <v>-0.0232143837112833</v>
      </c>
      <c r="AD32" s="12" t="n">
        <f aca="false">$V$18*$V32*E32</f>
        <v>-0.0396302693356908</v>
      </c>
      <c r="AE32" s="12" t="n">
        <f aca="false">$V$18*$V32*F32</f>
        <v>-0.0271939923475033</v>
      </c>
      <c r="AF32" s="12" t="n">
        <f aca="false">$V$18*Y32</f>
        <v>0.000624957262339238</v>
      </c>
    </row>
    <row r="33" customFormat="false" ht="13.8" hidden="false" customHeight="false" outlineLevel="0" collapsed="false">
      <c r="B33" s="18" t="n">
        <v>0.150627615062762</v>
      </c>
      <c r="C33" s="18" t="n">
        <v>0.585774058577406</v>
      </c>
      <c r="D33" s="18" t="n">
        <v>1</v>
      </c>
      <c r="E33" s="18" t="n">
        <v>0.686192468619247</v>
      </c>
      <c r="F33" s="18" t="n">
        <v>0.322175732217573</v>
      </c>
      <c r="G33" s="18" t="n">
        <v>0.673640167364017</v>
      </c>
      <c r="H33" s="17" t="n">
        <f aca="false">H32+AA33</f>
        <v>0.767030245919851</v>
      </c>
      <c r="I33" s="17" t="n">
        <f aca="false">I32+AB33</f>
        <v>0.460642176162354</v>
      </c>
      <c r="J33" s="17" t="n">
        <f aca="false">J32+AC33</f>
        <v>-0.791572395503458</v>
      </c>
      <c r="K33" s="17" t="n">
        <f aca="false">K32+AD33</f>
        <v>0.977091646557231</v>
      </c>
      <c r="L33" s="17" t="n">
        <f aca="false">L32+AE33</f>
        <v>-0.70612630806449</v>
      </c>
      <c r="M33" s="17" t="n">
        <f aca="false">M32+AF33</f>
        <v>0.992573414531709</v>
      </c>
      <c r="N33" s="17" t="n">
        <f aca="false">M32+SUMPRODUCT(B33:F33,H32:L32)</f>
        <v>1.03176698125161</v>
      </c>
      <c r="O33" s="17" t="n">
        <f aca="false">1/(1+EXP(-N33))</f>
        <v>0.737258318569138</v>
      </c>
      <c r="P33" s="12" t="n">
        <f aca="false">O33*(1-O33)</f>
        <v>0.193708490269746</v>
      </c>
      <c r="Q33" s="17" t="n">
        <f aca="false">Q32+W33</f>
        <v>0.811950324083084</v>
      </c>
      <c r="R33" s="17" t="n">
        <f aca="false">R32+X33</f>
        <v>-0.0471487645024209</v>
      </c>
      <c r="S33" s="12" t="n">
        <f aca="false">Q32+O33*R32</f>
        <v>0.779162766164274</v>
      </c>
      <c r="T33" s="17" t="n">
        <f aca="false">1/(1+EXP(-S33))</f>
        <v>0.685499642832869</v>
      </c>
      <c r="U33" s="12" t="n">
        <f aca="false">T33*(1-T33)</f>
        <v>0.215589882508878</v>
      </c>
      <c r="V33" s="17" t="n">
        <f aca="false">(G33-T33)*U33</f>
        <v>-0.00255678292294663</v>
      </c>
      <c r="W33" s="12" t="n">
        <f aca="false">$V$18*V33</f>
        <v>-0.00127839146147332</v>
      </c>
      <c r="X33" s="12" t="n">
        <f aca="false">$V$18*V33*O33</f>
        <v>-0.00094250473935896</v>
      </c>
      <c r="Y33" s="12" t="n">
        <f aca="false">V33*R32</f>
        <v>0.000118139375895433</v>
      </c>
      <c r="Z33" s="12" t="n">
        <f aca="false">Y33*P33</f>
        <v>2.28846001461143E-005</v>
      </c>
      <c r="AA33" s="12" t="n">
        <f aca="false">$V$18*$V33*B33</f>
        <v>-0.000192561056958325</v>
      </c>
      <c r="AB33" s="12" t="n">
        <f aca="false">$V$18*$V33*C33</f>
        <v>-0.000748848554837927</v>
      </c>
      <c r="AC33" s="12" t="n">
        <f aca="false">$V$18*$V33*D33</f>
        <v>-0.00127839146147332</v>
      </c>
      <c r="AD33" s="12" t="n">
        <f aca="false">$V$18*$V33*E33</f>
        <v>-0.000877222592810143</v>
      </c>
      <c r="AE33" s="12" t="n">
        <f aca="false">$V$18*$V33*F33</f>
        <v>-0.000411866705160859</v>
      </c>
      <c r="AF33" s="12" t="n">
        <f aca="false">$V$18*Y33</f>
        <v>5.90696879477164E-005</v>
      </c>
    </row>
    <row r="34" customFormat="false" ht="13.8" hidden="false" customHeight="false" outlineLevel="0" collapsed="false">
      <c r="H34" s="17" t="n">
        <f aca="false">H33+AA34</f>
        <v>0.767030245919851</v>
      </c>
      <c r="I34" s="17" t="n">
        <f aca="false">I33+AB34</f>
        <v>0.460642176162354</v>
      </c>
      <c r="J34" s="17" t="n">
        <f aca="false">J33+AC34</f>
        <v>-0.791572395503458</v>
      </c>
      <c r="K34" s="17" t="n">
        <f aca="false">K33+AD34</f>
        <v>0.977091646557231</v>
      </c>
      <c r="L34" s="17" t="n">
        <f aca="false">L33+AE34</f>
        <v>-0.70612630806449</v>
      </c>
      <c r="M34" s="17" t="n">
        <f aca="false">M33+AF34</f>
        <v>0.992573414531709</v>
      </c>
      <c r="Q34" s="17" t="n">
        <f aca="false">Q33+W34</f>
        <v>0.811950324083084</v>
      </c>
      <c r="R34" s="17" t="n">
        <f aca="false">R33+X34</f>
        <v>-0.0471487645024209</v>
      </c>
    </row>
    <row r="36" customFormat="false" ht="13.8" hidden="false" customHeight="false" outlineLevel="0" collapsed="false">
      <c r="B36" s="18" t="n">
        <v>0</v>
      </c>
      <c r="C36" s="18" t="n">
        <v>0.0418410041841004</v>
      </c>
      <c r="D36" s="18" t="n">
        <v>0.150627615062762</v>
      </c>
      <c r="E36" s="18" t="n">
        <v>0.585774058577406</v>
      </c>
      <c r="F36" s="18" t="n">
        <v>1</v>
      </c>
      <c r="G36" s="18" t="n">
        <v>0.686192468619247</v>
      </c>
      <c r="N36" s="17" t="n">
        <f aca="false">M34+SUMPRODUCT(B36:F36,H34:L34)</f>
        <v>0.758843115009108</v>
      </c>
      <c r="O36" s="17" t="n">
        <f aca="false">1/(1+EXP(-N36))</f>
        <v>0.681102508855927</v>
      </c>
      <c r="P36" s="12" t="n">
        <f aca="false">O36*(1-O36)</f>
        <v>0.217201881286089</v>
      </c>
      <c r="S36" s="12" t="n">
        <f aca="false">Q34+O36*R34</f>
        <v>0.779837182291028</v>
      </c>
      <c r="T36" s="17" t="n">
        <f aca="false">1/(1+EXP(-S36))</f>
        <v>0.685645021933388</v>
      </c>
    </row>
    <row r="37" customFormat="false" ht="13.8" hidden="false" customHeight="false" outlineLevel="0" collapsed="false">
      <c r="B37" s="18" t="n">
        <v>0.0418410041841004</v>
      </c>
      <c r="C37" s="18" t="n">
        <v>0.150627615062762</v>
      </c>
      <c r="D37" s="18" t="n">
        <v>0.585774058577406</v>
      </c>
      <c r="E37" s="18" t="n">
        <v>1</v>
      </c>
      <c r="F37" s="18" t="n">
        <v>0.686192468619247</v>
      </c>
      <c r="G37" s="18" t="n">
        <v>0.322175732217573</v>
      </c>
      <c r="N37" s="17" t="n">
        <f aca="false">M34+SUMPRODUCT(B37:F37,H34:L34)</f>
        <v>1.12292267995079</v>
      </c>
      <c r="O37" s="17" t="n">
        <f aca="false">1/(1+EXP(-N37))</f>
        <v>0.754530441046688</v>
      </c>
      <c r="P37" s="12" t="n">
        <f aca="false">O37*(1-O37)</f>
        <v>0.185214254580579</v>
      </c>
      <c r="S37" s="12" t="n">
        <f aca="false">Q34+O37*R34</f>
        <v>0.776375146008266</v>
      </c>
      <c r="T37" s="17" t="n">
        <f aca="false">1/(1+EXP(-S37))</f>
        <v>0.684898349590069</v>
      </c>
    </row>
    <row r="38" customFormat="false" ht="13.8" hidden="false" customHeight="false" outlineLevel="0" collapsed="false">
      <c r="B38" s="18" t="n">
        <v>0.150627615062762</v>
      </c>
      <c r="C38" s="18" t="n">
        <v>0.585774058577406</v>
      </c>
      <c r="D38" s="18" t="n">
        <v>1</v>
      </c>
      <c r="E38" s="18" t="n">
        <v>0.686192468619247</v>
      </c>
      <c r="F38" s="18" t="n">
        <v>0.322175732217573</v>
      </c>
      <c r="G38" s="18" t="n">
        <v>0.673640167364017</v>
      </c>
      <c r="N38" s="17" t="n">
        <f aca="false">M34+SUMPRODUCT(B38:F38,H34:L34)</f>
        <v>1.0293453614143</v>
      </c>
      <c r="O38" s="17" t="n">
        <f aca="false">1/(1+EXP(-N38))</f>
        <v>0.736788960806568</v>
      </c>
      <c r="P38" s="12" t="n">
        <f aca="false">O38*(1-O38)</f>
        <v>0.193930988040146</v>
      </c>
      <c r="S38" s="12" t="n">
        <f aca="false">Q34+O38*R34</f>
        <v>0.777211634882032</v>
      </c>
      <c r="T38" s="17" t="n">
        <f aca="false">1/(1+EXP(-S38))</f>
        <v>0.685078846501901</v>
      </c>
    </row>
    <row r="40" customFormat="false" ht="13.8" hidden="false" customHeight="false" outlineLevel="0" collapsed="false">
      <c r="B40" s="19" t="s">
        <v>68</v>
      </c>
      <c r="C40" s="19" t="s">
        <v>69</v>
      </c>
      <c r="D40" s="19" t="s">
        <v>70</v>
      </c>
      <c r="E40" s="19" t="s">
        <v>71</v>
      </c>
      <c r="F40" s="19" t="s">
        <v>72</v>
      </c>
    </row>
    <row r="41" customFormat="false" ht="13.8" hidden="false" customHeight="false" outlineLevel="0" collapsed="false">
      <c r="B41" s="20" t="n">
        <v>0.686192468619247</v>
      </c>
      <c r="C41" s="21" t="n">
        <f aca="false">T36</f>
        <v>0.685645021933388</v>
      </c>
      <c r="D41" s="19" t="n">
        <f aca="false">(B41*$K$3) + $I$3</f>
        <v>726</v>
      </c>
      <c r="E41" s="19" t="n">
        <f aca="false">(C41*$K$3) + $I$3</f>
        <v>725.86916024208</v>
      </c>
      <c r="F41" s="19" t="n">
        <f aca="false">ABS((D41-E41)/D41)</f>
        <v>0.000180220052231797</v>
      </c>
    </row>
    <row r="42" customFormat="false" ht="13.8" hidden="false" customHeight="false" outlineLevel="0" collapsed="false">
      <c r="B42" s="20" t="n">
        <v>0.322175732217573</v>
      </c>
      <c r="C42" s="21" t="n">
        <f aca="false">T37</f>
        <v>0.684898349590069</v>
      </c>
      <c r="D42" s="19" t="n">
        <f aca="false">(B42*$K$3) + $I$3</f>
        <v>639</v>
      </c>
      <c r="E42" s="19" t="n">
        <f aca="false">(C42*$K$3) + $I$3</f>
        <v>725.690705552027</v>
      </c>
      <c r="F42" s="19" t="n">
        <f aca="false">ABS((D42-E42)/D42)</f>
        <v>0.135666205871716</v>
      </c>
    </row>
    <row r="43" customFormat="false" ht="13.8" hidden="false" customHeight="false" outlineLevel="0" collapsed="false">
      <c r="B43" s="20" t="n">
        <v>0.673640167364017</v>
      </c>
      <c r="C43" s="21" t="n">
        <f aca="false">T38</f>
        <v>0.685078846501901</v>
      </c>
      <c r="D43" s="19" t="n">
        <f aca="false">(B43*$K$3) + $I$3</f>
        <v>723</v>
      </c>
      <c r="E43" s="19" t="n">
        <f aca="false">(C43*$K$3) + $I$3</f>
        <v>725.733844313954</v>
      </c>
      <c r="F43" s="19" t="n">
        <f aca="false">ABS((D43-E43)/D43)</f>
        <v>0.00378125078001955</v>
      </c>
    </row>
    <row r="44" customFormat="false" ht="13.8" hidden="false" customHeight="false" outlineLevel="0" collapsed="false">
      <c r="B44" s="19"/>
      <c r="C44" s="19"/>
      <c r="D44" s="19"/>
      <c r="E44" s="19" t="s">
        <v>73</v>
      </c>
      <c r="F44" s="19" t="n">
        <f aca="false">SUM(F41:F43)*100/COUNT(F41:F43)</f>
        <v>4.65425589013225</v>
      </c>
    </row>
    <row r="45" customFormat="false" ht="13.8" hidden="false" customHeight="false" outlineLevel="0" collapsed="false">
      <c r="B45" s="19"/>
      <c r="C45" s="19"/>
      <c r="D45" s="19"/>
      <c r="E45" s="19" t="s">
        <v>74</v>
      </c>
      <c r="F45" s="19" t="n">
        <f aca="false">100/(100+F44)</f>
        <v>0.955527313719393</v>
      </c>
    </row>
    <row r="47" customFormat="false" ht="13.8" hidden="false" customHeight="false" outlineLevel="0" collapsed="false">
      <c r="B47" s="14" t="s">
        <v>75</v>
      </c>
      <c r="C47" s="14"/>
      <c r="D47" s="14"/>
      <c r="E47" s="14"/>
      <c r="U47" s="0" t="s">
        <v>36</v>
      </c>
      <c r="V47" s="0" t="n">
        <v>0.5</v>
      </c>
    </row>
    <row r="48" customFormat="false" ht="13.8" hidden="false" customHeight="false" outlineLevel="0" collapsed="false">
      <c r="B48" s="3" t="s">
        <v>37</v>
      </c>
      <c r="C48" s="3"/>
      <c r="V48" s="0" t="s">
        <v>38</v>
      </c>
      <c r="Z48" s="0" t="s">
        <v>39</v>
      </c>
    </row>
    <row r="49" customFormat="false" ht="13.8" hidden="false" customHeight="false" outlineLevel="0" collapsed="false">
      <c r="B49" s="15" t="s">
        <v>5</v>
      </c>
      <c r="C49" s="15" t="s">
        <v>6</v>
      </c>
      <c r="D49" s="15" t="s">
        <v>7</v>
      </c>
      <c r="E49" s="15" t="s">
        <v>8</v>
      </c>
      <c r="F49" s="15" t="s">
        <v>9</v>
      </c>
      <c r="G49" s="15" t="s">
        <v>10</v>
      </c>
      <c r="H49" s="15" t="s">
        <v>40</v>
      </c>
      <c r="I49" s="15" t="s">
        <v>41</v>
      </c>
      <c r="J49" s="15" t="s">
        <v>42</v>
      </c>
      <c r="K49" s="15" t="s">
        <v>43</v>
      </c>
      <c r="L49" s="15" t="s">
        <v>44</v>
      </c>
      <c r="M49" s="12" t="s">
        <v>45</v>
      </c>
      <c r="N49" s="12" t="s">
        <v>46</v>
      </c>
      <c r="O49" s="12" t="s">
        <v>47</v>
      </c>
      <c r="P49" s="16" t="s">
        <v>48</v>
      </c>
      <c r="Q49" s="16" t="s">
        <v>49</v>
      </c>
      <c r="R49" s="16" t="s">
        <v>50</v>
      </c>
      <c r="S49" s="16" t="s">
        <v>51</v>
      </c>
      <c r="T49" s="16" t="s">
        <v>52</v>
      </c>
      <c r="U49" s="16" t="s">
        <v>53</v>
      </c>
      <c r="V49" s="12" t="s">
        <v>54</v>
      </c>
      <c r="W49" s="12" t="s">
        <v>55</v>
      </c>
      <c r="X49" s="12" t="s">
        <v>56</v>
      </c>
      <c r="Y49" s="12" t="s">
        <v>57</v>
      </c>
      <c r="Z49" s="12" t="s">
        <v>54</v>
      </c>
      <c r="AA49" s="12" t="s">
        <v>58</v>
      </c>
      <c r="AB49" s="12" t="s">
        <v>59</v>
      </c>
      <c r="AC49" s="12" t="s">
        <v>60</v>
      </c>
      <c r="AD49" s="12" t="s">
        <v>61</v>
      </c>
      <c r="AE49" s="12" t="s">
        <v>62</v>
      </c>
      <c r="AF49" s="12" t="s">
        <v>63</v>
      </c>
    </row>
    <row r="50" customFormat="false" ht="13.8" hidden="false" customHeight="false" outlineLevel="0" collapsed="false">
      <c r="B50" s="17"/>
      <c r="C50" s="17"/>
      <c r="D50" s="17"/>
      <c r="E50" s="17"/>
      <c r="F50" s="17"/>
      <c r="G50" s="17"/>
      <c r="H50" s="6" t="n">
        <f aca="false">J13</f>
        <v>-0.109279081092579</v>
      </c>
      <c r="I50" s="6" t="n">
        <f aca="false">K13</f>
        <v>-0.59624066155055</v>
      </c>
      <c r="J50" s="6" t="n">
        <f aca="false">L13</f>
        <v>0.917898317900708</v>
      </c>
      <c r="K50" s="6" t="n">
        <f aca="false">M13</f>
        <v>0.641831039555565</v>
      </c>
      <c r="L50" s="6" t="n">
        <f aca="false">N13</f>
        <v>0.661681966278482</v>
      </c>
      <c r="M50" s="17" t="n">
        <v>1</v>
      </c>
      <c r="N50" s="17"/>
      <c r="O50" s="17"/>
      <c r="P50" s="12"/>
      <c r="Q50" s="17" t="n">
        <v>1</v>
      </c>
      <c r="R50" s="17" t="n">
        <v>0.1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customFormat="false" ht="13.8" hidden="false" customHeight="false" outlineLevel="0" collapsed="false">
      <c r="A51" s="0" t="s">
        <v>64</v>
      </c>
      <c r="B51" s="6" t="n">
        <v>0</v>
      </c>
      <c r="C51" s="6" t="n">
        <v>0.0418410041841004</v>
      </c>
      <c r="D51" s="6" t="n">
        <v>0.150627615062762</v>
      </c>
      <c r="E51" s="6" t="n">
        <v>0.585774058577406</v>
      </c>
      <c r="F51" s="6" t="n">
        <v>1</v>
      </c>
      <c r="G51" s="6" t="n">
        <v>0.686192468619247</v>
      </c>
      <c r="H51" s="17" t="n">
        <f aca="false">H50+AA51</f>
        <v>-0.109279081092579</v>
      </c>
      <c r="I51" s="17" t="n">
        <f aca="false">I50+AB51</f>
        <v>-0.596485390946703</v>
      </c>
      <c r="J51" s="17" t="n">
        <f aca="false">J50+AC51</f>
        <v>0.917017292074557</v>
      </c>
      <c r="K51" s="17" t="n">
        <f aca="false">K50+AD51</f>
        <v>0.638404828009424</v>
      </c>
      <c r="L51" s="17" t="n">
        <f aca="false">L50+AE51</f>
        <v>0.655832933710427</v>
      </c>
      <c r="M51" s="17" t="n">
        <f aca="false">M50+AF51</f>
        <v>0.999415096743194</v>
      </c>
      <c r="N51" s="17" t="n">
        <f aca="false">M50+SUMPRODUCT(B51:F51,H50:L50)</f>
        <v>2.15096346572074</v>
      </c>
      <c r="O51" s="17" t="n">
        <f aca="false">1/(1+EXP(-N51))</f>
        <v>0.895758774794376</v>
      </c>
      <c r="P51" s="12" t="n">
        <f aca="false">O51*(1-O51)</f>
        <v>0.0933749921732547</v>
      </c>
      <c r="Q51" s="17" t="n">
        <f aca="false">Q50+W51</f>
        <v>0.994150967431945</v>
      </c>
      <c r="R51" s="17" t="n">
        <f aca="false">R50+X51</f>
        <v>0.0947606777531069</v>
      </c>
      <c r="S51" s="12" t="n">
        <f aca="false">Q50+O51*R50</f>
        <v>1.08957587747944</v>
      </c>
      <c r="T51" s="17" t="n">
        <f aca="false">1/(1+EXP(-S51))</f>
        <v>0.748301848157992</v>
      </c>
      <c r="U51" s="12" t="n">
        <f aca="false">T51*(1-T51)</f>
        <v>0.188346192201325</v>
      </c>
      <c r="V51" s="17" t="n">
        <f aca="false">(G51-T51)*U51</f>
        <v>-0.0116980651361095</v>
      </c>
      <c r="W51" s="12" t="n">
        <f aca="false">$V$18*V51</f>
        <v>-0.00584903256805477</v>
      </c>
      <c r="X51" s="12" t="n">
        <f aca="false">$V$18*V51*O51</f>
        <v>-0.00523932224689314</v>
      </c>
      <c r="Y51" s="12" t="n">
        <f aca="false">V51*R50</f>
        <v>-0.00116980651361095</v>
      </c>
      <c r="Z51" s="12" t="n">
        <f aca="false">Y51*P51</f>
        <v>-0.000109230674052645</v>
      </c>
      <c r="AA51" s="12" t="n">
        <f aca="false">$V$18*$V51*B51</f>
        <v>-0</v>
      </c>
      <c r="AB51" s="12" t="n">
        <f aca="false">$V$18*$V51*C51</f>
        <v>-0.000244729396152919</v>
      </c>
      <c r="AC51" s="12" t="n">
        <f aca="false">$V$18*$V51*D51</f>
        <v>-0.000881025826150513</v>
      </c>
      <c r="AD51" s="12" t="n">
        <f aca="false">$V$18*$V51*E51</f>
        <v>-0.00342621154614087</v>
      </c>
      <c r="AE51" s="12" t="n">
        <f aca="false">$V$18*$V51*F51</f>
        <v>-0.00584903256805477</v>
      </c>
      <c r="AF51" s="12" t="n">
        <f aca="false">$V$18*Y51</f>
        <v>-0.000584903256805477</v>
      </c>
    </row>
    <row r="52" customFormat="false" ht="13.8" hidden="false" customHeight="false" outlineLevel="0" collapsed="false">
      <c r="B52" s="6" t="n">
        <v>0.0418410041841004</v>
      </c>
      <c r="C52" s="6" t="n">
        <v>0.150627615062762</v>
      </c>
      <c r="D52" s="6" t="n">
        <v>0.585774058577406</v>
      </c>
      <c r="E52" s="6" t="n">
        <v>1</v>
      </c>
      <c r="F52" s="6" t="n">
        <v>0.686192468619247</v>
      </c>
      <c r="G52" s="6" t="n">
        <v>0.322175732217573</v>
      </c>
      <c r="H52" s="17" t="n">
        <f aca="false">H51+AA52</f>
        <v>-0.110958807260481</v>
      </c>
      <c r="I52" s="17" t="n">
        <f aca="false">I51+AB52</f>
        <v>-0.602532405151148</v>
      </c>
      <c r="J52" s="17" t="n">
        <f aca="false">J51+AC52</f>
        <v>0.893501125723939</v>
      </c>
      <c r="K52" s="17" t="n">
        <f aca="false">K51+AD52</f>
        <v>0.598259372596583</v>
      </c>
      <c r="L52" s="17" t="n">
        <f aca="false">L51+AE52</f>
        <v>0.628285424556846</v>
      </c>
      <c r="M52" s="17" t="n">
        <f aca="false">M51+AF52</f>
        <v>0.995610886179567</v>
      </c>
      <c r="N52" s="17" t="n">
        <f aca="false">M51+SUMPRODUCT(B52:F52,H51:L51)</f>
        <v>2.53059296715405</v>
      </c>
      <c r="O52" s="17" t="n">
        <f aca="false">1/(1+EXP(-N52))</f>
        <v>0.92625886529674</v>
      </c>
      <c r="P52" s="12" t="n">
        <f aca="false">O52*(1-O52)</f>
        <v>0.0683033797559358</v>
      </c>
      <c r="Q52" s="17" t="n">
        <f aca="false">Q51+W52</f>
        <v>0.954005512019104</v>
      </c>
      <c r="R52" s="17" t="n">
        <f aca="false">R51+X52</f>
        <v>0.0575755937755879</v>
      </c>
      <c r="S52" s="12" t="n">
        <f aca="false">Q51+O52*R51</f>
        <v>1.08192388528229</v>
      </c>
      <c r="T52" s="17" t="n">
        <f aca="false">1/(1+EXP(-S52))</f>
        <v>0.746857888080939</v>
      </c>
      <c r="U52" s="12" t="n">
        <f aca="false">T52*(1-T52)</f>
        <v>0.189061183092219</v>
      </c>
      <c r="V52" s="17" t="n">
        <f aca="false">(G52-T52)*U52</f>
        <v>-0.080290910825682</v>
      </c>
      <c r="W52" s="12" t="n">
        <f aca="false">$V$18*V52</f>
        <v>-0.040145455412841</v>
      </c>
      <c r="X52" s="12" t="n">
        <f aca="false">$V$18*V52*O52</f>
        <v>-0.0371850839775189</v>
      </c>
      <c r="Y52" s="12" t="n">
        <f aca="false">V52*R51</f>
        <v>-0.00760842112725589</v>
      </c>
      <c r="Z52" s="12" t="n">
        <f aca="false">Y52*P52</f>
        <v>-0.000519680877598044</v>
      </c>
      <c r="AA52" s="12" t="n">
        <f aca="false">$V$18*$V52*B52</f>
        <v>-0.0016797261679013</v>
      </c>
      <c r="AB52" s="12" t="n">
        <f aca="false">$V$18*$V52*C52</f>
        <v>-0.00604701420444469</v>
      </c>
      <c r="AC52" s="12" t="n">
        <f aca="false">$V$18*$V52*D52</f>
        <v>-0.0235161663506182</v>
      </c>
      <c r="AD52" s="12" t="n">
        <f aca="false">$V$18*$V52*E52</f>
        <v>-0.040145455412841</v>
      </c>
      <c r="AE52" s="12" t="n">
        <f aca="false">$V$18*$V52*F52</f>
        <v>-0.0275475091535813</v>
      </c>
      <c r="AF52" s="12" t="n">
        <f aca="false">$V$18*Y52</f>
        <v>-0.00380421056362794</v>
      </c>
    </row>
    <row r="53" customFormat="false" ht="13.8" hidden="false" customHeight="false" outlineLevel="0" collapsed="false">
      <c r="B53" s="6" t="n">
        <v>0.150627615062762</v>
      </c>
      <c r="C53" s="6" t="n">
        <v>0.585774058577406</v>
      </c>
      <c r="D53" s="6" t="n">
        <v>1</v>
      </c>
      <c r="E53" s="6" t="n">
        <v>0.686192468619247</v>
      </c>
      <c r="F53" s="6" t="n">
        <v>0.322175732217573</v>
      </c>
      <c r="G53" s="6" t="n">
        <v>0.673640167364017</v>
      </c>
      <c r="H53" s="17" t="n">
        <f aca="false">H52+AA53</f>
        <v>-0.11182277084993</v>
      </c>
      <c r="I53" s="17" t="n">
        <f aca="false">I52+AB53</f>
        <v>-0.605892263554563</v>
      </c>
      <c r="J53" s="17" t="n">
        <f aca="false">J52+AC53</f>
        <v>0.887765367449538</v>
      </c>
      <c r="K53" s="17" t="n">
        <f aca="false">K52+AD53</f>
        <v>0.594323538466869</v>
      </c>
      <c r="L53" s="17" t="n">
        <f aca="false">L52+AE53</f>
        <v>0.626437502434968</v>
      </c>
      <c r="M53" s="17" t="n">
        <f aca="false">M52+AF53</f>
        <v>0.995280646491165</v>
      </c>
      <c r="N53" s="17" t="n">
        <f aca="false">M52+SUMPRODUCT(B53:F53,H52:L52)</f>
        <v>2.13239009146074</v>
      </c>
      <c r="O53" s="17" t="n">
        <f aca="false">1/(1+EXP(-N53))</f>
        <v>0.894011694294444</v>
      </c>
      <c r="P53" s="12" t="n">
        <f aca="false">O53*(1-O53)</f>
        <v>0.0947547847592216</v>
      </c>
      <c r="Q53" s="17" t="n">
        <f aca="false">Q52+W53</f>
        <v>0.948269753744703</v>
      </c>
      <c r="R53" s="17" t="n">
        <f aca="false">R52+X53</f>
        <v>0.0524477588026271</v>
      </c>
      <c r="S53" s="12" t="n">
        <f aca="false">Q52+O53*R52</f>
        <v>1.00547876616043</v>
      </c>
      <c r="T53" s="17" t="n">
        <f aca="false">1/(1+EXP(-S53))</f>
        <v>0.732134404839979</v>
      </c>
      <c r="U53" s="12" t="n">
        <f aca="false">T53*(1-T53)</f>
        <v>0.196113618089589</v>
      </c>
      <c r="V53" s="17" t="n">
        <f aca="false">(G53-T53)*U53</f>
        <v>-0.0114715165488025</v>
      </c>
      <c r="W53" s="12" t="n">
        <f aca="false">$V$18*V53</f>
        <v>-0.00573575827440124</v>
      </c>
      <c r="X53" s="12" t="n">
        <f aca="false">$V$18*V53*O53</f>
        <v>-0.00512783497296083</v>
      </c>
      <c r="Y53" s="12" t="n">
        <f aca="false">V53*R52</f>
        <v>-0.000660479376803785</v>
      </c>
      <c r="Z53" s="12" t="n">
        <f aca="false">Y53*P53</f>
        <v>-6.25835811869475E-005</v>
      </c>
      <c r="AA53" s="12" t="n">
        <f aca="false">$V$18*$V53*B53</f>
        <v>-0.000863963589449561</v>
      </c>
      <c r="AB53" s="12" t="n">
        <f aca="false">$V$18*$V53*C53</f>
        <v>-0.00335985840341495</v>
      </c>
      <c r="AC53" s="12" t="n">
        <f aca="false">$V$18*$V53*D53</f>
        <v>-0.00573575827440124</v>
      </c>
      <c r="AD53" s="12" t="n">
        <f aca="false">$V$18*$V53*E53</f>
        <v>-0.00393583412971466</v>
      </c>
      <c r="AE53" s="12" t="n">
        <f aca="false">$V$18*$V53*F53</f>
        <v>-0.00184792212187822</v>
      </c>
      <c r="AF53" s="12" t="n">
        <f aca="false">$V$18*Y53</f>
        <v>-0.000330239688401893</v>
      </c>
    </row>
    <row r="54" customFormat="false" ht="13.8" hidden="false" customHeight="false" outlineLevel="0" collapsed="false">
      <c r="A54" s="0" t="s">
        <v>65</v>
      </c>
      <c r="B54" s="18" t="n">
        <v>0</v>
      </c>
      <c r="C54" s="18" t="n">
        <v>0.0418410041841004</v>
      </c>
      <c r="D54" s="18" t="n">
        <v>0.150627615062762</v>
      </c>
      <c r="E54" s="18" t="n">
        <v>0.585774058577406</v>
      </c>
      <c r="F54" s="18" t="n">
        <v>1</v>
      </c>
      <c r="G54" s="18" t="n">
        <v>0.686192468619247</v>
      </c>
      <c r="H54" s="17" t="n">
        <f aca="false">H53+AA54</f>
        <v>-0.11182277084993</v>
      </c>
      <c r="I54" s="17" t="n">
        <f aca="false">I53+AB54</f>
        <v>-0.606073091369561</v>
      </c>
      <c r="J54" s="17" t="n">
        <f aca="false">J53+AC54</f>
        <v>0.887114387315544</v>
      </c>
      <c r="K54" s="17" t="n">
        <f aca="false">K53+AD54</f>
        <v>0.591791949056893</v>
      </c>
      <c r="L54" s="17" t="n">
        <f aca="false">L53+AE54</f>
        <v>0.622115717656509</v>
      </c>
      <c r="M54" s="17" t="n">
        <f aca="false">M53+AF54</f>
        <v>0.995053978565507</v>
      </c>
      <c r="N54" s="17" t="n">
        <f aca="false">M53+SUMPRODUCT(B54:F54,H53:L53)</f>
        <v>2.0782282994617</v>
      </c>
      <c r="O54" s="17" t="n">
        <f aca="false">1/(1+EXP(-N54))</f>
        <v>0.88876900594894</v>
      </c>
      <c r="P54" s="12" t="n">
        <f aca="false">O54*(1-O54)</f>
        <v>0.0988586600134733</v>
      </c>
      <c r="Q54" s="17" t="n">
        <f aca="false">Q53+W54</f>
        <v>0.943947968966244</v>
      </c>
      <c r="R54" s="17" t="n">
        <f aca="false">R53+X54</f>
        <v>0.0486066904411509</v>
      </c>
      <c r="S54" s="12" t="n">
        <f aca="false">Q53+O54*R53</f>
        <v>0.994883696199964</v>
      </c>
      <c r="T54" s="17" t="n">
        <f aca="false">1/(1+EXP(-S54))</f>
        <v>0.730051463869017</v>
      </c>
      <c r="U54" s="12" t="n">
        <f aca="false">T54*(1-T54)</f>
        <v>0.197076323971722</v>
      </c>
      <c r="V54" s="17" t="n">
        <f aca="false">(G54-T54)*U54</f>
        <v>-0.00864356955691784</v>
      </c>
      <c r="W54" s="12" t="n">
        <f aca="false">$V$18*V54</f>
        <v>-0.00432178477845892</v>
      </c>
      <c r="X54" s="12" t="n">
        <f aca="false">$V$18*V54*O54</f>
        <v>-0.00384106836147619</v>
      </c>
      <c r="Y54" s="12" t="n">
        <f aca="false">V54*R53</f>
        <v>-0.000453335851314957</v>
      </c>
      <c r="Z54" s="12" t="n">
        <f aca="false">Y54*P54</f>
        <v>-4.48161747970638E-005</v>
      </c>
      <c r="AA54" s="12" t="n">
        <f aca="false">$V$18*$V54*B54</f>
        <v>-0</v>
      </c>
      <c r="AB54" s="12" t="n">
        <f aca="false">$V$18*$V54*C54</f>
        <v>-0.000180827814998281</v>
      </c>
      <c r="AC54" s="12" t="n">
        <f aca="false">$V$18*$V54*D54</f>
        <v>-0.000650980133993815</v>
      </c>
      <c r="AD54" s="12" t="n">
        <f aca="false">$V$18*$V54*E54</f>
        <v>-0.00253158940997594</v>
      </c>
      <c r="AE54" s="12" t="n">
        <f aca="false">$V$18*$V54*F54</f>
        <v>-0.00432178477845892</v>
      </c>
      <c r="AF54" s="12" t="n">
        <f aca="false">$V$18*Y54</f>
        <v>-0.000226667925657479</v>
      </c>
    </row>
    <row r="55" customFormat="false" ht="13.8" hidden="false" customHeight="false" outlineLevel="0" collapsed="false">
      <c r="B55" s="18" t="n">
        <v>0.0418410041841004</v>
      </c>
      <c r="C55" s="18" t="n">
        <v>0.150627615062762</v>
      </c>
      <c r="D55" s="18" t="n">
        <v>0.585774058577406</v>
      </c>
      <c r="E55" s="18" t="n">
        <v>1</v>
      </c>
      <c r="F55" s="18" t="n">
        <v>0.686192468619247</v>
      </c>
      <c r="G55" s="18" t="n">
        <v>0.322175732217573</v>
      </c>
      <c r="H55" s="17" t="n">
        <f aca="false">H54+AA55</f>
        <v>-0.113504146491413</v>
      </c>
      <c r="I55" s="17" t="n">
        <f aca="false">I54+AB55</f>
        <v>-0.612126043678898</v>
      </c>
      <c r="J55" s="17" t="n">
        <f aca="false">J54+AC55</f>
        <v>0.863575128334789</v>
      </c>
      <c r="K55" s="17" t="n">
        <f aca="false">K54+AD55</f>
        <v>0.551607071225461</v>
      </c>
      <c r="L55" s="17" t="n">
        <f aca="false">L54+AE55</f>
        <v>0.594541157136196</v>
      </c>
      <c r="M55" s="17" t="n">
        <f aca="false">M54+AF55</f>
        <v>0.993100724648339</v>
      </c>
      <c r="N55" s="17" t="n">
        <f aca="false">M54+SUMPRODUCT(B55:F55,H54:L54)</f>
        <v>2.43741552143847</v>
      </c>
      <c r="O55" s="17" t="n">
        <f aca="false">1/(1+EXP(-N55))</f>
        <v>0.919636287978437</v>
      </c>
      <c r="P55" s="12" t="n">
        <f aca="false">O55*(1-O55)</f>
        <v>0.0739053858116784</v>
      </c>
      <c r="Q55" s="17" t="n">
        <f aca="false">Q54+W55</f>
        <v>0.903763091134813</v>
      </c>
      <c r="R55" s="17" t="n">
        <f aca="false">R54+X55</f>
        <v>0.0116512185593862</v>
      </c>
      <c r="S55" s="12" t="n">
        <f aca="false">Q54+O55*R54</f>
        <v>0.988648445334461</v>
      </c>
      <c r="T55" s="17" t="n">
        <f aca="false">1/(1+EXP(-S55))</f>
        <v>0.72882088235501</v>
      </c>
      <c r="U55" s="12" t="n">
        <f aca="false">T55*(1-T55)</f>
        <v>0.197641003798275</v>
      </c>
      <c r="V55" s="17" t="n">
        <f aca="false">(G55-T55)*U55</f>
        <v>-0.0803697556628632</v>
      </c>
      <c r="W55" s="12" t="n">
        <f aca="false">$V$18*V55</f>
        <v>-0.0401848778314316</v>
      </c>
      <c r="X55" s="12" t="n">
        <f aca="false">$V$18*V55*O55</f>
        <v>-0.0369554718817647</v>
      </c>
      <c r="Y55" s="12" t="n">
        <f aca="false">V55*R54</f>
        <v>-0.00390650783433572</v>
      </c>
      <c r="Z55" s="12" t="n">
        <f aca="false">Y55*P55</f>
        <v>-0.000288711968672926</v>
      </c>
      <c r="AA55" s="12" t="n">
        <f aca="false">$V$18*$V55*B55</f>
        <v>-0.00168137564148249</v>
      </c>
      <c r="AB55" s="12" t="n">
        <f aca="false">$V$18*$V55*C55</f>
        <v>-0.00605295230933699</v>
      </c>
      <c r="AC55" s="12" t="n">
        <f aca="false">$V$18*$V55*D55</f>
        <v>-0.0235392589807549</v>
      </c>
      <c r="AD55" s="12" t="n">
        <f aca="false">$V$18*$V55*E55</f>
        <v>-0.0401848778314316</v>
      </c>
      <c r="AE55" s="12" t="n">
        <f aca="false">$V$18*$V55*F55</f>
        <v>-0.0275745605203129</v>
      </c>
      <c r="AF55" s="12" t="n">
        <f aca="false">$V$18*Y55</f>
        <v>-0.00195325391716786</v>
      </c>
    </row>
    <row r="56" customFormat="false" ht="13.8" hidden="false" customHeight="false" outlineLevel="0" collapsed="false">
      <c r="B56" s="18" t="n">
        <v>0.150627615062762</v>
      </c>
      <c r="C56" s="18" t="n">
        <v>0.585774058577406</v>
      </c>
      <c r="D56" s="18" t="n">
        <v>1</v>
      </c>
      <c r="E56" s="18" t="n">
        <v>0.686192468619247</v>
      </c>
      <c r="F56" s="18" t="n">
        <v>0.322175732217573</v>
      </c>
      <c r="G56" s="18" t="n">
        <v>0.673640167364017</v>
      </c>
      <c r="H56" s="17" t="n">
        <f aca="false">H55+AA56</f>
        <v>-0.11412254172885</v>
      </c>
      <c r="I56" s="17" t="n">
        <f aca="false">I55+AB56</f>
        <v>-0.614530914046711</v>
      </c>
      <c r="J56" s="17" t="n">
        <f aca="false">J55+AC56</f>
        <v>0.859469671064023</v>
      </c>
      <c r="K56" s="17" t="n">
        <f aca="false">K55+AD56</f>
        <v>0.548789937366023</v>
      </c>
      <c r="L56" s="17" t="n">
        <f aca="false">L55+AE56</f>
        <v>0.593218478433899</v>
      </c>
      <c r="M56" s="17" t="n">
        <f aca="false">M55+AF56</f>
        <v>0.993052891068392</v>
      </c>
      <c r="N56" s="17" t="n">
        <f aca="false">M55+SUMPRODUCT(B56:F56,H55:L55)</f>
        <v>2.05106678767654</v>
      </c>
      <c r="O56" s="17" t="n">
        <f aca="false">1/(1+EXP(-N56))</f>
        <v>0.88605536730598</v>
      </c>
      <c r="P56" s="12" t="n">
        <f aca="false">O56*(1-O56)</f>
        <v>0.100961253374245</v>
      </c>
      <c r="Q56" s="17" t="n">
        <f aca="false">Q55+W56</f>
        <v>0.899657633864046</v>
      </c>
      <c r="R56" s="17" t="n">
        <f aca="false">R55+X56</f>
        <v>0.008013556109378</v>
      </c>
      <c r="S56" s="12" t="n">
        <f aca="false">Q55+O56*R55</f>
        <v>0.914086715875012</v>
      </c>
      <c r="T56" s="17" t="n">
        <f aca="false">1/(1+EXP(-S56))</f>
        <v>0.713835702748821</v>
      </c>
      <c r="U56" s="12" t="n">
        <f aca="false">T56*(1-T56)</f>
        <v>0.204274292229918</v>
      </c>
      <c r="V56" s="17" t="n">
        <f aca="false">(G56-T56)*U56</f>
        <v>-0.00821091454153336</v>
      </c>
      <c r="W56" s="12" t="n">
        <f aca="false">$V$18*V56</f>
        <v>-0.00410545727076668</v>
      </c>
      <c r="X56" s="12" t="n">
        <f aca="false">$V$18*V56*O56</f>
        <v>-0.00363766245000818</v>
      </c>
      <c r="Y56" s="12" t="n">
        <f aca="false">V56*R55</f>
        <v>-9.56671598958473E-005</v>
      </c>
      <c r="Z56" s="12" t="n">
        <f aca="false">Y56*P56</f>
        <v>-9.65867636983902E-006</v>
      </c>
      <c r="AA56" s="12" t="n">
        <f aca="false">$V$18*$V56*B56</f>
        <v>-0.000618395237437661</v>
      </c>
      <c r="AB56" s="12" t="n">
        <f aca="false">$V$18*$V56*C56</f>
        <v>-0.00240487036781312</v>
      </c>
      <c r="AC56" s="12" t="n">
        <f aca="false">$V$18*$V56*D56</f>
        <v>-0.00410545727076668</v>
      </c>
      <c r="AD56" s="12" t="n">
        <f aca="false">$V$18*$V56*E56</f>
        <v>-0.00281713385943822</v>
      </c>
      <c r="AE56" s="12" t="n">
        <f aca="false">$V$18*$V56*F56</f>
        <v>-0.00132267870229721</v>
      </c>
      <c r="AF56" s="12" t="n">
        <f aca="false">$V$18*Y56</f>
        <v>-4.78335799479236E-005</v>
      </c>
    </row>
    <row r="57" customFormat="false" ht="13.8" hidden="false" customHeight="false" outlineLevel="0" collapsed="false">
      <c r="A57" s="0" t="s">
        <v>66</v>
      </c>
      <c r="B57" s="18" t="n">
        <v>0</v>
      </c>
      <c r="C57" s="18" t="n">
        <v>0.0418410041841004</v>
      </c>
      <c r="D57" s="18" t="n">
        <v>0.150627615062762</v>
      </c>
      <c r="E57" s="18" t="n">
        <v>0.585774058577406</v>
      </c>
      <c r="F57" s="18" t="n">
        <v>1</v>
      </c>
      <c r="G57" s="18" t="n">
        <v>0.686192468619247</v>
      </c>
      <c r="H57" s="17" t="n">
        <f aca="false">H56+AA57</f>
        <v>-0.11412254172885</v>
      </c>
      <c r="I57" s="17" t="n">
        <f aca="false">I56+AB57</f>
        <v>-0.614642962772759</v>
      </c>
      <c r="J57" s="17" t="n">
        <f aca="false">J56+AC57</f>
        <v>0.85906629565025</v>
      </c>
      <c r="K57" s="17" t="n">
        <f aca="false">K56+AD57</f>
        <v>0.547221255201351</v>
      </c>
      <c r="L57" s="17" t="n">
        <f aca="false">L56+AE57</f>
        <v>0.590540513881352</v>
      </c>
      <c r="M57" s="17" t="n">
        <f aca="false">M56+AF57</f>
        <v>0.993031431049191</v>
      </c>
      <c r="N57" s="17" t="n">
        <f aca="false">M56+SUMPRODUCT(B57:F57,H56:L56)</f>
        <v>2.01148555464489</v>
      </c>
      <c r="O57" s="17" t="n">
        <f aca="false">1/(1+EXP(-N57))</f>
        <v>0.881997723121119</v>
      </c>
      <c r="P57" s="12" t="n">
        <f aca="false">O57*(1-O57)</f>
        <v>0.104077739530281</v>
      </c>
      <c r="Q57" s="17" t="n">
        <f aca="false">Q56+W57</f>
        <v>0.896979669311499</v>
      </c>
      <c r="R57" s="17" t="n">
        <f aca="false">R56+X57</f>
        <v>0.00565159747143229</v>
      </c>
      <c r="S57" s="12" t="n">
        <f aca="false">Q56+O57*R56</f>
        <v>0.906725572106621</v>
      </c>
      <c r="T57" s="17" t="n">
        <f aca="false">1/(1+EXP(-S57))</f>
        <v>0.712329646470111</v>
      </c>
      <c r="U57" s="12" t="n">
        <f aca="false">T57*(1-T57)</f>
        <v>0.204916121229878</v>
      </c>
      <c r="V57" s="17" t="n">
        <f aca="false">(G57-T57)*U57</f>
        <v>-0.00535592910509441</v>
      </c>
      <c r="W57" s="12" t="n">
        <f aca="false">$V$18*V57</f>
        <v>-0.00267796455254721</v>
      </c>
      <c r="X57" s="12" t="n">
        <f aca="false">$V$18*V57*O57</f>
        <v>-0.0023619586379457</v>
      </c>
      <c r="Y57" s="12" t="n">
        <f aca="false">V57*R56</f>
        <v>-4.29200384015248E-005</v>
      </c>
      <c r="Z57" s="12" t="n">
        <f aca="false">Y57*P57</f>
        <v>-4.46702057738353E-006</v>
      </c>
      <c r="AA57" s="12" t="n">
        <f aca="false">$V$18*$V57*B57</f>
        <v>-0</v>
      </c>
      <c r="AB57" s="12" t="n">
        <f aca="false">$V$18*$V57*C57</f>
        <v>-0.000112048726048</v>
      </c>
      <c r="AC57" s="12" t="n">
        <f aca="false">$V$18*$V57*D57</f>
        <v>-0.000403375413772802</v>
      </c>
      <c r="AD57" s="12" t="n">
        <f aca="false">$V$18*$V57*E57</f>
        <v>-0.001568682164672</v>
      </c>
      <c r="AE57" s="12" t="n">
        <f aca="false">$V$18*$V57*F57</f>
        <v>-0.00267796455254721</v>
      </c>
      <c r="AF57" s="12" t="n">
        <f aca="false">$V$18*Y57</f>
        <v>-2.14600192007624E-005</v>
      </c>
    </row>
    <row r="58" customFormat="false" ht="13.8" hidden="false" customHeight="false" outlineLevel="0" collapsed="false">
      <c r="B58" s="18" t="n">
        <v>0.0418410041841004</v>
      </c>
      <c r="C58" s="18" t="n">
        <v>0.150627615062762</v>
      </c>
      <c r="D58" s="18" t="n">
        <v>0.585774058577406</v>
      </c>
      <c r="E58" s="18" t="n">
        <v>1</v>
      </c>
      <c r="F58" s="18" t="n">
        <v>0.686192468619247</v>
      </c>
      <c r="G58" s="18" t="n">
        <v>0.322175732217573</v>
      </c>
      <c r="H58" s="17" t="n">
        <f aca="false">H57+AA58</f>
        <v>-0.115794324220749</v>
      </c>
      <c r="I58" s="17" t="n">
        <f aca="false">I57+AB58</f>
        <v>-0.620661379743593</v>
      </c>
      <c r="J58" s="17" t="n">
        <f aca="false">J57+AC58</f>
        <v>0.835661340763675</v>
      </c>
      <c r="K58" s="17" t="n">
        <f aca="false">K57+AD58</f>
        <v>0.507265653644984</v>
      </c>
      <c r="L58" s="17" t="n">
        <f aca="false">L57+AE58</f>
        <v>0.563123281014221</v>
      </c>
      <c r="M58" s="17" t="n">
        <f aca="false">M57+AF58</f>
        <v>0.992805618072465</v>
      </c>
      <c r="N58" s="17" t="n">
        <f aca="false">M57+SUMPRODUCT(B58:F58,H57:L57)</f>
        <v>2.35133868453702</v>
      </c>
      <c r="O58" s="17" t="n">
        <f aca="false">1/(1+EXP(-N58))</f>
        <v>0.913040574530217</v>
      </c>
      <c r="P58" s="12" t="n">
        <f aca="false">O58*(1-O58)</f>
        <v>0.079397483791748</v>
      </c>
      <c r="Q58" s="17" t="n">
        <f aca="false">Q57+W58</f>
        <v>0.857024067755132</v>
      </c>
      <c r="R58" s="17" t="n">
        <f aca="false">R57+X58</f>
        <v>-0.0308294879292935</v>
      </c>
      <c r="S58" s="12" t="n">
        <f aca="false">Q57+O58*R57</f>
        <v>0.902139807113829</v>
      </c>
      <c r="T58" s="17" t="n">
        <f aca="false">1/(1+EXP(-S58))</f>
        <v>0.711389035075738</v>
      </c>
      <c r="U58" s="12" t="n">
        <f aca="false">T58*(1-T58)</f>
        <v>0.205314675849748</v>
      </c>
      <c r="V58" s="17" t="n">
        <f aca="false">(G58-T58)*U58</f>
        <v>-0.0799112031127341</v>
      </c>
      <c r="W58" s="12" t="n">
        <f aca="false">$V$18*V58</f>
        <v>-0.0399556015563671</v>
      </c>
      <c r="X58" s="12" t="n">
        <f aca="false">$V$18*V58*O58</f>
        <v>-0.0364810854007258</v>
      </c>
      <c r="Y58" s="12" t="n">
        <f aca="false">V58*R57</f>
        <v>-0.000451625953451041</v>
      </c>
      <c r="Z58" s="12" t="n">
        <f aca="false">Y58*P58</f>
        <v>-3.58579643190617E-005</v>
      </c>
      <c r="AA58" s="12" t="n">
        <f aca="false">$V$18*$V58*B58</f>
        <v>-0.0016717824918982</v>
      </c>
      <c r="AB58" s="12" t="n">
        <f aca="false">$V$18*$V58*C58</f>
        <v>-0.00601841697083355</v>
      </c>
      <c r="AC58" s="12" t="n">
        <f aca="false">$V$18*$V58*D58</f>
        <v>-0.0234049548865749</v>
      </c>
      <c r="AD58" s="12" t="n">
        <f aca="false">$V$18*$V58*E58</f>
        <v>-0.0399556015563671</v>
      </c>
      <c r="AE58" s="12" t="n">
        <f aca="false">$V$18*$V58*F58</f>
        <v>-0.0274172328671305</v>
      </c>
      <c r="AF58" s="12" t="n">
        <f aca="false">$V$18*Y58</f>
        <v>-0.00022581297672552</v>
      </c>
    </row>
    <row r="59" customFormat="false" ht="13.8" hidden="false" customHeight="false" outlineLevel="0" collapsed="false">
      <c r="B59" s="18" t="n">
        <v>0.150627615062762</v>
      </c>
      <c r="C59" s="18" t="n">
        <v>0.585774058577406</v>
      </c>
      <c r="D59" s="18" t="n">
        <v>1</v>
      </c>
      <c r="E59" s="18" t="n">
        <v>0.686192468619247</v>
      </c>
      <c r="F59" s="18" t="n">
        <v>0.322175732217573</v>
      </c>
      <c r="G59" s="18" t="n">
        <v>0.673640167364017</v>
      </c>
      <c r="H59" s="17" t="n">
        <f aca="false">H58+AA59</f>
        <v>-0.116155872047793</v>
      </c>
      <c r="I59" s="17" t="n">
        <f aca="false">I58+AB59</f>
        <v>-0.62206739907099</v>
      </c>
      <c r="J59" s="17" t="n">
        <f aca="false">J58+AC59</f>
        <v>0.833261064911904</v>
      </c>
      <c r="K59" s="17" t="n">
        <f aca="false">K58+AD59</f>
        <v>0.50561860243289</v>
      </c>
      <c r="L59" s="17" t="n">
        <f aca="false">L58+AE59</f>
        <v>0.562349970384153</v>
      </c>
      <c r="M59" s="17" t="n">
        <f aca="false">M58+AF59</f>
        <v>0.992879617347864</v>
      </c>
      <c r="N59" s="17" t="n">
        <f aca="false">M58+SUMPRODUCT(B59:F59,H58:L58)</f>
        <v>1.97696432703623</v>
      </c>
      <c r="O59" s="17" t="n">
        <f aca="false">1/(1+EXP(-N59))</f>
        <v>0.878357185438045</v>
      </c>
      <c r="P59" s="12" t="n">
        <f aca="false">O59*(1-O59)</f>
        <v>0.106845840227401</v>
      </c>
      <c r="Q59" s="17" t="n">
        <f aca="false">Q58+W59</f>
        <v>0.854623791903361</v>
      </c>
      <c r="R59" s="17" t="n">
        <f aca="false">R58+X59</f>
        <v>-0.0329377874707297</v>
      </c>
      <c r="S59" s="12" t="n">
        <f aca="false">Q58+O59*R58</f>
        <v>0.829944765509061</v>
      </c>
      <c r="T59" s="17" t="n">
        <f aca="false">1/(1+EXP(-S59))</f>
        <v>0.69634325065451</v>
      </c>
      <c r="U59" s="12" t="n">
        <f aca="false">T59*(1-T59)</f>
        <v>0.21144932792242</v>
      </c>
      <c r="V59" s="17" t="n">
        <f aca="false">(G59-T59)*U59</f>
        <v>-0.00480055170354136</v>
      </c>
      <c r="W59" s="12" t="n">
        <f aca="false">$V$18*V59</f>
        <v>-0.00240027585177068</v>
      </c>
      <c r="X59" s="12" t="n">
        <f aca="false">$V$18*V59*O59</f>
        <v>-0.0021082995414362</v>
      </c>
      <c r="Y59" s="12" t="n">
        <f aca="false">V59*R58</f>
        <v>0.000147998550798278</v>
      </c>
      <c r="Z59" s="12" t="n">
        <f aca="false">Y59*P59</f>
        <v>1.58130295124796E-005</v>
      </c>
      <c r="AA59" s="12" t="n">
        <f aca="false">$V$18*$V59*B59</f>
        <v>-0.000361547827044957</v>
      </c>
      <c r="AB59" s="12" t="n">
        <f aca="false">$V$18*$V59*C59</f>
        <v>-0.00140601932739705</v>
      </c>
      <c r="AC59" s="12" t="n">
        <f aca="false">$V$18*$V59*D59</f>
        <v>-0.00240027585177068</v>
      </c>
      <c r="AD59" s="12" t="n">
        <f aca="false">$V$18*$V59*E59</f>
        <v>-0.00164705121209369</v>
      </c>
      <c r="AE59" s="12" t="n">
        <f aca="false">$V$18*$V59*F59</f>
        <v>-0.000773310630068377</v>
      </c>
      <c r="AF59" s="12" t="n">
        <f aca="false">$V$18*Y59</f>
        <v>7.39992753991388E-005</v>
      </c>
    </row>
    <row r="60" customFormat="false" ht="13.8" hidden="false" customHeight="false" outlineLevel="0" collapsed="false">
      <c r="A60" s="0" t="s">
        <v>67</v>
      </c>
      <c r="B60" s="18" t="n">
        <v>0</v>
      </c>
      <c r="C60" s="18" t="n">
        <v>0.0418410041841004</v>
      </c>
      <c r="D60" s="18" t="n">
        <v>0.150627615062762</v>
      </c>
      <c r="E60" s="18" t="n">
        <v>0.585774058577406</v>
      </c>
      <c r="F60" s="18" t="n">
        <v>1</v>
      </c>
      <c r="G60" s="18" t="n">
        <v>0.686192468619247</v>
      </c>
      <c r="H60" s="17" t="n">
        <f aca="false">H59+AA60</f>
        <v>-0.116155872047793</v>
      </c>
      <c r="I60" s="17" t="n">
        <f aca="false">I59+AB60</f>
        <v>-0.622108475410696</v>
      </c>
      <c r="J60" s="17" t="n">
        <f aca="false">J59+AC60</f>
        <v>0.833113190088963</v>
      </c>
      <c r="K60" s="17" t="n">
        <f aca="false">K59+AD60</f>
        <v>0.505043533677007</v>
      </c>
      <c r="L60" s="17" t="n">
        <f aca="false">L59+AE60</f>
        <v>0.56136824586518</v>
      </c>
      <c r="M60" s="17" t="n">
        <f aca="false">M59+AF60</f>
        <v>0.992911953181425</v>
      </c>
      <c r="N60" s="17" t="n">
        <f aca="false">M59+SUMPRODUCT(B60:F60,H59:L59)</f>
        <v>1.95089205085638</v>
      </c>
      <c r="O60" s="17" t="n">
        <f aca="false">1/(1+EXP(-N60))</f>
        <v>0.875543878303987</v>
      </c>
      <c r="P60" s="12" t="n">
        <f aca="false">O60*(1-O60)</f>
        <v>0.1089667954684</v>
      </c>
      <c r="Q60" s="17" t="n">
        <f aca="false">Q59+W60</f>
        <v>0.853642067384389</v>
      </c>
      <c r="R60" s="17" t="n">
        <f aca="false">R59+X60</f>
        <v>-0.0337973303634969</v>
      </c>
      <c r="S60" s="12" t="n">
        <f aca="false">Q59+O60*R59</f>
        <v>0.825785313718486</v>
      </c>
      <c r="T60" s="17" t="n">
        <f aca="false">1/(1+EXP(-S60))</f>
        <v>0.695463019770733</v>
      </c>
      <c r="U60" s="12" t="n">
        <f aca="false">T60*(1-T60)</f>
        <v>0.211794207902106</v>
      </c>
      <c r="V60" s="17" t="n">
        <f aca="false">(G60-T60)*U60</f>
        <v>-0.00196344903794482</v>
      </c>
      <c r="W60" s="12" t="n">
        <f aca="false">$V$18*V60</f>
        <v>-0.00098172451897241</v>
      </c>
      <c r="X60" s="12" t="n">
        <f aca="false">$V$18*V60*O60</f>
        <v>-0.00085954289276722</v>
      </c>
      <c r="Y60" s="12" t="n">
        <f aca="false">V60*R59</f>
        <v>6.46716671214352E-005</v>
      </c>
      <c r="Z60" s="12" t="n">
        <f aca="false">Y60*P60</f>
        <v>7.04706432382188E-006</v>
      </c>
      <c r="AA60" s="12" t="n">
        <f aca="false">$V$18*$V60*B60</f>
        <v>-0</v>
      </c>
      <c r="AB60" s="12" t="n">
        <f aca="false">$V$18*$V60*C60</f>
        <v>-4.10763397059585E-005</v>
      </c>
      <c r="AC60" s="12" t="n">
        <f aca="false">$V$18*$V60*D60</f>
        <v>-0.000147874822941451</v>
      </c>
      <c r="AD60" s="12" t="n">
        <f aca="false">$V$18*$V60*E60</f>
        <v>-0.00057506875588342</v>
      </c>
      <c r="AE60" s="12" t="n">
        <f aca="false">$V$18*$V60*F60</f>
        <v>-0.00098172451897241</v>
      </c>
      <c r="AF60" s="12" t="n">
        <f aca="false">$V$18*Y60</f>
        <v>3.23358335607176E-005</v>
      </c>
    </row>
    <row r="61" customFormat="false" ht="13.8" hidden="false" customHeight="false" outlineLevel="0" collapsed="false">
      <c r="B61" s="18" t="n">
        <v>0.0418410041841004</v>
      </c>
      <c r="C61" s="18" t="n">
        <v>0.150627615062762</v>
      </c>
      <c r="D61" s="18" t="n">
        <v>0.585774058577406</v>
      </c>
      <c r="E61" s="18" t="n">
        <v>1</v>
      </c>
      <c r="F61" s="18" t="n">
        <v>0.686192468619247</v>
      </c>
      <c r="G61" s="18" t="n">
        <v>0.322175732217573</v>
      </c>
      <c r="H61" s="17" t="n">
        <f aca="false">H60+AA61</f>
        <v>-0.11780903043007</v>
      </c>
      <c r="I61" s="17" t="n">
        <f aca="false">I60+AB61</f>
        <v>-0.62805984558689</v>
      </c>
      <c r="J61" s="17" t="n">
        <f aca="false">J60+AC61</f>
        <v>0.809968972737096</v>
      </c>
      <c r="K61" s="17" t="n">
        <f aca="false">K60+AD61</f>
        <v>0.465533048340606</v>
      </c>
      <c r="L61" s="17" t="n">
        <f aca="false">L60+AE61</f>
        <v>0.534256448395851</v>
      </c>
      <c r="M61" s="17" t="n">
        <f aca="false">M60+AF61</f>
        <v>0.994247302107161</v>
      </c>
      <c r="N61" s="17" t="n">
        <f aca="false">M60+SUMPRODUCT(B61:F61,H60:L60)</f>
        <v>2.27261144961609</v>
      </c>
      <c r="O61" s="17" t="n">
        <f aca="false">1/(1+EXP(-N61))</f>
        <v>0.906583186672789</v>
      </c>
      <c r="P61" s="12" t="n">
        <f aca="false">O61*(1-O61)</f>
        <v>0.0846901123150002</v>
      </c>
      <c r="Q61" s="17" t="n">
        <f aca="false">Q60+W61</f>
        <v>0.814131582047988</v>
      </c>
      <c r="R61" s="17" t="n">
        <f aca="false">R60+X61</f>
        <v>-0.0696168720667592</v>
      </c>
      <c r="S61" s="12" t="n">
        <f aca="false">Q60+O61*R60</f>
        <v>0.823001975922416</v>
      </c>
      <c r="T61" s="17" t="n">
        <f aca="false">1/(1+EXP(-S61))</f>
        <v>0.694873204444763</v>
      </c>
      <c r="U61" s="12" t="n">
        <f aca="false">T61*(1-T61)</f>
        <v>0.212024434189429</v>
      </c>
      <c r="V61" s="17" t="n">
        <f aca="false">(G61-T61)*U61</f>
        <v>-0.0790209706728006</v>
      </c>
      <c r="W61" s="12" t="n">
        <f aca="false">$V$18*V61</f>
        <v>-0.0395104853364003</v>
      </c>
      <c r="X61" s="12" t="n">
        <f aca="false">$V$18*V61*O61</f>
        <v>-0.0358195417032623</v>
      </c>
      <c r="Y61" s="12" t="n">
        <f aca="false">V61*R60</f>
        <v>0.00267069785147285</v>
      </c>
      <c r="Z61" s="12" t="n">
        <f aca="false">Y61*P61</f>
        <v>0.000226181701000665</v>
      </c>
      <c r="AA61" s="12" t="n">
        <f aca="false">$V$18*$V61*B61</f>
        <v>-0.00165315838227616</v>
      </c>
      <c r="AB61" s="12" t="n">
        <f aca="false">$V$18*$V61*C61</f>
        <v>-0.00595137017619421</v>
      </c>
      <c r="AC61" s="12" t="n">
        <f aca="false">$V$18*$V61*D61</f>
        <v>-0.0231442173518663</v>
      </c>
      <c r="AD61" s="12" t="n">
        <f aca="false">$V$18*$V61*E61</f>
        <v>-0.0395104853364003</v>
      </c>
      <c r="AE61" s="12" t="n">
        <f aca="false">$V$18*$V61*F61</f>
        <v>-0.0271117974693291</v>
      </c>
      <c r="AF61" s="12" t="n">
        <f aca="false">$V$18*Y61</f>
        <v>0.00133534892573642</v>
      </c>
    </row>
    <row r="62" customFormat="false" ht="13.8" hidden="false" customHeight="false" outlineLevel="0" collapsed="false">
      <c r="B62" s="18" t="n">
        <v>0.150627615062762</v>
      </c>
      <c r="C62" s="18" t="n">
        <v>0.585774058577406</v>
      </c>
      <c r="D62" s="18" t="n">
        <v>1</v>
      </c>
      <c r="E62" s="18" t="n">
        <v>0.686192468619247</v>
      </c>
      <c r="F62" s="18" t="n">
        <v>0.322175732217573</v>
      </c>
      <c r="G62" s="18" t="n">
        <v>0.673640167364017</v>
      </c>
      <c r="H62" s="17" t="n">
        <f aca="false">H61+AA62</f>
        <v>-0.117912272765633</v>
      </c>
      <c r="I62" s="17" t="n">
        <f aca="false">I61+AB62</f>
        <v>-0.628461343558525</v>
      </c>
      <c r="J62" s="17" t="n">
        <f aca="false">J61+AC62</f>
        <v>0.809283558342662</v>
      </c>
      <c r="K62" s="17" t="n">
        <f aca="false">K61+AD62</f>
        <v>0.465062722145262</v>
      </c>
      <c r="L62" s="17" t="n">
        <f aca="false">L61+AE62</f>
        <v>0.534035624511452</v>
      </c>
      <c r="M62" s="17" t="n">
        <f aca="false">M61+AF62</f>
        <v>0.994295018513371</v>
      </c>
      <c r="N62" s="17" t="n">
        <f aca="false">M61+SUMPRODUCT(B62:F62,H61:L61)</f>
        <v>1.91013955089737</v>
      </c>
      <c r="O62" s="17" t="n">
        <f aca="false">1/(1+EXP(-N62))</f>
        <v>0.871034824858573</v>
      </c>
      <c r="P62" s="12" t="n">
        <f aca="false">O62*(1-O62)</f>
        <v>0.112333158742168</v>
      </c>
      <c r="Q62" s="17" t="n">
        <f aca="false">Q61+W62</f>
        <v>0.813446167653554</v>
      </c>
      <c r="R62" s="17" t="n">
        <f aca="false">R61+X62</f>
        <v>-0.070213891873771</v>
      </c>
      <c r="S62" s="12" t="n">
        <f aca="false">Q61+O62*R61</f>
        <v>0.753492862080117</v>
      </c>
      <c r="T62" s="17" t="n">
        <f aca="false">1/(1+EXP(-S62))</f>
        <v>0.679939299544202</v>
      </c>
      <c r="U62" s="12" t="n">
        <f aca="false">T62*(1-T62)</f>
        <v>0.217621848479542</v>
      </c>
      <c r="V62" s="17" t="n">
        <f aca="false">(G62-T62)*U62</f>
        <v>-0.00137082878886884</v>
      </c>
      <c r="W62" s="12" t="n">
        <f aca="false">$V$18*V62</f>
        <v>-0.000685414394434421</v>
      </c>
      <c r="X62" s="12" t="n">
        <f aca="false">$V$18*V62*O62</f>
        <v>-0.000597019807011731</v>
      </c>
      <c r="Y62" s="12" t="n">
        <f aca="false">V62*R61</f>
        <v>9.54328124201127E-005</v>
      </c>
      <c r="Z62" s="12" t="n">
        <f aca="false">Y62*P62</f>
        <v>1.07202692668001E-005</v>
      </c>
      <c r="AA62" s="12" t="n">
        <f aca="false">$V$18*$V62*B62</f>
        <v>-0.000103242335563344</v>
      </c>
      <c r="AB62" s="12" t="n">
        <f aca="false">$V$18*$V62*C62</f>
        <v>-0.000401497971635226</v>
      </c>
      <c r="AC62" s="12" t="n">
        <f aca="false">$V$18*$V62*D62</f>
        <v>-0.000685414394434421</v>
      </c>
      <c r="AD62" s="12" t="n">
        <f aca="false">$V$18*$V62*E62</f>
        <v>-0.000470326195344122</v>
      </c>
      <c r="AE62" s="12" t="n">
        <f aca="false">$V$18*$V62*F62</f>
        <v>-0.000220823884399374</v>
      </c>
      <c r="AF62" s="12" t="n">
        <f aca="false">$V$18*Y62</f>
        <v>4.77164062100564E-005</v>
      </c>
    </row>
    <row r="63" customFormat="false" ht="13.8" hidden="false" customHeight="false" outlineLevel="0" collapsed="false">
      <c r="H63" s="17" t="n">
        <f aca="false">H62+AA63</f>
        <v>-0.117912272765633</v>
      </c>
      <c r="I63" s="17" t="n">
        <f aca="false">I62+AB63</f>
        <v>-0.628461343558525</v>
      </c>
      <c r="J63" s="17" t="n">
        <f aca="false">J62+AC63</f>
        <v>0.809283558342662</v>
      </c>
      <c r="K63" s="17" t="n">
        <f aca="false">K62+AD63</f>
        <v>0.465062722145262</v>
      </c>
      <c r="L63" s="17" t="n">
        <f aca="false">L62+AE63</f>
        <v>0.534035624511452</v>
      </c>
      <c r="M63" s="17" t="n">
        <f aca="false">M62+AF63</f>
        <v>0.994295018513371</v>
      </c>
      <c r="Q63" s="17" t="n">
        <f aca="false">Q62+W63</f>
        <v>0.813446167653554</v>
      </c>
      <c r="R63" s="17" t="n">
        <f aca="false">R62+X63</f>
        <v>-0.070213891873771</v>
      </c>
    </row>
    <row r="64" customFormat="false" ht="13.8" hidden="false" customHeight="false" outlineLevel="0" collapsed="false"/>
    <row r="65" customFormat="false" ht="13.8" hidden="false" customHeight="false" outlineLevel="0" collapsed="false">
      <c r="B65" s="18" t="n">
        <v>0</v>
      </c>
      <c r="C65" s="18" t="n">
        <v>0.0418410041841004</v>
      </c>
      <c r="D65" s="18" t="n">
        <v>0.150627615062762</v>
      </c>
      <c r="E65" s="18" t="n">
        <v>0.585774058577406</v>
      </c>
      <c r="F65" s="18" t="n">
        <v>1</v>
      </c>
      <c r="G65" s="18" t="n">
        <v>0.686192468619247</v>
      </c>
      <c r="N65" s="17" t="n">
        <f aca="false">M63+SUMPRODUCT(B65:F65,H63:L63)</f>
        <v>1.89635731986619</v>
      </c>
      <c r="O65" s="17" t="n">
        <f aca="false">1/(1+EXP(-N65))</f>
        <v>0.869478690358732</v>
      </c>
      <c r="P65" s="12" t="n">
        <f aca="false">O65*(1-O65)</f>
        <v>0.113485497370796</v>
      </c>
      <c r="S65" s="12" t="n">
        <f aca="false">Q63+O65*R63</f>
        <v>0.752396684902158</v>
      </c>
      <c r="T65" s="17" t="n">
        <f aca="false">1/(1+EXP(-S65))</f>
        <v>0.679700700401793</v>
      </c>
    </row>
    <row r="66" customFormat="false" ht="13.8" hidden="false" customHeight="false" outlineLevel="0" collapsed="false">
      <c r="B66" s="18" t="n">
        <v>0.0418410041841004</v>
      </c>
      <c r="C66" s="18" t="n">
        <v>0.150627615062762</v>
      </c>
      <c r="D66" s="18" t="n">
        <v>0.585774058577406</v>
      </c>
      <c r="E66" s="18" t="n">
        <v>1</v>
      </c>
      <c r="F66" s="18" t="n">
        <v>0.686192468619247</v>
      </c>
      <c r="G66" s="18" t="n">
        <v>0.322175732217573</v>
      </c>
      <c r="N66" s="17" t="n">
        <f aca="false">M63+SUMPRODUCT(B66:F66,H63:L63)</f>
        <v>2.20026907744561</v>
      </c>
      <c r="O66" s="17" t="n">
        <f aca="false">1/(1+EXP(-N66))</f>
        <v>0.900273671521267</v>
      </c>
      <c r="P66" s="12" t="n">
        <f aca="false">O66*(1-O66)</f>
        <v>0.0897809878868851</v>
      </c>
      <c r="S66" s="12" t="n">
        <f aca="false">Q63+O66*R63</f>
        <v>0.750234449424557</v>
      </c>
      <c r="T66" s="17" t="n">
        <f aca="false">1/(1+EXP(-S66))</f>
        <v>0.679229782385139</v>
      </c>
    </row>
    <row r="67" customFormat="false" ht="13.8" hidden="false" customHeight="false" outlineLevel="0" collapsed="false">
      <c r="B67" s="18" t="n">
        <v>0.150627615062762</v>
      </c>
      <c r="C67" s="18" t="n">
        <v>0.585774058577406</v>
      </c>
      <c r="D67" s="18" t="n">
        <v>1</v>
      </c>
      <c r="E67" s="18" t="n">
        <v>0.686192468619247</v>
      </c>
      <c r="F67" s="18" t="n">
        <v>0.322175732217573</v>
      </c>
      <c r="G67" s="18" t="n">
        <v>0.673640167364017</v>
      </c>
      <c r="N67" s="17" t="n">
        <f aca="false">M63+SUMPRODUCT(B67:F67,H63:L63)</f>
        <v>1.90885723627632</v>
      </c>
      <c r="O67" s="17" t="n">
        <f aca="false">1/(1+EXP(-N67))</f>
        <v>0.870890709858916</v>
      </c>
      <c r="P67" s="12" t="n">
        <f aca="false">O67*(1-O67)</f>
        <v>0.11244008134035</v>
      </c>
      <c r="S67" s="12" t="n">
        <f aca="false">Q63+O67*R63</f>
        <v>0.752297541517648</v>
      </c>
      <c r="T67" s="17" t="n">
        <f aca="false">1/(1+EXP(-S67))</f>
        <v>0.679679115743181</v>
      </c>
    </row>
    <row r="68" customFormat="false" ht="13.8" hidden="false" customHeight="false" outlineLevel="0" collapsed="false"/>
    <row r="69" customFormat="false" ht="13.8" hidden="false" customHeight="false" outlineLevel="0" collapsed="false">
      <c r="B69" s="19" t="s">
        <v>68</v>
      </c>
      <c r="C69" s="19" t="s">
        <v>69</v>
      </c>
      <c r="D69" s="19" t="s">
        <v>70</v>
      </c>
      <c r="E69" s="19" t="s">
        <v>71</v>
      </c>
      <c r="F69" s="19" t="s">
        <v>72</v>
      </c>
    </row>
    <row r="70" customFormat="false" ht="13.8" hidden="false" customHeight="false" outlineLevel="0" collapsed="false">
      <c r="B70" s="20" t="n">
        <v>0.686192468619247</v>
      </c>
      <c r="C70" s="21" t="n">
        <f aca="false">T65</f>
        <v>0.679700700401793</v>
      </c>
      <c r="D70" s="19" t="n">
        <f aca="false">(B70*$K$3) + $I$3</f>
        <v>726</v>
      </c>
      <c r="E70" s="19" t="n">
        <f aca="false">(C70*$K$3) + $I$3</f>
        <v>724.448467396029</v>
      </c>
      <c r="F70" s="19" t="n">
        <f aca="false">ABS((D70-E70)/D70)</f>
        <v>0.0021370972506493</v>
      </c>
    </row>
    <row r="71" customFormat="false" ht="13.8" hidden="false" customHeight="false" outlineLevel="0" collapsed="false">
      <c r="B71" s="20" t="n">
        <v>0.322175732217573</v>
      </c>
      <c r="C71" s="21" t="n">
        <f aca="false">T66</f>
        <v>0.679229782385139</v>
      </c>
      <c r="D71" s="19" t="n">
        <f aca="false">(B71*$K$3) + $I$3</f>
        <v>639</v>
      </c>
      <c r="E71" s="19" t="n">
        <f aca="false">(C71*$K$3) + $I$3</f>
        <v>724.335917990048</v>
      </c>
      <c r="F71" s="19" t="n">
        <f aca="false">ABS((D71-E71)/D71)</f>
        <v>0.133546037543112</v>
      </c>
    </row>
    <row r="72" customFormat="false" ht="13.8" hidden="false" customHeight="false" outlineLevel="0" collapsed="false">
      <c r="B72" s="20" t="n">
        <v>0.673640167364017</v>
      </c>
      <c r="C72" s="21" t="n">
        <f aca="false">T67</f>
        <v>0.679679115743181</v>
      </c>
      <c r="D72" s="19" t="n">
        <f aca="false">(B72*$K$3) + $I$3</f>
        <v>723</v>
      </c>
      <c r="E72" s="19" t="n">
        <f aca="false">(C72*$K$3) + $I$3</f>
        <v>724.44330866262</v>
      </c>
      <c r="F72" s="19" t="n">
        <f aca="false">ABS((D72-E72)/D72)</f>
        <v>0.00199627754165989</v>
      </c>
    </row>
    <row r="73" customFormat="false" ht="13.8" hidden="false" customHeight="false" outlineLevel="0" collapsed="false">
      <c r="B73" s="19"/>
      <c r="C73" s="19"/>
      <c r="D73" s="19"/>
      <c r="E73" s="19" t="s">
        <v>73</v>
      </c>
      <c r="F73" s="19" t="n">
        <f aca="false">SUM(F70:F72)*100/COUNT(F70:F72)</f>
        <v>4.58931374451403</v>
      </c>
    </row>
    <row r="74" customFormat="false" ht="13.8" hidden="false" customHeight="false" outlineLevel="0" collapsed="false">
      <c r="B74" s="19"/>
      <c r="C74" s="19"/>
      <c r="D74" s="19"/>
      <c r="E74" s="19" t="s">
        <v>74</v>
      </c>
      <c r="F74" s="19" t="n">
        <f aca="false">100/(100+F73)</f>
        <v>0.95612062475403</v>
      </c>
    </row>
    <row r="76" customFormat="false" ht="13.8" hidden="false" customHeight="false" outlineLevel="0" collapsed="false">
      <c r="B76" s="14" t="s">
        <v>76</v>
      </c>
      <c r="C76" s="14"/>
      <c r="D76" s="14"/>
      <c r="E76" s="14"/>
      <c r="U76" s="0" t="s">
        <v>36</v>
      </c>
      <c r="V76" s="0" t="n">
        <v>0.5</v>
      </c>
    </row>
    <row r="77" customFormat="false" ht="13.8" hidden="false" customHeight="false" outlineLevel="0" collapsed="false">
      <c r="B77" s="3" t="s">
        <v>37</v>
      </c>
      <c r="C77" s="3"/>
      <c r="V77" s="0" t="s">
        <v>38</v>
      </c>
      <c r="Z77" s="0" t="s">
        <v>39</v>
      </c>
    </row>
    <row r="78" customFormat="false" ht="13.8" hidden="false" customHeight="false" outlineLevel="0" collapsed="false">
      <c r="B78" s="15" t="s">
        <v>5</v>
      </c>
      <c r="C78" s="15" t="s">
        <v>6</v>
      </c>
      <c r="D78" s="15" t="s">
        <v>7</v>
      </c>
      <c r="E78" s="15" t="s">
        <v>8</v>
      </c>
      <c r="F78" s="15" t="s">
        <v>9</v>
      </c>
      <c r="G78" s="15" t="s">
        <v>10</v>
      </c>
      <c r="H78" s="15" t="s">
        <v>40</v>
      </c>
      <c r="I78" s="15" t="s">
        <v>41</v>
      </c>
      <c r="J78" s="15" t="s">
        <v>42</v>
      </c>
      <c r="K78" s="15" t="s">
        <v>43</v>
      </c>
      <c r="L78" s="15" t="s">
        <v>44</v>
      </c>
      <c r="M78" s="12" t="s">
        <v>45</v>
      </c>
      <c r="N78" s="12" t="s">
        <v>46</v>
      </c>
      <c r="O78" s="12" t="s">
        <v>47</v>
      </c>
      <c r="P78" s="16" t="s">
        <v>48</v>
      </c>
      <c r="Q78" s="16" t="s">
        <v>49</v>
      </c>
      <c r="R78" s="16" t="s">
        <v>50</v>
      </c>
      <c r="S78" s="16" t="s">
        <v>51</v>
      </c>
      <c r="T78" s="16" t="s">
        <v>52</v>
      </c>
      <c r="U78" s="16" t="s">
        <v>53</v>
      </c>
      <c r="V78" s="12" t="s">
        <v>54</v>
      </c>
      <c r="W78" s="12" t="s">
        <v>55</v>
      </c>
      <c r="X78" s="12" t="s">
        <v>56</v>
      </c>
      <c r="Y78" s="12" t="s">
        <v>57</v>
      </c>
      <c r="Z78" s="12" t="s">
        <v>54</v>
      </c>
      <c r="AA78" s="12" t="s">
        <v>58</v>
      </c>
      <c r="AB78" s="12" t="s">
        <v>59</v>
      </c>
      <c r="AC78" s="12" t="s">
        <v>60</v>
      </c>
      <c r="AD78" s="12" t="s">
        <v>61</v>
      </c>
      <c r="AE78" s="12" t="s">
        <v>62</v>
      </c>
      <c r="AF78" s="12" t="s">
        <v>63</v>
      </c>
    </row>
    <row r="79" customFormat="false" ht="13.8" hidden="false" customHeight="false" outlineLevel="0" collapsed="false">
      <c r="B79" s="17"/>
      <c r="C79" s="17"/>
      <c r="D79" s="17"/>
      <c r="E79" s="17"/>
      <c r="F79" s="17"/>
      <c r="G79" s="17"/>
      <c r="H79" s="6" t="n">
        <f aca="false">J14</f>
        <v>0.317371721164462</v>
      </c>
      <c r="I79" s="6" t="n">
        <f aca="false">K14</f>
        <v>1.06679148349425</v>
      </c>
      <c r="J79" s="6" t="n">
        <f aca="false">L14</f>
        <v>-0.374159800490102</v>
      </c>
      <c r="K79" s="6" t="n">
        <f aca="false">M14</f>
        <v>0.439733464499397</v>
      </c>
      <c r="L79" s="6" t="n">
        <f aca="false">N14</f>
        <v>-0.306502127320248</v>
      </c>
      <c r="M79" s="17" t="n">
        <v>1</v>
      </c>
      <c r="N79" s="17"/>
      <c r="O79" s="17"/>
      <c r="P79" s="12"/>
      <c r="Q79" s="17" t="n">
        <v>1</v>
      </c>
      <c r="R79" s="17" t="n">
        <v>0.1</v>
      </c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customFormat="false" ht="13.8" hidden="false" customHeight="false" outlineLevel="0" collapsed="false">
      <c r="A80" s="0" t="s">
        <v>64</v>
      </c>
      <c r="B80" s="6" t="n">
        <v>0</v>
      </c>
      <c r="C80" s="6" t="n">
        <v>0.0418410041841004</v>
      </c>
      <c r="D80" s="6" t="n">
        <v>0.150627615062762</v>
      </c>
      <c r="E80" s="6" t="n">
        <v>0.585774058577406</v>
      </c>
      <c r="F80" s="6" t="n">
        <v>1</v>
      </c>
      <c r="G80" s="6" t="n">
        <v>0.686192468619247</v>
      </c>
      <c r="H80" s="17" t="n">
        <f aca="false">H79+AA80</f>
        <v>0.317371721164462</v>
      </c>
      <c r="I80" s="17" t="n">
        <f aca="false">I79+AB80</f>
        <v>1.06655790374607</v>
      </c>
      <c r="J80" s="17" t="n">
        <f aca="false">J79+AC80</f>
        <v>-0.375000687583549</v>
      </c>
      <c r="K80" s="17" t="n">
        <f aca="false">K79+AD80</f>
        <v>0.436463348024882</v>
      </c>
      <c r="L80" s="17" t="n">
        <f aca="false">L79+AE80</f>
        <v>-0.312084683301742</v>
      </c>
      <c r="M80" s="17" t="n">
        <f aca="false">M79+AF80</f>
        <v>0.99944174440185</v>
      </c>
      <c r="N80" s="17" t="n">
        <f aca="false">M79+SUMPRODUCT(B80:F80,H79:L79)</f>
        <v>0.939359157396131</v>
      </c>
      <c r="O80" s="17" t="n">
        <f aca="false">1/(1+EXP(-N80))</f>
        <v>0.718970192023054</v>
      </c>
      <c r="P80" s="12" t="n">
        <f aca="false">O80*(1-O80)</f>
        <v>0.202052055005387</v>
      </c>
      <c r="Q80" s="17" t="n">
        <f aca="false">Q79+W80</f>
        <v>0.994417444018505</v>
      </c>
      <c r="R80" s="17" t="n">
        <f aca="false">R79+X80</f>
        <v>0.0959863086540054</v>
      </c>
      <c r="S80" s="12" t="n">
        <f aca="false">Q79+O80*R79</f>
        <v>1.07189701920231</v>
      </c>
      <c r="T80" s="17" t="n">
        <f aca="false">1/(1+EXP(-S80))</f>
        <v>0.744957508999646</v>
      </c>
      <c r="U80" s="12" t="n">
        <f aca="false">T80*(1-T80)</f>
        <v>0.189995818784688</v>
      </c>
      <c r="V80" s="17" t="n">
        <f aca="false">(G80-T80)*U80</f>
        <v>-0.0111651119629892</v>
      </c>
      <c r="W80" s="12" t="n">
        <f aca="false">$V$18*V80</f>
        <v>-0.00558255598149458</v>
      </c>
      <c r="X80" s="12" t="n">
        <f aca="false">$V$18*V80*O80</f>
        <v>-0.00401369134599461</v>
      </c>
      <c r="Y80" s="12" t="n">
        <f aca="false">V80*R79</f>
        <v>-0.00111651119629892</v>
      </c>
      <c r="Z80" s="12" t="n">
        <f aca="false">Y80*P80</f>
        <v>-0.000225593381648719</v>
      </c>
      <c r="AA80" s="12" t="n">
        <f aca="false">$V$18*$V80*B80</f>
        <v>-0</v>
      </c>
      <c r="AB80" s="12" t="n">
        <f aca="false">$V$18*$V80*C80</f>
        <v>-0.000233579748179689</v>
      </c>
      <c r="AC80" s="12" t="n">
        <f aca="false">$V$18*$V80*D80</f>
        <v>-0.000840887093446885</v>
      </c>
      <c r="AD80" s="12" t="n">
        <f aca="false">$V$18*$V80*E80</f>
        <v>-0.00327011647451565</v>
      </c>
      <c r="AE80" s="12" t="n">
        <f aca="false">$V$18*$V80*F80</f>
        <v>-0.00558255598149458</v>
      </c>
      <c r="AF80" s="12" t="n">
        <f aca="false">$V$18*Y80</f>
        <v>-0.000558255598149458</v>
      </c>
    </row>
    <row r="81" customFormat="false" ht="13.8" hidden="false" customHeight="false" outlineLevel="0" collapsed="false">
      <c r="B81" s="6" t="n">
        <v>0.0418410041841004</v>
      </c>
      <c r="C81" s="6" t="n">
        <v>0.150627615062762</v>
      </c>
      <c r="D81" s="6" t="n">
        <v>0.585774058577406</v>
      </c>
      <c r="E81" s="6" t="n">
        <v>1</v>
      </c>
      <c r="F81" s="6" t="n">
        <v>0.686192468619247</v>
      </c>
      <c r="G81" s="6" t="n">
        <v>0.322175732217573</v>
      </c>
      <c r="H81" s="17" t="n">
        <f aca="false">H80+AA81</f>
        <v>0.315690975454769</v>
      </c>
      <c r="I81" s="17" t="n">
        <f aca="false">I80+AB81</f>
        <v>1.06050721919117</v>
      </c>
      <c r="J81" s="17" t="n">
        <f aca="false">J80+AC81</f>
        <v>-0.398531127519244</v>
      </c>
      <c r="K81" s="17" t="n">
        <f aca="false">K80+AD81</f>
        <v>0.396293525563231</v>
      </c>
      <c r="L81" s="17" t="n">
        <f aca="false">L80+AE81</f>
        <v>-0.339648912940699</v>
      </c>
      <c r="M81" s="17" t="n">
        <f aca="false">M80+AF81</f>
        <v>0.99558599142447</v>
      </c>
      <c r="N81" s="17" t="n">
        <f aca="false">M80+SUMPRODUCT(B81:F81,H80:L80)</f>
        <v>1.17602148331929</v>
      </c>
      <c r="O81" s="17" t="n">
        <f aca="false">1/(1+EXP(-N81))</f>
        <v>0.764231701978837</v>
      </c>
      <c r="P81" s="12" t="n">
        <f aca="false">O81*(1-O81)</f>
        <v>0.180181607669367</v>
      </c>
      <c r="Q81" s="17" t="n">
        <f aca="false">Q80+W81</f>
        <v>0.954247621556855</v>
      </c>
      <c r="R81" s="17" t="n">
        <f aca="false">R80+X81</f>
        <v>0.0652872568659507</v>
      </c>
      <c r="S81" s="12" t="n">
        <f aca="false">Q80+O81*R80</f>
        <v>1.06777322404782</v>
      </c>
      <c r="T81" s="17" t="n">
        <f aca="false">1/(1+EXP(-S81))</f>
        <v>0.744173214015048</v>
      </c>
      <c r="U81" s="12" t="n">
        <f aca="false">T81*(1-T81)</f>
        <v>0.190379441557562</v>
      </c>
      <c r="V81" s="17" t="n">
        <f aca="false">(G81-T81)*U81</f>
        <v>-0.0803396449233005</v>
      </c>
      <c r="W81" s="12" t="n">
        <f aca="false">$V$18*V81</f>
        <v>-0.0401698224616503</v>
      </c>
      <c r="X81" s="12" t="n">
        <f aca="false">$V$18*V81*O81</f>
        <v>-0.0306990517880547</v>
      </c>
      <c r="Y81" s="12" t="n">
        <f aca="false">V81*R80</f>
        <v>-0.00771150595476112</v>
      </c>
      <c r="Z81" s="12" t="n">
        <f aca="false">Y81*P81</f>
        <v>-0.00138947154048076</v>
      </c>
      <c r="AA81" s="12" t="n">
        <f aca="false">$V$18*$V81*B81</f>
        <v>-0.00168074570969248</v>
      </c>
      <c r="AB81" s="12" t="n">
        <f aca="false">$V$18*$V81*C81</f>
        <v>-0.00605068455489295</v>
      </c>
      <c r="AC81" s="12" t="n">
        <f aca="false">$V$18*$V81*D81</f>
        <v>-0.0235304399356947</v>
      </c>
      <c r="AD81" s="12" t="n">
        <f aca="false">$V$18*$V81*E81</f>
        <v>-0.0401698224616503</v>
      </c>
      <c r="AE81" s="12" t="n">
        <f aca="false">$V$18*$V81*F81</f>
        <v>-0.0275642296389567</v>
      </c>
      <c r="AF81" s="12" t="n">
        <f aca="false">$V$18*Y81</f>
        <v>-0.00385575297738056</v>
      </c>
    </row>
    <row r="82" customFormat="false" ht="13.8" hidden="false" customHeight="false" outlineLevel="0" collapsed="false">
      <c r="B82" s="6" t="n">
        <v>0.150627615062762</v>
      </c>
      <c r="C82" s="6" t="n">
        <v>0.585774058577406</v>
      </c>
      <c r="D82" s="6" t="n">
        <v>1</v>
      </c>
      <c r="E82" s="6" t="n">
        <v>0.686192468619247</v>
      </c>
      <c r="F82" s="6" t="n">
        <v>0.322175732217573</v>
      </c>
      <c r="G82" s="6" t="n">
        <v>0.673640167364017</v>
      </c>
      <c r="H82" s="17" t="n">
        <f aca="false">H81+AA82</f>
        <v>0.314823441993763</v>
      </c>
      <c r="I82" s="17" t="n">
        <f aca="false">I81+AB82</f>
        <v>1.05713347795393</v>
      </c>
      <c r="J82" s="17" t="n">
        <f aca="false">J81+AC82</f>
        <v>-0.404290585774262</v>
      </c>
      <c r="K82" s="17" t="n">
        <f aca="false">K81+AD82</f>
        <v>0.392341428685311</v>
      </c>
      <c r="L82" s="17" t="n">
        <f aca="false">L81+AE82</f>
        <v>-0.341504470621186</v>
      </c>
      <c r="M82" s="17" t="n">
        <f aca="false">M81+AF82</f>
        <v>0.995209972193966</v>
      </c>
      <c r="N82" s="17" t="n">
        <f aca="false">M81+SUMPRODUCT(B82:F82,H81:L81)</f>
        <v>1.42833125595155</v>
      </c>
      <c r="O82" s="17" t="n">
        <f aca="false">1/(1+EXP(-N82))</f>
        <v>0.806641172946898</v>
      </c>
      <c r="P82" s="12" t="n">
        <f aca="false">O82*(1-O82)</f>
        <v>0.15597119105375</v>
      </c>
      <c r="Q82" s="17" t="n">
        <f aca="false">Q81+W82</f>
        <v>0.948488163301837</v>
      </c>
      <c r="R82" s="17" t="n">
        <f aca="false">R81+X82</f>
        <v>0.0606414407035843</v>
      </c>
      <c r="S82" s="12" t="n">
        <f aca="false">Q81+O82*R81</f>
        <v>1.00691101101369</v>
      </c>
      <c r="T82" s="17" t="n">
        <f aca="false">1/(1+EXP(-S82))</f>
        <v>0.732415194157191</v>
      </c>
      <c r="U82" s="12" t="n">
        <f aca="false">T82*(1-T82)</f>
        <v>0.195983177524875</v>
      </c>
      <c r="V82" s="17" t="n">
        <f aca="false">(G82-T82)*U82</f>
        <v>-0.0115189165100358</v>
      </c>
      <c r="W82" s="12" t="n">
        <f aca="false">$V$18*V82</f>
        <v>-0.00575945825501792</v>
      </c>
      <c r="X82" s="12" t="n">
        <f aca="false">$V$18*V82*O82</f>
        <v>-0.00464581616236635</v>
      </c>
      <c r="Y82" s="12" t="n">
        <f aca="false">V82*R81</f>
        <v>-0.00075203846100815</v>
      </c>
      <c r="Z82" s="12" t="n">
        <f aca="false">Y82*P82</f>
        <v>-0.000117296334481671</v>
      </c>
      <c r="AA82" s="12" t="n">
        <f aca="false">$V$18*$V82*B82</f>
        <v>-0.000867533461006886</v>
      </c>
      <c r="AB82" s="12" t="n">
        <f aca="false">$V$18*$V82*C82</f>
        <v>-0.00337374123724899</v>
      </c>
      <c r="AC82" s="12" t="n">
        <f aca="false">$V$18*$V82*D82</f>
        <v>-0.00575945825501792</v>
      </c>
      <c r="AD82" s="12" t="n">
        <f aca="false">$V$18*$V82*E82</f>
        <v>-0.00395209687792025</v>
      </c>
      <c r="AE82" s="12" t="n">
        <f aca="false">$V$18*$V82*F82</f>
        <v>-0.00185555768048694</v>
      </c>
      <c r="AF82" s="12" t="n">
        <f aca="false">$V$18*Y82</f>
        <v>-0.000376019230504075</v>
      </c>
    </row>
    <row r="83" customFormat="false" ht="13.8" hidden="false" customHeight="false" outlineLevel="0" collapsed="false">
      <c r="A83" s="0" t="s">
        <v>65</v>
      </c>
      <c r="B83" s="18" t="n">
        <v>0</v>
      </c>
      <c r="C83" s="18" t="n">
        <v>0.0418410041841004</v>
      </c>
      <c r="D83" s="18" t="n">
        <v>0.150627615062762</v>
      </c>
      <c r="E83" s="18" t="n">
        <v>0.585774058577406</v>
      </c>
      <c r="F83" s="18" t="n">
        <v>1</v>
      </c>
      <c r="G83" s="18" t="n">
        <v>0.686192468619247</v>
      </c>
      <c r="H83" s="17" t="n">
        <f aca="false">H82+AA83</f>
        <v>0.314823441993763</v>
      </c>
      <c r="I83" s="17" t="n">
        <f aca="false">I82+AB83</f>
        <v>1.05695535536262</v>
      </c>
      <c r="J83" s="17" t="n">
        <f aca="false">J82+AC83</f>
        <v>-0.404931827102965</v>
      </c>
      <c r="K83" s="17" t="n">
        <f aca="false">K82+AD83</f>
        <v>0.389847712407021</v>
      </c>
      <c r="L83" s="17" t="n">
        <f aca="false">L82+AE83</f>
        <v>-0.345761600553409</v>
      </c>
      <c r="M83" s="17" t="n">
        <f aca="false">M82+AF83</f>
        <v>0.994951813701613</v>
      </c>
      <c r="N83" s="17" t="n">
        <f aca="false">M82+SUMPRODUCT(B83:F83,H82:L82)</f>
        <v>0.866863132148551</v>
      </c>
      <c r="O83" s="17" t="n">
        <f aca="false">1/(1+EXP(-N83))</f>
        <v>0.704092562100095</v>
      </c>
      <c r="P83" s="12" t="n">
        <f aca="false">O83*(1-O83)</f>
        <v>0.208346226095419</v>
      </c>
      <c r="Q83" s="17" t="n">
        <f aca="false">Q82+W83</f>
        <v>0.944231033369614</v>
      </c>
      <c r="R83" s="17" t="n">
        <f aca="false">R82+X83</f>
        <v>0.057644027182412</v>
      </c>
      <c r="S83" s="12" t="n">
        <f aca="false">Q82+O83*R82</f>
        <v>0.991185350656265</v>
      </c>
      <c r="T83" s="17" t="n">
        <f aca="false">1/(1+EXP(-S83))</f>
        <v>0.729321987710485</v>
      </c>
      <c r="U83" s="12" t="n">
        <f aca="false">T83*(1-T83)</f>
        <v>0.197411425952512</v>
      </c>
      <c r="V83" s="17" t="n">
        <f aca="false">(G83-T83)*U83</f>
        <v>-0.00851425986444734</v>
      </c>
      <c r="W83" s="12" t="n">
        <f aca="false">$V$18*V83</f>
        <v>-0.00425712993222367</v>
      </c>
      <c r="X83" s="12" t="n">
        <f aca="false">$V$18*V83*O83</f>
        <v>-0.00299741352117237</v>
      </c>
      <c r="Y83" s="12" t="n">
        <f aca="false">V83*R82</f>
        <v>-0.000516316984704792</v>
      </c>
      <c r="Z83" s="12" t="n">
        <f aca="false">Y83*P83</f>
        <v>-0.000107572695232209</v>
      </c>
      <c r="AA83" s="12" t="n">
        <f aca="false">$V$18*$V83*B83</f>
        <v>-0</v>
      </c>
      <c r="AB83" s="12" t="n">
        <f aca="false">$V$18*$V83*C83</f>
        <v>-0.00017812259130643</v>
      </c>
      <c r="AC83" s="12" t="n">
        <f aca="false">$V$18*$V83*D83</f>
        <v>-0.000641241328703149</v>
      </c>
      <c r="AD83" s="12" t="n">
        <f aca="false">$V$18*$V83*E83</f>
        <v>-0.00249371627829002</v>
      </c>
      <c r="AE83" s="12" t="n">
        <f aca="false">$V$18*$V83*F83</f>
        <v>-0.00425712993222367</v>
      </c>
      <c r="AF83" s="12" t="n">
        <f aca="false">$V$18*Y83</f>
        <v>-0.000258158492352396</v>
      </c>
    </row>
    <row r="84" customFormat="false" ht="13.8" hidden="false" customHeight="false" outlineLevel="0" collapsed="false">
      <c r="B84" s="18" t="n">
        <v>0.0418410041841004</v>
      </c>
      <c r="C84" s="18" t="n">
        <v>0.150627615062762</v>
      </c>
      <c r="D84" s="18" t="n">
        <v>0.585774058577406</v>
      </c>
      <c r="E84" s="18" t="n">
        <v>1</v>
      </c>
      <c r="F84" s="18" t="n">
        <v>0.686192468619247</v>
      </c>
      <c r="G84" s="18" t="n">
        <v>0.322175732217573</v>
      </c>
      <c r="H84" s="17" t="n">
        <f aca="false">H83+AA84</f>
        <v>0.313142132432082</v>
      </c>
      <c r="I84" s="17" t="n">
        <f aca="false">I83+AB84</f>
        <v>1.05090264094057</v>
      </c>
      <c r="J84" s="17" t="n">
        <f aca="false">J83+AC84</f>
        <v>-0.428470160966487</v>
      </c>
      <c r="K84" s="17" t="n">
        <f aca="false">K83+AD84</f>
        <v>0.349664413882865</v>
      </c>
      <c r="L84" s="17" t="n">
        <f aca="false">L83+AE84</f>
        <v>-0.373335077364964</v>
      </c>
      <c r="M84" s="17" t="n">
        <f aca="false">M83+AF84</f>
        <v>0.992635486549208</v>
      </c>
      <c r="N84" s="17" t="n">
        <f aca="false">M83+SUMPRODUCT(B84:F84,H83:L83)</f>
        <v>1.08272115342168</v>
      </c>
      <c r="O84" s="17" t="n">
        <f aca="false">1/(1+EXP(-N84))</f>
        <v>0.747008590870524</v>
      </c>
      <c r="P84" s="12" t="n">
        <f aca="false">O84*(1-O84)</f>
        <v>0.188986756036158</v>
      </c>
      <c r="Q84" s="17" t="n">
        <f aca="false">Q83+W84</f>
        <v>0.904047734845457</v>
      </c>
      <c r="R84" s="17" t="n">
        <f aca="false">R83+X84</f>
        <v>0.0276267579753524</v>
      </c>
      <c r="S84" s="12" t="n">
        <f aca="false">Q83+O84*R83</f>
        <v>0.987291616887249</v>
      </c>
      <c r="T84" s="17" t="n">
        <f aca="false">1/(1+EXP(-S84))</f>
        <v>0.728552634176679</v>
      </c>
      <c r="U84" s="12" t="n">
        <f aca="false">T84*(1-T84)</f>
        <v>0.197763693410901</v>
      </c>
      <c r="V84" s="17" t="n">
        <f aca="false">(G84-T84)*U84</f>
        <v>-0.0803665970483125</v>
      </c>
      <c r="W84" s="12" t="n">
        <f aca="false">$V$18*V84</f>
        <v>-0.0401832985241562</v>
      </c>
      <c r="X84" s="12" t="n">
        <f aca="false">$V$18*V84*O84</f>
        <v>-0.0300172692070596</v>
      </c>
      <c r="Y84" s="12" t="n">
        <f aca="false">V84*R83</f>
        <v>-0.00463265430481087</v>
      </c>
      <c r="Z84" s="12" t="n">
        <f aca="false">Y84*P84</f>
        <v>-0.000875510308903149</v>
      </c>
      <c r="AA84" s="12" t="n">
        <f aca="false">$V$18*$V84*B84</f>
        <v>-0.00168130956168018</v>
      </c>
      <c r="AB84" s="12" t="n">
        <f aca="false">$V$18*$V84*C84</f>
        <v>-0.00605271442204866</v>
      </c>
      <c r="AC84" s="12" t="n">
        <f aca="false">$V$18*$V84*D84</f>
        <v>-0.0235383338635225</v>
      </c>
      <c r="AD84" s="12" t="n">
        <f aca="false">$V$18*$V84*E84</f>
        <v>-0.0401832985241562</v>
      </c>
      <c r="AE84" s="12" t="n">
        <f aca="false">$V$18*$V84*F84</f>
        <v>-0.0275734768115549</v>
      </c>
      <c r="AF84" s="12" t="n">
        <f aca="false">$V$18*Y84</f>
        <v>-0.00231632715240544</v>
      </c>
    </row>
    <row r="85" customFormat="false" ht="13.8" hidden="false" customHeight="false" outlineLevel="0" collapsed="false">
      <c r="B85" s="18" t="n">
        <v>0.150627615062762</v>
      </c>
      <c r="C85" s="18" t="n">
        <v>0.585774058577406</v>
      </c>
      <c r="D85" s="18" t="n">
        <v>1</v>
      </c>
      <c r="E85" s="18" t="n">
        <v>0.686192468619247</v>
      </c>
      <c r="F85" s="18" t="n">
        <v>0.322175732217573</v>
      </c>
      <c r="G85" s="18" t="n">
        <v>0.673640167364017</v>
      </c>
      <c r="H85" s="17" t="n">
        <f aca="false">H84+AA85</f>
        <v>0.312489824913889</v>
      </c>
      <c r="I85" s="17" t="n">
        <f aca="false">I84+AB85</f>
        <v>1.04836588948093</v>
      </c>
      <c r="J85" s="17" t="n">
        <f aca="false">J84+AC85</f>
        <v>-0.432800758101157</v>
      </c>
      <c r="K85" s="17" t="n">
        <f aca="false">K84+AD85</f>
        <v>0.34669279074443</v>
      </c>
      <c r="L85" s="17" t="n">
        <f aca="false">L84+AE85</f>
        <v>-0.374730290667766</v>
      </c>
      <c r="M85" s="17" t="n">
        <f aca="false">M84+AF85</f>
        <v>0.99251584619028</v>
      </c>
      <c r="N85" s="17" t="n">
        <f aca="false">M84+SUMPRODUCT(B85:F85,H84:L84)</f>
        <v>1.34658226875813</v>
      </c>
      <c r="O85" s="17" t="n">
        <f aca="false">1/(1+EXP(-N85))</f>
        <v>0.793570309253541</v>
      </c>
      <c r="P85" s="12" t="n">
        <f aca="false">O85*(1-O85)</f>
        <v>0.163816473524781</v>
      </c>
      <c r="Q85" s="17" t="n">
        <f aca="false">Q84+W85</f>
        <v>0.899717137710787</v>
      </c>
      <c r="R85" s="17" t="n">
        <f aca="false">R84+X85</f>
        <v>0.0241901246679397</v>
      </c>
      <c r="S85" s="12" t="n">
        <f aca="false">Q84+O85*R84</f>
        <v>0.92597150971563</v>
      </c>
      <c r="T85" s="17" t="n">
        <f aca="false">1/(1+EXP(-S85))</f>
        <v>0.71625727792058</v>
      </c>
      <c r="U85" s="12" t="n">
        <f aca="false">T85*(1-T85)</f>
        <v>0.203232789746381</v>
      </c>
      <c r="V85" s="17" t="n">
        <f aca="false">(G85-T85)*U85</f>
        <v>-0.00866119426934025</v>
      </c>
      <c r="W85" s="12" t="n">
        <f aca="false">$V$18*V85</f>
        <v>-0.00433059713467012</v>
      </c>
      <c r="X85" s="12" t="n">
        <f aca="false">$V$18*V85*O85</f>
        <v>-0.00343663330741267</v>
      </c>
      <c r="Y85" s="12" t="n">
        <f aca="false">V85*R84</f>
        <v>-0.000239280717856572</v>
      </c>
      <c r="Z85" s="12" t="n">
        <f aca="false">Y85*P85</f>
        <v>-3.91981233817416E-005</v>
      </c>
      <c r="AA85" s="12" t="n">
        <f aca="false">$V$18*$V85*B85</f>
        <v>-0.000652307518192992</v>
      </c>
      <c r="AB85" s="12" t="n">
        <f aca="false">$V$18*$V85*C85</f>
        <v>-0.0025367514596394</v>
      </c>
      <c r="AC85" s="12" t="n">
        <f aca="false">$V$18*$V85*D85</f>
        <v>-0.00433059713467012</v>
      </c>
      <c r="AD85" s="12" t="n">
        <f aca="false">$V$18*$V85*E85</f>
        <v>-0.00297162313843473</v>
      </c>
      <c r="AE85" s="12" t="n">
        <f aca="false">$V$18*$V85*F85</f>
        <v>-0.00139521330280167</v>
      </c>
      <c r="AF85" s="12" t="n">
        <f aca="false">$V$18*Y85</f>
        <v>-0.000119640358928286</v>
      </c>
    </row>
    <row r="86" customFormat="false" ht="13.8" hidden="false" customHeight="false" outlineLevel="0" collapsed="false">
      <c r="A86" s="0" t="s">
        <v>66</v>
      </c>
      <c r="B86" s="18" t="n">
        <v>0</v>
      </c>
      <c r="C86" s="18" t="n">
        <v>0.0418410041841004</v>
      </c>
      <c r="D86" s="18" t="n">
        <v>0.150627615062762</v>
      </c>
      <c r="E86" s="18" t="n">
        <v>0.585774058577406</v>
      </c>
      <c r="F86" s="18" t="n">
        <v>1</v>
      </c>
      <c r="G86" s="18" t="n">
        <v>0.686192468619247</v>
      </c>
      <c r="H86" s="17" t="n">
        <f aca="false">H85+AA86</f>
        <v>0.312489824913889</v>
      </c>
      <c r="I86" s="17" t="n">
        <f aca="false">I85+AB86</f>
        <v>1.04824585168373</v>
      </c>
      <c r="J86" s="17" t="n">
        <f aca="false">J85+AC86</f>
        <v>-0.43323289417108</v>
      </c>
      <c r="K86" s="17" t="n">
        <f aca="false">K85+AD86</f>
        <v>0.345012261583618</v>
      </c>
      <c r="L86" s="17" t="n">
        <f aca="false">L85+AE86</f>
        <v>-0.377599194020867</v>
      </c>
      <c r="M86" s="17" t="n">
        <f aca="false">M85+AF86</f>
        <v>0.992446447060508</v>
      </c>
      <c r="N86" s="17" t="n">
        <f aca="false">M85+SUMPRODUCT(B86:F86,H85:L85)</f>
        <v>0.799542134214513</v>
      </c>
      <c r="O86" s="17" t="n">
        <f aca="false">1/(1+EXP(-N86))</f>
        <v>0.689876530678097</v>
      </c>
      <c r="P86" s="12" t="n">
        <f aca="false">O86*(1-O86)</f>
        <v>0.21394690309765</v>
      </c>
      <c r="Q86" s="17" t="n">
        <f aca="false">Q85+W86</f>
        <v>0.896848234357687</v>
      </c>
      <c r="R86" s="17" t="n">
        <f aca="false">R85+X86</f>
        <v>0.022210935575852</v>
      </c>
      <c r="S86" s="12" t="n">
        <f aca="false">Q85+O86*R85</f>
        <v>0.916405336993376</v>
      </c>
      <c r="T86" s="17" t="n">
        <f aca="false">1/(1+EXP(-S86))</f>
        <v>0.714309102511156</v>
      </c>
      <c r="U86" s="12" t="n">
        <f aca="false">T86*(1-T86)</f>
        <v>0.204071608580863</v>
      </c>
      <c r="V86" s="17" t="n">
        <f aca="false">(G86-T86)*U86</f>
        <v>-0.00573780670620107</v>
      </c>
      <c r="W86" s="12" t="n">
        <f aca="false">$V$18*V86</f>
        <v>-0.00286890335310054</v>
      </c>
      <c r="X86" s="12" t="n">
        <f aca="false">$V$18*V86*O86</f>
        <v>-0.00197918909208776</v>
      </c>
      <c r="Y86" s="12" t="n">
        <f aca="false">V86*R85</f>
        <v>-0.000138798259543545</v>
      </c>
      <c r="Z86" s="12" t="n">
        <f aca="false">Y86*P86</f>
        <v>-2.96954577846852E-005</v>
      </c>
      <c r="AA86" s="12" t="n">
        <f aca="false">$V$18*$V86*B86</f>
        <v>-0</v>
      </c>
      <c r="AB86" s="12" t="n">
        <f aca="false">$V$18*$V86*C86</f>
        <v>-0.000120037797200859</v>
      </c>
      <c r="AC86" s="12" t="n">
        <f aca="false">$V$18*$V86*D86</f>
        <v>-0.000432136069923095</v>
      </c>
      <c r="AD86" s="12" t="n">
        <f aca="false">$V$18*$V86*E86</f>
        <v>-0.00168052916081203</v>
      </c>
      <c r="AE86" s="12" t="n">
        <f aca="false">$V$18*$V86*F86</f>
        <v>-0.00286890335310054</v>
      </c>
      <c r="AF86" s="12" t="n">
        <f aca="false">$V$18*Y86</f>
        <v>-6.93991297717723E-005</v>
      </c>
    </row>
    <row r="87" customFormat="false" ht="13.8" hidden="false" customHeight="false" outlineLevel="0" collapsed="false">
      <c r="B87" s="18" t="n">
        <v>0.0418410041841004</v>
      </c>
      <c r="C87" s="18" t="n">
        <v>0.150627615062762</v>
      </c>
      <c r="D87" s="18" t="n">
        <v>0.585774058577406</v>
      </c>
      <c r="E87" s="18" t="n">
        <v>1</v>
      </c>
      <c r="F87" s="18" t="n">
        <v>0.686192468619247</v>
      </c>
      <c r="G87" s="18" t="n">
        <v>0.322175732217573</v>
      </c>
      <c r="H87" s="17" t="n">
        <f aca="false">H86+AA87</f>
        <v>0.310816219042559</v>
      </c>
      <c r="I87" s="17" t="n">
        <f aca="false">I86+AB87</f>
        <v>1.04222087054694</v>
      </c>
      <c r="J87" s="17" t="n">
        <f aca="false">J86+AC87</f>
        <v>-0.456663376369703</v>
      </c>
      <c r="K87" s="17" t="n">
        <f aca="false">K86+AD87</f>
        <v>0.305013081258826</v>
      </c>
      <c r="L87" s="17" t="n">
        <f aca="false">L86+AE87</f>
        <v>-0.405046330310682</v>
      </c>
      <c r="M87" s="17" t="n">
        <f aca="false">M86+AF87</f>
        <v>0.991558027843227</v>
      </c>
      <c r="N87" s="17" t="n">
        <f aca="false">M86+SUMPRODUCT(B87:F87,H86:L86)</f>
        <v>0.995546055532745</v>
      </c>
      <c r="O87" s="17" t="n">
        <f aca="false">1/(1+EXP(-N87))</f>
        <v>0.73018197931918</v>
      </c>
      <c r="P87" s="12" t="n">
        <f aca="false">O87*(1-O87)</f>
        <v>0.197016256396705</v>
      </c>
      <c r="Q87" s="17" t="n">
        <f aca="false">Q86+W87</f>
        <v>0.856849054032895</v>
      </c>
      <c r="R87" s="17" t="n">
        <f aca="false">R86+X87</f>
        <v>-0.00699574508484944</v>
      </c>
      <c r="S87" s="12" t="n">
        <f aca="false">Q86+O87*R86</f>
        <v>0.913066259258993</v>
      </c>
      <c r="T87" s="17" t="n">
        <f aca="false">1/(1+EXP(-S87))</f>
        <v>0.713627204217448</v>
      </c>
      <c r="U87" s="12" t="n">
        <f aca="false">T87*(1-T87)</f>
        <v>0.204363417618237</v>
      </c>
      <c r="V87" s="17" t="n">
        <f aca="false">(G87-T87)*U87</f>
        <v>-0.079998360649584</v>
      </c>
      <c r="W87" s="12" t="n">
        <f aca="false">$V$18*V87</f>
        <v>-0.039999180324792</v>
      </c>
      <c r="X87" s="12" t="n">
        <f aca="false">$V$18*V87*O87</f>
        <v>-0.0292066806607014</v>
      </c>
      <c r="Y87" s="12" t="n">
        <f aca="false">V87*R86</f>
        <v>-0.00177683843456168</v>
      </c>
      <c r="Z87" s="12" t="n">
        <f aca="false">Y87*P87</f>
        <v>-0.000350066056599123</v>
      </c>
      <c r="AA87" s="12" t="n">
        <f aca="false">$V$18*$V87*B87</f>
        <v>-0.00167360587133021</v>
      </c>
      <c r="AB87" s="12" t="n">
        <f aca="false">$V$18*$V87*C87</f>
        <v>-0.00602498113678877</v>
      </c>
      <c r="AC87" s="12" t="n">
        <f aca="false">$V$18*$V87*D87</f>
        <v>-0.0234304821986229</v>
      </c>
      <c r="AD87" s="12" t="n">
        <f aca="false">$V$18*$V87*E87</f>
        <v>-0.039999180324792</v>
      </c>
      <c r="AE87" s="12" t="n">
        <f aca="false">$V$18*$V87*F87</f>
        <v>-0.0274471362898154</v>
      </c>
      <c r="AF87" s="12" t="n">
        <f aca="false">$V$18*Y87</f>
        <v>-0.000888419217280841</v>
      </c>
    </row>
    <row r="88" customFormat="false" ht="13.8" hidden="false" customHeight="false" outlineLevel="0" collapsed="false">
      <c r="B88" s="18" t="n">
        <v>0.150627615062762</v>
      </c>
      <c r="C88" s="18" t="n">
        <v>0.585774058577406</v>
      </c>
      <c r="D88" s="18" t="n">
        <v>1</v>
      </c>
      <c r="E88" s="18" t="n">
        <v>0.686192468619247</v>
      </c>
      <c r="F88" s="18" t="n">
        <v>0.322175732217573</v>
      </c>
      <c r="G88" s="18" t="n">
        <v>0.673640167364017</v>
      </c>
      <c r="H88" s="17" t="n">
        <f aca="false">H87+AA88</f>
        <v>0.310386452592359</v>
      </c>
      <c r="I88" s="17" t="n">
        <f aca="false">I87+AB88</f>
        <v>1.04054955657394</v>
      </c>
      <c r="J88" s="17" t="n">
        <f aca="false">J87+AC88</f>
        <v>-0.459516548080753</v>
      </c>
      <c r="K88" s="17" t="n">
        <f aca="false">K87+AD88</f>
        <v>0.303055256319026</v>
      </c>
      <c r="L88" s="17" t="n">
        <f aca="false">L87+AE88</f>
        <v>-0.405965552995832</v>
      </c>
      <c r="M88" s="17" t="n">
        <f aca="false">M87+AF88</f>
        <v>0.991577987905201</v>
      </c>
      <c r="N88" s="17" t="n">
        <f aca="false">M87+SUMPRODUCT(B88:F88,H87:L87)</f>
        <v>1.27101968768536</v>
      </c>
      <c r="O88" s="17" t="n">
        <f aca="false">1/(1+EXP(-N88))</f>
        <v>0.780917251658403</v>
      </c>
      <c r="P88" s="12" t="n">
        <f aca="false">O88*(1-O88)</f>
        <v>0.17108549772069</v>
      </c>
      <c r="Q88" s="17" t="n">
        <f aca="false">Q87+W88</f>
        <v>0.853995882321845</v>
      </c>
      <c r="R88" s="17" t="n">
        <f aca="false">R87+X88</f>
        <v>-0.00922383609595204</v>
      </c>
      <c r="S88" s="12" t="n">
        <f aca="false">Q87+O88*R87</f>
        <v>0.851385956007931</v>
      </c>
      <c r="T88" s="17" t="n">
        <f aca="false">1/(1+EXP(-S88))</f>
        <v>0.700857797534021</v>
      </c>
      <c r="U88" s="12" t="n">
        <f aca="false">T88*(1-T88)</f>
        <v>0.209656145169782</v>
      </c>
      <c r="V88" s="17" t="n">
        <f aca="false">(G88-T88)*U88</f>
        <v>-0.0057063434220998</v>
      </c>
      <c r="W88" s="12" t="n">
        <f aca="false">$V$18*V88</f>
        <v>-0.0028531717110499</v>
      </c>
      <c r="X88" s="12" t="n">
        <f aca="false">$V$18*V88*O88</f>
        <v>-0.00222809101110259</v>
      </c>
      <c r="Y88" s="12" t="n">
        <f aca="false">V88*R87</f>
        <v>3.99201239476176E-005</v>
      </c>
      <c r="Z88" s="12" t="n">
        <f aca="false">Y88*P88</f>
        <v>6.82975427464979E-006</v>
      </c>
      <c r="AA88" s="12" t="n">
        <f aca="false">$V$18*$V88*B88</f>
        <v>-0.000429766450199987</v>
      </c>
      <c r="AB88" s="12" t="n">
        <f aca="false">$V$18*$V88*C88</f>
        <v>-0.00167131397299994</v>
      </c>
      <c r="AC88" s="12" t="n">
        <f aca="false">$V$18*$V88*D88</f>
        <v>-0.0028531717110499</v>
      </c>
      <c r="AD88" s="12" t="n">
        <f aca="false">$V$18*$V88*E88</f>
        <v>-0.00195782493979993</v>
      </c>
      <c r="AE88" s="12" t="n">
        <f aca="false">$V$18*$V88*F88</f>
        <v>-0.000919222685149967</v>
      </c>
      <c r="AF88" s="12" t="n">
        <f aca="false">$V$18*Y88</f>
        <v>1.99600619738088E-005</v>
      </c>
    </row>
    <row r="89" customFormat="false" ht="13.8" hidden="false" customHeight="false" outlineLevel="0" collapsed="false">
      <c r="A89" s="0" t="s">
        <v>67</v>
      </c>
      <c r="B89" s="18" t="n">
        <v>0</v>
      </c>
      <c r="C89" s="18" t="n">
        <v>0.0418410041841004</v>
      </c>
      <c r="D89" s="18" t="n">
        <v>0.150627615062762</v>
      </c>
      <c r="E89" s="18" t="n">
        <v>0.585774058577406</v>
      </c>
      <c r="F89" s="18" t="n">
        <v>1</v>
      </c>
      <c r="G89" s="18" t="n">
        <v>0.686192468619247</v>
      </c>
      <c r="H89" s="17" t="n">
        <f aca="false">H88+AA89</f>
        <v>0.310386452592359</v>
      </c>
      <c r="I89" s="17" t="n">
        <f aca="false">I88+AB89</f>
        <v>1.04048848396453</v>
      </c>
      <c r="J89" s="17" t="n">
        <f aca="false">J88+AC89</f>
        <v>-0.459736409474625</v>
      </c>
      <c r="K89" s="17" t="n">
        <f aca="false">K88+AD89</f>
        <v>0.302200239787302</v>
      </c>
      <c r="L89" s="17" t="n">
        <f aca="false">L88+AE89</f>
        <v>-0.407425188360704</v>
      </c>
      <c r="M89" s="17" t="n">
        <f aca="false">M88+AF89</f>
        <v>0.991591451342566</v>
      </c>
      <c r="N89" s="17" t="n">
        <f aca="false">M88+SUMPRODUCT(B89:F89,H88:L88)</f>
        <v>0.737456099007678</v>
      </c>
      <c r="O89" s="17" t="n">
        <f aca="false">1/(1+EXP(-N89))</f>
        <v>0.67643932484939</v>
      </c>
      <c r="P89" s="12" t="n">
        <f aca="false">O89*(1-O89)</f>
        <v>0.218869164646691</v>
      </c>
      <c r="Q89" s="17" t="n">
        <f aca="false">Q88+W89</f>
        <v>0.852536246956973</v>
      </c>
      <c r="R89" s="17" t="n">
        <f aca="false">R88+X89</f>
        <v>-0.0102111908566925</v>
      </c>
      <c r="S89" s="12" t="n">
        <f aca="false">Q88+O89*R88</f>
        <v>0.847756516860578</v>
      </c>
      <c r="T89" s="17" t="n">
        <f aca="false">1/(1+EXP(-S89))</f>
        <v>0.700096309023169</v>
      </c>
      <c r="U89" s="12" t="n">
        <f aca="false">T89*(1-T89)</f>
        <v>0.209961467115305</v>
      </c>
      <c r="V89" s="17" t="n">
        <f aca="false">(G89-T89)*U89</f>
        <v>-0.00291927072974444</v>
      </c>
      <c r="W89" s="12" t="n">
        <f aca="false">$V$18*V89</f>
        <v>-0.00145963536487222</v>
      </c>
      <c r="X89" s="12" t="n">
        <f aca="false">$V$18*V89*O89</f>
        <v>-0.000987354760740459</v>
      </c>
      <c r="Y89" s="12" t="n">
        <f aca="false">V89*R88</f>
        <v>2.6926874730873E-005</v>
      </c>
      <c r="Z89" s="12" t="n">
        <f aca="false">Y89*P89</f>
        <v>5.89346257889228E-006</v>
      </c>
      <c r="AA89" s="12" t="n">
        <f aca="false">$V$18*$V89*B89</f>
        <v>-0</v>
      </c>
      <c r="AB89" s="12" t="n">
        <f aca="false">$V$18*$V89*C89</f>
        <v>-6.10726094088795E-005</v>
      </c>
      <c r="AC89" s="12" t="n">
        <f aca="false">$V$18*$V89*D89</f>
        <v>-0.000219861393871967</v>
      </c>
      <c r="AD89" s="12" t="n">
        <f aca="false">$V$18*$V89*E89</f>
        <v>-0.000855016531724314</v>
      </c>
      <c r="AE89" s="12" t="n">
        <f aca="false">$V$18*$V89*F89</f>
        <v>-0.00145963536487222</v>
      </c>
      <c r="AF89" s="12" t="n">
        <f aca="false">$V$18*Y89</f>
        <v>1.34634373654365E-005</v>
      </c>
    </row>
    <row r="90" customFormat="false" ht="13.8" hidden="false" customHeight="false" outlineLevel="0" collapsed="false">
      <c r="B90" s="18" t="n">
        <v>0.0418410041841004</v>
      </c>
      <c r="C90" s="18" t="n">
        <v>0.150627615062762</v>
      </c>
      <c r="D90" s="18" t="n">
        <v>0.585774058577406</v>
      </c>
      <c r="E90" s="18" t="n">
        <v>1</v>
      </c>
      <c r="F90" s="18" t="n">
        <v>0.686192468619247</v>
      </c>
      <c r="G90" s="18" t="n">
        <v>0.322175732217573</v>
      </c>
      <c r="H90" s="17" t="n">
        <f aca="false">H89+AA90</f>
        <v>0.308727089104895</v>
      </c>
      <c r="I90" s="17" t="n">
        <f aca="false">I89+AB90</f>
        <v>1.03451477540966</v>
      </c>
      <c r="J90" s="17" t="n">
        <f aca="false">J89+AC90</f>
        <v>-0.482967498299118</v>
      </c>
      <c r="K90" s="17" t="n">
        <f aca="false">K89+AD90</f>
        <v>0.262541452436917</v>
      </c>
      <c r="L90" s="17" t="n">
        <f aca="false">L89+AE90</f>
        <v>-0.43463874955511</v>
      </c>
      <c r="M90" s="17" t="n">
        <f aca="false">M89+AF90</f>
        <v>0.991996414789346</v>
      </c>
      <c r="N90" s="17" t="n">
        <f aca="false">M89+SUMPRODUCT(B90:F90,H89:L89)</f>
        <v>0.91463111259867</v>
      </c>
      <c r="O90" s="17" t="n">
        <f aca="false">1/(1+EXP(-N90))</f>
        <v>0.713946896057317</v>
      </c>
      <c r="P90" s="12" t="n">
        <f aca="false">O90*(1-O90)</f>
        <v>0.20422672566744</v>
      </c>
      <c r="Q90" s="17" t="n">
        <f aca="false">Q89+W90</f>
        <v>0.812877459606588</v>
      </c>
      <c r="R90" s="17" t="n">
        <f aca="false">R89+X90</f>
        <v>-0.0385254589868968</v>
      </c>
      <c r="S90" s="12" t="n">
        <f aca="false">Q89+O90*R89</f>
        <v>0.845245998939788</v>
      </c>
      <c r="T90" s="17" t="n">
        <f aca="false">1/(1+EXP(-S90))</f>
        <v>0.699568932349062</v>
      </c>
      <c r="U90" s="12" t="n">
        <f aca="false">T90*(1-T90)</f>
        <v>0.210172241241056</v>
      </c>
      <c r="V90" s="17" t="n">
        <f aca="false">(G90-T90)*U90</f>
        <v>-0.0793175747007692</v>
      </c>
      <c r="W90" s="12" t="n">
        <f aca="false">$V$18*V90</f>
        <v>-0.0396587873503846</v>
      </c>
      <c r="X90" s="12" t="n">
        <f aca="false">$V$18*V90*O90</f>
        <v>-0.0283142681302043</v>
      </c>
      <c r="Y90" s="12" t="n">
        <f aca="false">V90*R89</f>
        <v>0.000809926893559519</v>
      </c>
      <c r="Z90" s="12" t="n">
        <f aca="false">Y90*P90</f>
        <v>0.000165408717501661</v>
      </c>
      <c r="AA90" s="12" t="n">
        <f aca="false">$V$18*$V90*B90</f>
        <v>-0.00165936348746379</v>
      </c>
      <c r="AB90" s="12" t="n">
        <f aca="false">$V$18*$V90*C90</f>
        <v>-0.00597370855486967</v>
      </c>
      <c r="AC90" s="12" t="n">
        <f aca="false">$V$18*$V90*D90</f>
        <v>-0.0232310888244931</v>
      </c>
      <c r="AD90" s="12" t="n">
        <f aca="false">$V$18*$V90*E90</f>
        <v>-0.0396587873503846</v>
      </c>
      <c r="AE90" s="12" t="n">
        <f aca="false">$V$18*$V90*F90</f>
        <v>-0.0272135611944062</v>
      </c>
      <c r="AF90" s="12" t="n">
        <f aca="false">$V$18*Y90</f>
        <v>0.000404963446779759</v>
      </c>
    </row>
    <row r="91" customFormat="false" ht="13.8" hidden="false" customHeight="false" outlineLevel="0" collapsed="false">
      <c r="B91" s="18" t="n">
        <v>0.150627615062762</v>
      </c>
      <c r="C91" s="18" t="n">
        <v>0.585774058577406</v>
      </c>
      <c r="D91" s="18" t="n">
        <v>1</v>
      </c>
      <c r="E91" s="18" t="n">
        <v>0.686192468619247</v>
      </c>
      <c r="F91" s="18" t="n">
        <v>0.322175732217573</v>
      </c>
      <c r="G91" s="18" t="n">
        <v>0.673640167364017</v>
      </c>
      <c r="H91" s="17" t="n">
        <f aca="false">H90+AA91</f>
        <v>0.308520517001313</v>
      </c>
      <c r="I91" s="17" t="n">
        <f aca="false">I90+AB91</f>
        <v>1.03371143945129</v>
      </c>
      <c r="J91" s="17" t="n">
        <f aca="false">J90+AC91</f>
        <v>-0.484338907542344</v>
      </c>
      <c r="K91" s="17" t="n">
        <f aca="false">K90+AD91</f>
        <v>0.261600401742821</v>
      </c>
      <c r="L91" s="17" t="n">
        <f aca="false">L90+AE91</f>
        <v>-0.435080584332216</v>
      </c>
      <c r="M91" s="17" t="n">
        <f aca="false">M90+AF91</f>
        <v>0.9920492489599</v>
      </c>
      <c r="N91" s="17" t="n">
        <f aca="false">M90+SUMPRODUCT(B91:F91,H90:L90)</f>
        <v>1.2016475702519</v>
      </c>
      <c r="O91" s="17" t="n">
        <f aca="false">1/(1+EXP(-N91))</f>
        <v>0.768817747409962</v>
      </c>
      <c r="P91" s="12" t="n">
        <f aca="false">O91*(1-O91)</f>
        <v>0.177737018677434</v>
      </c>
      <c r="Q91" s="17" t="n">
        <f aca="false">Q90+W91</f>
        <v>0.811506050363363</v>
      </c>
      <c r="R91" s="17" t="n">
        <f aca="false">R90+X91</f>
        <v>-0.0395798227520504</v>
      </c>
      <c r="S91" s="12" t="n">
        <f aca="false">Q90+O91*R90</f>
        <v>0.783258403010347</v>
      </c>
      <c r="T91" s="17" t="n">
        <f aca="false">1/(1+EXP(-S91))</f>
        <v>0.686381949143312</v>
      </c>
      <c r="U91" s="12" t="n">
        <f aca="false">T91*(1-T91)</f>
        <v>0.21526176903354</v>
      </c>
      <c r="V91" s="17" t="n">
        <f aca="false">(G91-T91)*U91</f>
        <v>-0.00274281848645043</v>
      </c>
      <c r="W91" s="12" t="n">
        <f aca="false">$V$18*V91</f>
        <v>-0.00137140924322522</v>
      </c>
      <c r="X91" s="12" t="n">
        <f aca="false">$V$18*V91*O91</f>
        <v>-0.00105436376515361</v>
      </c>
      <c r="Y91" s="12" t="n">
        <f aca="false">V91*R90</f>
        <v>0.000105668341108248</v>
      </c>
      <c r="Z91" s="12" t="n">
        <f aca="false">Y91*P91</f>
        <v>1.87811759171702E-005</v>
      </c>
      <c r="AA91" s="12" t="n">
        <f aca="false">$V$18*$V91*B91</f>
        <v>-0.000206572103582041</v>
      </c>
      <c r="AB91" s="12" t="n">
        <f aca="false">$V$18*$V91*C91</f>
        <v>-0.000803335958374603</v>
      </c>
      <c r="AC91" s="12" t="n">
        <f aca="false">$V$18*$V91*D91</f>
        <v>-0.00137140924322522</v>
      </c>
      <c r="AD91" s="12" t="n">
        <f aca="false">$V$18*$V91*E91</f>
        <v>-0.000941050694095964</v>
      </c>
      <c r="AE91" s="12" t="n">
        <f aca="false">$V$18*$V91*F91</f>
        <v>-0.000441834777106031</v>
      </c>
      <c r="AF91" s="12" t="n">
        <f aca="false">$V$18*Y91</f>
        <v>5.28341705541242E-005</v>
      </c>
    </row>
    <row r="92" customFormat="false" ht="13.8" hidden="false" customHeight="false" outlineLevel="0" collapsed="false">
      <c r="H92" s="17" t="n">
        <f aca="false">H91+AA92</f>
        <v>0.308520517001313</v>
      </c>
      <c r="I92" s="17" t="n">
        <f aca="false">I91+AB92</f>
        <v>1.03371143945129</v>
      </c>
      <c r="J92" s="17" t="n">
        <f aca="false">J91+AC92</f>
        <v>-0.484338907542344</v>
      </c>
      <c r="K92" s="17" t="n">
        <f aca="false">K91+AD92</f>
        <v>0.261600401742821</v>
      </c>
      <c r="L92" s="17" t="n">
        <f aca="false">L91+AE92</f>
        <v>-0.435080584332216</v>
      </c>
      <c r="M92" s="17" t="n">
        <f aca="false">M91+AF92</f>
        <v>0.9920492489599</v>
      </c>
      <c r="Q92" s="17" t="n">
        <f aca="false">Q91+W92</f>
        <v>0.811506050363363</v>
      </c>
      <c r="R92" s="17" t="n">
        <f aca="false">R91+X92</f>
        <v>-0.0395798227520504</v>
      </c>
    </row>
    <row r="93" customFormat="false" ht="13.8" hidden="false" customHeight="false" outlineLevel="0" collapsed="false"/>
    <row r="94" customFormat="false" ht="13.8" hidden="false" customHeight="false" outlineLevel="0" collapsed="false">
      <c r="B94" s="18" t="n">
        <v>0</v>
      </c>
      <c r="C94" s="18" t="n">
        <v>0.0418410041841004</v>
      </c>
      <c r="D94" s="18" t="n">
        <v>0.150627615062762</v>
      </c>
      <c r="E94" s="18" t="n">
        <v>0.585774058577406</v>
      </c>
      <c r="F94" s="18" t="n">
        <v>1</v>
      </c>
      <c r="G94" s="18" t="n">
        <v>0.686192468619247</v>
      </c>
      <c r="N94" s="17" t="n">
        <f aca="false">M92+SUMPRODUCT(B94:F94,H92:L92)</f>
        <v>0.680504103820083</v>
      </c>
      <c r="O94" s="17" t="n">
        <f aca="false">1/(1+EXP(-N94))</f>
        <v>0.663851198865562</v>
      </c>
      <c r="P94" s="12" t="n">
        <f aca="false">O94*(1-O94)</f>
        <v>0.223152784630318</v>
      </c>
      <c r="S94" s="12" t="n">
        <f aca="false">Q92+O94*R92</f>
        <v>0.785230937578528</v>
      </c>
      <c r="T94" s="17" t="n">
        <f aca="false">1/(1+EXP(-S94))</f>
        <v>0.686806404237589</v>
      </c>
    </row>
    <row r="95" customFormat="false" ht="13.8" hidden="false" customHeight="false" outlineLevel="0" collapsed="false">
      <c r="B95" s="18" t="n">
        <v>0.0418410041841004</v>
      </c>
      <c r="C95" s="18" t="n">
        <v>0.150627615062762</v>
      </c>
      <c r="D95" s="18" t="n">
        <v>0.585774058577406</v>
      </c>
      <c r="E95" s="18" t="n">
        <v>1</v>
      </c>
      <c r="F95" s="18" t="n">
        <v>0.686192468619247</v>
      </c>
      <c r="G95" s="18" t="n">
        <v>0.322175732217573</v>
      </c>
      <c r="N95" s="17" t="n">
        <f aca="false">M92+SUMPRODUCT(B95:F95,H92:L92)</f>
        <v>0.840001759923843</v>
      </c>
      <c r="O95" s="17" t="n">
        <f aca="false">1/(1+EXP(-N95))</f>
        <v>0.698465586662712</v>
      </c>
      <c r="P95" s="12" t="n">
        <f aca="false">O95*(1-O95)</f>
        <v>0.210611410910626</v>
      </c>
      <c r="S95" s="12" t="n">
        <f aca="false">Q92+O95*R92</f>
        <v>0.783860906244846</v>
      </c>
      <c r="T95" s="17" t="n">
        <f aca="false">1/(1+EXP(-S95))</f>
        <v>0.686511630488835</v>
      </c>
    </row>
    <row r="96" customFormat="false" ht="13.8" hidden="false" customHeight="false" outlineLevel="0" collapsed="false">
      <c r="B96" s="18" t="n">
        <v>0.150627615062762</v>
      </c>
      <c r="C96" s="18" t="n">
        <v>0.585774058577406</v>
      </c>
      <c r="D96" s="18" t="n">
        <v>1</v>
      </c>
      <c r="E96" s="18" t="n">
        <v>0.686192468619247</v>
      </c>
      <c r="F96" s="18" t="n">
        <v>0.322175732217573</v>
      </c>
      <c r="G96" s="18" t="n">
        <v>0.673640167364017</v>
      </c>
      <c r="N96" s="17" t="n">
        <f aca="false">M92+SUMPRODUCT(B96:F96,H92:L92)</f>
        <v>1.19903921600948</v>
      </c>
      <c r="O96" s="17" t="n">
        <f aca="false">1/(1+EXP(-N96))</f>
        <v>0.768353821274311</v>
      </c>
      <c r="P96" s="12" t="n">
        <f aca="false">O96*(1-O96)</f>
        <v>0.177986226607475</v>
      </c>
      <c r="S96" s="12" t="n">
        <f aca="false">Q92+O96*R92</f>
        <v>0.781094742306465</v>
      </c>
      <c r="T96" s="17" t="n">
        <f aca="false">1/(1+EXP(-S96))</f>
        <v>0.68591600799555</v>
      </c>
    </row>
    <row r="97" customFormat="false" ht="13.8" hidden="false" customHeight="false" outlineLevel="0" collapsed="false"/>
    <row r="98" customFormat="false" ht="13.8" hidden="false" customHeight="false" outlineLevel="0" collapsed="false">
      <c r="B98" s="19" t="s">
        <v>68</v>
      </c>
      <c r="C98" s="19" t="s">
        <v>69</v>
      </c>
      <c r="D98" s="19" t="s">
        <v>70</v>
      </c>
      <c r="E98" s="19" t="s">
        <v>71</v>
      </c>
      <c r="F98" s="19" t="s">
        <v>72</v>
      </c>
    </row>
    <row r="99" customFormat="false" ht="13.8" hidden="false" customHeight="false" outlineLevel="0" collapsed="false">
      <c r="B99" s="20" t="n">
        <v>0.686192468619247</v>
      </c>
      <c r="C99" s="21" t="n">
        <f aca="false">T94</f>
        <v>0.686806404237589</v>
      </c>
      <c r="D99" s="19" t="n">
        <f aca="false">(B99*$K$3) + $I$3</f>
        <v>726</v>
      </c>
      <c r="E99" s="19" t="n">
        <f aca="false">(C99*$K$3) + $I$3</f>
        <v>726.146730612784</v>
      </c>
      <c r="F99" s="19" t="n">
        <f aca="false">ABS((D99-E99)/D99)</f>
        <v>0.000202108282071211</v>
      </c>
    </row>
    <row r="100" customFormat="false" ht="13.8" hidden="false" customHeight="false" outlineLevel="0" collapsed="false">
      <c r="B100" s="20" t="n">
        <v>0.322175732217573</v>
      </c>
      <c r="C100" s="21" t="n">
        <f aca="false">T95</f>
        <v>0.686511630488835</v>
      </c>
      <c r="D100" s="19" t="n">
        <f aca="false">(B100*$K$3) + $I$3</f>
        <v>639</v>
      </c>
      <c r="E100" s="19" t="n">
        <f aca="false">(C100*$K$3) + $I$3</f>
        <v>726.076279686832</v>
      </c>
      <c r="F100" s="19" t="n">
        <f aca="false">ABS((D100-E100)/D100)</f>
        <v>0.136269608273602</v>
      </c>
    </row>
    <row r="101" customFormat="false" ht="13.8" hidden="false" customHeight="false" outlineLevel="0" collapsed="false">
      <c r="B101" s="20" t="n">
        <v>0.673640167364017</v>
      </c>
      <c r="C101" s="21" t="n">
        <f aca="false">T96</f>
        <v>0.68591600799555</v>
      </c>
      <c r="D101" s="19" t="n">
        <f aca="false">(B101*$K$3) + $I$3</f>
        <v>723</v>
      </c>
      <c r="E101" s="19" t="n">
        <f aca="false">(C101*$K$3) + $I$3</f>
        <v>725.933925910937</v>
      </c>
      <c r="F101" s="19" t="n">
        <f aca="false">ABS((D101-E101)/D101)</f>
        <v>0.00405798881180693</v>
      </c>
    </row>
    <row r="102" customFormat="false" ht="13.8" hidden="false" customHeight="false" outlineLevel="0" collapsed="false">
      <c r="B102" s="19"/>
      <c r="C102" s="19"/>
      <c r="D102" s="19"/>
      <c r="E102" s="19" t="s">
        <v>73</v>
      </c>
      <c r="F102" s="19" t="n">
        <f aca="false">SUM(F99:F101)*100/COUNT(F99:F101)</f>
        <v>4.68432351224933</v>
      </c>
    </row>
    <row r="103" customFormat="false" ht="13.8" hidden="false" customHeight="false" outlineLevel="0" collapsed="false">
      <c r="B103" s="19"/>
      <c r="C103" s="19"/>
      <c r="D103" s="19"/>
      <c r="E103" s="19" t="s">
        <v>74</v>
      </c>
      <c r="F103" s="19" t="n">
        <f aca="false">100/(100+F102)</f>
        <v>0.95525286542353</v>
      </c>
    </row>
    <row r="105" customFormat="false" ht="13.8" hidden="false" customHeight="false" outlineLevel="0" collapsed="false">
      <c r="B105" s="14" t="s">
        <v>77</v>
      </c>
      <c r="C105" s="14"/>
      <c r="D105" s="14"/>
      <c r="E105" s="14"/>
      <c r="U105" s="0" t="s">
        <v>36</v>
      </c>
      <c r="V105" s="0" t="n">
        <v>0.5</v>
      </c>
    </row>
    <row r="106" customFormat="false" ht="13.8" hidden="false" customHeight="false" outlineLevel="0" collapsed="false">
      <c r="B106" s="3" t="s">
        <v>37</v>
      </c>
      <c r="C106" s="3"/>
      <c r="V106" s="0" t="s">
        <v>38</v>
      </c>
      <c r="Z106" s="0" t="s">
        <v>39</v>
      </c>
    </row>
    <row r="107" customFormat="false" ht="13.8" hidden="false" customHeight="false" outlineLevel="0" collapsed="false">
      <c r="B107" s="15" t="s">
        <v>5</v>
      </c>
      <c r="C107" s="15" t="s">
        <v>6</v>
      </c>
      <c r="D107" s="15" t="s">
        <v>7</v>
      </c>
      <c r="E107" s="15" t="s">
        <v>8</v>
      </c>
      <c r="F107" s="15" t="s">
        <v>9</v>
      </c>
      <c r="G107" s="15" t="s">
        <v>10</v>
      </c>
      <c r="H107" s="15" t="s">
        <v>40</v>
      </c>
      <c r="I107" s="15" t="s">
        <v>41</v>
      </c>
      <c r="J107" s="15" t="s">
        <v>42</v>
      </c>
      <c r="K107" s="15" t="s">
        <v>43</v>
      </c>
      <c r="L107" s="15" t="s">
        <v>44</v>
      </c>
      <c r="M107" s="12" t="s">
        <v>45</v>
      </c>
      <c r="N107" s="12" t="s">
        <v>46</v>
      </c>
      <c r="O107" s="12" t="s">
        <v>47</v>
      </c>
      <c r="P107" s="16" t="s">
        <v>48</v>
      </c>
      <c r="Q107" s="16" t="s">
        <v>49</v>
      </c>
      <c r="R107" s="16" t="s">
        <v>50</v>
      </c>
      <c r="S107" s="16" t="s">
        <v>51</v>
      </c>
      <c r="T107" s="16" t="s">
        <v>52</v>
      </c>
      <c r="U107" s="16" t="s">
        <v>53</v>
      </c>
      <c r="V107" s="12" t="s">
        <v>54</v>
      </c>
      <c r="W107" s="12" t="s">
        <v>55</v>
      </c>
      <c r="X107" s="12" t="s">
        <v>56</v>
      </c>
      <c r="Y107" s="12" t="s">
        <v>57</v>
      </c>
      <c r="Z107" s="12" t="s">
        <v>54</v>
      </c>
      <c r="AA107" s="12" t="s">
        <v>58</v>
      </c>
      <c r="AB107" s="12" t="s">
        <v>59</v>
      </c>
      <c r="AC107" s="12" t="s">
        <v>60</v>
      </c>
      <c r="AD107" s="12" t="s">
        <v>61</v>
      </c>
      <c r="AE107" s="12" t="s">
        <v>62</v>
      </c>
      <c r="AF107" s="12" t="s">
        <v>63</v>
      </c>
    </row>
    <row r="108" customFormat="false" ht="13.8" hidden="false" customHeight="false" outlineLevel="0" collapsed="false">
      <c r="B108" s="17"/>
      <c r="C108" s="17"/>
      <c r="D108" s="17"/>
      <c r="E108" s="17"/>
      <c r="F108" s="17"/>
      <c r="G108" s="17"/>
      <c r="H108" s="6" t="n">
        <f aca="false">J15</f>
        <v>0.376212632068454</v>
      </c>
      <c r="I108" s="6" t="n">
        <f aca="false">K15</f>
        <v>0.915369338264335</v>
      </c>
      <c r="J108" s="6" t="n">
        <f aca="false">L15</f>
        <v>0.907338954166647</v>
      </c>
      <c r="K108" s="6" t="n">
        <f aca="false">M15</f>
        <v>0.411223670835483</v>
      </c>
      <c r="L108" s="6" t="n">
        <f aca="false">N15</f>
        <v>0.805821893303824</v>
      </c>
      <c r="M108" s="17" t="n">
        <v>1</v>
      </c>
      <c r="N108" s="17"/>
      <c r="O108" s="17"/>
      <c r="P108" s="12"/>
      <c r="Q108" s="17" t="n">
        <v>1</v>
      </c>
      <c r="R108" s="17" t="n">
        <v>0.1</v>
      </c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customFormat="false" ht="13.8" hidden="false" customHeight="false" outlineLevel="0" collapsed="false">
      <c r="A109" s="0" t="s">
        <v>64</v>
      </c>
      <c r="B109" s="6" t="n">
        <v>0</v>
      </c>
      <c r="C109" s="6" t="n">
        <v>0.0418410041841004</v>
      </c>
      <c r="D109" s="6" t="n">
        <v>0.150627615062762</v>
      </c>
      <c r="E109" s="6" t="n">
        <v>0.585774058577406</v>
      </c>
      <c r="F109" s="6" t="n">
        <v>1</v>
      </c>
      <c r="G109" s="6" t="n">
        <v>0.686192468619247</v>
      </c>
      <c r="H109" s="17" t="n">
        <f aca="false">H108+AA109</f>
        <v>0.376212632068454</v>
      </c>
      <c r="I109" s="17" t="n">
        <f aca="false">I108+AB109</f>
        <v>0.915124210644783</v>
      </c>
      <c r="J109" s="17" t="n">
        <f aca="false">J108+AC109</f>
        <v>0.906456494736261</v>
      </c>
      <c r="K109" s="17" t="n">
        <f aca="false">K108+AD109</f>
        <v>0.407791884161759</v>
      </c>
      <c r="L109" s="17" t="n">
        <f aca="false">L108+AE109</f>
        <v>0.799963343196538</v>
      </c>
      <c r="M109" s="17" t="n">
        <f aca="false">M108+AF109</f>
        <v>0.999414144989271</v>
      </c>
      <c r="N109" s="17" t="n">
        <f aca="false">M108+SUMPRODUCT(B109:F109,H108:L108)</f>
        <v>2.2216763269842</v>
      </c>
      <c r="O109" s="17" t="n">
        <f aca="false">1/(1+EXP(-N109))</f>
        <v>0.902179234453103</v>
      </c>
      <c r="P109" s="12" t="n">
        <f aca="false">O109*(1-O109)</f>
        <v>0.0882518633747157</v>
      </c>
      <c r="Q109" s="17" t="n">
        <f aca="false">Q108+W109</f>
        <v>0.994141449892714</v>
      </c>
      <c r="R109" s="17" t="n">
        <f aca="false">R108+X109</f>
        <v>0.0947145377492035</v>
      </c>
      <c r="S109" s="12" t="n">
        <f aca="false">Q108+O109*R108</f>
        <v>1.09021792344531</v>
      </c>
      <c r="T109" s="17" t="n">
        <f aca="false">1/(1+EXP(-S109))</f>
        <v>0.748422755791489</v>
      </c>
      <c r="U109" s="12" t="n">
        <f aca="false">T109*(1-T109)</f>
        <v>0.188286134404962</v>
      </c>
      <c r="V109" s="17" t="n">
        <f aca="false">(G109-T109)*U109</f>
        <v>-0.0117171002145722</v>
      </c>
      <c r="W109" s="12" t="n">
        <f aca="false">$V$18*V109</f>
        <v>-0.00585855010728607</v>
      </c>
      <c r="X109" s="12" t="n">
        <f aca="false">$V$18*V109*O109</f>
        <v>-0.0052854622507965</v>
      </c>
      <c r="Y109" s="12" t="n">
        <f aca="false">V109*R108</f>
        <v>-0.00117171002145722</v>
      </c>
      <c r="Z109" s="12" t="n">
        <f aca="false">Y109*P109</f>
        <v>-0.000103405592728427</v>
      </c>
      <c r="AA109" s="12" t="n">
        <f aca="false">$V$18*$V109*B109</f>
        <v>-0</v>
      </c>
      <c r="AB109" s="12" t="n">
        <f aca="false">$V$18*$V109*C109</f>
        <v>-0.000245127619551718</v>
      </c>
      <c r="AC109" s="12" t="n">
        <f aca="false">$V$18*$V109*D109</f>
        <v>-0.00088245943038619</v>
      </c>
      <c r="AD109" s="12" t="n">
        <f aca="false">$V$18*$V109*E109</f>
        <v>-0.00343178667372406</v>
      </c>
      <c r="AE109" s="12" t="n">
        <f aca="false">$V$18*$V109*F109</f>
        <v>-0.00585855010728607</v>
      </c>
      <c r="AF109" s="12" t="n">
        <f aca="false">$V$18*Y109</f>
        <v>-0.000585855010728607</v>
      </c>
    </row>
    <row r="110" customFormat="false" ht="13.8" hidden="false" customHeight="false" outlineLevel="0" collapsed="false">
      <c r="B110" s="6" t="n">
        <v>0.0418410041841004</v>
      </c>
      <c r="C110" s="6" t="n">
        <v>0.150627615062762</v>
      </c>
      <c r="D110" s="6" t="n">
        <v>0.585774058577406</v>
      </c>
      <c r="E110" s="6" t="n">
        <v>1</v>
      </c>
      <c r="F110" s="6" t="n">
        <v>0.686192468619247</v>
      </c>
      <c r="G110" s="6" t="n">
        <v>0.322175732217573</v>
      </c>
      <c r="H110" s="17" t="n">
        <f aca="false">H109+AA110</f>
        <v>0.374532957314839</v>
      </c>
      <c r="I110" s="17" t="n">
        <f aca="false">I109+AB110</f>
        <v>0.909077381531771</v>
      </c>
      <c r="J110" s="17" t="n">
        <f aca="false">J109+AC110</f>
        <v>0.882941048185656</v>
      </c>
      <c r="K110" s="17" t="n">
        <f aca="false">K109+AD110</f>
        <v>0.36764765755037</v>
      </c>
      <c r="L110" s="17" t="n">
        <f aca="false">L109+AE110</f>
        <v>0.772416677237259</v>
      </c>
      <c r="M110" s="17" t="n">
        <f aca="false">M109+AF110</f>
        <v>0.995611903122474</v>
      </c>
      <c r="N110" s="17" t="n">
        <f aca="false">M109+SUMPRODUCT(B110:F110,H109:L109)</f>
        <v>2.64069764191758</v>
      </c>
      <c r="O110" s="17" t="n">
        <f aca="false">1/(1+EXP(-N110))</f>
        <v>0.933435324691393</v>
      </c>
      <c r="P110" s="12" t="n">
        <f aca="false">O110*(1-O110)</f>
        <v>0.0621338193096667</v>
      </c>
      <c r="Q110" s="17" t="n">
        <f aca="false">Q109+W110</f>
        <v>0.953997223281325</v>
      </c>
      <c r="R110" s="17" t="n">
        <f aca="false">R109+X110</f>
        <v>0.057242498547717</v>
      </c>
      <c r="S110" s="12" t="n">
        <f aca="false">Q109+O110*R109</f>
        <v>1.08255134518964</v>
      </c>
      <c r="T110" s="17" t="n">
        <f aca="false">1/(1+EXP(-S110))</f>
        <v>0.746976498017574</v>
      </c>
      <c r="U110" s="12" t="n">
        <f aca="false">T110*(1-T110)</f>
        <v>0.189002609426975</v>
      </c>
      <c r="V110" s="17" t="n">
        <f aca="false">(G110-T110)*U110</f>
        <v>-0.0802884532227776</v>
      </c>
      <c r="W110" s="12" t="n">
        <f aca="false">$V$18*V110</f>
        <v>-0.0401442266113888</v>
      </c>
      <c r="X110" s="12" t="n">
        <f aca="false">$V$18*V110*O110</f>
        <v>-0.0374720392014866</v>
      </c>
      <c r="Y110" s="12" t="n">
        <f aca="false">V110*R109</f>
        <v>-0.00760448373359393</v>
      </c>
      <c r="Z110" s="12" t="n">
        <f aca="false">Y110*P110</f>
        <v>-0.000472495618246425</v>
      </c>
      <c r="AA110" s="12" t="n">
        <f aca="false">$V$18*$V110*B110</f>
        <v>-0.00167967475361459</v>
      </c>
      <c r="AB110" s="12" t="n">
        <f aca="false">$V$18*$V110*C110</f>
        <v>-0.00604682911301256</v>
      </c>
      <c r="AC110" s="12" t="n">
        <f aca="false">$V$18*$V110*D110</f>
        <v>-0.0235154465506043</v>
      </c>
      <c r="AD110" s="12" t="n">
        <f aca="false">$V$18*$V110*E110</f>
        <v>-0.0401442266113888</v>
      </c>
      <c r="AE110" s="12" t="n">
        <f aca="false">$V$18*$V110*F110</f>
        <v>-0.0275466659592793</v>
      </c>
      <c r="AF110" s="12" t="n">
        <f aca="false">$V$18*Y110</f>
        <v>-0.00380224186679696</v>
      </c>
    </row>
    <row r="111" customFormat="false" ht="13.8" hidden="false" customHeight="false" outlineLevel="0" collapsed="false">
      <c r="B111" s="6" t="n">
        <v>0.150627615062762</v>
      </c>
      <c r="C111" s="6" t="n">
        <v>0.585774058577406</v>
      </c>
      <c r="D111" s="6" t="n">
        <v>1</v>
      </c>
      <c r="E111" s="6" t="n">
        <v>0.686192468619247</v>
      </c>
      <c r="F111" s="6" t="n">
        <v>0.322175732217573</v>
      </c>
      <c r="G111" s="6" t="n">
        <v>0.673640167364017</v>
      </c>
      <c r="H111" s="17" t="n">
        <f aca="false">H110+AA111</f>
        <v>0.373661615830027</v>
      </c>
      <c r="I111" s="17" t="n">
        <f aca="false">I110+AB111</f>
        <v>0.905688831313058</v>
      </c>
      <c r="J111" s="17" t="n">
        <f aca="false">J110+AC111</f>
        <v>0.877156308883711</v>
      </c>
      <c r="K111" s="17" t="n">
        <f aca="false">K110+AD111</f>
        <v>0.363678213008449</v>
      </c>
      <c r="L111" s="17" t="n">
        <f aca="false">L110+AE111</f>
        <v>0.770552974616966</v>
      </c>
      <c r="M111" s="17" t="n">
        <f aca="false">M110+AF111</f>
        <v>0.995280770191384</v>
      </c>
      <c r="N111" s="17" t="n">
        <f aca="false">M110+SUMPRODUCT(B111:F111,H110:L110)</f>
        <v>2.96861286705421</v>
      </c>
      <c r="O111" s="17" t="n">
        <f aca="false">1/(1+EXP(-N111))</f>
        <v>0.951135848320109</v>
      </c>
      <c r="P111" s="12" t="n">
        <f aca="false">O111*(1-O111)</f>
        <v>0.0464764463604959</v>
      </c>
      <c r="Q111" s="17" t="n">
        <f aca="false">Q110+W111</f>
        <v>0.948212483979379</v>
      </c>
      <c r="R111" s="17" t="n">
        <f aca="false">R110+X111</f>
        <v>0.0517404256244501</v>
      </c>
      <c r="S111" s="12" t="n">
        <f aca="false">Q110+O111*R110</f>
        <v>1.00844261569747</v>
      </c>
      <c r="T111" s="17" t="n">
        <f aca="false">1/(1+EXP(-S111))</f>
        <v>0.732715256038684</v>
      </c>
      <c r="U111" s="12" t="n">
        <f aca="false">T111*(1-T111)</f>
        <v>0.19584360960685</v>
      </c>
      <c r="V111" s="17" t="n">
        <f aca="false">(G111-T111)*U111</f>
        <v>-0.0115694786038916</v>
      </c>
      <c r="W111" s="12" t="n">
        <f aca="false">$V$18*V111</f>
        <v>-0.00578473930194579</v>
      </c>
      <c r="X111" s="12" t="n">
        <f aca="false">$V$18*V111*O111</f>
        <v>-0.00550207292326688</v>
      </c>
      <c r="Y111" s="12" t="n">
        <f aca="false">V111*R110</f>
        <v>-0.000662265862181106</v>
      </c>
      <c r="Z111" s="12" t="n">
        <f aca="false">Y111*P111</f>
        <v>-3.07797638200477E-005</v>
      </c>
      <c r="AA111" s="12" t="n">
        <f aca="false">$V$18*$V111*B111</f>
        <v>-0.000871341484811921</v>
      </c>
      <c r="AB111" s="12" t="n">
        <f aca="false">$V$18*$V111*C111</f>
        <v>-0.00338855021871301</v>
      </c>
      <c r="AC111" s="12" t="n">
        <f aca="false">$V$18*$V111*D111</f>
        <v>-0.00578473930194579</v>
      </c>
      <c r="AD111" s="12" t="n">
        <f aca="false">$V$18*$V111*E111</f>
        <v>-0.00396944454192096</v>
      </c>
      <c r="AE111" s="12" t="n">
        <f aca="false">$V$18*$V111*F111</f>
        <v>-0.00186370262029216</v>
      </c>
      <c r="AF111" s="12" t="n">
        <f aca="false">$V$18*Y111</f>
        <v>-0.000331132931090553</v>
      </c>
    </row>
    <row r="112" customFormat="false" ht="13.8" hidden="false" customHeight="false" outlineLevel="0" collapsed="false">
      <c r="A112" s="0" t="s">
        <v>65</v>
      </c>
      <c r="B112" s="18" t="n">
        <v>0</v>
      </c>
      <c r="C112" s="18" t="n">
        <v>0.0418410041841004</v>
      </c>
      <c r="D112" s="18" t="n">
        <v>0.150627615062762</v>
      </c>
      <c r="E112" s="18" t="n">
        <v>0.585774058577406</v>
      </c>
      <c r="F112" s="18" t="n">
        <v>1</v>
      </c>
      <c r="G112" s="18" t="n">
        <v>0.686192468619247</v>
      </c>
      <c r="H112" s="17" t="n">
        <f aca="false">H111+AA112</f>
        <v>0.373661615830027</v>
      </c>
      <c r="I112" s="17" t="n">
        <f aca="false">I111+AB112</f>
        <v>0.905508247391544</v>
      </c>
      <c r="J112" s="17" t="n">
        <f aca="false">J111+AC112</f>
        <v>0.876506206766261</v>
      </c>
      <c r="K112" s="17" t="n">
        <f aca="false">K111+AD112</f>
        <v>0.361150038107257</v>
      </c>
      <c r="L112" s="17" t="n">
        <f aca="false">L111+AE112</f>
        <v>0.766237018892788</v>
      </c>
      <c r="M112" s="17" t="n">
        <f aca="false">M111+AF112</f>
        <v>0.995057460805239</v>
      </c>
      <c r="N112" s="17" t="n">
        <f aca="false">M111+SUMPRODUCT(B112:F112,H111:L111)</f>
        <v>2.14888590068336</v>
      </c>
      <c r="O112" s="17" t="n">
        <f aca="false">1/(1+EXP(-N112))</f>
        <v>0.895564622610346</v>
      </c>
      <c r="P112" s="12" t="n">
        <f aca="false">O112*(1-O112)</f>
        <v>0.0935286293391343</v>
      </c>
      <c r="Q112" s="17" t="n">
        <f aca="false">Q111+W112</f>
        <v>0.943896528255201</v>
      </c>
      <c r="R112" s="17" t="n">
        <f aca="false">R111+X112</f>
        <v>0.0478752083651231</v>
      </c>
      <c r="S112" s="12" t="n">
        <f aca="false">Q111+O112*R111</f>
        <v>0.994549378727439</v>
      </c>
      <c r="T112" s="17" t="n">
        <f aca="false">1/(1+EXP(-S112))</f>
        <v>0.729985572743405</v>
      </c>
      <c r="U112" s="12" t="n">
        <f aca="false">T112*(1-T112)</f>
        <v>0.197106636329888</v>
      </c>
      <c r="V112" s="17" t="n">
        <f aca="false">(G112-T112)*U112</f>
        <v>-0.00863191144835724</v>
      </c>
      <c r="W112" s="12" t="n">
        <f aca="false">$V$18*V112</f>
        <v>-0.00431595572417862</v>
      </c>
      <c r="X112" s="12" t="n">
        <f aca="false">$V$18*V112*O112</f>
        <v>-0.00386521725932699</v>
      </c>
      <c r="Y112" s="12" t="n">
        <f aca="false">V112*R111</f>
        <v>-0.000446618772290567</v>
      </c>
      <c r="Z112" s="12" t="n">
        <f aca="false">Y112*P112</f>
        <v>-4.17716416094636E-005</v>
      </c>
      <c r="AA112" s="12" t="n">
        <f aca="false">$V$18*$V112*B112</f>
        <v>-0</v>
      </c>
      <c r="AB112" s="12" t="n">
        <f aca="false">$V$18*$V112*C112</f>
        <v>-0.00018058392151375</v>
      </c>
      <c r="AC112" s="12" t="n">
        <f aca="false">$V$18*$V112*D112</f>
        <v>-0.000650102117449501</v>
      </c>
      <c r="AD112" s="12" t="n">
        <f aca="false">$V$18*$V112*E112</f>
        <v>-0.0025281749011925</v>
      </c>
      <c r="AE112" s="12" t="n">
        <f aca="false">$V$18*$V112*F112</f>
        <v>-0.00431595572417862</v>
      </c>
      <c r="AF112" s="12" t="n">
        <f aca="false">$V$18*Y112</f>
        <v>-0.000223309386145283</v>
      </c>
    </row>
    <row r="113" customFormat="false" ht="13.8" hidden="false" customHeight="false" outlineLevel="0" collapsed="false">
      <c r="B113" s="18" t="n">
        <v>0.0418410041841004</v>
      </c>
      <c r="C113" s="18" t="n">
        <v>0.150627615062762</v>
      </c>
      <c r="D113" s="18" t="n">
        <v>0.585774058577406</v>
      </c>
      <c r="E113" s="18" t="n">
        <v>1</v>
      </c>
      <c r="F113" s="18" t="n">
        <v>0.686192468619247</v>
      </c>
      <c r="G113" s="18" t="n">
        <v>0.322175732217573</v>
      </c>
      <c r="H113" s="17" t="n">
        <f aca="false">H112+AA113</f>
        <v>0.371980257093646</v>
      </c>
      <c r="I113" s="17" t="n">
        <f aca="false">I112+AB113</f>
        <v>0.89945535594057</v>
      </c>
      <c r="J113" s="17" t="n">
        <f aca="false">J112+AC113</f>
        <v>0.852967184456916</v>
      </c>
      <c r="K113" s="17" t="n">
        <f aca="false">K112+AD113</f>
        <v>0.320965564307732</v>
      </c>
      <c r="L113" s="17" t="n">
        <f aca="false">L112+AE113</f>
        <v>0.738662735616127</v>
      </c>
      <c r="M113" s="17" t="n">
        <f aca="false">M112+AF113</f>
        <v>0.993133620749044</v>
      </c>
      <c r="N113" s="17" t="n">
        <f aca="false">M112+SUMPRODUCT(B113:F113,H112:L112)</f>
        <v>2.54745709351538</v>
      </c>
      <c r="O113" s="17" t="n">
        <f aca="false">1/(1+EXP(-N113))</f>
        <v>0.927402494063726</v>
      </c>
      <c r="P113" s="12" t="n">
        <f aca="false">O113*(1-O113)</f>
        <v>0.0673271080681067</v>
      </c>
      <c r="Q113" s="17" t="n">
        <f aca="false">Q112+W113</f>
        <v>0.903712054455676</v>
      </c>
      <c r="R113" s="17" t="n">
        <f aca="false">R112+X113</f>
        <v>0.0106080271408058</v>
      </c>
      <c r="S113" s="12" t="n">
        <f aca="false">Q112+O113*R112</f>
        <v>0.988296115896836</v>
      </c>
      <c r="T113" s="17" t="n">
        <f aca="false">1/(1+EXP(-S113))</f>
        <v>0.728751241997581</v>
      </c>
      <c r="U113" s="12" t="n">
        <f aca="false">T113*(1-T113)</f>
        <v>0.197672869284564</v>
      </c>
      <c r="V113" s="17" t="n">
        <f aca="false">(G113-T113)*U113</f>
        <v>-0.0803689475990486</v>
      </c>
      <c r="W113" s="12" t="n">
        <f aca="false">$V$18*V113</f>
        <v>-0.0401844737995243</v>
      </c>
      <c r="X113" s="12" t="n">
        <f aca="false">$V$18*V113*O113</f>
        <v>-0.0372671812243173</v>
      </c>
      <c r="Y113" s="12" t="n">
        <f aca="false">V113*R112</f>
        <v>-0.00384768011239011</v>
      </c>
      <c r="Z113" s="12" t="n">
        <f aca="false">Y113*P113</f>
        <v>-0.000259053174738394</v>
      </c>
      <c r="AA113" s="12" t="n">
        <f aca="false">$V$18*$V113*B113</f>
        <v>-0.00168135873638177</v>
      </c>
      <c r="AB113" s="12" t="n">
        <f aca="false">$V$18*$V113*C113</f>
        <v>-0.00605289145097439</v>
      </c>
      <c r="AC113" s="12" t="n">
        <f aca="false">$V$18*$V113*D113</f>
        <v>-0.0235390223093448</v>
      </c>
      <c r="AD113" s="12" t="n">
        <f aca="false">$V$18*$V113*E113</f>
        <v>-0.0401844737995243</v>
      </c>
      <c r="AE113" s="12" t="n">
        <f aca="false">$V$18*$V113*F113</f>
        <v>-0.027574283276661</v>
      </c>
      <c r="AF113" s="12" t="n">
        <f aca="false">$V$18*Y113</f>
        <v>-0.00192384005619505</v>
      </c>
    </row>
    <row r="114" customFormat="false" ht="13.8" hidden="false" customHeight="false" outlineLevel="0" collapsed="false">
      <c r="B114" s="18" t="n">
        <v>0.150627615062762</v>
      </c>
      <c r="C114" s="18" t="n">
        <v>0.585774058577406</v>
      </c>
      <c r="D114" s="18" t="n">
        <v>1</v>
      </c>
      <c r="E114" s="18" t="n">
        <v>0.686192468619247</v>
      </c>
      <c r="F114" s="18" t="n">
        <v>0.322175732217573</v>
      </c>
      <c r="G114" s="18" t="n">
        <v>0.673640167364017</v>
      </c>
      <c r="H114" s="17" t="n">
        <f aca="false">H113+AA114</f>
        <v>0.371362802147987</v>
      </c>
      <c r="I114" s="17" t="n">
        <f aca="false">I113+AB114</f>
        <v>0.897054142263007</v>
      </c>
      <c r="J114" s="17" t="n">
        <f aca="false">J113+AC114</f>
        <v>0.848867969678792</v>
      </c>
      <c r="K114" s="17" t="n">
        <f aca="false">K113+AD114</f>
        <v>0.318152713999731</v>
      </c>
      <c r="L114" s="17" t="n">
        <f aca="false">L113+AE114</f>
        <v>0.737342068093467</v>
      </c>
      <c r="M114" s="17" t="n">
        <f aca="false">M113+AF114</f>
        <v>0.993090136167421</v>
      </c>
      <c r="N114" s="17" t="n">
        <f aca="false">M113+SUMPRODUCT(B114:F114,H113:L113)</f>
        <v>2.88723227916396</v>
      </c>
      <c r="O114" s="17" t="n">
        <f aca="false">1/(1+EXP(-N114))</f>
        <v>0.947211661906835</v>
      </c>
      <c r="P114" s="12" t="n">
        <f aca="false">O114*(1-O114)</f>
        <v>0.0500017294545268</v>
      </c>
      <c r="Q114" s="17" t="n">
        <f aca="false">Q113+W114</f>
        <v>0.899612839677552</v>
      </c>
      <c r="R114" s="17" t="n">
        <f aca="false">R113+X114</f>
        <v>0.00672520309830525</v>
      </c>
      <c r="S114" s="12" t="n">
        <f aca="false">Q113+O114*R113</f>
        <v>0.913760101473272</v>
      </c>
      <c r="T114" s="17" t="n">
        <f aca="false">1/(1+EXP(-S114))</f>
        <v>0.71376897916357</v>
      </c>
      <c r="U114" s="12" t="n">
        <f aca="false">T114*(1-T114)</f>
        <v>0.204302823547365</v>
      </c>
      <c r="V114" s="17" t="n">
        <f aca="false">(G114-T114)*U114</f>
        <v>-0.00819842955624941</v>
      </c>
      <c r="W114" s="12" t="n">
        <f aca="false">$V$18*V114</f>
        <v>-0.00409921477812471</v>
      </c>
      <c r="X114" s="12" t="n">
        <f aca="false">$V$18*V114*O114</f>
        <v>-0.00388282404250056</v>
      </c>
      <c r="Y114" s="12" t="n">
        <f aca="false">V114*R113</f>
        <v>-8.69691632446783E-005</v>
      </c>
      <c r="Z114" s="12" t="n">
        <f aca="false">Y114*P114</f>
        <v>-4.34860857144698E-006</v>
      </c>
      <c r="AA114" s="12" t="n">
        <f aca="false">$V$18*$V114*B114</f>
        <v>-0.000617454945658954</v>
      </c>
      <c r="AB114" s="12" t="n">
        <f aca="false">$V$18*$V114*C114</f>
        <v>-0.00240121367756259</v>
      </c>
      <c r="AC114" s="12" t="n">
        <f aca="false">$V$18*$V114*D114</f>
        <v>-0.00409921477812471</v>
      </c>
      <c r="AD114" s="12" t="n">
        <f aca="false">$V$18*$V114*E114</f>
        <v>-0.00281285030800189</v>
      </c>
      <c r="AE114" s="12" t="n">
        <f aca="false">$V$18*$V114*F114</f>
        <v>-0.00132066752265942</v>
      </c>
      <c r="AF114" s="12" t="n">
        <f aca="false">$V$18*Y114</f>
        <v>-4.34845816223391E-005</v>
      </c>
    </row>
    <row r="115" customFormat="false" ht="13.8" hidden="false" customHeight="false" outlineLevel="0" collapsed="false">
      <c r="A115" s="0" t="s">
        <v>66</v>
      </c>
      <c r="B115" s="18" t="n">
        <v>0</v>
      </c>
      <c r="C115" s="18" t="n">
        <v>0.0418410041841004</v>
      </c>
      <c r="D115" s="18" t="n">
        <v>0.150627615062762</v>
      </c>
      <c r="E115" s="18" t="n">
        <v>0.585774058577406</v>
      </c>
      <c r="F115" s="18" t="n">
        <v>1</v>
      </c>
      <c r="G115" s="18" t="n">
        <v>0.686192468619247</v>
      </c>
      <c r="H115" s="17" t="n">
        <f aca="false">H114+AA115</f>
        <v>0.371362802147987</v>
      </c>
      <c r="I115" s="17" t="n">
        <f aca="false">I114+AB115</f>
        <v>0.896943035617677</v>
      </c>
      <c r="J115" s="17" t="n">
        <f aca="false">J114+AC115</f>
        <v>0.848467985755606</v>
      </c>
      <c r="K115" s="17" t="n">
        <f aca="false">K114+AD115</f>
        <v>0.316597220965119</v>
      </c>
      <c r="L115" s="17" t="n">
        <f aca="false">L114+AE115</f>
        <v>0.734686619270094</v>
      </c>
      <c r="M115" s="17" t="n">
        <f aca="false">M114+AF115</f>
        <v>0.993072277734767</v>
      </c>
      <c r="N115" s="17" t="n">
        <f aca="false">M114+SUMPRODUCT(B115:F115,H114:L114)</f>
        <v>2.0821944146836</v>
      </c>
      <c r="O115" s="17" t="n">
        <f aca="false">1/(1+EXP(-N115))</f>
        <v>0.889160486646934</v>
      </c>
      <c r="P115" s="12" t="n">
        <f aca="false">O115*(1-O115)</f>
        <v>0.0985541156327214</v>
      </c>
      <c r="Q115" s="17" t="n">
        <f aca="false">Q114+W115</f>
        <v>0.896957390854179</v>
      </c>
      <c r="R115" s="17" t="n">
        <f aca="false">R114+X115</f>
        <v>0.00436408293024901</v>
      </c>
      <c r="S115" s="12" t="n">
        <f aca="false">Q114+O115*R114</f>
        <v>0.90559262453724</v>
      </c>
      <c r="T115" s="17" t="n">
        <f aca="false">1/(1+EXP(-S115))</f>
        <v>0.712097431412202</v>
      </c>
      <c r="U115" s="12" t="n">
        <f aca="false">T115*(1-T115)</f>
        <v>0.205014679588346</v>
      </c>
      <c r="V115" s="17" t="n">
        <f aca="false">(G115-T115)*U115</f>
        <v>-0.00531089764674571</v>
      </c>
      <c r="W115" s="12" t="n">
        <f aca="false">$V$18*V115</f>
        <v>-0.00265544882337286</v>
      </c>
      <c r="X115" s="12" t="n">
        <f aca="false">$V$18*V115*O115</f>
        <v>-0.00236112016805624</v>
      </c>
      <c r="Y115" s="12" t="n">
        <f aca="false">V115*R114</f>
        <v>-3.57168653086763E-005</v>
      </c>
      <c r="Z115" s="12" t="n">
        <f aca="false">Y115*P115</f>
        <v>-3.52004407366962E-006</v>
      </c>
      <c r="AA115" s="12" t="n">
        <f aca="false">$V$18*$V115*B115</f>
        <v>-0</v>
      </c>
      <c r="AB115" s="12" t="n">
        <f aca="false">$V$18*$V115*C115</f>
        <v>-0.000111106645329408</v>
      </c>
      <c r="AC115" s="12" t="n">
        <f aca="false">$V$18*$V115*D115</f>
        <v>-0.000399983923185871</v>
      </c>
      <c r="AD115" s="12" t="n">
        <f aca="false">$V$18*$V115*E115</f>
        <v>-0.00155549303461172</v>
      </c>
      <c r="AE115" s="12" t="n">
        <f aca="false">$V$18*$V115*F115</f>
        <v>-0.00265544882337286</v>
      </c>
      <c r="AF115" s="12" t="n">
        <f aca="false">$V$18*Y115</f>
        <v>-1.78584326543382E-005</v>
      </c>
    </row>
    <row r="116" customFormat="false" ht="13.8" hidden="false" customHeight="false" outlineLevel="0" collapsed="false">
      <c r="B116" s="18" t="n">
        <v>0.0418410041841004</v>
      </c>
      <c r="C116" s="18" t="n">
        <v>0.150627615062762</v>
      </c>
      <c r="D116" s="18" t="n">
        <v>0.585774058577406</v>
      </c>
      <c r="E116" s="18" t="n">
        <v>1</v>
      </c>
      <c r="F116" s="18" t="n">
        <v>0.686192468619247</v>
      </c>
      <c r="G116" s="18" t="n">
        <v>0.322175732217573</v>
      </c>
      <c r="H116" s="17" t="n">
        <f aca="false">H115+AA116</f>
        <v>0.369691224019029</v>
      </c>
      <c r="I116" s="17" t="n">
        <f aca="false">I115+AB116</f>
        <v>0.890925354353429</v>
      </c>
      <c r="J116" s="17" t="n">
        <f aca="false">J115+AC116</f>
        <v>0.825065891950197</v>
      </c>
      <c r="K116" s="17" t="n">
        <f aca="false">K115+AD116</f>
        <v>0.276646503683028</v>
      </c>
      <c r="L116" s="17" t="n">
        <f aca="false">L115+AE116</f>
        <v>0.707272737955187</v>
      </c>
      <c r="M116" s="17" t="n">
        <f aca="false">M115+AF116</f>
        <v>0.992897929491425</v>
      </c>
      <c r="N116" s="17" t="n">
        <f aca="false">M115+SUMPRODUCT(B116:F116,H115:L115)</f>
        <v>2.46145904208816</v>
      </c>
      <c r="O116" s="17" t="n">
        <f aca="false">1/(1+EXP(-N116))</f>
        <v>0.921395400282272</v>
      </c>
      <c r="P116" s="12" t="n">
        <f aca="false">O116*(1-O116)</f>
        <v>0.0724259166209441</v>
      </c>
      <c r="Q116" s="17" t="n">
        <f aca="false">Q115+W116</f>
        <v>0.857006673572088</v>
      </c>
      <c r="R116" s="17" t="n">
        <f aca="false">R115+X116</f>
        <v>-0.0324463242114466</v>
      </c>
      <c r="S116" s="12" t="n">
        <f aca="false">Q115+O116*R115</f>
        <v>0.900978436792561</v>
      </c>
      <c r="T116" s="17" t="n">
        <f aca="false">1/(1+EXP(-S116))</f>
        <v>0.711150530178314</v>
      </c>
      <c r="U116" s="12" t="n">
        <f aca="false">T116*(1-T116)</f>
        <v>0.205415453605417</v>
      </c>
      <c r="V116" s="17" t="n">
        <f aca="false">(G116-T116)*U116</f>
        <v>-0.079901434564181</v>
      </c>
      <c r="W116" s="12" t="n">
        <f aca="false">$V$18*V116</f>
        <v>-0.0399507172820905</v>
      </c>
      <c r="X116" s="12" t="n">
        <f aca="false">$V$18*V116*O116</f>
        <v>-0.0368104071416956</v>
      </c>
      <c r="Y116" s="12" t="n">
        <f aca="false">V116*R115</f>
        <v>-0.000348696486683951</v>
      </c>
      <c r="Z116" s="12" t="n">
        <f aca="false">Y116*P116</f>
        <v>-2.52546626705879E-005</v>
      </c>
      <c r="AA116" s="12" t="n">
        <f aca="false">$V$18*$V116*B116</f>
        <v>-0.00167157812895776</v>
      </c>
      <c r="AB116" s="12" t="n">
        <f aca="false">$V$18*$V116*C116</f>
        <v>-0.00601768126424796</v>
      </c>
      <c r="AC116" s="12" t="n">
        <f aca="false">$V$18*$V116*D116</f>
        <v>-0.0234020938054087</v>
      </c>
      <c r="AD116" s="12" t="n">
        <f aca="false">$V$18*$V116*E116</f>
        <v>-0.0399507172820905</v>
      </c>
      <c r="AE116" s="12" t="n">
        <f aca="false">$V$18*$V116*F116</f>
        <v>-0.0274138813149073</v>
      </c>
      <c r="AF116" s="12" t="n">
        <f aca="false">$V$18*Y116</f>
        <v>-0.000174348243341975</v>
      </c>
    </row>
    <row r="117" customFormat="false" ht="13.8" hidden="false" customHeight="false" outlineLevel="0" collapsed="false">
      <c r="B117" s="18" t="n">
        <v>0.150627615062762</v>
      </c>
      <c r="C117" s="18" t="n">
        <v>0.585774058577406</v>
      </c>
      <c r="D117" s="18" t="n">
        <v>1</v>
      </c>
      <c r="E117" s="18" t="n">
        <v>0.686192468619247</v>
      </c>
      <c r="F117" s="18" t="n">
        <v>0.322175732217573</v>
      </c>
      <c r="G117" s="18" t="n">
        <v>0.673640167364017</v>
      </c>
      <c r="H117" s="17" t="n">
        <f aca="false">H116+AA117</f>
        <v>0.36934114379702</v>
      </c>
      <c r="I117" s="17" t="n">
        <f aca="false">I116+AB117</f>
        <v>0.889563931267838</v>
      </c>
      <c r="J117" s="17" t="n">
        <f aca="false">J116+AC117</f>
        <v>0.82274174825408</v>
      </c>
      <c r="K117" s="17" t="n">
        <f aca="false">K116+AD117</f>
        <v>0.275051693782764</v>
      </c>
      <c r="L117" s="17" t="n">
        <f aca="false">L116+AE117</f>
        <v>0.706523955258112</v>
      </c>
      <c r="M117" s="17" t="n">
        <f aca="false">M116+AF117</f>
        <v>0.992973339411303</v>
      </c>
      <c r="N117" s="17" t="n">
        <f aca="false">M116+SUMPRODUCT(B117:F117,H116:L116)</f>
        <v>2.81322934905974</v>
      </c>
      <c r="O117" s="17" t="n">
        <f aca="false">1/(1+EXP(-N117))</f>
        <v>0.943386540639757</v>
      </c>
      <c r="P117" s="12" t="n">
        <f aca="false">O117*(1-O117)</f>
        <v>0.053408375579509</v>
      </c>
      <c r="Q117" s="17" t="n">
        <f aca="false">Q116+W117</f>
        <v>0.854682529875971</v>
      </c>
      <c r="R117" s="17" t="n">
        <f aca="false">R116+X117</f>
        <v>-0.0346388900928762</v>
      </c>
      <c r="S117" s="12" t="n">
        <f aca="false">Q116+O117*R116</f>
        <v>0.826397248017776</v>
      </c>
      <c r="T117" s="17" t="n">
        <f aca="false">1/(1+EXP(-S117))</f>
        <v>0.69559260840673</v>
      </c>
      <c r="U117" s="12" t="n">
        <f aca="false">T117*(1-T117)</f>
        <v>0.211743531536651</v>
      </c>
      <c r="V117" s="17" t="n">
        <f aca="false">(G117-T117)*U117</f>
        <v>-0.00464828739223418</v>
      </c>
      <c r="W117" s="12" t="n">
        <f aca="false">$V$18*V117</f>
        <v>-0.00232414369611709</v>
      </c>
      <c r="X117" s="12" t="n">
        <f aca="false">$V$18*V117*O117</f>
        <v>-0.0021925658814296</v>
      </c>
      <c r="Y117" s="12" t="n">
        <f aca="false">V117*R116</f>
        <v>0.00015081983975641</v>
      </c>
      <c r="Z117" s="12" t="n">
        <f aca="false">Y117*P117</f>
        <v>8.05504264655171E-006</v>
      </c>
      <c r="AA117" s="12" t="n">
        <f aca="false">$V$18*$V117*B117</f>
        <v>-0.00035008022200927</v>
      </c>
      <c r="AB117" s="12" t="n">
        <f aca="false">$V$18*$V117*C117</f>
        <v>-0.0013614230855916</v>
      </c>
      <c r="AC117" s="12" t="n">
        <f aca="false">$V$18*$V117*D117</f>
        <v>-0.00232414369611709</v>
      </c>
      <c r="AD117" s="12" t="n">
        <f aca="false">$V$18*$V117*E117</f>
        <v>-0.00159480990026445</v>
      </c>
      <c r="AE117" s="12" t="n">
        <f aca="false">$V$18*$V117*F117</f>
        <v>-0.00074878269707538</v>
      </c>
      <c r="AF117" s="12" t="n">
        <f aca="false">$V$18*Y117</f>
        <v>7.5409919878205E-005</v>
      </c>
    </row>
    <row r="118" customFormat="false" ht="13.8" hidden="false" customHeight="false" outlineLevel="0" collapsed="false">
      <c r="A118" s="0" t="s">
        <v>67</v>
      </c>
      <c r="B118" s="18" t="n">
        <v>0</v>
      </c>
      <c r="C118" s="18" t="n">
        <v>0.0418410041841004</v>
      </c>
      <c r="D118" s="18" t="n">
        <v>0.150627615062762</v>
      </c>
      <c r="E118" s="18" t="n">
        <v>0.585774058577406</v>
      </c>
      <c r="F118" s="18" t="n">
        <v>1</v>
      </c>
      <c r="G118" s="18" t="n">
        <v>0.686192468619247</v>
      </c>
      <c r="H118" s="17" t="n">
        <f aca="false">H117+AA118</f>
        <v>0.36934114379702</v>
      </c>
      <c r="I118" s="17" t="n">
        <f aca="false">I117+AB118</f>
        <v>0.889524416347503</v>
      </c>
      <c r="J118" s="17" t="n">
        <f aca="false">J117+AC118</f>
        <v>0.822599494540875</v>
      </c>
      <c r="K118" s="17" t="n">
        <f aca="false">K117+AD118</f>
        <v>0.274498484898076</v>
      </c>
      <c r="L118" s="17" t="n">
        <f aca="false">L117+AE118</f>
        <v>0.705579548662108</v>
      </c>
      <c r="M118" s="17" t="n">
        <f aca="false">M117+AF118</f>
        <v>0.993006052607585</v>
      </c>
      <c r="N118" s="17" t="n">
        <f aca="false">M117+SUMPRODUCT(B118:F118,H117:L117)</f>
        <v>2.02176331717742</v>
      </c>
      <c r="O118" s="17" t="n">
        <f aca="false">1/(1+EXP(-N118))</f>
        <v>0.883063216818225</v>
      </c>
      <c r="P118" s="12" t="n">
        <f aca="false">O118*(1-O118)</f>
        <v>0.103262571920874</v>
      </c>
      <c r="Q118" s="17" t="n">
        <f aca="false">Q117+W118</f>
        <v>0.853738123279968</v>
      </c>
      <c r="R118" s="17" t="n">
        <f aca="false">R117+X118</f>
        <v>-0.0354728608195273</v>
      </c>
      <c r="S118" s="12" t="n">
        <f aca="false">Q117+O118*R117</f>
        <v>0.824094200163543</v>
      </c>
      <c r="T118" s="17" t="n">
        <f aca="false">1/(1+EXP(-S118))</f>
        <v>0.69510473336865</v>
      </c>
      <c r="U118" s="12" t="n">
        <f aca="false">T118*(1-T118)</f>
        <v>0.211934143017148</v>
      </c>
      <c r="V118" s="17" t="n">
        <f aca="false">(G118-T118)*U118</f>
        <v>-0.00188881319200671</v>
      </c>
      <c r="W118" s="12" t="n">
        <f aca="false">$V$18*V118</f>
        <v>-0.000944406596003353</v>
      </c>
      <c r="X118" s="12" t="n">
        <f aca="false">$V$18*V118*O118</f>
        <v>-0.00083397072665107</v>
      </c>
      <c r="Y118" s="12" t="n">
        <f aca="false">V118*R117</f>
        <v>6.5426392563895E-005</v>
      </c>
      <c r="Z118" s="12" t="n">
        <f aca="false">Y118*P118</f>
        <v>6.75609756765253E-006</v>
      </c>
      <c r="AA118" s="12" t="n">
        <f aca="false">$V$18*$V118*B118</f>
        <v>-0</v>
      </c>
      <c r="AB118" s="12" t="n">
        <f aca="false">$V$18*$V118*C118</f>
        <v>-3.95149203348683E-005</v>
      </c>
      <c r="AC118" s="12" t="n">
        <f aca="false">$V$18*$V118*D118</f>
        <v>-0.000142253713205526</v>
      </c>
      <c r="AD118" s="12" t="n">
        <f aca="false">$V$18*$V118*E118</f>
        <v>-0.000553208884688157</v>
      </c>
      <c r="AE118" s="12" t="n">
        <f aca="false">$V$18*$V118*F118</f>
        <v>-0.000944406596003353</v>
      </c>
      <c r="AF118" s="12" t="n">
        <f aca="false">$V$18*Y118</f>
        <v>3.27131962819475E-005</v>
      </c>
    </row>
    <row r="119" customFormat="false" ht="13.8" hidden="false" customHeight="false" outlineLevel="0" collapsed="false">
      <c r="B119" s="18" t="n">
        <v>0.0418410041841004</v>
      </c>
      <c r="C119" s="18" t="n">
        <v>0.150627615062762</v>
      </c>
      <c r="D119" s="18" t="n">
        <v>0.585774058577406</v>
      </c>
      <c r="E119" s="18" t="n">
        <v>1</v>
      </c>
      <c r="F119" s="18" t="n">
        <v>0.686192468619247</v>
      </c>
      <c r="G119" s="18" t="n">
        <v>0.322175732217573</v>
      </c>
      <c r="H119" s="17" t="n">
        <f aca="false">H118+AA119</f>
        <v>0.367688503051391</v>
      </c>
      <c r="I119" s="17" t="n">
        <f aca="false">I118+AB119</f>
        <v>0.883574909663238</v>
      </c>
      <c r="J119" s="17" t="n">
        <f aca="false">J118+AC119</f>
        <v>0.799462524102068</v>
      </c>
      <c r="K119" s="17" t="n">
        <f aca="false">K118+AD119</f>
        <v>0.235000371077541</v>
      </c>
      <c r="L119" s="17" t="n">
        <f aca="false">L118+AE119</f>
        <v>0.678476240433792</v>
      </c>
      <c r="M119" s="17" t="n">
        <f aca="false">M118+AF119</f>
        <v>0.994407163701775</v>
      </c>
      <c r="N119" s="17" t="n">
        <f aca="false">M118+SUMPRODUCT(B119:F119,H118:L118)</f>
        <v>2.38296590002779</v>
      </c>
      <c r="O119" s="17" t="n">
        <f aca="false">1/(1+EXP(-N119))</f>
        <v>0.915519111332788</v>
      </c>
      <c r="P119" s="12" t="n">
        <f aca="false">O119*(1-O119)</f>
        <v>0.0773438681172098</v>
      </c>
      <c r="Q119" s="17" t="n">
        <f aca="false">Q118+W119</f>
        <v>0.814240009459433</v>
      </c>
      <c r="R119" s="17" t="n">
        <f aca="false">R118+X119</f>
        <v>-0.0716341388838242</v>
      </c>
      <c r="S119" s="12" t="n">
        <f aca="false">Q118+O119*R118</f>
        <v>0.821262041266042</v>
      </c>
      <c r="T119" s="17" t="n">
        <f aca="false">1/(1+EXP(-S119))</f>
        <v>0.694504170749803</v>
      </c>
      <c r="U119" s="12" t="n">
        <f aca="false">T119*(1-T119)</f>
        <v>0.212168127560931</v>
      </c>
      <c r="V119" s="17" t="n">
        <f aca="false">(G119-T119)*U119</f>
        <v>-0.0789962276410686</v>
      </c>
      <c r="W119" s="12" t="n">
        <f aca="false">$V$18*V119</f>
        <v>-0.0394981138205343</v>
      </c>
      <c r="X119" s="12" t="n">
        <f aca="false">$V$18*V119*O119</f>
        <v>-0.0361612780642969</v>
      </c>
      <c r="Y119" s="12" t="n">
        <f aca="false">V119*R118</f>
        <v>0.00280222218837932</v>
      </c>
      <c r="Z119" s="12" t="n">
        <f aca="false">Y119*P119</f>
        <v>0.000216734703373129</v>
      </c>
      <c r="AA119" s="12" t="n">
        <f aca="false">$V$18*$V119*B119</f>
        <v>-0.00165264074562905</v>
      </c>
      <c r="AB119" s="12" t="n">
        <f aca="false">$V$18*$V119*C119</f>
        <v>-0.0059495066842646</v>
      </c>
      <c r="AC119" s="12" t="n">
        <f aca="false">$V$18*$V119*D119</f>
        <v>-0.0231369704388067</v>
      </c>
      <c r="AD119" s="12" t="n">
        <f aca="false">$V$18*$V119*E119</f>
        <v>-0.0394981138205343</v>
      </c>
      <c r="AE119" s="12" t="n">
        <f aca="false">$V$18*$V119*F119</f>
        <v>-0.0271033082283164</v>
      </c>
      <c r="AF119" s="12" t="n">
        <f aca="false">$V$18*Y119</f>
        <v>0.00140111109418966</v>
      </c>
    </row>
    <row r="120" customFormat="false" ht="13.8" hidden="false" customHeight="false" outlineLevel="0" collapsed="false">
      <c r="B120" s="18" t="n">
        <v>0.150627615062762</v>
      </c>
      <c r="C120" s="18" t="n">
        <v>0.585774058577406</v>
      </c>
      <c r="D120" s="18" t="n">
        <v>1</v>
      </c>
      <c r="E120" s="18" t="n">
        <v>0.686192468619247</v>
      </c>
      <c r="F120" s="18" t="n">
        <v>0.322175732217573</v>
      </c>
      <c r="G120" s="18" t="n">
        <v>0.673640167364017</v>
      </c>
      <c r="H120" s="17" t="n">
        <f aca="false">H119+AA120</f>
        <v>0.367608531541366</v>
      </c>
      <c r="I120" s="17" t="n">
        <f aca="false">I119+AB120</f>
        <v>0.883263909346476</v>
      </c>
      <c r="J120" s="17" t="n">
        <f aca="false">J119+AC120</f>
        <v>0.798931602132738</v>
      </c>
      <c r="K120" s="17" t="n">
        <f aca="false">K119+AD120</f>
        <v>0.234636056420762</v>
      </c>
      <c r="L120" s="17" t="n">
        <f aca="false">L119+AE120</f>
        <v>0.678305190259573</v>
      </c>
      <c r="M120" s="17" t="n">
        <f aca="false">M119+AF120</f>
        <v>0.994445195839862</v>
      </c>
      <c r="N120" s="17" t="n">
        <f aca="false">M119+SUMPRODUCT(B120:F120,H119:L119)</f>
        <v>2.74667305530519</v>
      </c>
      <c r="O120" s="17" t="n">
        <f aca="false">1/(1+EXP(-N120))</f>
        <v>0.939725181259675</v>
      </c>
      <c r="P120" s="12" t="n">
        <f aca="false">O120*(1-O120)</f>
        <v>0.0566417649661462</v>
      </c>
      <c r="Q120" s="17" t="n">
        <f aca="false">Q119+W120</f>
        <v>0.813709087490103</v>
      </c>
      <c r="R120" s="17" t="n">
        <f aca="false">R119+X120</f>
        <v>-0.0721330596276879</v>
      </c>
      <c r="S120" s="12" t="n">
        <f aca="false">Q119+O120*R119</f>
        <v>0.746923605312451</v>
      </c>
      <c r="T120" s="17" t="n">
        <f aca="false">1/(1+EXP(-S120))</f>
        <v>0.678507998996808</v>
      </c>
      <c r="U120" s="12" t="n">
        <f aca="false">T120*(1-T120)</f>
        <v>0.218134894294155</v>
      </c>
      <c r="V120" s="17" t="n">
        <f aca="false">(G120-T120)*U120</f>
        <v>-0.00106184393866069</v>
      </c>
      <c r="W120" s="12" t="n">
        <f aca="false">$V$18*V120</f>
        <v>-0.000530921969330345</v>
      </c>
      <c r="X120" s="12" t="n">
        <f aca="false">$V$18*V120*O120</f>
        <v>-0.000498920743863702</v>
      </c>
      <c r="Y120" s="12" t="n">
        <f aca="false">V120*R119</f>
        <v>7.60642761749668E-005</v>
      </c>
      <c r="Z120" s="12" t="n">
        <f aca="false">Y120*P120</f>
        <v>4.3084148534225E-006</v>
      </c>
      <c r="AA120" s="12" t="n">
        <f aca="false">$V$18*$V120*B120</f>
        <v>-7.99715100246548E-005</v>
      </c>
      <c r="AB120" s="12" t="n">
        <f aca="false">$V$18*$V120*C120</f>
        <v>-0.000311000316762545</v>
      </c>
      <c r="AC120" s="12" t="n">
        <f aca="false">$V$18*$V120*D120</f>
        <v>-0.000530921969330345</v>
      </c>
      <c r="AD120" s="12" t="n">
        <f aca="false">$V$18*$V120*E120</f>
        <v>-0.000364314656778982</v>
      </c>
      <c r="AE120" s="12" t="n">
        <f aca="false">$V$18*$V120*F120</f>
        <v>-0.0001710501742194</v>
      </c>
      <c r="AF120" s="12" t="n">
        <f aca="false">$V$18*Y120</f>
        <v>3.80321380874834E-005</v>
      </c>
    </row>
    <row r="121" customFormat="false" ht="13.8" hidden="false" customHeight="false" outlineLevel="0" collapsed="false">
      <c r="H121" s="17" t="n">
        <f aca="false">H120+AA121</f>
        <v>0.367608531541366</v>
      </c>
      <c r="I121" s="17" t="n">
        <f aca="false">I120+AB121</f>
        <v>0.883263909346476</v>
      </c>
      <c r="J121" s="17" t="n">
        <f aca="false">J120+AC121</f>
        <v>0.798931602132738</v>
      </c>
      <c r="K121" s="17" t="n">
        <f aca="false">K120+AD121</f>
        <v>0.234636056420762</v>
      </c>
      <c r="L121" s="17" t="n">
        <f aca="false">L120+AE121</f>
        <v>0.678305190259573</v>
      </c>
      <c r="M121" s="17" t="n">
        <f aca="false">M120+AF121</f>
        <v>0.994445195839862</v>
      </c>
      <c r="Q121" s="17" t="n">
        <f aca="false">Q120+W121</f>
        <v>0.813709087490103</v>
      </c>
      <c r="R121" s="17" t="n">
        <f aca="false">R120+X121</f>
        <v>-0.0721330596276879</v>
      </c>
    </row>
    <row r="122" customFormat="false" ht="13.8" hidden="false" customHeight="false" outlineLevel="0" collapsed="false"/>
    <row r="123" customFormat="false" ht="13.8" hidden="false" customHeight="false" outlineLevel="0" collapsed="false">
      <c r="B123" s="18" t="n">
        <v>0</v>
      </c>
      <c r="C123" s="18" t="n">
        <v>0.0418410041841004</v>
      </c>
      <c r="D123" s="18" t="n">
        <v>0.150627615062762</v>
      </c>
      <c r="E123" s="18" t="n">
        <v>0.585774058577406</v>
      </c>
      <c r="F123" s="18" t="n">
        <v>1</v>
      </c>
      <c r="G123" s="18" t="n">
        <v>0.686192468619247</v>
      </c>
      <c r="N123" s="17" t="n">
        <f aca="false">M121+SUMPRODUCT(B123:F123,H121:L121)</f>
        <v>1.96749191191178</v>
      </c>
      <c r="O123" s="17" t="n">
        <f aca="false">1/(1+EXP(-N123))</f>
        <v>0.877341464580656</v>
      </c>
      <c r="P123" s="12" t="n">
        <f aca="false">O123*(1-O123)</f>
        <v>0.107613419108126</v>
      </c>
      <c r="S123" s="12" t="n">
        <f aca="false">Q121+O123*R121</f>
        <v>0.750423763311664</v>
      </c>
      <c r="T123" s="17" t="n">
        <f aca="false">1/(1+EXP(-S123))</f>
        <v>0.679271028067689</v>
      </c>
    </row>
    <row r="124" customFormat="false" ht="13.8" hidden="false" customHeight="false" outlineLevel="0" collapsed="false">
      <c r="B124" s="18" t="n">
        <v>0.0418410041841004</v>
      </c>
      <c r="C124" s="18" t="n">
        <v>0.150627615062762</v>
      </c>
      <c r="D124" s="18" t="n">
        <v>0.585774058577406</v>
      </c>
      <c r="E124" s="18" t="n">
        <v>1</v>
      </c>
      <c r="F124" s="18" t="n">
        <v>0.686192468619247</v>
      </c>
      <c r="G124" s="18" t="n">
        <v>0.322175732217573</v>
      </c>
      <c r="N124" s="17" t="n">
        <f aca="false">M121+SUMPRODUCT(B124:F124,H121:L121)</f>
        <v>2.31094761859134</v>
      </c>
      <c r="O124" s="17" t="n">
        <f aca="false">1/(1+EXP(-N124))</f>
        <v>0.909779666632616</v>
      </c>
      <c r="P124" s="12" t="n">
        <f aca="false">O124*(1-O124)</f>
        <v>0.0820806248144623</v>
      </c>
      <c r="S124" s="12" t="n">
        <f aca="false">Q121+O124*R121</f>
        <v>0.748083896548835</v>
      </c>
      <c r="T124" s="17" t="n">
        <f aca="false">1/(1+EXP(-S124))</f>
        <v>0.678761046563086</v>
      </c>
    </row>
    <row r="125" customFormat="false" ht="13.8" hidden="false" customHeight="false" outlineLevel="0" collapsed="false">
      <c r="B125" s="18" t="n">
        <v>0.150627615062762</v>
      </c>
      <c r="C125" s="18" t="n">
        <v>0.585774058577406</v>
      </c>
      <c r="D125" s="18" t="n">
        <v>1</v>
      </c>
      <c r="E125" s="18" t="n">
        <v>0.686192468619247</v>
      </c>
      <c r="F125" s="18" t="n">
        <v>0.322175732217573</v>
      </c>
      <c r="G125" s="18" t="n">
        <v>0.673640167364017</v>
      </c>
      <c r="N125" s="17" t="n">
        <f aca="false">M121+SUMPRODUCT(B125:F125,H121:L121)</f>
        <v>2.74568084544954</v>
      </c>
      <c r="O125" s="17" t="n">
        <f aca="false">1/(1+EXP(-N125))</f>
        <v>0.939668956215879</v>
      </c>
      <c r="P125" s="12" t="n">
        <f aca="false">O125*(1-O125)</f>
        <v>0.0566912089400395</v>
      </c>
      <c r="S125" s="12" t="n">
        <f aca="false">Q121+O125*R121</f>
        <v>0.745927890641096</v>
      </c>
      <c r="T125" s="17" t="n">
        <f aca="false">1/(1+EXP(-S125))</f>
        <v>0.678290760287506</v>
      </c>
    </row>
    <row r="126" customFormat="false" ht="13.8" hidden="false" customHeight="false" outlineLevel="0" collapsed="false"/>
    <row r="127" customFormat="false" ht="13.8" hidden="false" customHeight="false" outlineLevel="0" collapsed="false">
      <c r="B127" s="19" t="s">
        <v>68</v>
      </c>
      <c r="C127" s="19" t="s">
        <v>69</v>
      </c>
      <c r="D127" s="19" t="s">
        <v>70</v>
      </c>
      <c r="E127" s="19" t="s">
        <v>71</v>
      </c>
      <c r="F127" s="19" t="s">
        <v>72</v>
      </c>
    </row>
    <row r="128" customFormat="false" ht="13.8" hidden="false" customHeight="false" outlineLevel="0" collapsed="false">
      <c r="B128" s="20" t="n">
        <v>0.686192468619247</v>
      </c>
      <c r="C128" s="21" t="n">
        <f aca="false">T123</f>
        <v>0.679271028067689</v>
      </c>
      <c r="D128" s="19" t="n">
        <f aca="false">(B128*$K$3) + $I$3</f>
        <v>726</v>
      </c>
      <c r="E128" s="19" t="n">
        <f aca="false">(C128*$K$3) + $I$3</f>
        <v>724.345775708178</v>
      </c>
      <c r="F128" s="19" t="n">
        <f aca="false">ABS((D128-E128)/D128)</f>
        <v>0.00227854585650453</v>
      </c>
    </row>
    <row r="129" customFormat="false" ht="13.8" hidden="false" customHeight="false" outlineLevel="0" collapsed="false">
      <c r="B129" s="20" t="n">
        <v>0.322175732217573</v>
      </c>
      <c r="C129" s="21" t="n">
        <f aca="false">T124</f>
        <v>0.678761046563086</v>
      </c>
      <c r="D129" s="19" t="n">
        <f aca="false">(B129*$K$3) + $I$3</f>
        <v>639</v>
      </c>
      <c r="E129" s="19" t="n">
        <f aca="false">(C129*$K$3) + $I$3</f>
        <v>724.223890128578</v>
      </c>
      <c r="F129" s="19" t="n">
        <f aca="false">ABS((D129-E129)/D129)</f>
        <v>0.133370720076021</v>
      </c>
    </row>
    <row r="130" customFormat="false" ht="13.8" hidden="false" customHeight="false" outlineLevel="0" collapsed="false">
      <c r="B130" s="20" t="n">
        <v>0.673640167364017</v>
      </c>
      <c r="C130" s="21" t="n">
        <f aca="false">T125</f>
        <v>0.678290760287506</v>
      </c>
      <c r="D130" s="19" t="n">
        <f aca="false">(B130*$K$3) + $I$3</f>
        <v>723</v>
      </c>
      <c r="E130" s="19" t="n">
        <f aca="false">(C130*$K$3) + $I$3</f>
        <v>724.111491708714</v>
      </c>
      <c r="F130" s="19" t="n">
        <f aca="false">ABS((D130-E130)/D130)</f>
        <v>0.00153733293044809</v>
      </c>
    </row>
    <row r="131" customFormat="false" ht="13.8" hidden="false" customHeight="false" outlineLevel="0" collapsed="false">
      <c r="B131" s="19"/>
      <c r="C131" s="19"/>
      <c r="D131" s="19"/>
      <c r="E131" s="19" t="s">
        <v>73</v>
      </c>
      <c r="F131" s="19" t="n">
        <f aca="false">SUM(F128:F130)*100/COUNT(F128:F130)</f>
        <v>4.57288662876579</v>
      </c>
    </row>
    <row r="132" customFormat="false" ht="13.8" hidden="false" customHeight="false" outlineLevel="0" collapsed="false">
      <c r="B132" s="19"/>
      <c r="C132" s="19"/>
      <c r="D132" s="19"/>
      <c r="E132" s="19" t="s">
        <v>74</v>
      </c>
      <c r="F132" s="19" t="n">
        <f aca="false">100/(100+F131)</f>
        <v>0.956270819557659</v>
      </c>
    </row>
    <row r="134" customFormat="false" ht="13.8" hidden="false" customHeight="false" outlineLevel="0" collapsed="false">
      <c r="B134" s="14" t="s">
        <v>78</v>
      </c>
      <c r="C134" s="14"/>
      <c r="D134" s="14"/>
      <c r="E134" s="14"/>
      <c r="U134" s="0" t="s">
        <v>36</v>
      </c>
      <c r="V134" s="0" t="n">
        <v>0.5</v>
      </c>
    </row>
    <row r="135" customFormat="false" ht="13.8" hidden="false" customHeight="false" outlineLevel="0" collapsed="false">
      <c r="B135" s="3" t="s">
        <v>37</v>
      </c>
      <c r="C135" s="3"/>
      <c r="V135" s="0" t="s">
        <v>38</v>
      </c>
      <c r="Z135" s="0" t="s">
        <v>39</v>
      </c>
    </row>
    <row r="136" customFormat="false" ht="13.8" hidden="false" customHeight="false" outlineLevel="0" collapsed="false">
      <c r="B136" s="15" t="s">
        <v>5</v>
      </c>
      <c r="C136" s="15" t="s">
        <v>6</v>
      </c>
      <c r="D136" s="15" t="s">
        <v>7</v>
      </c>
      <c r="E136" s="15" t="s">
        <v>8</v>
      </c>
      <c r="F136" s="15" t="s">
        <v>9</v>
      </c>
      <c r="G136" s="15" t="s">
        <v>10</v>
      </c>
      <c r="H136" s="15" t="s">
        <v>40</v>
      </c>
      <c r="I136" s="15" t="s">
        <v>41</v>
      </c>
      <c r="J136" s="15" t="s">
        <v>42</v>
      </c>
      <c r="K136" s="15" t="s">
        <v>43</v>
      </c>
      <c r="L136" s="15" t="s">
        <v>44</v>
      </c>
      <c r="M136" s="12" t="s">
        <v>45</v>
      </c>
      <c r="N136" s="12" t="s">
        <v>46</v>
      </c>
      <c r="O136" s="12" t="s">
        <v>47</v>
      </c>
      <c r="P136" s="16" t="s">
        <v>48</v>
      </c>
      <c r="Q136" s="16" t="s">
        <v>49</v>
      </c>
      <c r="R136" s="16" t="s">
        <v>50</v>
      </c>
      <c r="S136" s="16" t="s">
        <v>51</v>
      </c>
      <c r="T136" s="16" t="s">
        <v>52</v>
      </c>
      <c r="U136" s="16" t="s">
        <v>53</v>
      </c>
      <c r="V136" s="12" t="s">
        <v>54</v>
      </c>
      <c r="W136" s="12" t="s">
        <v>55</v>
      </c>
      <c r="X136" s="12" t="s">
        <v>56</v>
      </c>
      <c r="Y136" s="12" t="s">
        <v>57</v>
      </c>
      <c r="Z136" s="12" t="s">
        <v>54</v>
      </c>
      <c r="AA136" s="12" t="s">
        <v>58</v>
      </c>
      <c r="AB136" s="12" t="s">
        <v>59</v>
      </c>
      <c r="AC136" s="12" t="s">
        <v>60</v>
      </c>
      <c r="AD136" s="12" t="s">
        <v>61</v>
      </c>
      <c r="AE136" s="12" t="s">
        <v>62</v>
      </c>
      <c r="AF136" s="12" t="s">
        <v>63</v>
      </c>
    </row>
    <row r="137" customFormat="false" ht="13.8" hidden="false" customHeight="false" outlineLevel="0" collapsed="false">
      <c r="B137" s="17"/>
      <c r="C137" s="17"/>
      <c r="D137" s="17"/>
      <c r="E137" s="17"/>
      <c r="F137" s="17"/>
      <c r="G137" s="17"/>
      <c r="H137" s="6" t="n">
        <f aca="false">J16</f>
        <v>0.671625894984559</v>
      </c>
      <c r="I137" s="6" t="n">
        <f aca="false">K16</f>
        <v>-0.0117831841154491</v>
      </c>
      <c r="J137" s="6" t="n">
        <f aca="false">L16</f>
        <v>0.23386039695346</v>
      </c>
      <c r="K137" s="6" t="n">
        <f aca="false">M16</f>
        <v>0.695432293867998</v>
      </c>
      <c r="L137" s="6" t="n">
        <f aca="false">N16</f>
        <v>-0.234665146789852</v>
      </c>
      <c r="M137" s="17" t="n">
        <v>1</v>
      </c>
      <c r="N137" s="17"/>
      <c r="O137" s="17"/>
      <c r="P137" s="12"/>
      <c r="Q137" s="17" t="n">
        <v>1</v>
      </c>
      <c r="R137" s="17" t="n">
        <v>0.1</v>
      </c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</row>
    <row r="138" customFormat="false" ht="13.8" hidden="false" customHeight="false" outlineLevel="0" collapsed="false">
      <c r="A138" s="0" t="s">
        <v>64</v>
      </c>
      <c r="B138" s="6" t="n">
        <v>0</v>
      </c>
      <c r="C138" s="6" t="n">
        <v>0.0418410041841004</v>
      </c>
      <c r="D138" s="6" t="n">
        <v>0.150627615062762</v>
      </c>
      <c r="E138" s="6" t="n">
        <v>0.585774058577406</v>
      </c>
      <c r="F138" s="6" t="n">
        <v>1</v>
      </c>
      <c r="G138" s="6" t="n">
        <v>0.686192468619247</v>
      </c>
      <c r="H138" s="17" t="n">
        <f aca="false">H137+AA138</f>
        <v>0.671625894984559</v>
      </c>
      <c r="I138" s="17" t="n">
        <f aca="false">I137+AB138</f>
        <v>-0.0120200089238158</v>
      </c>
      <c r="J138" s="17" t="n">
        <f aca="false">J137+AC138</f>
        <v>0.23300782764334</v>
      </c>
      <c r="K138" s="17" t="n">
        <f aca="false">K137+AD138</f>
        <v>0.692116746550865</v>
      </c>
      <c r="L138" s="17" t="n">
        <f aca="false">L137+AE138</f>
        <v>-0.240325259709815</v>
      </c>
      <c r="M138" s="17" t="n">
        <f aca="false">M137+AF138</f>
        <v>0.999433988708004</v>
      </c>
      <c r="N138" s="17" t="n">
        <f aca="false">M137+SUMPRODUCT(B138:F138,H137:L137)</f>
        <v>1.20743386404985</v>
      </c>
      <c r="O138" s="17" t="n">
        <f aca="false">1/(1+EXP(-N138))</f>
        <v>0.769844585949124</v>
      </c>
      <c r="P138" s="12" t="n">
        <f aca="false">O138*(1-O138)</f>
        <v>0.177183899433946</v>
      </c>
      <c r="Q138" s="17" t="n">
        <f aca="false">Q137+W138</f>
        <v>0.994339887080038</v>
      </c>
      <c r="R138" s="17" t="n">
        <f aca="false">R137+X138</f>
        <v>0.0956425927127063</v>
      </c>
      <c r="S138" s="12" t="n">
        <f aca="false">Q137+O138*R137</f>
        <v>1.07698445859491</v>
      </c>
      <c r="T138" s="17" t="n">
        <f aca="false">1/(1+EXP(-S138))</f>
        <v>0.745922896058771</v>
      </c>
      <c r="U138" s="12" t="n">
        <f aca="false">T138*(1-T138)</f>
        <v>0.189521929194067</v>
      </c>
      <c r="V138" s="17" t="n">
        <f aca="false">(G138-T138)*U138</f>
        <v>-0.0113202258399248</v>
      </c>
      <c r="W138" s="12" t="n">
        <f aca="false">$V$18*V138</f>
        <v>-0.00566011291996239</v>
      </c>
      <c r="X138" s="12" t="n">
        <f aca="false">$V$18*V138*O138</f>
        <v>-0.00435740728729374</v>
      </c>
      <c r="Y138" s="12" t="n">
        <f aca="false">V138*R137</f>
        <v>-0.00113202258399248</v>
      </c>
      <c r="Z138" s="12" t="n">
        <f aca="false">Y138*P138</f>
        <v>-0.000200576175679079</v>
      </c>
      <c r="AA138" s="12" t="n">
        <f aca="false">$V$18*$V138*B138</f>
        <v>-0</v>
      </c>
      <c r="AB138" s="12" t="n">
        <f aca="false">$V$18*$V138*C138</f>
        <v>-0.000236824808366627</v>
      </c>
      <c r="AC138" s="12" t="n">
        <f aca="false">$V$18*$V138*D138</f>
        <v>-0.000852569310119861</v>
      </c>
      <c r="AD138" s="12" t="n">
        <f aca="false">$V$18*$V138*E138</f>
        <v>-0.00331554731713278</v>
      </c>
      <c r="AE138" s="12" t="n">
        <f aca="false">$V$18*$V138*F138</f>
        <v>-0.00566011291996239</v>
      </c>
      <c r="AF138" s="12" t="n">
        <f aca="false">$V$18*Y138</f>
        <v>-0.00056601129199624</v>
      </c>
    </row>
    <row r="139" customFormat="false" ht="13.8" hidden="false" customHeight="false" outlineLevel="0" collapsed="false">
      <c r="B139" s="6" t="n">
        <v>0.0418410041841004</v>
      </c>
      <c r="C139" s="6" t="n">
        <v>0.150627615062762</v>
      </c>
      <c r="D139" s="6" t="n">
        <v>0.585774058577406</v>
      </c>
      <c r="E139" s="6" t="n">
        <v>1</v>
      </c>
      <c r="F139" s="6" t="n">
        <v>0.686192468619247</v>
      </c>
      <c r="G139" s="6" t="n">
        <v>0.322175732217573</v>
      </c>
      <c r="H139" s="17" t="n">
        <f aca="false">H138+AA139</f>
        <v>0.669945641916744</v>
      </c>
      <c r="I139" s="17" t="n">
        <f aca="false">I138+AB139</f>
        <v>-0.0180689199679512</v>
      </c>
      <c r="J139" s="17" t="n">
        <f aca="false">J138+AC139</f>
        <v>0.209484284693925</v>
      </c>
      <c r="K139" s="17" t="n">
        <f aca="false">K138+AD139</f>
        <v>0.651958698230077</v>
      </c>
      <c r="L139" s="17" t="n">
        <f aca="false">L138+AE139</f>
        <v>-0.267881410021987</v>
      </c>
      <c r="M139" s="17" t="n">
        <f aca="false">M138+AF139</f>
        <v>0.995593168848321</v>
      </c>
      <c r="N139" s="17" t="n">
        <f aca="false">M138+SUMPRODUCT(B139:F139,H138:L138)</f>
        <v>1.68942224951095</v>
      </c>
      <c r="O139" s="17" t="n">
        <f aca="false">1/(1+EXP(-N139))</f>
        <v>0.844148164955298</v>
      </c>
      <c r="P139" s="12" t="n">
        <f aca="false">O139*(1-O139)</f>
        <v>0.131562040557901</v>
      </c>
      <c r="Q139" s="17" t="n">
        <f aca="false">Q138+W139</f>
        <v>0.954181838759249</v>
      </c>
      <c r="R139" s="17" t="n">
        <f aca="false">R138+X139</f>
        <v>0.0617432499145267</v>
      </c>
      <c r="S139" s="12" t="n">
        <f aca="false">Q138+O139*R138</f>
        <v>1.07507640621004</v>
      </c>
      <c r="T139" s="17" t="n">
        <f aca="false">1/(1+EXP(-S139))</f>
        <v>0.745561108636673</v>
      </c>
      <c r="U139" s="12" t="n">
        <f aca="false">T139*(1-T139)</f>
        <v>0.189699741925128</v>
      </c>
      <c r="V139" s="17" t="n">
        <f aca="false">(G139-T139)*U139</f>
        <v>-0.0803160966415765</v>
      </c>
      <c r="W139" s="12" t="n">
        <f aca="false">$V$18*V139</f>
        <v>-0.0401580483207882</v>
      </c>
      <c r="X139" s="12" t="n">
        <f aca="false">$V$18*V139*O139</f>
        <v>-0.0338993427981796</v>
      </c>
      <c r="Y139" s="12" t="n">
        <f aca="false">V139*R138</f>
        <v>-0.00768163971936465</v>
      </c>
      <c r="Z139" s="12" t="n">
        <f aca="false">Y139*P139</f>
        <v>-0.00101061219631024</v>
      </c>
      <c r="AA139" s="12" t="n">
        <f aca="false">$V$18*$V139*B139</f>
        <v>-0.00168025306781541</v>
      </c>
      <c r="AB139" s="12" t="n">
        <f aca="false">$V$18*$V139*C139</f>
        <v>-0.00604891104413549</v>
      </c>
      <c r="AC139" s="12" t="n">
        <f aca="false">$V$18*$V139*D139</f>
        <v>-0.0235235429494157</v>
      </c>
      <c r="AD139" s="12" t="n">
        <f aca="false">$V$18*$V139*E139</f>
        <v>-0.0401580483207882</v>
      </c>
      <c r="AE139" s="12" t="n">
        <f aca="false">$V$18*$V139*F139</f>
        <v>-0.0275561503121727</v>
      </c>
      <c r="AF139" s="12" t="n">
        <f aca="false">$V$18*Y139</f>
        <v>-0.00384081985968233</v>
      </c>
    </row>
    <row r="140" customFormat="false" ht="13.8" hidden="false" customHeight="false" outlineLevel="0" collapsed="false">
      <c r="B140" s="6" t="n">
        <v>0.150627615062762</v>
      </c>
      <c r="C140" s="6" t="n">
        <v>0.585774058577406</v>
      </c>
      <c r="D140" s="6" t="n">
        <v>1</v>
      </c>
      <c r="E140" s="6" t="n">
        <v>0.686192468619247</v>
      </c>
      <c r="F140" s="6" t="n">
        <v>0.322175732217573</v>
      </c>
      <c r="G140" s="6" t="n">
        <v>0.673640167364017</v>
      </c>
      <c r="H140" s="17" t="n">
        <f aca="false">H139+AA140</f>
        <v>0.669080299448939</v>
      </c>
      <c r="I140" s="17" t="n">
        <f aca="false">I139+AB140</f>
        <v>-0.0214341406760819</v>
      </c>
      <c r="J140" s="17" t="n">
        <f aca="false">J139+AC140</f>
        <v>0.20373937219933</v>
      </c>
      <c r="K140" s="17" t="n">
        <f aca="false">K139+AD140</f>
        <v>0.648016582543409</v>
      </c>
      <c r="L140" s="17" t="n">
        <f aca="false">L139+AE140</f>
        <v>-0.269732281411459</v>
      </c>
      <c r="M140" s="17" t="n">
        <f aca="false">M139+AF140</f>
        <v>0.995238459280431</v>
      </c>
      <c r="N140" s="17" t="n">
        <f aca="false">M139+SUMPRODUCT(B140:F140,H139:L139)</f>
        <v>1.6564697223771</v>
      </c>
      <c r="O140" s="17" t="n">
        <f aca="false">1/(1+EXP(-N140))</f>
        <v>0.839763535885082</v>
      </c>
      <c r="P140" s="12" t="n">
        <f aca="false">O140*(1-O140)</f>
        <v>0.134560739682866</v>
      </c>
      <c r="Q140" s="17" t="n">
        <f aca="false">Q139+W140</f>
        <v>0.948436926264655</v>
      </c>
      <c r="R140" s="17" t="n">
        <f aca="false">R139+X140</f>
        <v>0.0569188818847156</v>
      </c>
      <c r="S140" s="12" t="n">
        <f aca="false">Q139+O140*R139</f>
        <v>1.00603156862451</v>
      </c>
      <c r="T140" s="17" t="n">
        <f aca="false">1/(1+EXP(-S140))</f>
        <v>0.732242803018399</v>
      </c>
      <c r="U140" s="12" t="n">
        <f aca="false">T140*(1-T140)</f>
        <v>0.196063280446157</v>
      </c>
      <c r="V140" s="17" t="n">
        <f aca="false">(G140-T140)*U140</f>
        <v>-0.0114898249891891</v>
      </c>
      <c r="W140" s="12" t="n">
        <f aca="false">$V$18*V140</f>
        <v>-0.00574491249459455</v>
      </c>
      <c r="X140" s="12" t="n">
        <f aca="false">$V$18*V140*O140</f>
        <v>-0.0048243680298111</v>
      </c>
      <c r="Y140" s="12" t="n">
        <f aca="false">V140*R139</f>
        <v>-0.000709419135781676</v>
      </c>
      <c r="Z140" s="12" t="n">
        <f aca="false">Y140*P140</f>
        <v>-9.54599636559621E-005</v>
      </c>
      <c r="AA140" s="12" t="n">
        <f aca="false">$V$18*$V140*B140</f>
        <v>-0.000865342467805039</v>
      </c>
      <c r="AB140" s="12" t="n">
        <f aca="false">$V$18*$V140*C140</f>
        <v>-0.0033652207081307</v>
      </c>
      <c r="AC140" s="12" t="n">
        <f aca="false">$V$18*$V140*D140</f>
        <v>-0.00574491249459455</v>
      </c>
      <c r="AD140" s="12" t="n">
        <f aca="false">$V$18*$V140*E140</f>
        <v>-0.00394211568666739</v>
      </c>
      <c r="AE140" s="12" t="n">
        <f aca="false">$V$18*$V140*F140</f>
        <v>-0.00185087138947188</v>
      </c>
      <c r="AF140" s="12" t="n">
        <f aca="false">$V$18*Y140</f>
        <v>-0.000354709567890838</v>
      </c>
    </row>
    <row r="141" customFormat="false" ht="13.8" hidden="false" customHeight="false" outlineLevel="0" collapsed="false">
      <c r="A141" s="0" t="s">
        <v>65</v>
      </c>
      <c r="B141" s="18" t="n">
        <v>0</v>
      </c>
      <c r="C141" s="18" t="n">
        <v>0.0418410041841004</v>
      </c>
      <c r="D141" s="18" t="n">
        <v>0.150627615062762</v>
      </c>
      <c r="E141" s="18" t="n">
        <v>0.585774058577406</v>
      </c>
      <c r="F141" s="18" t="n">
        <v>1</v>
      </c>
      <c r="G141" s="18" t="n">
        <v>0.686192468619247</v>
      </c>
      <c r="H141" s="17" t="n">
        <f aca="false">H140+AA141</f>
        <v>0.669080299448939</v>
      </c>
      <c r="I141" s="17" t="n">
        <f aca="false">I140+AB141</f>
        <v>-0.0216125011699444</v>
      </c>
      <c r="J141" s="17" t="n">
        <f aca="false">J140+AC141</f>
        <v>0.203097274421425</v>
      </c>
      <c r="K141" s="17" t="n">
        <f aca="false">K140+AD141</f>
        <v>0.645519535629335</v>
      </c>
      <c r="L141" s="17" t="n">
        <f aca="false">L140+AE141</f>
        <v>-0.273995097214771</v>
      </c>
      <c r="M141" s="17" t="n">
        <f aca="false">M140+AF141</f>
        <v>0.994995824571225</v>
      </c>
      <c r="N141" s="17" t="n">
        <f aca="false">M140+SUMPRODUCT(B141:F141,H140:L140)</f>
        <v>1.13488943120994</v>
      </c>
      <c r="O141" s="17" t="n">
        <f aca="false">1/(1+EXP(-N141))</f>
        <v>0.756740097194693</v>
      </c>
      <c r="P141" s="12" t="n">
        <f aca="false">O141*(1-O141)</f>
        <v>0.18408452249246</v>
      </c>
      <c r="Q141" s="17" t="n">
        <f aca="false">Q140+W141</f>
        <v>0.944174110461343</v>
      </c>
      <c r="R141" s="17" t="n">
        <f aca="false">R140+X141</f>
        <v>0.0536930382393944</v>
      </c>
      <c r="S141" s="12" t="n">
        <f aca="false">Q140+O141*R140</f>
        <v>0.991509726474308</v>
      </c>
      <c r="T141" s="17" t="n">
        <f aca="false">1/(1+EXP(-S141))</f>
        <v>0.729386018439685</v>
      </c>
      <c r="U141" s="12" t="n">
        <f aca="false">T141*(1-T141)</f>
        <v>0.197382054544388</v>
      </c>
      <c r="V141" s="17" t="n">
        <f aca="false">(G141-T141)*U141</f>
        <v>-0.00852563160662351</v>
      </c>
      <c r="W141" s="12" t="n">
        <f aca="false">$V$18*V141</f>
        <v>-0.00426281580331176</v>
      </c>
      <c r="X141" s="12" t="n">
        <f aca="false">$V$18*V141*O141</f>
        <v>-0.00322584364532121</v>
      </c>
      <c r="Y141" s="12" t="n">
        <f aca="false">V141*R140</f>
        <v>-0.000485269418410002</v>
      </c>
      <c r="Z141" s="12" t="n">
        <f aca="false">Y141*P141</f>
        <v>-8.93305891681987E-005</v>
      </c>
      <c r="AA141" s="12" t="n">
        <f aca="false">$V$18*$V141*B141</f>
        <v>-0</v>
      </c>
      <c r="AB141" s="12" t="n">
        <f aca="false">$V$18*$V141*C141</f>
        <v>-0.000178360493862416</v>
      </c>
      <c r="AC141" s="12" t="n">
        <f aca="false">$V$18*$V141*D141</f>
        <v>-0.000642097777904702</v>
      </c>
      <c r="AD141" s="12" t="n">
        <f aca="false">$V$18*$V141*E141</f>
        <v>-0.00249704691407383</v>
      </c>
      <c r="AE141" s="12" t="n">
        <f aca="false">$V$18*$V141*F141</f>
        <v>-0.00426281580331176</v>
      </c>
      <c r="AF141" s="12" t="n">
        <f aca="false">$V$18*Y141</f>
        <v>-0.000242634709205001</v>
      </c>
    </row>
    <row r="142" customFormat="false" ht="13.8" hidden="false" customHeight="false" outlineLevel="0" collapsed="false">
      <c r="B142" s="18" t="n">
        <v>0.0418410041841004</v>
      </c>
      <c r="C142" s="18" t="n">
        <v>0.150627615062762</v>
      </c>
      <c r="D142" s="18" t="n">
        <v>0.585774058577406</v>
      </c>
      <c r="E142" s="18" t="n">
        <v>1</v>
      </c>
      <c r="F142" s="18" t="n">
        <v>0.686192468619247</v>
      </c>
      <c r="G142" s="18" t="n">
        <v>0.322175732217573</v>
      </c>
      <c r="H142" s="17" t="n">
        <f aca="false">H141+AA142</f>
        <v>0.667398915676977</v>
      </c>
      <c r="I142" s="17" t="n">
        <f aca="false">I141+AB142</f>
        <v>-0.0276654827490061</v>
      </c>
      <c r="J142" s="17" t="n">
        <f aca="false">J141+AC142</f>
        <v>0.179557901613963</v>
      </c>
      <c r="K142" s="17" t="n">
        <f aca="false">K141+AD142</f>
        <v>0.605334463479453</v>
      </c>
      <c r="L142" s="17" t="n">
        <f aca="false">L141+AE142</f>
        <v>-0.301569791074941</v>
      </c>
      <c r="M142" s="17" t="n">
        <f aca="false">M141+AF142</f>
        <v>0.992838165955629</v>
      </c>
      <c r="N142" s="17" t="n">
        <f aca="false">M141+SUMPRODUCT(B142:F142,H141:L141)</f>
        <v>1.59621065487901</v>
      </c>
      <c r="O142" s="17" t="n">
        <f aca="false">1/(1+EXP(-N142))</f>
        <v>0.831488105363322</v>
      </c>
      <c r="P142" s="12" t="n">
        <f aca="false">O142*(1-O142)</f>
        <v>0.140115636002635</v>
      </c>
      <c r="Q142" s="17" t="n">
        <f aca="false">Q141+W142</f>
        <v>0.903989038311461</v>
      </c>
      <c r="R142" s="17" t="n">
        <f aca="false">R141+X142</f>
        <v>0.0202796287336005</v>
      </c>
      <c r="S142" s="12" t="n">
        <f aca="false">Q141+O142*R141</f>
        <v>0.988819233098217</v>
      </c>
      <c r="T142" s="17" t="n">
        <f aca="false">1/(1+EXP(-S142))</f>
        <v>0.728854635700919</v>
      </c>
      <c r="U142" s="12" t="n">
        <f aca="false">T142*(1-T142)</f>
        <v>0.1976255557182</v>
      </c>
      <c r="V142" s="17" t="n">
        <f aca="false">(G142-T142)*U142</f>
        <v>-0.0803701442997643</v>
      </c>
      <c r="W142" s="12" t="n">
        <f aca="false">$V$18*V142</f>
        <v>-0.0401850721498822</v>
      </c>
      <c r="X142" s="12" t="n">
        <f aca="false">$V$18*V142*O142</f>
        <v>-0.0334134095057939</v>
      </c>
      <c r="Y142" s="12" t="n">
        <f aca="false">V142*R141</f>
        <v>-0.00431531723119289</v>
      </c>
      <c r="Z142" s="12" t="n">
        <f aca="false">Y142*P142</f>
        <v>-0.000604643418401724</v>
      </c>
      <c r="AA142" s="12" t="n">
        <f aca="false">$V$18*$V142*B142</f>
        <v>-0.0016813837719616</v>
      </c>
      <c r="AB142" s="12" t="n">
        <f aca="false">$V$18*$V142*C142</f>
        <v>-0.00605298157906177</v>
      </c>
      <c r="AC142" s="12" t="n">
        <f aca="false">$V$18*$V142*D142</f>
        <v>-0.0235393728074624</v>
      </c>
      <c r="AD142" s="12" t="n">
        <f aca="false">$V$18*$V142*E142</f>
        <v>-0.0401850721498822</v>
      </c>
      <c r="AE142" s="12" t="n">
        <f aca="false">$V$18*$V142*F142</f>
        <v>-0.0275746938601702</v>
      </c>
      <c r="AF142" s="12" t="n">
        <f aca="false">$V$18*Y142</f>
        <v>-0.00215765861559644</v>
      </c>
    </row>
    <row r="143" customFormat="false" ht="13.8" hidden="false" customHeight="false" outlineLevel="0" collapsed="false">
      <c r="B143" s="18" t="n">
        <v>0.150627615062762</v>
      </c>
      <c r="C143" s="18" t="n">
        <v>0.585774058577406</v>
      </c>
      <c r="D143" s="18" t="n">
        <v>1</v>
      </c>
      <c r="E143" s="18" t="n">
        <v>0.686192468619247</v>
      </c>
      <c r="F143" s="18" t="n">
        <v>0.322175732217573</v>
      </c>
      <c r="G143" s="18" t="n">
        <v>0.673640167364017</v>
      </c>
      <c r="H143" s="17" t="n">
        <f aca="false">H142+AA143</f>
        <v>0.66676131942055</v>
      </c>
      <c r="I143" s="17" t="n">
        <f aca="false">I142+AB143</f>
        <v>-0.0301450237462226</v>
      </c>
      <c r="J143" s="17" t="n">
        <f aca="false">J142+AC143</f>
        <v>0.175324970911572</v>
      </c>
      <c r="K143" s="17" t="n">
        <f aca="false">K142+AD143</f>
        <v>0.602429858311286</v>
      </c>
      <c r="L143" s="17" t="n">
        <f aca="false">L142+AE143</f>
        <v>-0.30293353862341</v>
      </c>
      <c r="M143" s="17" t="n">
        <f aca="false">M142+AF143</f>
        <v>0.992752323692529</v>
      </c>
      <c r="N143" s="17" t="n">
        <f aca="false">M142+SUMPRODUCT(B143:F143,H142:L142)</f>
        <v>1.5749365340021</v>
      </c>
      <c r="O143" s="17" t="n">
        <f aca="false">1/(1+EXP(-N143))</f>
        <v>0.828486211896854</v>
      </c>
      <c r="P143" s="12" t="n">
        <f aca="false">O143*(1-O143)</f>
        <v>0.142096808593655</v>
      </c>
      <c r="Q143" s="17" t="n">
        <f aca="false">Q142+W143</f>
        <v>0.89975610760907</v>
      </c>
      <c r="R143" s="17" t="n">
        <f aca="false">R142+X143</f>
        <v>0.0167727040107547</v>
      </c>
      <c r="S143" s="12" t="n">
        <f aca="false">Q142+O143*R142</f>
        <v>0.920790431099636</v>
      </c>
      <c r="T143" s="17" t="n">
        <f aca="false">1/(1+EXP(-S143))</f>
        <v>0.715203134106462</v>
      </c>
      <c r="U143" s="12" t="n">
        <f aca="false">T143*(1-T143)</f>
        <v>0.203687611070756</v>
      </c>
      <c r="V143" s="17" t="n">
        <f aca="false">(G143-T143)*U143</f>
        <v>-0.00846586140478186</v>
      </c>
      <c r="W143" s="12" t="n">
        <f aca="false">$V$18*V143</f>
        <v>-0.00423293070239093</v>
      </c>
      <c r="X143" s="12" t="n">
        <f aca="false">$V$18*V143*O143</f>
        <v>-0.00350692472284575</v>
      </c>
      <c r="Y143" s="12" t="n">
        <f aca="false">V143*R142</f>
        <v>-0.000171684526199094</v>
      </c>
      <c r="Z143" s="12" t="n">
        <f aca="false">Y143*P143</f>
        <v>-2.43958232578049E-005</v>
      </c>
      <c r="AA143" s="12" t="n">
        <f aca="false">$V$18*$V143*B143</f>
        <v>-0.000637596256427088</v>
      </c>
      <c r="AB143" s="12" t="n">
        <f aca="false">$V$18*$V143*C143</f>
        <v>-0.00247954099721645</v>
      </c>
      <c r="AC143" s="12" t="n">
        <f aca="false">$V$18*$V143*D143</f>
        <v>-0.00423293070239093</v>
      </c>
      <c r="AD143" s="12" t="n">
        <f aca="false">$V$18*$V143*E143</f>
        <v>-0.00290460516816784</v>
      </c>
      <c r="AE143" s="12" t="n">
        <f aca="false">$V$18*$V143*F143</f>
        <v>-0.00136374754846904</v>
      </c>
      <c r="AF143" s="12" t="n">
        <f aca="false">$V$18*Y143</f>
        <v>-8.58422630995468E-005</v>
      </c>
    </row>
    <row r="144" customFormat="false" ht="13.8" hidden="false" customHeight="false" outlineLevel="0" collapsed="false">
      <c r="A144" s="0" t="s">
        <v>66</v>
      </c>
      <c r="B144" s="18" t="n">
        <v>0</v>
      </c>
      <c r="C144" s="18" t="n">
        <v>0.0418410041841004</v>
      </c>
      <c r="D144" s="18" t="n">
        <v>0.150627615062762</v>
      </c>
      <c r="E144" s="18" t="n">
        <v>0.585774058577406</v>
      </c>
      <c r="F144" s="18" t="n">
        <v>1</v>
      </c>
      <c r="G144" s="18" t="n">
        <v>0.686192468619247</v>
      </c>
      <c r="H144" s="17" t="n">
        <f aca="false">H143+AA144</f>
        <v>0.66676131942055</v>
      </c>
      <c r="I144" s="17" t="n">
        <f aca="false">I143+AB144</f>
        <v>-0.030261635383464</v>
      </c>
      <c r="J144" s="17" t="n">
        <f aca="false">J143+AC144</f>
        <v>0.174905169017503</v>
      </c>
      <c r="K144" s="17" t="n">
        <f aca="false">K143+AD144</f>
        <v>0.600797295389906</v>
      </c>
      <c r="L144" s="17" t="n">
        <f aca="false">L143+AE144</f>
        <v>-0.30572055675348</v>
      </c>
      <c r="M144" s="17" t="n">
        <f aca="false">M143+AF144</f>
        <v>0.992705577862361</v>
      </c>
      <c r="N144" s="17" t="n">
        <f aca="false">M143+SUMPRODUCT(B144:F144,H143:L143)</f>
        <v>1.067854052345</v>
      </c>
      <c r="O144" s="17" t="n">
        <f aca="false">1/(1+EXP(-N144))</f>
        <v>0.744188601757423</v>
      </c>
      <c r="P144" s="12" t="n">
        <f aca="false">O144*(1-O144)</f>
        <v>0.190371926771755</v>
      </c>
      <c r="Q144" s="17" t="n">
        <f aca="false">Q143+W144</f>
        <v>0.896969089479001</v>
      </c>
      <c r="R144" s="17" t="n">
        <f aca="false">R143+X144</f>
        <v>0.0146986368854658</v>
      </c>
      <c r="S144" s="12" t="n">
        <f aca="false">Q143+O144*R143</f>
        <v>0.912238162754525</v>
      </c>
      <c r="T144" s="17" t="n">
        <f aca="false">1/(1+EXP(-S144))</f>
        <v>0.713457941652135</v>
      </c>
      <c r="U144" s="12" t="n">
        <f aca="false">T144*(1-T144)</f>
        <v>0.204435707145634</v>
      </c>
      <c r="V144" s="17" t="n">
        <f aca="false">(G144-T144)*U144</f>
        <v>-0.0055740362601387</v>
      </c>
      <c r="W144" s="12" t="n">
        <f aca="false">$V$18*V144</f>
        <v>-0.00278701813006935</v>
      </c>
      <c r="X144" s="12" t="n">
        <f aca="false">$V$18*V144*O144</f>
        <v>-0.0020740671252889</v>
      </c>
      <c r="Y144" s="12" t="n">
        <f aca="false">V144*R143</f>
        <v>-9.34916603365206E-005</v>
      </c>
      <c r="Z144" s="12" t="n">
        <f aca="false">Y144*P144</f>
        <v>-1.77981875153539E-005</v>
      </c>
      <c r="AA144" s="12" t="n">
        <f aca="false">$V$18*$V144*B144</f>
        <v>-0</v>
      </c>
      <c r="AB144" s="12" t="n">
        <f aca="false">$V$18*$V144*C144</f>
        <v>-0.000116611637241395</v>
      </c>
      <c r="AC144" s="12" t="n">
        <f aca="false">$V$18*$V144*D144</f>
        <v>-0.000419801894069025</v>
      </c>
      <c r="AD144" s="12" t="n">
        <f aca="false">$V$18*$V144*E144</f>
        <v>-0.00163256292137954</v>
      </c>
      <c r="AE144" s="12" t="n">
        <f aca="false">$V$18*$V144*F144</f>
        <v>-0.00278701813006935</v>
      </c>
      <c r="AF144" s="12" t="n">
        <f aca="false">$V$18*Y144</f>
        <v>-4.67458301682603E-005</v>
      </c>
    </row>
    <row r="145" customFormat="false" ht="13.8" hidden="false" customHeight="false" outlineLevel="0" collapsed="false">
      <c r="B145" s="18" t="n">
        <v>0.0418410041841004</v>
      </c>
      <c r="C145" s="18" t="n">
        <v>0.150627615062762</v>
      </c>
      <c r="D145" s="18" t="n">
        <v>0.585774058577406</v>
      </c>
      <c r="E145" s="18" t="n">
        <v>1</v>
      </c>
      <c r="F145" s="18" t="n">
        <v>0.686192468619247</v>
      </c>
      <c r="G145" s="18" t="n">
        <v>0.322175732217573</v>
      </c>
      <c r="H145" s="17" t="n">
        <f aca="false">H144+AA145</f>
        <v>0.66508836999438</v>
      </c>
      <c r="I145" s="17" t="n">
        <f aca="false">I144+AB145</f>
        <v>-0.036284253317675</v>
      </c>
      <c r="J145" s="17" t="n">
        <f aca="false">J144+AC145</f>
        <v>0.151483877051127</v>
      </c>
      <c r="K145" s="17" t="n">
        <f aca="false">K144+AD145</f>
        <v>0.560813804104449</v>
      </c>
      <c r="L145" s="17" t="n">
        <f aca="false">L144+AE145</f>
        <v>-0.333156927342663</v>
      </c>
      <c r="M145" s="17" t="n">
        <f aca="false">M144+AF145</f>
        <v>0.992117875042543</v>
      </c>
      <c r="N145" s="17" t="n">
        <f aca="false">M144+SUMPRODUCT(B145:F145,H144:L144)</f>
        <v>1.50951436561746</v>
      </c>
      <c r="O145" s="17" t="n">
        <f aca="false">1/(1+EXP(-N145))</f>
        <v>0.818989224706442</v>
      </c>
      <c r="P145" s="12" t="n">
        <f aca="false">O145*(1-O145)</f>
        <v>0.148245874521183</v>
      </c>
      <c r="Q145" s="17" t="n">
        <f aca="false">Q144+W145</f>
        <v>0.856985598193544</v>
      </c>
      <c r="R145" s="17" t="n">
        <f aca="false">R144+X145</f>
        <v>-0.0180474116434671</v>
      </c>
      <c r="S145" s="12" t="n">
        <f aca="false">Q144+O145*R144</f>
        <v>0.90900711470607</v>
      </c>
      <c r="T145" s="17" t="n">
        <f aca="false">1/(1+EXP(-S145))</f>
        <v>0.712796944749729</v>
      </c>
      <c r="U145" s="12" t="n">
        <f aca="false">T145*(1-T145)</f>
        <v>0.204717460305181</v>
      </c>
      <c r="V145" s="17" t="n">
        <f aca="false">(G145-T145)*U145</f>
        <v>-0.0799669825709132</v>
      </c>
      <c r="W145" s="12" t="n">
        <f aca="false">$V$18*V145</f>
        <v>-0.0399834912854566</v>
      </c>
      <c r="X145" s="12" t="n">
        <f aca="false">$V$18*V145*O145</f>
        <v>-0.0327460485289329</v>
      </c>
      <c r="Y145" s="12" t="n">
        <f aca="false">V145*R144</f>
        <v>-0.00117540563963623</v>
      </c>
      <c r="Z145" s="12" t="n">
        <f aca="false">Y145*P145</f>
        <v>-0.000174249036965003</v>
      </c>
      <c r="AA145" s="12" t="n">
        <f aca="false">$V$18*$V145*B145</f>
        <v>-0.00167294942616973</v>
      </c>
      <c r="AB145" s="12" t="n">
        <f aca="false">$V$18*$V145*C145</f>
        <v>-0.00602261793421106</v>
      </c>
      <c r="AC145" s="12" t="n">
        <f aca="false">$V$18*$V145*D145</f>
        <v>-0.0234212919663763</v>
      </c>
      <c r="AD145" s="12" t="n">
        <f aca="false">$V$18*$V145*E145</f>
        <v>-0.0399834912854566</v>
      </c>
      <c r="AE145" s="12" t="n">
        <f aca="false">$V$18*$V145*F145</f>
        <v>-0.0274363705891836</v>
      </c>
      <c r="AF145" s="12" t="n">
        <f aca="false">$V$18*Y145</f>
        <v>-0.000587702819818114</v>
      </c>
    </row>
    <row r="146" customFormat="false" ht="13.8" hidden="false" customHeight="false" outlineLevel="0" collapsed="false">
      <c r="B146" s="18" t="n">
        <v>0.150627615062762</v>
      </c>
      <c r="C146" s="18" t="n">
        <v>0.585774058577406</v>
      </c>
      <c r="D146" s="18" t="n">
        <v>1</v>
      </c>
      <c r="E146" s="18" t="n">
        <v>0.686192468619247</v>
      </c>
      <c r="F146" s="18" t="n">
        <v>0.322175732217573</v>
      </c>
      <c r="G146" s="18" t="n">
        <v>0.673640167364017</v>
      </c>
      <c r="H146" s="17" t="n">
        <f aca="false">H145+AA146</f>
        <v>0.664687503615169</v>
      </c>
      <c r="I146" s="17" t="n">
        <f aca="false">I145+AB146</f>
        <v>-0.0378431781257186</v>
      </c>
      <c r="J146" s="17" t="n">
        <f aca="false">J145+AC146</f>
        <v>0.148822569700252</v>
      </c>
      <c r="K146" s="17" t="n">
        <f aca="false">K145+AD146</f>
        <v>0.558987635043598</v>
      </c>
      <c r="L146" s="17" t="n">
        <f aca="false">L145+AE146</f>
        <v>-0.334014335987087</v>
      </c>
      <c r="M146" s="17" t="n">
        <f aca="false">M145+AF146</f>
        <v>0.992165904751814</v>
      </c>
      <c r="N146" s="17" t="n">
        <f aca="false">M145+SUMPRODUCT(B146:F146,H145:L145)</f>
        <v>1.50001918440776</v>
      </c>
      <c r="O146" s="17" t="n">
        <f aca="false">1/(1+EXP(-N146))</f>
        <v>0.817577337462564</v>
      </c>
      <c r="P146" s="12" t="n">
        <f aca="false">O146*(1-O146)</f>
        <v>0.149144634730189</v>
      </c>
      <c r="Q146" s="17" t="n">
        <f aca="false">Q145+W146</f>
        <v>0.85432429084267</v>
      </c>
      <c r="R146" s="17" t="n">
        <f aca="false">R145+X146</f>
        <v>-0.0202232362215645</v>
      </c>
      <c r="S146" s="12" t="n">
        <f aca="false">Q145+O146*R145</f>
        <v>0.842230443433987</v>
      </c>
      <c r="T146" s="17" t="n">
        <f aca="false">1/(1+EXP(-S146))</f>
        <v>0.698934765121456</v>
      </c>
      <c r="U146" s="12" t="n">
        <f aca="false">T146*(1-T146)</f>
        <v>0.210424959226071</v>
      </c>
      <c r="V146" s="17" t="n">
        <f aca="false">(G146-T146)*U146</f>
        <v>-0.00532261470174887</v>
      </c>
      <c r="W146" s="12" t="n">
        <f aca="false">$V$18*V146</f>
        <v>-0.00266130735087443</v>
      </c>
      <c r="X146" s="12" t="n">
        <f aca="false">$V$18*V146*O146</f>
        <v>-0.00217582457809747</v>
      </c>
      <c r="Y146" s="12" t="n">
        <f aca="false">V146*R145</f>
        <v>9.60594185420315E-005</v>
      </c>
      <c r="Z146" s="12" t="n">
        <f aca="false">Y146*P146</f>
        <v>1.43267468908456E-005</v>
      </c>
      <c r="AA146" s="12" t="n">
        <f aca="false">$V$18*$V146*B146</f>
        <v>-0.000400866379211213</v>
      </c>
      <c r="AB146" s="12" t="n">
        <f aca="false">$V$18*$V146*C146</f>
        <v>-0.0015589248080436</v>
      </c>
      <c r="AC146" s="12" t="n">
        <f aca="false">$V$18*$V146*D146</f>
        <v>-0.00266130735087443</v>
      </c>
      <c r="AD146" s="12" t="n">
        <f aca="false">$V$18*$V146*E146</f>
        <v>-0.00182616906085108</v>
      </c>
      <c r="AE146" s="12" t="n">
        <f aca="false">$V$18*$V146*F146</f>
        <v>-0.00085740864442398</v>
      </c>
      <c r="AF146" s="12" t="n">
        <f aca="false">$V$18*Y146</f>
        <v>4.80297092710157E-005</v>
      </c>
    </row>
    <row r="147" customFormat="false" ht="13.8" hidden="false" customHeight="false" outlineLevel="0" collapsed="false">
      <c r="A147" s="0" t="s">
        <v>67</v>
      </c>
      <c r="B147" s="18" t="n">
        <v>0</v>
      </c>
      <c r="C147" s="18" t="n">
        <v>0.0418410041841004</v>
      </c>
      <c r="D147" s="18" t="n">
        <v>0.150627615062762</v>
      </c>
      <c r="E147" s="18" t="n">
        <v>0.585774058577406</v>
      </c>
      <c r="F147" s="18" t="n">
        <v>1</v>
      </c>
      <c r="G147" s="18" t="n">
        <v>0.686192468619247</v>
      </c>
      <c r="H147" s="17" t="n">
        <f aca="false">H146+AA147</f>
        <v>0.664687503615169</v>
      </c>
      <c r="I147" s="17" t="n">
        <f aca="false">I146+AB147</f>
        <v>-0.0378968127476252</v>
      </c>
      <c r="J147" s="17" t="n">
        <f aca="false">J146+AC147</f>
        <v>0.148629485061389</v>
      </c>
      <c r="K147" s="17" t="n">
        <f aca="false">K146+AD147</f>
        <v>0.558236750336907</v>
      </c>
      <c r="L147" s="17" t="n">
        <f aca="false">L146+AE147</f>
        <v>-0.335296203450653</v>
      </c>
      <c r="M147" s="17" t="n">
        <f aca="false">M146+AF147</f>
        <v>0.992191828260335</v>
      </c>
      <c r="N147" s="17" t="n">
        <f aca="false">M146+SUMPRODUCT(B147:F147,H146:L146)</f>
        <v>1.00642541660596</v>
      </c>
      <c r="O147" s="17" t="n">
        <f aca="false">1/(1+EXP(-N147))</f>
        <v>0.732320015082182</v>
      </c>
      <c r="P147" s="12" t="n">
        <f aca="false">O147*(1-O147)</f>
        <v>0.196027410592215</v>
      </c>
      <c r="Q147" s="17" t="n">
        <f aca="false">Q146+W147</f>
        <v>0.853042423379103</v>
      </c>
      <c r="R147" s="17" t="n">
        <f aca="false">R146+X147</f>
        <v>-0.0211619734218167</v>
      </c>
      <c r="S147" s="12" t="n">
        <f aca="false">Q146+O147*R146</f>
        <v>0.839514410187883</v>
      </c>
      <c r="T147" s="17" t="n">
        <f aca="false">1/(1+EXP(-S147))</f>
        <v>0.698362935320587</v>
      </c>
      <c r="U147" s="12" t="n">
        <f aca="false">T147*(1-T147)</f>
        <v>0.210652145891</v>
      </c>
      <c r="V147" s="17" t="n">
        <f aca="false">(G147-T147)*U147</f>
        <v>-0.00256373492713231</v>
      </c>
      <c r="W147" s="12" t="n">
        <f aca="false">$V$18*V147</f>
        <v>-0.00128186746356616</v>
      </c>
      <c r="X147" s="12" t="n">
        <f aca="false">$V$18*V147*O147</f>
        <v>-0.000938737200252126</v>
      </c>
      <c r="Y147" s="12" t="n">
        <f aca="false">V147*R146</f>
        <v>5.18470170408723E-005</v>
      </c>
      <c r="Z147" s="12" t="n">
        <f aca="false">Y147*P147</f>
        <v>1.01634364974526E-005</v>
      </c>
      <c r="AA147" s="12" t="n">
        <f aca="false">$V$18*$V147*B147</f>
        <v>-0</v>
      </c>
      <c r="AB147" s="12" t="n">
        <f aca="false">$V$18*$V147*C147</f>
        <v>-5.36346219065337E-005</v>
      </c>
      <c r="AC147" s="12" t="n">
        <f aca="false">$V$18*$V147*D147</f>
        <v>-0.000193084638863522</v>
      </c>
      <c r="AD147" s="12" t="n">
        <f aca="false">$V$18*$V147*E147</f>
        <v>-0.000750884706691473</v>
      </c>
      <c r="AE147" s="12" t="n">
        <f aca="false">$V$18*$V147*F147</f>
        <v>-0.00128186746356616</v>
      </c>
      <c r="AF147" s="12" t="n">
        <f aca="false">$V$18*Y147</f>
        <v>2.59235085204362E-005</v>
      </c>
    </row>
    <row r="148" customFormat="false" ht="13.8" hidden="false" customHeight="false" outlineLevel="0" collapsed="false">
      <c r="B148" s="18" t="n">
        <v>0.0418410041841004</v>
      </c>
      <c r="C148" s="18" t="n">
        <v>0.150627615062762</v>
      </c>
      <c r="D148" s="18" t="n">
        <v>0.585774058577406</v>
      </c>
      <c r="E148" s="18" t="n">
        <v>1</v>
      </c>
      <c r="F148" s="18" t="n">
        <v>0.686192468619247</v>
      </c>
      <c r="G148" s="18" t="n">
        <v>0.322175732217573</v>
      </c>
      <c r="H148" s="17" t="n">
        <f aca="false">H147+AA148</f>
        <v>0.663030635270775</v>
      </c>
      <c r="I148" s="17" t="n">
        <f aca="false">I147+AB148</f>
        <v>-0.0438615387874437</v>
      </c>
      <c r="J148" s="17" t="n">
        <f aca="false">J147+AC148</f>
        <v>0.125433328239872</v>
      </c>
      <c r="K148" s="17" t="n">
        <f aca="false">K147+AD148</f>
        <v>0.518637596905889</v>
      </c>
      <c r="L148" s="17" t="n">
        <f aca="false">L147+AE148</f>
        <v>-0.362468844298715</v>
      </c>
      <c r="M148" s="17" t="n">
        <f aca="false">M147+AF148</f>
        <v>0.993029824492768</v>
      </c>
      <c r="N148" s="17" t="n">
        <f aca="false">M147+SUMPRODUCT(B148:F148,H147:L147)</f>
        <v>1.42951703181868</v>
      </c>
      <c r="O148" s="17" t="n">
        <f aca="false">1/(1+EXP(-N148))</f>
        <v>0.806826052575897</v>
      </c>
      <c r="P148" s="12" t="n">
        <f aca="false">O148*(1-O148)</f>
        <v>0.155857773460693</v>
      </c>
      <c r="Q148" s="17" t="n">
        <f aca="false">Q147+W148</f>
        <v>0.813443269948086</v>
      </c>
      <c r="R148" s="17" t="n">
        <f aca="false">R147+X148</f>
        <v>-0.0531116020699117</v>
      </c>
      <c r="S148" s="12" t="n">
        <f aca="false">Q147+O148*R147</f>
        <v>0.835968391898463</v>
      </c>
      <c r="T148" s="17" t="n">
        <f aca="false">1/(1+EXP(-S148))</f>
        <v>0.69761543395041</v>
      </c>
      <c r="U148" s="12" t="n">
        <f aca="false">T148*(1-T148)</f>
        <v>0.210948140264591</v>
      </c>
      <c r="V148" s="17" t="n">
        <f aca="false">(G148-T148)*U148</f>
        <v>-0.0791983068620347</v>
      </c>
      <c r="W148" s="12" t="n">
        <f aca="false">$V$18*V148</f>
        <v>-0.0395991534310174</v>
      </c>
      <c r="X148" s="12" t="n">
        <f aca="false">$V$18*V148*O148</f>
        <v>-0.031949628648095</v>
      </c>
      <c r="Y148" s="12" t="n">
        <f aca="false">V148*R147</f>
        <v>0.00167599246486726</v>
      </c>
      <c r="Z148" s="12" t="n">
        <f aca="false">Y148*P148</f>
        <v>0.00026121645391111</v>
      </c>
      <c r="AA148" s="12" t="n">
        <f aca="false">$V$18*$V148*B148</f>
        <v>-0.00165686834439403</v>
      </c>
      <c r="AB148" s="12" t="n">
        <f aca="false">$V$18*$V148*C148</f>
        <v>-0.00596472603981854</v>
      </c>
      <c r="AC148" s="12" t="n">
        <f aca="false">$V$18*$V148*D148</f>
        <v>-0.0231961568215165</v>
      </c>
      <c r="AD148" s="12" t="n">
        <f aca="false">$V$18*$V148*E148</f>
        <v>-0.0395991534310174</v>
      </c>
      <c r="AE148" s="12" t="n">
        <f aca="false">$V$18*$V148*F148</f>
        <v>-0.0271726408480621</v>
      </c>
      <c r="AF148" s="12" t="n">
        <f aca="false">$V$18*Y148</f>
        <v>0.00083799623243363</v>
      </c>
    </row>
    <row r="149" customFormat="false" ht="13.8" hidden="false" customHeight="false" outlineLevel="0" collapsed="false">
      <c r="B149" s="18" t="n">
        <v>0.150627615062762</v>
      </c>
      <c r="C149" s="18" t="n">
        <v>0.585774058577406</v>
      </c>
      <c r="D149" s="18" t="n">
        <v>1</v>
      </c>
      <c r="E149" s="18" t="n">
        <v>0.686192468619247</v>
      </c>
      <c r="F149" s="18" t="n">
        <v>0.322175732217573</v>
      </c>
      <c r="G149" s="18" t="n">
        <v>0.673640167364017</v>
      </c>
      <c r="H149" s="17" t="n">
        <f aca="false">H148+AA149</f>
        <v>0.662867674688711</v>
      </c>
      <c r="I149" s="17" t="n">
        <f aca="false">I148+AB149</f>
        <v>-0.0444952743843611</v>
      </c>
      <c r="J149" s="17" t="n">
        <f aca="false">J148+AC149</f>
        <v>0.124351451042278</v>
      </c>
      <c r="K149" s="17" t="n">
        <f aca="false">K148+AD149</f>
        <v>0.517895220920929</v>
      </c>
      <c r="L149" s="17" t="n">
        <f aca="false">L148+AE149</f>
        <v>-0.36281739887702</v>
      </c>
      <c r="M149" s="17" t="n">
        <f aca="false">M148+AF149</f>
        <v>0.993087284723975</v>
      </c>
      <c r="N149" s="17" t="n">
        <f aca="false">M148+SUMPRODUCT(B149:F149,H148:L148)</f>
        <v>1.43174747206766</v>
      </c>
      <c r="O149" s="17" t="n">
        <f aca="false">1/(1+EXP(-N149))</f>
        <v>0.807173446141641</v>
      </c>
      <c r="P149" s="12" t="n">
        <f aca="false">O149*(1-O149)</f>
        <v>0.155644473985468</v>
      </c>
      <c r="Q149" s="17" t="n">
        <f aca="false">Q148+W149</f>
        <v>0.812361392750491</v>
      </c>
      <c r="R149" s="17" t="n">
        <f aca="false">R148+X149</f>
        <v>-0.0539848646157963</v>
      </c>
      <c r="S149" s="12" t="n">
        <f aca="false">Q148+O149*R148</f>
        <v>0.770572995075212</v>
      </c>
      <c r="T149" s="17" t="n">
        <f aca="false">1/(1+EXP(-S149))</f>
        <v>0.683644831041508</v>
      </c>
      <c r="U149" s="12" t="n">
        <f aca="false">T149*(1-T149)</f>
        <v>0.216274576031736</v>
      </c>
      <c r="V149" s="17" t="n">
        <f aca="false">(G149-T149)*U149</f>
        <v>-0.00216375439518935</v>
      </c>
      <c r="W149" s="12" t="n">
        <f aca="false">$V$18*V149</f>
        <v>-0.00108187719759468</v>
      </c>
      <c r="X149" s="12" t="n">
        <f aca="false">$V$18*V149*O149</f>
        <v>-0.000873262545884555</v>
      </c>
      <c r="Y149" s="12" t="n">
        <f aca="false">V149*R148</f>
        <v>0.000114920462414319</v>
      </c>
      <c r="Z149" s="12" t="n">
        <f aca="false">Y149*P149</f>
        <v>1.78867349226435E-005</v>
      </c>
      <c r="AA149" s="12" t="n">
        <f aca="false">$V$18*$V149*B149</f>
        <v>-0.000162960582064471</v>
      </c>
      <c r="AB149" s="12" t="n">
        <f aca="false">$V$18*$V149*C149</f>
        <v>-0.000633735596917383</v>
      </c>
      <c r="AC149" s="12" t="n">
        <f aca="false">$V$18*$V149*D149</f>
        <v>-0.00108187719759468</v>
      </c>
      <c r="AD149" s="12" t="n">
        <f aca="false">$V$18*$V149*E149</f>
        <v>-0.000742375984960363</v>
      </c>
      <c r="AE149" s="12" t="n">
        <f aca="false">$V$18*$V149*F149</f>
        <v>-0.000348554578304561</v>
      </c>
      <c r="AF149" s="12" t="n">
        <f aca="false">$V$18*Y149</f>
        <v>5.74602312071596E-005</v>
      </c>
    </row>
    <row r="150" customFormat="false" ht="13.8" hidden="false" customHeight="false" outlineLevel="0" collapsed="false">
      <c r="H150" s="17" t="n">
        <f aca="false">H149+AA150</f>
        <v>0.662867674688711</v>
      </c>
      <c r="I150" s="17" t="n">
        <f aca="false">I149+AB150</f>
        <v>-0.0444952743843611</v>
      </c>
      <c r="J150" s="17" t="n">
        <f aca="false">J149+AC150</f>
        <v>0.124351451042278</v>
      </c>
      <c r="K150" s="17" t="n">
        <f aca="false">K149+AD150</f>
        <v>0.517895220920929</v>
      </c>
      <c r="L150" s="17" t="n">
        <f aca="false">L149+AE150</f>
        <v>-0.36281739887702</v>
      </c>
      <c r="M150" s="17" t="n">
        <f aca="false">M149+AF150</f>
        <v>0.993087284723975</v>
      </c>
      <c r="Q150" s="17" t="n">
        <f aca="false">Q149+W150</f>
        <v>0.812361392750491</v>
      </c>
      <c r="R150" s="17" t="n">
        <f aca="false">R149+X150</f>
        <v>-0.0539848646157963</v>
      </c>
    </row>
    <row r="151" customFormat="false" ht="13.8" hidden="false" customHeight="false" outlineLevel="0" collapsed="false"/>
    <row r="152" customFormat="false" ht="13.8" hidden="false" customHeight="false" outlineLevel="0" collapsed="false">
      <c r="B152" s="18" t="n">
        <v>0</v>
      </c>
      <c r="C152" s="18" t="n">
        <v>0.0418410041841004</v>
      </c>
      <c r="D152" s="18" t="n">
        <v>0.150627615062762</v>
      </c>
      <c r="E152" s="18" t="n">
        <v>0.585774058577406</v>
      </c>
      <c r="F152" s="18" t="n">
        <v>1</v>
      </c>
      <c r="G152" s="18" t="n">
        <v>0.686192468619247</v>
      </c>
      <c r="N152" s="17" t="n">
        <f aca="false">M150+SUMPRODUCT(B152:F152,H150:L150)</f>
        <v>0.950508506862053</v>
      </c>
      <c r="O152" s="17" t="n">
        <f aca="false">1/(1+EXP(-N152))</f>
        <v>0.721217431361141</v>
      </c>
      <c r="P152" s="12" t="n">
        <f aca="false">O152*(1-O152)</f>
        <v>0.201062848061979</v>
      </c>
      <c r="S152" s="12" t="n">
        <f aca="false">Q150+O152*R150</f>
        <v>0.773426567359908</v>
      </c>
      <c r="T152" s="17" t="n">
        <f aca="false">1/(1+EXP(-S152))</f>
        <v>0.684261662512283</v>
      </c>
    </row>
    <row r="153" customFormat="false" ht="13.8" hidden="false" customHeight="false" outlineLevel="0" collapsed="false">
      <c r="B153" s="18" t="n">
        <v>0.0418410041841004</v>
      </c>
      <c r="C153" s="18" t="n">
        <v>0.150627615062762</v>
      </c>
      <c r="D153" s="18" t="n">
        <v>0.585774058577406</v>
      </c>
      <c r="E153" s="18" t="n">
        <v>1</v>
      </c>
      <c r="F153" s="18" t="n">
        <v>0.686192468619247</v>
      </c>
      <c r="G153" s="18" t="n">
        <v>0.322175732217573</v>
      </c>
      <c r="N153" s="17" t="n">
        <f aca="false">M150+SUMPRODUCT(B153:F153,H150:L150)</f>
        <v>1.35589462530657</v>
      </c>
      <c r="O153" s="17" t="n">
        <f aca="false">1/(1+EXP(-N153))</f>
        <v>0.795091656562229</v>
      </c>
      <c r="P153" s="12" t="n">
        <f aca="false">O153*(1-O153)</f>
        <v>0.16292091422736</v>
      </c>
      <c r="S153" s="12" t="n">
        <f aca="false">Q150+O153*R150</f>
        <v>0.76943847731383</v>
      </c>
      <c r="T153" s="17" t="n">
        <f aca="false">1/(1+EXP(-S153))</f>
        <v>0.683399412587465</v>
      </c>
    </row>
    <row r="154" customFormat="false" ht="13.8" hidden="false" customHeight="false" outlineLevel="0" collapsed="false">
      <c r="B154" s="18" t="n">
        <v>0.150627615062762</v>
      </c>
      <c r="C154" s="18" t="n">
        <v>0.585774058577406</v>
      </c>
      <c r="D154" s="18" t="n">
        <v>1</v>
      </c>
      <c r="E154" s="18" t="n">
        <v>0.686192468619247</v>
      </c>
      <c r="F154" s="18" t="n">
        <v>0.322175732217573</v>
      </c>
      <c r="G154" s="18" t="n">
        <v>0.673640167364017</v>
      </c>
      <c r="N154" s="17" t="n">
        <f aca="false">M150+SUMPRODUCT(B154:F154,H150:L150)</f>
        <v>1.42970557422853</v>
      </c>
      <c r="O154" s="17" t="n">
        <f aca="false">1/(1+EXP(-N154))</f>
        <v>0.80685543667615</v>
      </c>
      <c r="P154" s="12" t="n">
        <f aca="false">O154*(1-O154)</f>
        <v>0.155839740982289</v>
      </c>
      <c r="S154" s="12" t="n">
        <f aca="false">Q150+O154*R150</f>
        <v>0.76880341123701</v>
      </c>
      <c r="T154" s="17" t="n">
        <f aca="false">1/(1+EXP(-S154))</f>
        <v>0.683261990733551</v>
      </c>
    </row>
    <row r="155" customFormat="false" ht="13.8" hidden="false" customHeight="false" outlineLevel="0" collapsed="false"/>
    <row r="156" customFormat="false" ht="13.8" hidden="false" customHeight="false" outlineLevel="0" collapsed="false">
      <c r="B156" s="19" t="s">
        <v>68</v>
      </c>
      <c r="C156" s="19" t="s">
        <v>69</v>
      </c>
      <c r="D156" s="19" t="s">
        <v>70</v>
      </c>
      <c r="E156" s="19" t="s">
        <v>71</v>
      </c>
      <c r="F156" s="19" t="s">
        <v>72</v>
      </c>
    </row>
    <row r="157" customFormat="false" ht="13.8" hidden="false" customHeight="false" outlineLevel="0" collapsed="false">
      <c r="B157" s="20" t="n">
        <v>0.686192468619247</v>
      </c>
      <c r="C157" s="21" t="n">
        <f aca="false">T152</f>
        <v>0.684261662512283</v>
      </c>
      <c r="D157" s="19" t="n">
        <f aca="false">(B157*$K$3) + $I$3</f>
        <v>726</v>
      </c>
      <c r="E157" s="19" t="n">
        <f aca="false">(C157*$K$3) + $I$3</f>
        <v>725.538537340436</v>
      </c>
      <c r="F157" s="19" t="n">
        <f aca="false">ABS((D157-E157)/D157)</f>
        <v>0.000635623498022595</v>
      </c>
    </row>
    <row r="158" customFormat="false" ht="13.8" hidden="false" customHeight="false" outlineLevel="0" collapsed="false">
      <c r="B158" s="20" t="n">
        <v>0.322175732217573</v>
      </c>
      <c r="C158" s="21" t="n">
        <f aca="false">T153</f>
        <v>0.683399412587465</v>
      </c>
      <c r="D158" s="19" t="n">
        <f aca="false">(B158*$K$3) + $I$3</f>
        <v>639</v>
      </c>
      <c r="E158" s="19" t="n">
        <f aca="false">(C158*$K$3) + $I$3</f>
        <v>725.332459608404</v>
      </c>
      <c r="F158" s="19" t="n">
        <f aca="false">ABS((D158-E158)/D158)</f>
        <v>0.135105570592182</v>
      </c>
    </row>
    <row r="159" customFormat="false" ht="13.8" hidden="false" customHeight="false" outlineLevel="0" collapsed="false">
      <c r="B159" s="20" t="n">
        <v>0.673640167364017</v>
      </c>
      <c r="C159" s="21" t="n">
        <f aca="false">T154</f>
        <v>0.683261990733551</v>
      </c>
      <c r="D159" s="19" t="n">
        <f aca="false">(B159*$K$3) + $I$3</f>
        <v>723</v>
      </c>
      <c r="E159" s="19" t="n">
        <f aca="false">(C159*$K$3) + $I$3</f>
        <v>725.299615785319</v>
      </c>
      <c r="F159" s="19" t="n">
        <f aca="false">ABS((D159-E159)/D159)</f>
        <v>0.00318065807097988</v>
      </c>
    </row>
    <row r="160" customFormat="false" ht="13.8" hidden="false" customHeight="false" outlineLevel="0" collapsed="false">
      <c r="B160" s="19"/>
      <c r="C160" s="19"/>
      <c r="D160" s="19"/>
      <c r="E160" s="19" t="s">
        <v>73</v>
      </c>
      <c r="F160" s="19" t="n">
        <f aca="false">SUM(F157:F159)*100/COUNT(F157:F159)</f>
        <v>4.6307284053728</v>
      </c>
    </row>
    <row r="161" customFormat="false" ht="13.8" hidden="false" customHeight="false" outlineLevel="0" collapsed="false">
      <c r="B161" s="19"/>
      <c r="C161" s="19"/>
      <c r="D161" s="19"/>
      <c r="E161" s="19" t="s">
        <v>74</v>
      </c>
      <c r="F161" s="19" t="n">
        <f aca="false">100/(100+F160)</f>
        <v>0.955742175592701</v>
      </c>
    </row>
  </sheetData>
  <mergeCells count="17">
    <mergeCell ref="B1:C1"/>
    <mergeCell ref="M1:O1"/>
    <mergeCell ref="U1:V1"/>
    <mergeCell ref="AC1:AD1"/>
    <mergeCell ref="B10:C10"/>
    <mergeCell ref="I10:J10"/>
    <mergeCell ref="Q10:R10"/>
    <mergeCell ref="B18:E18"/>
    <mergeCell ref="B19:C19"/>
    <mergeCell ref="B47:E47"/>
    <mergeCell ref="B48:C48"/>
    <mergeCell ref="B76:E76"/>
    <mergeCell ref="B77:C77"/>
    <mergeCell ref="B105:E105"/>
    <mergeCell ref="B106:C106"/>
    <mergeCell ref="B134:E134"/>
    <mergeCell ref="B135:C1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2018-12-12T15:36:49Z</dcterms:created>
  <dc:creator>Asus</dc:creator>
  <dc:description/>
  <dc:language>en-US</dc:language>
  <cp:lastModifiedBy/>
  <dcterms:modified xsi:type="dcterms:W3CDTF">2018-12-22T15:02:44Z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