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hut\OneDrive - Manipal Academy of Higher Education\Desktop\"/>
    </mc:Choice>
  </mc:AlternateContent>
  <xr:revisionPtr revIDLastSave="0" documentId="13_ncr:1_{BE2625BA-2DD2-41DF-8E17-E50F436569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G6" i="1" s="1"/>
  <c r="Y28" i="1" s="1"/>
  <c r="E5" i="1"/>
  <c r="E4" i="1"/>
  <c r="K3" i="1"/>
  <c r="K7" i="1"/>
  <c r="K11" i="1"/>
  <c r="J11" i="1"/>
  <c r="J3" i="1"/>
  <c r="J4" i="1"/>
  <c r="J5" i="1"/>
  <c r="J6" i="1"/>
  <c r="J7" i="1"/>
  <c r="J8" i="1"/>
  <c r="J9" i="1"/>
  <c r="J10" i="1"/>
  <c r="J2" i="1"/>
  <c r="Y29" i="1"/>
  <c r="H11" i="1" s="1"/>
  <c r="H7" i="1"/>
  <c r="I7" i="1" s="1"/>
  <c r="H3" i="1"/>
  <c r="I3" i="1" s="1"/>
  <c r="E7" i="1"/>
  <c r="F7" i="1"/>
  <c r="G7" i="1" s="1"/>
  <c r="E8" i="1"/>
  <c r="F8" i="1"/>
  <c r="G8" i="1" s="1"/>
  <c r="E9" i="1"/>
  <c r="H10" i="1" l="1"/>
  <c r="K10" i="1" s="1"/>
  <c r="H2" i="1"/>
  <c r="F5" i="1"/>
  <c r="G5" i="1" s="1"/>
  <c r="Y27" i="1" s="1"/>
  <c r="H9" i="1" s="1"/>
  <c r="I9" i="1" s="1"/>
  <c r="F4" i="1"/>
  <c r="G4" i="1" s="1"/>
  <c r="I10" i="1"/>
  <c r="H6" i="1"/>
  <c r="K6" i="1" s="1"/>
  <c r="K9" i="1" l="1"/>
  <c r="K2" i="1"/>
  <c r="I2" i="1"/>
  <c r="H5" i="1"/>
  <c r="I5" i="1"/>
  <c r="K5" i="1"/>
  <c r="I6" i="1"/>
  <c r="Y26" i="1"/>
  <c r="H4" i="1" l="1"/>
  <c r="H8" i="1"/>
  <c r="I8" i="1" l="1"/>
  <c r="K8" i="1"/>
  <c r="I4" i="1"/>
  <c r="K4" i="1"/>
</calcChain>
</file>

<file path=xl/sharedStrings.xml><?xml version="1.0" encoding="utf-8"?>
<sst xmlns="http://schemas.openxmlformats.org/spreadsheetml/2006/main" count="114" uniqueCount="35">
  <si>
    <t>t</t>
  </si>
  <si>
    <t>year</t>
  </si>
  <si>
    <t>quarter</t>
  </si>
  <si>
    <t>sales</t>
  </si>
  <si>
    <t>ma</t>
  </si>
  <si>
    <t>cma</t>
  </si>
  <si>
    <t>st,it</t>
  </si>
  <si>
    <t>st</t>
  </si>
  <si>
    <t>de st</t>
  </si>
  <si>
    <t>Tt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</si>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</sst>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iscoSansTT ExtraLight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46296368126409E-2"/>
          <c:y val="2.373117246266355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</c:f>
              <c:numCache>
                <c:formatCode>General</c:formatCode>
                <c:ptCount val="9"/>
                <c:pt idx="0">
                  <c:v>3651</c:v>
                </c:pt>
                <c:pt idx="1">
                  <c:v>10409</c:v>
                </c:pt>
                <c:pt idx="2">
                  <c:v>10575</c:v>
                </c:pt>
                <c:pt idx="3">
                  <c:v>17934</c:v>
                </c:pt>
                <c:pt idx="4">
                  <c:v>15104</c:v>
                </c:pt>
                <c:pt idx="5">
                  <c:v>15525</c:v>
                </c:pt>
                <c:pt idx="6">
                  <c:v>6938</c:v>
                </c:pt>
                <c:pt idx="7">
                  <c:v>9595</c:v>
                </c:pt>
                <c:pt idx="8">
                  <c:v>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361-B248-A6E7CFA1C7A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</c:f>
              <c:numCache>
                <c:formatCode>General</c:formatCode>
                <c:ptCount val="9"/>
                <c:pt idx="2">
                  <c:v>12073.875</c:v>
                </c:pt>
                <c:pt idx="3">
                  <c:v>14145</c:v>
                </c:pt>
                <c:pt idx="4">
                  <c:v>14329.875</c:v>
                </c:pt>
                <c:pt idx="5">
                  <c:v>12832.875</c:v>
                </c:pt>
                <c:pt idx="6">
                  <c:v>11056.375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9-4361-B248-A6E7CFA1C7AF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10394.136506772209</c:v>
                </c:pt>
                <c:pt idx="1">
                  <c:v>12072.887757022878</c:v>
                </c:pt>
                <c:pt idx="2">
                  <c:v>7590.0244020343443</c:v>
                </c:pt>
                <c:pt idx="3">
                  <c:v>12951.688846695906</c:v>
                </c:pt>
                <c:pt idx="4">
                  <c:v>10891.520894944861</c:v>
                </c:pt>
                <c:pt idx="5">
                  <c:v>12643.77484375208</c:v>
                </c:pt>
                <c:pt idx="6">
                  <c:v>7944.7383366029644</c:v>
                </c:pt>
                <c:pt idx="7">
                  <c:v>13549.985795870709</c:v>
                </c:pt>
                <c:pt idx="8">
                  <c:v>11388.905283117514</c:v>
                </c:pt>
                <c:pt idx="9">
                  <c:v>13214.661930481283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9-4361-B248-A6E7CFA1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5280"/>
        <c:axId val="5708864"/>
      </c:lineChart>
      <c:catAx>
        <c:axId val="76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864"/>
        <c:crosses val="autoZero"/>
        <c:auto val="1"/>
        <c:lblAlgn val="ctr"/>
        <c:lblOffset val="100"/>
        <c:noMultiLvlLbl val="0"/>
      </c:catAx>
      <c:valAx>
        <c:axId val="5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4</xdr:row>
      <xdr:rowOff>14287</xdr:rowOff>
    </xdr:from>
    <xdr:to>
      <xdr:col>25</xdr:col>
      <xdr:colOff>142875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D5880-E9BF-B335-603E-FE65EA8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"/>
  <sheetViews>
    <sheetView tabSelected="1" workbookViewId="0">
      <selection activeCell="L18" sqref="L18"/>
    </sheetView>
  </sheetViews>
  <sheetFormatPr defaultRowHeight="15"/>
  <cols>
    <col min="8" max="8" width="14.7109375" customWidth="1"/>
    <col min="11" max="11" width="17.7109375" customWidth="1"/>
    <col min="19" max="19" width="15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>
      <c r="A2">
        <v>1</v>
      </c>
      <c r="B2">
        <v>2021</v>
      </c>
      <c r="C2">
        <v>3</v>
      </c>
      <c r="D2" s="1">
        <v>3651</v>
      </c>
      <c r="H2">
        <f>Y28</f>
        <v>1.0540217552490863</v>
      </c>
      <c r="I2">
        <f>D2/H2</f>
        <v>3463.8753724179028</v>
      </c>
      <c r="J2">
        <f>9743.433054+117.9729891*A2</f>
        <v>9861.4060430999998</v>
      </c>
      <c r="K2">
        <f t="shared" ref="K2:K11" si="0">H2*J2</f>
        <v>10394.136506772209</v>
      </c>
    </row>
    <row r="3" spans="1:11">
      <c r="A3">
        <v>2</v>
      </c>
      <c r="C3">
        <v>4</v>
      </c>
      <c r="D3" s="1">
        <v>10409</v>
      </c>
      <c r="H3">
        <f>Y29</f>
        <v>1.2097834662926272</v>
      </c>
      <c r="I3">
        <f t="shared" ref="I3:I10" si="1">D3/H3</f>
        <v>8604.0190579710161</v>
      </c>
      <c r="J3">
        <f t="shared" ref="J3:J10" si="2">9743.433054+117.9729891*A3</f>
        <v>9979.3790321999986</v>
      </c>
      <c r="K3">
        <f t="shared" si="0"/>
        <v>12072.887757022878</v>
      </c>
    </row>
    <row r="4" spans="1:11">
      <c r="A4">
        <v>3</v>
      </c>
      <c r="B4">
        <v>2022</v>
      </c>
      <c r="C4">
        <v>1</v>
      </c>
      <c r="D4" s="1">
        <v>10575</v>
      </c>
      <c r="E4">
        <f>AVERAGE(D2:D5)</f>
        <v>10642.25</v>
      </c>
      <c r="F4">
        <f>AVERAGE(E4:E5)</f>
        <v>12073.875</v>
      </c>
      <c r="G4">
        <f>D4/F4</f>
        <v>0.87585799919247131</v>
      </c>
      <c r="H4">
        <f>Y26</f>
        <v>0.75168463831145649</v>
      </c>
      <c r="I4">
        <f t="shared" si="1"/>
        <v>14068.399779667048</v>
      </c>
      <c r="J4">
        <f t="shared" si="2"/>
        <v>10097.352021299999</v>
      </c>
      <c r="K4">
        <f t="shared" si="0"/>
        <v>7590.0244020343443</v>
      </c>
    </row>
    <row r="5" spans="1:11">
      <c r="A5">
        <v>4</v>
      </c>
      <c r="C5">
        <v>2</v>
      </c>
      <c r="D5" s="1">
        <v>17934</v>
      </c>
      <c r="E5">
        <f t="shared" ref="E5:E9" si="3">AVERAGE(D3:D6)</f>
        <v>13505.5</v>
      </c>
      <c r="F5">
        <f t="shared" ref="F5:F8" si="4">AVERAGE(E5:E6)</f>
        <v>14145</v>
      </c>
      <c r="G5">
        <f t="shared" ref="G5:G8" si="5">D5/F5</f>
        <v>1.2678685047720042</v>
      </c>
      <c r="H5">
        <f>Y27</f>
        <v>1.2678685047720042</v>
      </c>
      <c r="I5">
        <f t="shared" si="1"/>
        <v>14145</v>
      </c>
      <c r="J5">
        <f t="shared" si="2"/>
        <v>10215.3250104</v>
      </c>
      <c r="K5">
        <f t="shared" si="0"/>
        <v>12951.688846695906</v>
      </c>
    </row>
    <row r="6" spans="1:11">
      <c r="A6">
        <v>5</v>
      </c>
      <c r="C6">
        <v>3</v>
      </c>
      <c r="D6" s="1">
        <v>15104</v>
      </c>
      <c r="E6">
        <f t="shared" si="3"/>
        <v>14784.5</v>
      </c>
      <c r="F6">
        <f t="shared" si="4"/>
        <v>14329.875</v>
      </c>
      <c r="G6">
        <f t="shared" si="5"/>
        <v>1.0540217552490863</v>
      </c>
      <c r="H6">
        <f>Y28</f>
        <v>1.0540217552490863</v>
      </c>
      <c r="I6">
        <f t="shared" si="1"/>
        <v>14329.875</v>
      </c>
      <c r="J6">
        <f t="shared" si="2"/>
        <v>10333.297999499999</v>
      </c>
      <c r="K6">
        <f t="shared" si="0"/>
        <v>10891.520894944861</v>
      </c>
    </row>
    <row r="7" spans="1:11">
      <c r="A7">
        <v>6</v>
      </c>
      <c r="C7">
        <v>4</v>
      </c>
      <c r="D7" s="1">
        <v>15525</v>
      </c>
      <c r="E7">
        <f t="shared" si="3"/>
        <v>13875.25</v>
      </c>
      <c r="F7">
        <f t="shared" si="4"/>
        <v>12832.875</v>
      </c>
      <c r="G7">
        <f t="shared" si="5"/>
        <v>1.2097834662926272</v>
      </c>
      <c r="H7">
        <f>Y29</f>
        <v>1.2097834662926272</v>
      </c>
      <c r="I7">
        <f t="shared" si="1"/>
        <v>12832.875000000002</v>
      </c>
      <c r="J7">
        <f t="shared" si="2"/>
        <v>10451.270988599999</v>
      </c>
      <c r="K7">
        <f t="shared" si="0"/>
        <v>12643.77484375208</v>
      </c>
    </row>
    <row r="8" spans="1:11">
      <c r="A8">
        <v>7</v>
      </c>
      <c r="B8">
        <v>2023</v>
      </c>
      <c r="C8">
        <v>1</v>
      </c>
      <c r="D8" s="1">
        <v>6938</v>
      </c>
      <c r="E8">
        <f t="shared" si="3"/>
        <v>11790.5</v>
      </c>
      <c r="F8">
        <f t="shared" si="4"/>
        <v>11056.375</v>
      </c>
      <c r="G8">
        <f t="shared" si="5"/>
        <v>0.62751127743044166</v>
      </c>
      <c r="H8">
        <f>Y26</f>
        <v>0.75168463831145649</v>
      </c>
      <c r="I8">
        <f t="shared" si="1"/>
        <v>9229.9345315678474</v>
      </c>
      <c r="J8">
        <f t="shared" si="2"/>
        <v>10569.2439777</v>
      </c>
      <c r="K8">
        <f t="shared" si="0"/>
        <v>7944.7383366029644</v>
      </c>
    </row>
    <row r="9" spans="1:11">
      <c r="A9">
        <v>8</v>
      </c>
      <c r="C9">
        <v>2</v>
      </c>
      <c r="D9" s="1">
        <v>9595</v>
      </c>
      <c r="E9">
        <f t="shared" si="3"/>
        <v>10322.25</v>
      </c>
      <c r="H9">
        <f>Y27</f>
        <v>1.2678685047720042</v>
      </c>
      <c r="I9">
        <f t="shared" si="1"/>
        <v>7567.8195048511207</v>
      </c>
      <c r="J9">
        <f t="shared" si="2"/>
        <v>10687.216966799999</v>
      </c>
      <c r="K9">
        <f t="shared" si="0"/>
        <v>13549.985795870709</v>
      </c>
    </row>
    <row r="10" spans="1:11">
      <c r="A10">
        <v>9</v>
      </c>
      <c r="C10">
        <v>3</v>
      </c>
      <c r="D10" s="1">
        <v>9231</v>
      </c>
      <c r="H10">
        <f>Y28</f>
        <v>1.0540217552490863</v>
      </c>
      <c r="I10">
        <f t="shared" si="1"/>
        <v>8757.8837476827339</v>
      </c>
      <c r="J10">
        <f t="shared" si="2"/>
        <v>10805.189955899999</v>
      </c>
      <c r="K10">
        <f t="shared" si="0"/>
        <v>11388.905283117514</v>
      </c>
    </row>
    <row r="11" spans="1:11">
      <c r="A11" s="5">
        <v>10</v>
      </c>
      <c r="B11" s="5"/>
      <c r="C11" s="5">
        <v>4</v>
      </c>
      <c r="D11" s="5"/>
      <c r="E11" s="5"/>
      <c r="F11" s="5"/>
      <c r="G11" s="5"/>
      <c r="H11" s="5">
        <f>Y29</f>
        <v>1.2097834662926272</v>
      </c>
      <c r="I11" s="5"/>
      <c r="J11" s="5">
        <f>9743.433054+117.9729891*A11</f>
        <v>10923.162945</v>
      </c>
      <c r="K11" s="5">
        <f t="shared" si="0"/>
        <v>13214.661930481283</v>
      </c>
    </row>
    <row r="25" spans="4:25" ht="15.75" thickBot="1">
      <c r="X25" t="s">
        <v>2</v>
      </c>
      <c r="Y25" t="s">
        <v>7</v>
      </c>
    </row>
    <row r="26" spans="4:25">
      <c r="D26" s="4"/>
      <c r="E26" s="4"/>
      <c r="X26">
        <v>1</v>
      </c>
      <c r="Y26">
        <f>AVERAGE(G4,G8)</f>
        <v>0.75168463831145649</v>
      </c>
    </row>
    <row r="27" spans="4:25">
      <c r="E27">
        <v>0.5353253296637045</v>
      </c>
      <c r="X27">
        <v>2</v>
      </c>
      <c r="Y27">
        <f>G5</f>
        <v>1.2678685047720042</v>
      </c>
    </row>
    <row r="28" spans="4:25">
      <c r="D28" t="s">
        <v>13</v>
      </c>
      <c r="E28">
        <v>0.28657320857955387</v>
      </c>
      <c r="X28">
        <v>3</v>
      </c>
      <c r="Y28">
        <f>G6</f>
        <v>1.0540217552490863</v>
      </c>
    </row>
    <row r="29" spans="4:25">
      <c r="D29" t="s">
        <v>14</v>
      </c>
      <c r="E29">
        <v>0.21523052943750925</v>
      </c>
      <c r="X29">
        <v>4</v>
      </c>
      <c r="Y29">
        <f>G7</f>
        <v>1.2097834662926272</v>
      </c>
    </row>
    <row r="30" spans="4:25">
      <c r="D30" t="s">
        <v>15</v>
      </c>
      <c r="E30">
        <v>665.62885672185189</v>
      </c>
    </row>
    <row r="31" spans="4:25" ht="15.75" thickBot="1">
      <c r="D31" s="2" t="s">
        <v>16</v>
      </c>
      <c r="E31" s="2">
        <v>12</v>
      </c>
    </row>
    <row r="33" spans="4:23" ht="15.75" thickBot="1">
      <c r="D33" t="s">
        <v>17</v>
      </c>
    </row>
    <row r="34" spans="4:23">
      <c r="D34" s="3"/>
      <c r="E34" s="3" t="s">
        <v>22</v>
      </c>
      <c r="F34" s="3" t="s">
        <v>23</v>
      </c>
      <c r="G34" s="3" t="s">
        <v>24</v>
      </c>
      <c r="H34" s="3" t="s">
        <v>25</v>
      </c>
      <c r="I34" s="3" t="s">
        <v>26</v>
      </c>
      <c r="R34" t="s">
        <v>10</v>
      </c>
    </row>
    <row r="35" spans="4:23" ht="15.75" thickBot="1">
      <c r="D35" t="s">
        <v>18</v>
      </c>
      <c r="E35">
        <v>1</v>
      </c>
      <c r="F35">
        <v>1779714.975092073</v>
      </c>
      <c r="G35">
        <v>1779714.975092073</v>
      </c>
      <c r="H35">
        <v>4.0168551563501174</v>
      </c>
      <c r="I35">
        <v>7.2874965041208689E-2</v>
      </c>
    </row>
    <row r="36" spans="4:23">
      <c r="D36" t="s">
        <v>19</v>
      </c>
      <c r="E36">
        <v>10</v>
      </c>
      <c r="F36">
        <v>4430617.7490083966</v>
      </c>
      <c r="G36">
        <v>443061.77490083966</v>
      </c>
      <c r="R36" s="4" t="s">
        <v>11</v>
      </c>
      <c r="S36" s="4"/>
    </row>
    <row r="37" spans="4:23" ht="15.75" thickBot="1">
      <c r="D37" s="2" t="s">
        <v>20</v>
      </c>
      <c r="E37" s="2">
        <v>11</v>
      </c>
      <c r="F37" s="2">
        <v>6210332.7241004696</v>
      </c>
      <c r="G37" s="2"/>
      <c r="H37" s="2"/>
      <c r="I37" s="2"/>
      <c r="R37" t="s">
        <v>12</v>
      </c>
      <c r="S37">
        <v>2.2849336195153475E-2</v>
      </c>
    </row>
    <row r="38" spans="4:23" ht="15.75" thickBot="1">
      <c r="R38" t="s">
        <v>13</v>
      </c>
      <c r="S38">
        <v>5.2209216455915064E-4</v>
      </c>
    </row>
    <row r="39" spans="4:23">
      <c r="D39" s="3"/>
      <c r="E39" s="3" t="s">
        <v>27</v>
      </c>
      <c r="F39" s="3" t="s">
        <v>15</v>
      </c>
      <c r="G39" s="3" t="s">
        <v>28</v>
      </c>
      <c r="H39" s="3" t="s">
        <v>29</v>
      </c>
      <c r="I39" s="3" t="s">
        <v>30</v>
      </c>
      <c r="J39" s="3" t="s">
        <v>31</v>
      </c>
      <c r="K39" s="3" t="s">
        <v>32</v>
      </c>
      <c r="L39" s="3" t="s">
        <v>33</v>
      </c>
      <c r="R39" t="s">
        <v>14</v>
      </c>
      <c r="S39">
        <v>-0.1422604660976467</v>
      </c>
    </row>
    <row r="40" spans="4:23">
      <c r="D40" t="s">
        <v>21</v>
      </c>
      <c r="E40">
        <v>143.575185352029</v>
      </c>
      <c r="F40">
        <v>409.66624206380703</v>
      </c>
      <c r="G40">
        <v>0.35046867574132784</v>
      </c>
      <c r="H40">
        <v>0.73325717350192376</v>
      </c>
      <c r="I40">
        <v>-769.2180849375535</v>
      </c>
      <c r="J40">
        <v>1056.368455641611</v>
      </c>
      <c r="K40">
        <v>-769.2180849375535</v>
      </c>
      <c r="L40">
        <v>1056.368455641611</v>
      </c>
      <c r="R40" t="s">
        <v>15</v>
      </c>
      <c r="S40">
        <v>675.06794661322101</v>
      </c>
    </row>
    <row r="41" spans="4:23" ht="15.75" thickBot="1">
      <c r="D41" s="2" t="s">
        <v>0</v>
      </c>
      <c r="E41" s="2">
        <v>111.55966684415174</v>
      </c>
      <c r="F41" s="2">
        <v>55.662681306380328</v>
      </c>
      <c r="G41" s="2">
        <v>2.0042093594108668</v>
      </c>
      <c r="H41" s="2">
        <v>7.2874965041208675E-2</v>
      </c>
      <c r="I41" s="2">
        <v>-12.464515980324379</v>
      </c>
      <c r="J41" s="2">
        <v>235.58384966862786</v>
      </c>
      <c r="K41" s="2">
        <v>-12.464515980324379</v>
      </c>
      <c r="L41" s="2">
        <v>235.58384966862786</v>
      </c>
      <c r="R41" s="2" t="s">
        <v>16</v>
      </c>
      <c r="S41" s="2">
        <v>9</v>
      </c>
    </row>
    <row r="43" spans="4:23" ht="15.75" thickBot="1">
      <c r="R43" t="s">
        <v>17</v>
      </c>
    </row>
    <row r="44" spans="4:23">
      <c r="R44" s="3"/>
      <c r="S44" s="3" t="s">
        <v>22</v>
      </c>
      <c r="T44" s="3" t="s">
        <v>23</v>
      </c>
      <c r="U44" s="3" t="s">
        <v>24</v>
      </c>
      <c r="V44" s="3" t="s">
        <v>25</v>
      </c>
      <c r="W44" s="3" t="s">
        <v>26</v>
      </c>
    </row>
    <row r="45" spans="4:23">
      <c r="R45" t="s">
        <v>18</v>
      </c>
      <c r="S45">
        <v>1</v>
      </c>
      <c r="T45">
        <v>1666.3529370520264</v>
      </c>
      <c r="U45">
        <v>1666.3529370520264</v>
      </c>
      <c r="V45">
        <v>3.6565542102164937E-3</v>
      </c>
      <c r="W45">
        <v>0.95347196185811556</v>
      </c>
    </row>
    <row r="46" spans="4:23">
      <c r="R46" t="s">
        <v>19</v>
      </c>
      <c r="S46">
        <v>7</v>
      </c>
      <c r="T46">
        <v>3190017.1278121336</v>
      </c>
      <c r="U46">
        <v>455716.73254459054</v>
      </c>
    </row>
    <row r="47" spans="4:23" ht="15.75" thickBot="1">
      <c r="R47" s="2" t="s">
        <v>20</v>
      </c>
      <c r="S47" s="2">
        <v>8</v>
      </c>
      <c r="T47" s="2">
        <v>3191683.4807491857</v>
      </c>
      <c r="U47" s="2"/>
      <c r="V47" s="2"/>
      <c r="W47" s="2"/>
    </row>
    <row r="48" spans="4:23" ht="15.75" thickBot="1"/>
    <row r="49" spans="7:26">
      <c r="R49" s="3"/>
      <c r="S49" s="3" t="s">
        <v>27</v>
      </c>
      <c r="T49" s="3" t="s">
        <v>15</v>
      </c>
      <c r="U49" s="3" t="s">
        <v>28</v>
      </c>
      <c r="V49" s="3" t="s">
        <v>29</v>
      </c>
      <c r="W49" s="3" t="s">
        <v>30</v>
      </c>
      <c r="X49" s="3" t="s">
        <v>31</v>
      </c>
      <c r="Y49" s="3" t="s">
        <v>32</v>
      </c>
      <c r="Z49" s="3" t="s">
        <v>33</v>
      </c>
    </row>
    <row r="50" spans="7:26">
      <c r="R50" t="s">
        <v>21</v>
      </c>
      <c r="S50">
        <v>1131.9341929844013</v>
      </c>
      <c r="T50">
        <v>490.42549321842341</v>
      </c>
      <c r="U50">
        <v>2.3080655647732931</v>
      </c>
      <c r="V50">
        <v>5.4341443511455409E-2</v>
      </c>
      <c r="W50">
        <v>-27.737821879235526</v>
      </c>
      <c r="X50">
        <v>2291.6062078480381</v>
      </c>
      <c r="Y50">
        <v>-27.737821879235526</v>
      </c>
      <c r="Z50">
        <v>2291.6062078480381</v>
      </c>
    </row>
    <row r="51" spans="7:26" ht="15.75" thickBot="1">
      <c r="R51" s="2" t="s">
        <v>0</v>
      </c>
      <c r="S51" s="2">
        <v>5.2699666935237399</v>
      </c>
      <c r="T51" s="2">
        <v>87.150897159714745</v>
      </c>
      <c r="U51" s="2">
        <v>6.0469448568795311E-2</v>
      </c>
      <c r="V51" s="2">
        <v>0.95347196185813021</v>
      </c>
      <c r="W51" s="2">
        <v>-200.8091582784065</v>
      </c>
      <c r="X51" s="2">
        <v>211.34909166545398</v>
      </c>
      <c r="Y51" s="2">
        <v>-200.8091582784065</v>
      </c>
      <c r="Z51" s="2">
        <v>211.34909166545398</v>
      </c>
    </row>
    <row r="62" spans="7:26">
      <c r="G62" t="s">
        <v>10</v>
      </c>
    </row>
    <row r="63" spans="7:26" ht="15.75" thickBot="1"/>
    <row r="64" spans="7:26">
      <c r="G64" s="4" t="s">
        <v>11</v>
      </c>
      <c r="H64" s="4"/>
    </row>
    <row r="65" spans="7:15">
      <c r="G65" t="s">
        <v>12</v>
      </c>
      <c r="H65">
        <v>8.6259955680700023E-2</v>
      </c>
    </row>
    <row r="66" spans="7:15">
      <c r="G66" t="s">
        <v>13</v>
      </c>
      <c r="H66">
        <v>7.4407799540363315E-3</v>
      </c>
    </row>
    <row r="67" spans="7:15">
      <c r="G67" t="s">
        <v>14</v>
      </c>
      <c r="H67">
        <v>-0.1343533943382442</v>
      </c>
    </row>
    <row r="68" spans="7:15">
      <c r="G68" t="s">
        <v>15</v>
      </c>
      <c r="H68">
        <v>3989.1298367386207</v>
      </c>
    </row>
    <row r="69" spans="7:15" ht="15.75" thickBot="1">
      <c r="G69" s="2" t="s">
        <v>16</v>
      </c>
      <c r="H69" s="2">
        <v>9</v>
      </c>
    </row>
    <row r="71" spans="7:15" ht="15.75" thickBot="1">
      <c r="G71" t="s">
        <v>17</v>
      </c>
    </row>
    <row r="72" spans="7:15">
      <c r="G72" s="3"/>
      <c r="H72" s="3" t="s">
        <v>22</v>
      </c>
      <c r="I72" s="3" t="s">
        <v>23</v>
      </c>
      <c r="J72" s="3" t="s">
        <v>24</v>
      </c>
      <c r="K72" s="3" t="s">
        <v>25</v>
      </c>
      <c r="L72" s="3" t="s">
        <v>26</v>
      </c>
    </row>
    <row r="73" spans="7:15">
      <c r="G73" t="s">
        <v>18</v>
      </c>
      <c r="H73">
        <v>1</v>
      </c>
      <c r="I73">
        <v>835057.56931363046</v>
      </c>
      <c r="J73">
        <v>835057.56931363046</v>
      </c>
      <c r="K73">
        <v>5.2475921462743887E-2</v>
      </c>
      <c r="L73">
        <v>0.82535863978799118</v>
      </c>
    </row>
    <row r="74" spans="7:15">
      <c r="G74" t="s">
        <v>19</v>
      </c>
      <c r="H74">
        <v>7</v>
      </c>
      <c r="I74">
        <v>111392097.98050806</v>
      </c>
      <c r="J74">
        <v>15913156.854358295</v>
      </c>
    </row>
    <row r="75" spans="7:15" ht="15.75" thickBot="1">
      <c r="G75" s="2" t="s">
        <v>20</v>
      </c>
      <c r="H75" s="2">
        <v>8</v>
      </c>
      <c r="I75" s="2">
        <v>112227155.54982169</v>
      </c>
      <c r="J75" s="2"/>
      <c r="K75" s="2"/>
      <c r="L75" s="2"/>
    </row>
    <row r="76" spans="7:15" ht="15.75" thickBot="1"/>
    <row r="77" spans="7:15">
      <c r="G77" s="3"/>
      <c r="H77" s="3" t="s">
        <v>27</v>
      </c>
      <c r="I77" s="3" t="s">
        <v>15</v>
      </c>
      <c r="J77" s="3" t="s">
        <v>28</v>
      </c>
      <c r="K77" s="3" t="s">
        <v>29</v>
      </c>
      <c r="L77" s="3" t="s">
        <v>30</v>
      </c>
      <c r="M77" s="3" t="s">
        <v>31</v>
      </c>
      <c r="N77" s="3" t="s">
        <v>32</v>
      </c>
      <c r="O77" s="3" t="s">
        <v>33</v>
      </c>
    </row>
    <row r="78" spans="7:15">
      <c r="G78" t="s">
        <v>21</v>
      </c>
      <c r="H78">
        <v>9743.4330538924169</v>
      </c>
      <c r="I78">
        <v>2898.0356385010919</v>
      </c>
      <c r="J78">
        <v>3.3620818613990093</v>
      </c>
      <c r="K78">
        <v>1.2049980425184041E-2</v>
      </c>
      <c r="L78">
        <v>2890.6677011125539</v>
      </c>
      <c r="M78">
        <v>16596.19840667228</v>
      </c>
      <c r="N78">
        <v>2890.6677011125539</v>
      </c>
      <c r="O78">
        <v>16596.19840667228</v>
      </c>
    </row>
    <row r="79" spans="7:15" ht="15.75" thickBot="1">
      <c r="G79" s="2" t="s">
        <v>0</v>
      </c>
      <c r="H79" s="2">
        <v>117.97298909168734</v>
      </c>
      <c r="I79" s="2">
        <v>514.99444745159292</v>
      </c>
      <c r="J79" s="2">
        <v>0.2290762350457696</v>
      </c>
      <c r="K79" s="2">
        <v>0.82535863978798985</v>
      </c>
      <c r="L79" s="2">
        <v>-1099.7953707879753</v>
      </c>
      <c r="M79" s="2">
        <v>1335.7413489713501</v>
      </c>
      <c r="N79" s="2">
        <v>-1099.7953707879753</v>
      </c>
      <c r="O79" s="2">
        <v>1335.7413489713501</v>
      </c>
    </row>
    <row r="94" spans="11:12">
      <c r="K94" t="s">
        <v>10</v>
      </c>
    </row>
    <row r="95" spans="11:12" ht="15.75" thickBot="1"/>
    <row r="96" spans="11:12">
      <c r="K96" s="9" t="s">
        <v>11</v>
      </c>
      <c r="L96" s="9"/>
    </row>
    <row r="97" spans="11:19">
      <c r="K97" s="6" t="s">
        <v>12</v>
      </c>
      <c r="L97" s="6">
        <v>8.6259955680700023E-2</v>
      </c>
    </row>
    <row r="98" spans="11:19">
      <c r="K98" s="6" t="s">
        <v>13</v>
      </c>
      <c r="L98" s="6">
        <v>7.4407799540363315E-3</v>
      </c>
    </row>
    <row r="99" spans="11:19">
      <c r="K99" s="6" t="s">
        <v>14</v>
      </c>
      <c r="L99" s="6">
        <v>-0.1343533943382442</v>
      </c>
    </row>
    <row r="100" spans="11:19">
      <c r="K100" s="6" t="s">
        <v>15</v>
      </c>
      <c r="L100" s="6">
        <v>3989.1298367386207</v>
      </c>
    </row>
    <row r="101" spans="11:19" ht="15.75" thickBot="1">
      <c r="K101" s="7" t="s">
        <v>16</v>
      </c>
      <c r="L101" s="7">
        <v>9</v>
      </c>
    </row>
    <row r="103" spans="11:19" ht="15.75" thickBot="1">
      <c r="K103" t="s">
        <v>17</v>
      </c>
    </row>
    <row r="104" spans="11:19">
      <c r="K104" s="8"/>
      <c r="L104" s="8" t="s">
        <v>22</v>
      </c>
      <c r="M104" s="8" t="s">
        <v>23</v>
      </c>
      <c r="N104" s="8" t="s">
        <v>24</v>
      </c>
      <c r="O104" s="8" t="s">
        <v>25</v>
      </c>
      <c r="P104" s="8" t="s">
        <v>26</v>
      </c>
    </row>
    <row r="105" spans="11:19">
      <c r="K105" s="6" t="s">
        <v>18</v>
      </c>
      <c r="L105" s="6">
        <v>1</v>
      </c>
      <c r="M105" s="6">
        <v>835057.56931363046</v>
      </c>
      <c r="N105" s="6">
        <v>835057.56931363046</v>
      </c>
      <c r="O105" s="6">
        <v>5.2475921462743887E-2</v>
      </c>
      <c r="P105" s="6">
        <v>0.82535863978799118</v>
      </c>
    </row>
    <row r="106" spans="11:19">
      <c r="K106" s="6" t="s">
        <v>19</v>
      </c>
      <c r="L106" s="6">
        <v>7</v>
      </c>
      <c r="M106" s="6">
        <v>111392097.98050806</v>
      </c>
      <c r="N106" s="6">
        <v>15913156.854358295</v>
      </c>
      <c r="O106" s="6"/>
      <c r="P106" s="6"/>
    </row>
    <row r="107" spans="11:19" ht="15.75" thickBot="1">
      <c r="K107" s="7" t="s">
        <v>20</v>
      </c>
      <c r="L107" s="7">
        <v>8</v>
      </c>
      <c r="M107" s="7">
        <v>112227155.54982169</v>
      </c>
      <c r="N107" s="7"/>
      <c r="O107" s="7"/>
      <c r="P107" s="7"/>
    </row>
    <row r="108" spans="11:19" ht="15.75" thickBot="1"/>
    <row r="109" spans="11:19">
      <c r="K109" s="8"/>
      <c r="L109" s="8" t="s">
        <v>27</v>
      </c>
      <c r="M109" s="8" t="s">
        <v>15</v>
      </c>
      <c r="N109" s="8" t="s">
        <v>28</v>
      </c>
      <c r="O109" s="8" t="s">
        <v>29</v>
      </c>
      <c r="P109" s="8" t="s">
        <v>30</v>
      </c>
      <c r="Q109" s="8" t="s">
        <v>31</v>
      </c>
      <c r="R109" s="8" t="s">
        <v>32</v>
      </c>
      <c r="S109" s="8" t="s">
        <v>33</v>
      </c>
    </row>
    <row r="110" spans="11:19">
      <c r="K110" s="6" t="s">
        <v>21</v>
      </c>
      <c r="L110" s="6">
        <v>9743.4330538924169</v>
      </c>
      <c r="M110" s="6">
        <v>2898.0356385010919</v>
      </c>
      <c r="N110" s="6">
        <v>3.3620818613990093</v>
      </c>
      <c r="O110" s="6">
        <v>1.2049980425184041E-2</v>
      </c>
      <c r="P110" s="6">
        <v>2890.6677011125539</v>
      </c>
      <c r="Q110" s="6">
        <v>16596.19840667228</v>
      </c>
      <c r="R110" s="6">
        <v>2890.6677011125539</v>
      </c>
      <c r="S110" s="6">
        <v>16596.19840667228</v>
      </c>
    </row>
    <row r="111" spans="11:19" ht="15.75" thickBot="1">
      <c r="K111" s="7" t="s">
        <v>0</v>
      </c>
      <c r="L111" s="7">
        <v>117.97298909168734</v>
      </c>
      <c r="M111" s="7">
        <v>514.99444745159292</v>
      </c>
      <c r="N111" s="7">
        <v>0.2290762350457696</v>
      </c>
      <c r="O111" s="7">
        <v>0.82535863978798985</v>
      </c>
      <c r="P111" s="7">
        <v>-1099.7953707879753</v>
      </c>
      <c r="Q111" s="7">
        <v>1335.7413489713501</v>
      </c>
      <c r="R111" s="7">
        <v>-1099.7953707879753</v>
      </c>
      <c r="S111" s="7">
        <v>1335.7413489713501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JHA</dc:creator>
  <cp:lastModifiedBy>ASHUTOSH JHA - 210907370</cp:lastModifiedBy>
  <dcterms:created xsi:type="dcterms:W3CDTF">2015-06-05T18:17:20Z</dcterms:created>
  <dcterms:modified xsi:type="dcterms:W3CDTF">2024-02-18T18:43:07Z</dcterms:modified>
</cp:coreProperties>
</file>