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hut\OneDrive - Manipal Academy of Higher Education\Desktop\"/>
    </mc:Choice>
  </mc:AlternateContent>
  <xr:revisionPtr revIDLastSave="0" documentId="13_ncr:1_{20F45928-ED81-4B3E-B93A-B4928F5B1A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H11" i="1"/>
  <c r="H10" i="1"/>
  <c r="H9" i="1"/>
  <c r="H8" i="1"/>
  <c r="H7" i="1"/>
  <c r="H6" i="1"/>
  <c r="H5" i="1"/>
  <c r="H3" i="1"/>
  <c r="H4" i="1"/>
  <c r="H2" i="1"/>
  <c r="E5" i="1"/>
  <c r="E4" i="1"/>
  <c r="K11" i="1" l="1"/>
  <c r="K2" i="1"/>
  <c r="K3" i="1"/>
  <c r="K4" i="1"/>
  <c r="K5" i="1"/>
  <c r="K6" i="1"/>
  <c r="K7" i="1"/>
  <c r="K8" i="1"/>
  <c r="K9" i="1"/>
  <c r="K10" i="1"/>
  <c r="I3" i="1" l="1"/>
  <c r="I4" i="1"/>
  <c r="I5" i="1"/>
  <c r="I6" i="1"/>
  <c r="I7" i="1"/>
  <c r="I8" i="1"/>
  <c r="I9" i="1"/>
  <c r="I10" i="1"/>
  <c r="I2" i="1"/>
  <c r="E6" i="1"/>
  <c r="E7" i="1"/>
  <c r="E8" i="1"/>
  <c r="E9" i="1"/>
  <c r="F4" i="1"/>
  <c r="G4" i="1" s="1"/>
  <c r="F8" i="1" l="1"/>
  <c r="G8" i="1" s="1"/>
  <c r="Y26" i="1" s="1"/>
  <c r="F5" i="1"/>
  <c r="G5" i="1" s="1"/>
  <c r="F7" i="1"/>
  <c r="G7" i="1" s="1"/>
  <c r="F6" i="1"/>
  <c r="G6" i="1" s="1"/>
</calcChain>
</file>

<file path=xl/sharedStrings.xml><?xml version="1.0" encoding="utf-8"?>
<sst xmlns="http://schemas.openxmlformats.org/spreadsheetml/2006/main" count="114" uniqueCount="35">
  <si>
    <t>t</t>
  </si>
  <si>
    <t>year</t>
  </si>
  <si>
    <t>quarter</t>
  </si>
  <si>
    <t>sales</t>
  </si>
  <si>
    <t>ma</t>
  </si>
  <si>
    <t>cma</t>
  </si>
  <si>
    <t>st,it</t>
  </si>
  <si>
    <t>st</t>
  </si>
  <si>
    <t>de st</t>
  </si>
  <si>
    <t>Tt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</si>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</sst>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iscoSansTT ExtraLight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3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146296368126409E-2"/>
          <c:y val="2.373117246266355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</c:f>
              <c:numCache>
                <c:formatCode>General</c:formatCode>
                <c:ptCount val="9"/>
                <c:pt idx="0">
                  <c:v>177</c:v>
                </c:pt>
                <c:pt idx="1">
                  <c:v>270</c:v>
                </c:pt>
                <c:pt idx="2">
                  <c:v>850</c:v>
                </c:pt>
                <c:pt idx="3">
                  <c:v>2717</c:v>
                </c:pt>
                <c:pt idx="4">
                  <c:v>3833</c:v>
                </c:pt>
                <c:pt idx="5">
                  <c:v>4279</c:v>
                </c:pt>
                <c:pt idx="6">
                  <c:v>6089</c:v>
                </c:pt>
                <c:pt idx="7">
                  <c:v>8063</c:v>
                </c:pt>
                <c:pt idx="8">
                  <c:v>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9-4361-B248-A6E7CFA1C7A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</c:f>
              <c:numCache>
                <c:formatCode>General</c:formatCode>
                <c:ptCount val="9"/>
                <c:pt idx="2">
                  <c:v>1460.5</c:v>
                </c:pt>
                <c:pt idx="3">
                  <c:v>2418.625</c:v>
                </c:pt>
                <c:pt idx="4">
                  <c:v>3574.625</c:v>
                </c:pt>
                <c:pt idx="5">
                  <c:v>4897.75</c:v>
                </c:pt>
                <c:pt idx="6">
                  <c:v>5403.75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9-4361-B248-A6E7CFA1C7AF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Sheet1!$K$2:$K$11</c:f>
              <c:numCache>
                <c:formatCode>General</c:formatCode>
                <c:ptCount val="10"/>
                <c:pt idx="0">
                  <c:v>269.32998137566148</c:v>
                </c:pt>
                <c:pt idx="1">
                  <c:v>728.6918816526246</c:v>
                </c:pt>
                <c:pt idx="2">
                  <c:v>1926.9103214381864</c:v>
                </c:pt>
                <c:pt idx="3">
                  <c:v>1709.1479156541018</c:v>
                </c:pt>
                <c:pt idx="4">
                  <c:v>9595.0146354285716</c:v>
                </c:pt>
                <c:pt idx="5">
                  <c:v>3341.6103500788467</c:v>
                </c:pt>
                <c:pt idx="6">
                  <c:v>5570.2862804978859</c:v>
                </c:pt>
                <c:pt idx="7">
                  <c:v>3903.5128054500351</c:v>
                </c:pt>
                <c:pt idx="8">
                  <c:v>18920.699289481479</c:v>
                </c:pt>
                <c:pt idx="9">
                  <c:v>5954.5288185050695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9-4361-B248-A6E7CFA1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5280"/>
        <c:axId val="5708864"/>
      </c:lineChart>
      <c:catAx>
        <c:axId val="767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864"/>
        <c:crosses val="autoZero"/>
        <c:auto val="1"/>
        <c:lblAlgn val="ctr"/>
        <c:lblOffset val="100"/>
        <c:noMultiLvlLbl val="0"/>
      </c:catAx>
      <c:valAx>
        <c:axId val="5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4</xdr:row>
      <xdr:rowOff>128587</xdr:rowOff>
    </xdr:from>
    <xdr:to>
      <xdr:col>26</xdr:col>
      <xdr:colOff>247650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D5880-E9BF-B335-603E-FE65EA8FC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3"/>
  <sheetViews>
    <sheetView tabSelected="1" workbookViewId="0">
      <selection activeCell="I5" sqref="I5"/>
    </sheetView>
  </sheetViews>
  <sheetFormatPr defaultRowHeight="15"/>
  <cols>
    <col min="11" max="11" width="17.7109375" customWidth="1"/>
    <col min="12" max="12" width="13.85546875" customWidth="1"/>
    <col min="19" max="19" width="15.8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>
      <c r="A2">
        <v>1</v>
      </c>
      <c r="B2">
        <v>2021</v>
      </c>
      <c r="C2">
        <v>3</v>
      </c>
      <c r="D2" s="1">
        <v>177</v>
      </c>
      <c r="H2">
        <f>Y28</f>
        <v>2.1869488536155202</v>
      </c>
      <c r="I2">
        <f>D2/H2</f>
        <v>80.934677419354841</v>
      </c>
      <c r="J2">
        <f>-942.9078228+1066.0611288*A2</f>
        <v>123.15330600000004</v>
      </c>
      <c r="K2">
        <f t="shared" ref="K2:K11" si="0">H2*J2</f>
        <v>269.32998137566148</v>
      </c>
    </row>
    <row r="3" spans="1:11">
      <c r="A3">
        <v>2</v>
      </c>
      <c r="C3">
        <v>4</v>
      </c>
      <c r="D3" s="1">
        <v>270</v>
      </c>
      <c r="H3">
        <f>Y29</f>
        <v>0.61275061950889842</v>
      </c>
      <c r="I3">
        <f t="shared" ref="I3:I10" si="1">D3/H3</f>
        <v>440.6360294117647</v>
      </c>
      <c r="J3">
        <f t="shared" ref="J3:J11" si="2">-942.9078228+1066.0611288*A3</f>
        <v>1189.2144348000002</v>
      </c>
      <c r="K3">
        <f t="shared" si="0"/>
        <v>728.6918816526246</v>
      </c>
    </row>
    <row r="4" spans="1:11">
      <c r="A4">
        <v>3</v>
      </c>
      <c r="B4">
        <v>2022</v>
      </c>
      <c r="C4">
        <v>1</v>
      </c>
      <c r="D4" s="1">
        <v>850</v>
      </c>
      <c r="E4">
        <f>AVERAGE(D2:D5)</f>
        <v>1003.5</v>
      </c>
      <c r="F4">
        <f>AVERAGE(E4:E5)</f>
        <v>1460.5</v>
      </c>
      <c r="G4">
        <f>D4/F4</f>
        <v>0.58199246833276275</v>
      </c>
      <c r="H4">
        <f>Y26</f>
        <v>0.8544012769607372</v>
      </c>
      <c r="I4">
        <f t="shared" si="1"/>
        <v>994.84870039474504</v>
      </c>
      <c r="J4">
        <f t="shared" si="2"/>
        <v>2255.2755636000002</v>
      </c>
      <c r="K4">
        <f t="shared" si="0"/>
        <v>1926.9103214381864</v>
      </c>
    </row>
    <row r="5" spans="1:11">
      <c r="A5">
        <v>4</v>
      </c>
      <c r="C5">
        <v>2</v>
      </c>
      <c r="D5" s="1">
        <v>2717</v>
      </c>
      <c r="E5">
        <f t="shared" ref="E5:E9" si="3">AVERAGE(D3:D6)</f>
        <v>1917.5</v>
      </c>
      <c r="F5">
        <f t="shared" ref="F5:F8" si="4">AVERAGE(E5:E6)</f>
        <v>2418.625</v>
      </c>
      <c r="G5">
        <f t="shared" ref="G5:G8" si="5">D5/F5</f>
        <v>1.1233655486071632</v>
      </c>
      <c r="H5">
        <f>Y27</f>
        <v>0.51459640317858601</v>
      </c>
      <c r="I5">
        <f t="shared" si="1"/>
        <v>5279.8658972691846</v>
      </c>
      <c r="J5">
        <f t="shared" si="2"/>
        <v>3321.3366924000002</v>
      </c>
      <c r="K5">
        <f t="shared" si="0"/>
        <v>1709.1479156541018</v>
      </c>
    </row>
    <row r="6" spans="1:11">
      <c r="A6">
        <v>5</v>
      </c>
      <c r="C6">
        <v>3</v>
      </c>
      <c r="D6" s="1">
        <v>3833</v>
      </c>
      <c r="E6">
        <f t="shared" si="3"/>
        <v>2919.75</v>
      </c>
      <c r="F6">
        <f t="shared" si="4"/>
        <v>3574.625</v>
      </c>
      <c r="G6">
        <f t="shared" si="5"/>
        <v>1.0722803091233346</v>
      </c>
      <c r="H6">
        <f>Y28</f>
        <v>2.1869488536155202</v>
      </c>
      <c r="I6">
        <f t="shared" si="1"/>
        <v>1752.6701612903228</v>
      </c>
      <c r="J6">
        <f t="shared" si="2"/>
        <v>4387.3978212000002</v>
      </c>
      <c r="K6">
        <f t="shared" si="0"/>
        <v>9595.0146354285716</v>
      </c>
    </row>
    <row r="7" spans="1:11">
      <c r="A7">
        <v>6</v>
      </c>
      <c r="C7">
        <v>4</v>
      </c>
      <c r="D7" s="1">
        <v>4279</v>
      </c>
      <c r="E7">
        <f t="shared" si="3"/>
        <v>4229.5</v>
      </c>
      <c r="F7">
        <f t="shared" si="4"/>
        <v>4897.75</v>
      </c>
      <c r="G7">
        <f t="shared" si="5"/>
        <v>0.8736664795058956</v>
      </c>
      <c r="H7">
        <f>Y29</f>
        <v>0.61275061950889842</v>
      </c>
      <c r="I7">
        <f t="shared" si="1"/>
        <v>6983.2650735294119</v>
      </c>
      <c r="J7">
        <f t="shared" si="2"/>
        <v>5453.4589500000002</v>
      </c>
      <c r="K7">
        <f t="shared" si="0"/>
        <v>3341.6103500788467</v>
      </c>
    </row>
    <row r="8" spans="1:11">
      <c r="A8">
        <v>7</v>
      </c>
      <c r="B8">
        <v>2023</v>
      </c>
      <c r="C8">
        <v>1</v>
      </c>
      <c r="D8" s="1">
        <v>6089</v>
      </c>
      <c r="E8">
        <f t="shared" si="3"/>
        <v>5566</v>
      </c>
      <c r="F8">
        <f t="shared" si="4"/>
        <v>5403.75</v>
      </c>
      <c r="G8">
        <f t="shared" si="5"/>
        <v>1.1268100855887115</v>
      </c>
      <c r="H8">
        <f>Y26</f>
        <v>0.8544012769607372</v>
      </c>
      <c r="I8">
        <f t="shared" si="1"/>
        <v>7126.6279255336503</v>
      </c>
      <c r="J8">
        <f t="shared" si="2"/>
        <v>6519.5200788000002</v>
      </c>
      <c r="K8">
        <f t="shared" si="0"/>
        <v>5570.2862804978859</v>
      </c>
    </row>
    <row r="9" spans="1:11">
      <c r="A9">
        <v>8</v>
      </c>
      <c r="C9">
        <v>2</v>
      </c>
      <c r="D9" s="1">
        <v>8063</v>
      </c>
      <c r="E9">
        <f t="shared" si="3"/>
        <v>5241.5</v>
      </c>
      <c r="H9">
        <f>Y27</f>
        <v>0.51459640317858601</v>
      </c>
      <c r="I9">
        <f t="shared" si="1"/>
        <v>15668.58988946685</v>
      </c>
      <c r="J9">
        <f t="shared" si="2"/>
        <v>7585.5812076000002</v>
      </c>
      <c r="K9">
        <f t="shared" si="0"/>
        <v>3903.5128054500351</v>
      </c>
    </row>
    <row r="10" spans="1:11">
      <c r="A10">
        <v>9</v>
      </c>
      <c r="C10">
        <v>3</v>
      </c>
      <c r="D10" s="1">
        <v>2535</v>
      </c>
      <c r="H10">
        <f>Y28</f>
        <v>2.1869488536155202</v>
      </c>
      <c r="I10">
        <f t="shared" si="1"/>
        <v>1159.1491935483871</v>
      </c>
      <c r="J10">
        <f t="shared" si="2"/>
        <v>8651.6423364000002</v>
      </c>
      <c r="K10">
        <f t="shared" si="0"/>
        <v>18920.699289481479</v>
      </c>
    </row>
    <row r="11" spans="1:11">
      <c r="A11" s="5">
        <v>10</v>
      </c>
      <c r="B11" s="5"/>
      <c r="C11" s="5">
        <v>4</v>
      </c>
      <c r="D11" s="5"/>
      <c r="E11" s="5"/>
      <c r="F11" s="5"/>
      <c r="G11" s="5"/>
      <c r="H11" s="5">
        <f>Y29</f>
        <v>0.61275061950889842</v>
      </c>
      <c r="I11" s="5"/>
      <c r="J11" s="5">
        <f t="shared" si="2"/>
        <v>9717.7034652000002</v>
      </c>
      <c r="K11" s="5">
        <f t="shared" si="0"/>
        <v>5954.5288185050695</v>
      </c>
    </row>
    <row r="25" spans="4:25" ht="15.75" thickBot="1">
      <c r="X25" t="s">
        <v>2</v>
      </c>
      <c r="Y25" t="s">
        <v>7</v>
      </c>
    </row>
    <row r="26" spans="4:25">
      <c r="D26" s="4"/>
      <c r="E26" s="4"/>
      <c r="X26">
        <v>1</v>
      </c>
      <c r="Y26">
        <f>AVERAGE(G4,G8)</f>
        <v>0.8544012769607372</v>
      </c>
    </row>
    <row r="27" spans="4:25">
      <c r="E27">
        <v>0.5353253296637045</v>
      </c>
      <c r="X27">
        <v>2</v>
      </c>
      <c r="Y27">
        <v>0.51459640317858601</v>
      </c>
    </row>
    <row r="28" spans="4:25">
      <c r="D28" t="s">
        <v>13</v>
      </c>
      <c r="E28">
        <v>0.28657320857955387</v>
      </c>
      <c r="X28">
        <v>3</v>
      </c>
      <c r="Y28">
        <v>2.1869488536155202</v>
      </c>
    </row>
    <row r="29" spans="4:25">
      <c r="D29" t="s">
        <v>14</v>
      </c>
      <c r="E29">
        <v>0.21523052943750925</v>
      </c>
      <c r="X29">
        <v>4</v>
      </c>
      <c r="Y29">
        <v>0.61275061950889842</v>
      </c>
    </row>
    <row r="30" spans="4:25">
      <c r="D30" t="s">
        <v>15</v>
      </c>
      <c r="E30">
        <v>665.62885672185189</v>
      </c>
    </row>
    <row r="31" spans="4:25" ht="15.75" thickBot="1">
      <c r="D31" s="2" t="s">
        <v>16</v>
      </c>
      <c r="E31" s="2">
        <v>12</v>
      </c>
    </row>
    <row r="33" spans="4:23" ht="15.75" thickBot="1">
      <c r="D33" t="s">
        <v>17</v>
      </c>
    </row>
    <row r="34" spans="4:23">
      <c r="D34" s="3"/>
      <c r="E34" s="3" t="s">
        <v>22</v>
      </c>
      <c r="F34" s="3" t="s">
        <v>23</v>
      </c>
      <c r="G34" s="3" t="s">
        <v>24</v>
      </c>
      <c r="H34" s="3" t="s">
        <v>25</v>
      </c>
      <c r="I34" s="3" t="s">
        <v>26</v>
      </c>
      <c r="R34" t="s">
        <v>10</v>
      </c>
    </row>
    <row r="35" spans="4:23" ht="15.75" thickBot="1">
      <c r="D35" t="s">
        <v>18</v>
      </c>
      <c r="E35">
        <v>1</v>
      </c>
      <c r="F35">
        <v>1779714.975092073</v>
      </c>
      <c r="G35">
        <v>1779714.975092073</v>
      </c>
      <c r="H35">
        <v>4.0168551563501174</v>
      </c>
      <c r="I35">
        <v>7.2874965041208689E-2</v>
      </c>
    </row>
    <row r="36" spans="4:23">
      <c r="D36" t="s">
        <v>19</v>
      </c>
      <c r="E36">
        <v>10</v>
      </c>
      <c r="F36">
        <v>4430617.7490083966</v>
      </c>
      <c r="G36">
        <v>443061.77490083966</v>
      </c>
      <c r="R36" s="4" t="s">
        <v>11</v>
      </c>
      <c r="S36" s="4"/>
    </row>
    <row r="37" spans="4:23" ht="15.75" thickBot="1">
      <c r="D37" s="2" t="s">
        <v>20</v>
      </c>
      <c r="E37" s="2">
        <v>11</v>
      </c>
      <c r="F37" s="2">
        <v>6210332.7241004696</v>
      </c>
      <c r="G37" s="2"/>
      <c r="H37" s="2"/>
      <c r="I37" s="2"/>
      <c r="R37" t="s">
        <v>12</v>
      </c>
      <c r="S37">
        <v>2.2849336195153475E-2</v>
      </c>
    </row>
    <row r="38" spans="4:23" ht="15.75" thickBot="1">
      <c r="R38" t="s">
        <v>13</v>
      </c>
      <c r="S38">
        <v>5.2209216455915064E-4</v>
      </c>
    </row>
    <row r="39" spans="4:23">
      <c r="D39" s="3"/>
      <c r="E39" s="3" t="s">
        <v>27</v>
      </c>
      <c r="F39" s="3" t="s">
        <v>15</v>
      </c>
      <c r="G39" s="3" t="s">
        <v>28</v>
      </c>
      <c r="H39" s="3" t="s">
        <v>29</v>
      </c>
      <c r="I39" s="3" t="s">
        <v>30</v>
      </c>
      <c r="J39" s="3" t="s">
        <v>31</v>
      </c>
      <c r="K39" s="3" t="s">
        <v>32</v>
      </c>
      <c r="L39" s="3" t="s">
        <v>33</v>
      </c>
      <c r="R39" t="s">
        <v>14</v>
      </c>
      <c r="S39">
        <v>-0.1422604660976467</v>
      </c>
    </row>
    <row r="40" spans="4:23">
      <c r="D40" t="s">
        <v>21</v>
      </c>
      <c r="E40">
        <v>143.575185352029</v>
      </c>
      <c r="F40">
        <v>409.66624206380703</v>
      </c>
      <c r="G40">
        <v>0.35046867574132784</v>
      </c>
      <c r="H40">
        <v>0.73325717350192376</v>
      </c>
      <c r="I40">
        <v>-769.2180849375535</v>
      </c>
      <c r="J40">
        <v>1056.368455641611</v>
      </c>
      <c r="K40">
        <v>-769.2180849375535</v>
      </c>
      <c r="L40">
        <v>1056.368455641611</v>
      </c>
      <c r="R40" t="s">
        <v>15</v>
      </c>
      <c r="S40">
        <v>675.06794661322101</v>
      </c>
    </row>
    <row r="41" spans="4:23" ht="15.75" thickBot="1">
      <c r="D41" s="2" t="s">
        <v>0</v>
      </c>
      <c r="E41" s="2">
        <v>111.55966684415174</v>
      </c>
      <c r="F41" s="2">
        <v>55.662681306380328</v>
      </c>
      <c r="G41" s="2">
        <v>2.0042093594108668</v>
      </c>
      <c r="H41" s="2">
        <v>7.2874965041208675E-2</v>
      </c>
      <c r="I41" s="2">
        <v>-12.464515980324379</v>
      </c>
      <c r="J41" s="2">
        <v>235.58384966862786</v>
      </c>
      <c r="K41" s="2">
        <v>-12.464515980324379</v>
      </c>
      <c r="L41" s="2">
        <v>235.58384966862786</v>
      </c>
      <c r="R41" s="2" t="s">
        <v>16</v>
      </c>
      <c r="S41" s="2">
        <v>9</v>
      </c>
    </row>
    <row r="43" spans="4:23" ht="15.75" thickBot="1">
      <c r="R43" t="s">
        <v>17</v>
      </c>
    </row>
    <row r="44" spans="4:23">
      <c r="R44" s="3"/>
      <c r="S44" s="3" t="s">
        <v>22</v>
      </c>
      <c r="T44" s="3" t="s">
        <v>23</v>
      </c>
      <c r="U44" s="3" t="s">
        <v>24</v>
      </c>
      <c r="V44" s="3" t="s">
        <v>25</v>
      </c>
      <c r="W44" s="3" t="s">
        <v>26</v>
      </c>
    </row>
    <row r="45" spans="4:23">
      <c r="R45" t="s">
        <v>18</v>
      </c>
      <c r="S45">
        <v>1</v>
      </c>
      <c r="T45">
        <v>1666.3529370520264</v>
      </c>
      <c r="U45">
        <v>1666.3529370520264</v>
      </c>
      <c r="V45">
        <v>3.6565542102164937E-3</v>
      </c>
      <c r="W45">
        <v>0.95347196185811556</v>
      </c>
    </row>
    <row r="46" spans="4:23">
      <c r="R46" t="s">
        <v>19</v>
      </c>
      <c r="S46">
        <v>7</v>
      </c>
      <c r="T46">
        <v>3190017.1278121336</v>
      </c>
      <c r="U46">
        <v>455716.73254459054</v>
      </c>
    </row>
    <row r="47" spans="4:23" ht="15.75" thickBot="1">
      <c r="R47" s="2" t="s">
        <v>20</v>
      </c>
      <c r="S47" s="2">
        <v>8</v>
      </c>
      <c r="T47" s="2">
        <v>3191683.4807491857</v>
      </c>
      <c r="U47" s="2"/>
      <c r="V47" s="2"/>
      <c r="W47" s="2"/>
    </row>
    <row r="48" spans="4:23" ht="15.75" thickBot="1"/>
    <row r="49" spans="18:26">
      <c r="R49" s="3"/>
      <c r="S49" s="3" t="s">
        <v>27</v>
      </c>
      <c r="T49" s="3" t="s">
        <v>15</v>
      </c>
      <c r="U49" s="3" t="s">
        <v>28</v>
      </c>
      <c r="V49" s="3" t="s">
        <v>29</v>
      </c>
      <c r="W49" s="3" t="s">
        <v>30</v>
      </c>
      <c r="X49" s="3" t="s">
        <v>31</v>
      </c>
      <c r="Y49" s="3" t="s">
        <v>32</v>
      </c>
      <c r="Z49" s="3" t="s">
        <v>33</v>
      </c>
    </row>
    <row r="50" spans="18:26">
      <c r="R50" t="s">
        <v>21</v>
      </c>
      <c r="S50">
        <v>1131.9341929844013</v>
      </c>
      <c r="T50">
        <v>490.42549321842341</v>
      </c>
      <c r="U50">
        <v>2.3080655647732931</v>
      </c>
      <c r="V50">
        <v>5.4341443511455409E-2</v>
      </c>
      <c r="W50">
        <v>-27.737821879235526</v>
      </c>
      <c r="X50">
        <v>2291.6062078480381</v>
      </c>
      <c r="Y50">
        <v>-27.737821879235526</v>
      </c>
      <c r="Z50">
        <v>2291.6062078480381</v>
      </c>
    </row>
    <row r="51" spans="18:26" ht="15.75" thickBot="1">
      <c r="R51" s="2" t="s">
        <v>0</v>
      </c>
      <c r="S51" s="2">
        <v>5.2699666935237399</v>
      </c>
      <c r="T51" s="2">
        <v>87.150897159714745</v>
      </c>
      <c r="U51" s="2">
        <v>6.0469448568795311E-2</v>
      </c>
      <c r="V51" s="2">
        <v>0.95347196185813021</v>
      </c>
      <c r="W51" s="2">
        <v>-200.8091582784065</v>
      </c>
      <c r="X51" s="2">
        <v>211.34909166545398</v>
      </c>
      <c r="Y51" s="2">
        <v>-200.8091582784065</v>
      </c>
      <c r="Z51" s="2">
        <v>211.34909166545398</v>
      </c>
    </row>
    <row r="221" spans="11:12">
      <c r="K221" t="s">
        <v>10</v>
      </c>
    </row>
    <row r="222" spans="11:12" ht="15.75" thickBot="1"/>
    <row r="223" spans="11:12">
      <c r="K223" s="9" t="s">
        <v>11</v>
      </c>
      <c r="L223" s="9"/>
    </row>
    <row r="224" spans="11:12">
      <c r="K224" s="6" t="s">
        <v>12</v>
      </c>
      <c r="L224" s="6">
        <v>0.57632088186630126</v>
      </c>
    </row>
    <row r="225" spans="11:19">
      <c r="K225" s="6" t="s">
        <v>13</v>
      </c>
      <c r="L225" s="6">
        <v>0.33214575887515113</v>
      </c>
    </row>
    <row r="226" spans="11:19">
      <c r="K226" s="6" t="s">
        <v>14</v>
      </c>
      <c r="L226" s="6">
        <v>0.23673801014302986</v>
      </c>
    </row>
    <row r="227" spans="11:19">
      <c r="K227" s="6" t="s">
        <v>15</v>
      </c>
      <c r="L227" s="6">
        <v>4425.7335786976064</v>
      </c>
    </row>
    <row r="228" spans="11:19" ht="15.75" thickBot="1">
      <c r="K228" s="7" t="s">
        <v>16</v>
      </c>
      <c r="L228" s="7">
        <v>9</v>
      </c>
    </row>
    <row r="230" spans="11:19" ht="15.75" thickBot="1">
      <c r="K230" t="s">
        <v>17</v>
      </c>
    </row>
    <row r="231" spans="11:19">
      <c r="K231" s="8"/>
      <c r="L231" s="8" t="s">
        <v>22</v>
      </c>
      <c r="M231" s="8" t="s">
        <v>23</v>
      </c>
      <c r="N231" s="8" t="s">
        <v>24</v>
      </c>
      <c r="O231" s="8" t="s">
        <v>25</v>
      </c>
      <c r="P231" s="8" t="s">
        <v>26</v>
      </c>
    </row>
    <row r="232" spans="11:19">
      <c r="K232" s="6" t="s">
        <v>18</v>
      </c>
      <c r="L232" s="6">
        <v>1</v>
      </c>
      <c r="M232" s="6">
        <v>68189200.167611837</v>
      </c>
      <c r="N232" s="6">
        <v>68189200.167611837</v>
      </c>
      <c r="O232" s="6">
        <v>3.4813289621551089</v>
      </c>
      <c r="P232" s="6">
        <v>0.1043143999790998</v>
      </c>
    </row>
    <row r="233" spans="11:19">
      <c r="K233" s="6" t="s">
        <v>19</v>
      </c>
      <c r="L233" s="6">
        <v>7</v>
      </c>
      <c r="M233" s="6">
        <v>137109823.96728066</v>
      </c>
      <c r="N233" s="6">
        <v>19587117.709611524</v>
      </c>
      <c r="O233" s="6"/>
      <c r="P233" s="6"/>
    </row>
    <row r="234" spans="11:19" ht="15.75" thickBot="1">
      <c r="K234" s="7" t="s">
        <v>20</v>
      </c>
      <c r="L234" s="7">
        <v>8</v>
      </c>
      <c r="M234" s="7">
        <v>205299024.13489249</v>
      </c>
      <c r="N234" s="7"/>
      <c r="O234" s="7"/>
      <c r="P234" s="7"/>
    </row>
    <row r="235" spans="11:19" ht="15.75" thickBot="1"/>
    <row r="236" spans="11:19">
      <c r="K236" s="8"/>
      <c r="L236" s="8" t="s">
        <v>27</v>
      </c>
      <c r="M236" s="8" t="s">
        <v>15</v>
      </c>
      <c r="N236" s="8" t="s">
        <v>28</v>
      </c>
      <c r="O236" s="8" t="s">
        <v>29</v>
      </c>
      <c r="P236" s="8" t="s">
        <v>30</v>
      </c>
      <c r="Q236" s="8" t="s">
        <v>31</v>
      </c>
      <c r="R236" s="8" t="s">
        <v>32</v>
      </c>
      <c r="S236" s="8" t="s">
        <v>33</v>
      </c>
    </row>
    <row r="237" spans="11:19">
      <c r="K237" s="6" t="s">
        <v>21</v>
      </c>
      <c r="L237" s="6">
        <v>-942.90782283898898</v>
      </c>
      <c r="M237" s="6">
        <v>3215.2209034295797</v>
      </c>
      <c r="N237" s="6">
        <v>-0.29326377600780634</v>
      </c>
      <c r="O237" s="6">
        <v>0.77782401975906224</v>
      </c>
      <c r="P237" s="6">
        <v>-8545.697145316637</v>
      </c>
      <c r="Q237" s="6">
        <v>6659.8814996386591</v>
      </c>
      <c r="R237" s="6">
        <v>-8545.697145316637</v>
      </c>
      <c r="S237" s="6">
        <v>6659.8814996386591</v>
      </c>
    </row>
    <row r="238" spans="11:19" ht="15.75" thickBot="1">
      <c r="K238" s="7" t="s">
        <v>0</v>
      </c>
      <c r="L238" s="7">
        <v>1066.0612878536572</v>
      </c>
      <c r="M238" s="7">
        <v>571.35974816822602</v>
      </c>
      <c r="N238" s="7">
        <v>1.8658319758636124</v>
      </c>
      <c r="O238" s="7">
        <v>0.10431439997909958</v>
      </c>
      <c r="P238" s="7">
        <v>-284.98982904887635</v>
      </c>
      <c r="Q238" s="7">
        <v>2417.1124047561907</v>
      </c>
      <c r="R238" s="7">
        <v>-284.98982904887635</v>
      </c>
      <c r="S238" s="7">
        <v>2417.1124047561907</v>
      </c>
    </row>
    <row r="286" spans="11:12">
      <c r="K286" t="s">
        <v>10</v>
      </c>
    </row>
    <row r="287" spans="11:12" ht="15.75" thickBot="1"/>
    <row r="288" spans="11:12">
      <c r="K288" s="9" t="s">
        <v>11</v>
      </c>
      <c r="L288" s="9"/>
    </row>
    <row r="289" spans="11:19">
      <c r="K289" s="6" t="s">
        <v>12</v>
      </c>
      <c r="L289" s="6">
        <v>0.57389859204960736</v>
      </c>
    </row>
    <row r="290" spans="11:19">
      <c r="K290" s="6" t="s">
        <v>13</v>
      </c>
      <c r="L290" s="6">
        <v>0.32935959395652165</v>
      </c>
    </row>
    <row r="291" spans="11:19">
      <c r="K291" s="6" t="s">
        <v>14</v>
      </c>
      <c r="L291" s="6">
        <v>0.23355382166459618</v>
      </c>
    </row>
    <row r="292" spans="11:19">
      <c r="K292" s="6" t="s">
        <v>15</v>
      </c>
      <c r="L292" s="6">
        <v>4423.046105028654</v>
      </c>
    </row>
    <row r="293" spans="11:19" ht="15.75" thickBot="1">
      <c r="K293" s="7" t="s">
        <v>16</v>
      </c>
      <c r="L293" s="7">
        <v>9</v>
      </c>
    </row>
    <row r="295" spans="11:19" ht="15.75" thickBot="1">
      <c r="K295" t="s">
        <v>17</v>
      </c>
    </row>
    <row r="296" spans="11:19">
      <c r="K296" s="8"/>
      <c r="L296" s="8" t="s">
        <v>22</v>
      </c>
      <c r="M296" s="8" t="s">
        <v>23</v>
      </c>
      <c r="N296" s="8" t="s">
        <v>24</v>
      </c>
      <c r="O296" s="8" t="s">
        <v>25</v>
      </c>
      <c r="P296" s="8" t="s">
        <v>26</v>
      </c>
    </row>
    <row r="297" spans="11:19">
      <c r="K297" s="6" t="s">
        <v>18</v>
      </c>
      <c r="L297" s="6">
        <v>1</v>
      </c>
      <c r="M297" s="6">
        <v>67254535.15262264</v>
      </c>
      <c r="N297" s="6">
        <v>67254535.15262264</v>
      </c>
      <c r="O297" s="6">
        <v>3.4377844474020285</v>
      </c>
      <c r="P297" s="6">
        <v>0.10612251300504454</v>
      </c>
    </row>
    <row r="298" spans="11:19">
      <c r="K298" s="6" t="s">
        <v>19</v>
      </c>
      <c r="L298" s="6">
        <v>7</v>
      </c>
      <c r="M298" s="6">
        <v>136943357.93046403</v>
      </c>
      <c r="N298" s="6">
        <v>19563336.847209148</v>
      </c>
      <c r="O298" s="6"/>
      <c r="P298" s="6"/>
    </row>
    <row r="299" spans="11:19" ht="15.75" thickBot="1">
      <c r="K299" s="7" t="s">
        <v>20</v>
      </c>
      <c r="L299" s="7">
        <v>8</v>
      </c>
      <c r="M299" s="7">
        <v>204197893.08308667</v>
      </c>
      <c r="N299" s="7"/>
      <c r="O299" s="7"/>
      <c r="P299" s="7"/>
    </row>
    <row r="300" spans="11:19" ht="15.75" thickBot="1"/>
    <row r="301" spans="11:19">
      <c r="K301" s="8"/>
      <c r="L301" s="8" t="s">
        <v>27</v>
      </c>
      <c r="M301" s="8" t="s">
        <v>15</v>
      </c>
      <c r="N301" s="8" t="s">
        <v>28</v>
      </c>
      <c r="O301" s="8" t="s">
        <v>29</v>
      </c>
      <c r="P301" s="8" t="s">
        <v>30</v>
      </c>
      <c r="Q301" s="8" t="s">
        <v>31</v>
      </c>
      <c r="R301" s="8" t="s">
        <v>32</v>
      </c>
      <c r="S301" s="8" t="s">
        <v>33</v>
      </c>
    </row>
    <row r="302" spans="11:19">
      <c r="K302" s="6" t="s">
        <v>21</v>
      </c>
      <c r="L302" s="6">
        <v>-938.61867941773016</v>
      </c>
      <c r="M302" s="6">
        <v>3213.2684990735147</v>
      </c>
      <c r="N302" s="6">
        <v>-0.29210714252119396</v>
      </c>
      <c r="O302" s="6">
        <v>0.77867231410199544</v>
      </c>
      <c r="P302" s="6">
        <v>-8536.7912992061101</v>
      </c>
      <c r="Q302" s="6">
        <v>6659.5539403706507</v>
      </c>
      <c r="R302" s="6">
        <v>-8536.7912992061101</v>
      </c>
      <c r="S302" s="6">
        <v>6659.5539403706507</v>
      </c>
    </row>
    <row r="303" spans="11:19" ht="15.75" thickBot="1">
      <c r="K303" s="7" t="s">
        <v>0</v>
      </c>
      <c r="L303" s="7">
        <v>1058.729861300973</v>
      </c>
      <c r="M303" s="7">
        <v>571.01279680945186</v>
      </c>
      <c r="N303" s="7">
        <v>1.8541263299468107</v>
      </c>
      <c r="O303" s="7">
        <v>0.10612251300504445</v>
      </c>
      <c r="P303" s="7">
        <v>-291.50084600448008</v>
      </c>
      <c r="Q303" s="7">
        <v>2408.960568606426</v>
      </c>
      <c r="R303" s="7">
        <v>-291.50084600448008</v>
      </c>
      <c r="S303" s="7">
        <v>2408.960568606426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JHA</dc:creator>
  <cp:lastModifiedBy>ASHUTOSH JHA - 210907370</cp:lastModifiedBy>
  <dcterms:created xsi:type="dcterms:W3CDTF">2015-06-05T18:17:20Z</dcterms:created>
  <dcterms:modified xsi:type="dcterms:W3CDTF">2024-02-18T19:06:29Z</dcterms:modified>
</cp:coreProperties>
</file>