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AECCC69C-5BAC-4BFE-8570-1B90587533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E5" i="1"/>
  <c r="E4" i="1"/>
  <c r="E10" i="1"/>
  <c r="E11" i="1"/>
  <c r="E12" i="1"/>
  <c r="E7" i="1"/>
  <c r="F7" i="1" s="1"/>
  <c r="G7" i="1" s="1"/>
  <c r="E6" i="1"/>
  <c r="E8" i="1"/>
  <c r="E9" i="1"/>
  <c r="F8" i="1" s="1"/>
  <c r="G8" i="1" s="1"/>
  <c r="F10" i="1" l="1"/>
  <c r="G10" i="1" s="1"/>
  <c r="Y29" i="1" s="1"/>
  <c r="F6" i="1"/>
  <c r="G6" i="1" s="1"/>
  <c r="F5" i="1"/>
  <c r="G5" i="1" s="1"/>
  <c r="F4" i="1"/>
  <c r="G4" i="1" s="1"/>
  <c r="F11" i="1"/>
  <c r="G11" i="1" s="1"/>
  <c r="Y26" i="1" s="1"/>
  <c r="F9" i="1"/>
  <c r="G9" i="1" s="1"/>
  <c r="Y28" i="1" l="1"/>
  <c r="H9" i="1" s="1"/>
  <c r="H2" i="1"/>
  <c r="H6" i="1"/>
  <c r="H10" i="1"/>
  <c r="H7" i="1"/>
  <c r="H3" i="1"/>
  <c r="H11" i="1"/>
  <c r="Y27" i="1"/>
  <c r="H14" i="1"/>
  <c r="K14" i="1" s="1"/>
  <c r="H13" i="1" l="1"/>
  <c r="I13" i="1" s="1"/>
  <c r="H5" i="1"/>
  <c r="I7" i="1"/>
  <c r="K7" i="1"/>
  <c r="K10" i="1"/>
  <c r="I10" i="1"/>
  <c r="I2" i="1"/>
  <c r="K2" i="1"/>
  <c r="K13" i="1"/>
  <c r="I3" i="1"/>
  <c r="K3" i="1"/>
  <c r="I6" i="1"/>
  <c r="K6" i="1"/>
  <c r="H12" i="1"/>
  <c r="H4" i="1"/>
  <c r="H8" i="1"/>
  <c r="K9" i="1"/>
  <c r="I9" i="1"/>
  <c r="I11" i="1"/>
  <c r="K11" i="1"/>
  <c r="I5" i="1"/>
  <c r="K5" i="1"/>
  <c r="I8" i="1" l="1"/>
  <c r="K8" i="1"/>
  <c r="K4" i="1"/>
  <c r="I4" i="1"/>
  <c r="I12" i="1"/>
  <c r="K12" i="1"/>
</calcChain>
</file>

<file path=xl/sharedStrings.xml><?xml version="1.0" encoding="utf-8"?>
<sst xmlns="http://schemas.openxmlformats.org/spreadsheetml/2006/main" count="273" uniqueCount="35">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</sst>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4</c:v>
                </c:pt>
                <c:pt idx="1">
                  <c:v>-4</c:v>
                </c:pt>
                <c:pt idx="2">
                  <c:v>36</c:v>
                </c:pt>
                <c:pt idx="3">
                  <c:v>305</c:v>
                </c:pt>
                <c:pt idx="4">
                  <c:v>1093</c:v>
                </c:pt>
                <c:pt idx="5">
                  <c:v>2360</c:v>
                </c:pt>
                <c:pt idx="6">
                  <c:v>4317</c:v>
                </c:pt>
                <c:pt idx="7">
                  <c:v>4343</c:v>
                </c:pt>
                <c:pt idx="8">
                  <c:v>4094</c:v>
                </c:pt>
                <c:pt idx="9">
                  <c:v>2756</c:v>
                </c:pt>
                <c:pt idx="10">
                  <c:v>3126</c:v>
                </c:pt>
                <c:pt idx="11">
                  <c:v>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-9.5102537093643491</c:v>
                </c:pt>
                <c:pt idx="1">
                  <c:v>406.81708555213572</c:v>
                </c:pt>
                <c:pt idx="2">
                  <c:v>673.2645871701601</c:v>
                </c:pt>
                <c:pt idx="3">
                  <c:v>1134.3994651789376</c:v>
                </c:pt>
                <c:pt idx="4">
                  <c:v>1735.8297062833178</c:v>
                </c:pt>
                <c:pt idx="5">
                  <c:v>2070.3432485284716</c:v>
                </c:pt>
                <c:pt idx="6">
                  <c:v>2034.629757311772</c:v>
                </c:pt>
                <c:pt idx="7">
                  <c:v>2658.0014408999964</c:v>
                </c:pt>
                <c:pt idx="8">
                  <c:v>3481.1696662760005</c:v>
                </c:pt>
                <c:pt idx="9">
                  <c:v>3733.8694115048074</c:v>
                </c:pt>
                <c:pt idx="10">
                  <c:v>3395.9949274533833</c:v>
                </c:pt>
                <c:pt idx="11">
                  <c:v>4181.6034166210547</c:v>
                </c:pt>
                <c:pt idx="12">
                  <c:v>5226.509626268682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0"/>
  <sheetViews>
    <sheetView tabSelected="1" workbookViewId="0">
      <selection activeCell="K17" sqref="K17"/>
    </sheetView>
  </sheetViews>
  <sheetFormatPr defaultRowHeight="15"/>
  <cols>
    <col min="4" max="4" width="12.28515625" customWidth="1"/>
    <col min="5" max="5" width="14.7109375" customWidth="1"/>
    <col min="10" max="10" width="17.85546875" customWidth="1"/>
    <col min="11" max="11" width="14.5703125" bestFit="1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4</v>
      </c>
      <c r="H2">
        <f>Y29</f>
        <v>0.91735048057410828</v>
      </c>
      <c r="I2">
        <f t="shared" ref="I2:I4" si="0">D2/H2</f>
        <v>4.3603836098681361</v>
      </c>
      <c r="J2">
        <f>-486.0140733+475.6469847*A2</f>
        <v>-10.367088599999988</v>
      </c>
      <c r="K2">
        <f>H2*J2</f>
        <v>-9.5102537093643491</v>
      </c>
    </row>
    <row r="3" spans="1:11">
      <c r="A3">
        <v>2</v>
      </c>
      <c r="B3">
        <v>2021</v>
      </c>
      <c r="C3">
        <v>1</v>
      </c>
      <c r="D3" s="1">
        <v>-4</v>
      </c>
      <c r="H3">
        <f>Y26</f>
        <v>0.87434915834983939</v>
      </c>
      <c r="I3">
        <f t="shared" si="0"/>
        <v>-4.5748314180906933</v>
      </c>
      <c r="J3">
        <f t="shared" ref="J3:J14" si="1">-486.0140733+475.6469847*A3</f>
        <v>465.27989610000003</v>
      </c>
      <c r="K3">
        <f t="shared" ref="K3:K14" si="2">H3*J3</f>
        <v>406.81708555213572</v>
      </c>
    </row>
    <row r="4" spans="1:11">
      <c r="A4">
        <v>3</v>
      </c>
      <c r="C4">
        <v>2</v>
      </c>
      <c r="D4" s="1">
        <v>36</v>
      </c>
      <c r="E4">
        <f t="shared" ref="E4:E6" si="3">AVERAGE(D2:D5)</f>
        <v>85.25</v>
      </c>
      <c r="F4">
        <f t="shared" ref="F4:F6" si="4">AVERAGE(E4:E5)</f>
        <v>221.375</v>
      </c>
      <c r="G4">
        <f t="shared" ref="G4:G6" si="5">D4/F4</f>
        <v>0.16261998870694522</v>
      </c>
      <c r="H4">
        <f>Y27</f>
        <v>0.71553337555595542</v>
      </c>
      <c r="I4">
        <f t="shared" si="0"/>
        <v>50.312118525608547</v>
      </c>
      <c r="J4">
        <f t="shared" si="1"/>
        <v>940.92688079999994</v>
      </c>
      <c r="K4">
        <f t="shared" si="2"/>
        <v>673.2645871701601</v>
      </c>
    </row>
    <row r="5" spans="1:11">
      <c r="A5">
        <v>4</v>
      </c>
      <c r="C5">
        <v>3</v>
      </c>
      <c r="D5" s="1">
        <v>305</v>
      </c>
      <c r="E5">
        <f t="shared" si="3"/>
        <v>357.5</v>
      </c>
      <c r="F5">
        <f t="shared" si="4"/>
        <v>653</v>
      </c>
      <c r="G5">
        <f t="shared" si="5"/>
        <v>0.46707503828483921</v>
      </c>
      <c r="H5">
        <f>Y28</f>
        <v>0.80080502175474977</v>
      </c>
      <c r="I5">
        <f>D5/H5</f>
        <v>380.86674248330036</v>
      </c>
      <c r="J5">
        <f t="shared" si="1"/>
        <v>1416.5738655</v>
      </c>
      <c r="K5">
        <f t="shared" si="2"/>
        <v>1134.3994651789376</v>
      </c>
    </row>
    <row r="6" spans="1:11">
      <c r="A6">
        <v>5</v>
      </c>
      <c r="C6">
        <v>4</v>
      </c>
      <c r="D6" s="1">
        <v>1093</v>
      </c>
      <c r="E6">
        <f t="shared" si="3"/>
        <v>948.5</v>
      </c>
      <c r="F6">
        <f t="shared" si="4"/>
        <v>1483.625</v>
      </c>
      <c r="G6">
        <f t="shared" si="5"/>
        <v>0.73670907405847164</v>
      </c>
      <c r="H6">
        <f>Y29</f>
        <v>0.91735048057410828</v>
      </c>
      <c r="I6">
        <f t="shared" ref="I6:I13" si="6">D6/H6</f>
        <v>1191.4748213964683</v>
      </c>
      <c r="J6">
        <f t="shared" si="1"/>
        <v>1892.2208502000001</v>
      </c>
      <c r="K6">
        <f t="shared" si="2"/>
        <v>1735.8297062833178</v>
      </c>
    </row>
    <row r="7" spans="1:11">
      <c r="A7">
        <v>6</v>
      </c>
      <c r="B7">
        <v>2022</v>
      </c>
      <c r="C7">
        <v>1</v>
      </c>
      <c r="D7" s="1">
        <v>2360</v>
      </c>
      <c r="E7">
        <f>AVERAGE(D5:D8)</f>
        <v>2018.75</v>
      </c>
      <c r="F7">
        <f>AVERAGE(E7:E8)</f>
        <v>2523.5</v>
      </c>
      <c r="G7">
        <f>D7/F7</f>
        <v>0.93520903507033881</v>
      </c>
      <c r="H7">
        <f>Y26</f>
        <v>0.87434915834983939</v>
      </c>
      <c r="I7">
        <f t="shared" si="6"/>
        <v>2699.1505366735091</v>
      </c>
      <c r="J7">
        <f t="shared" si="1"/>
        <v>2367.8678349000002</v>
      </c>
      <c r="K7">
        <f t="shared" si="2"/>
        <v>2070.3432485284716</v>
      </c>
    </row>
    <row r="8" spans="1:11">
      <c r="A8">
        <v>7</v>
      </c>
      <c r="C8">
        <v>2</v>
      </c>
      <c r="D8" s="1">
        <v>4317</v>
      </c>
      <c r="E8">
        <f t="shared" ref="E8:E12" si="7">AVERAGE(D6:D9)</f>
        <v>3028.25</v>
      </c>
      <c r="F8">
        <f t="shared" ref="F8:F11" si="8">AVERAGE(E8:E9)</f>
        <v>3403.375</v>
      </c>
      <c r="G8">
        <f t="shared" ref="G8:G11" si="9">D8/F8</f>
        <v>1.2684467624049656</v>
      </c>
      <c r="H8">
        <f>Y27</f>
        <v>0.71553337555595542</v>
      </c>
      <c r="I8">
        <f t="shared" si="6"/>
        <v>6033.2615465292247</v>
      </c>
      <c r="J8">
        <f t="shared" si="1"/>
        <v>2843.5148196000005</v>
      </c>
      <c r="K8">
        <f t="shared" si="2"/>
        <v>2034.629757311772</v>
      </c>
    </row>
    <row r="9" spans="1:11">
      <c r="A9">
        <v>8</v>
      </c>
      <c r="C9">
        <v>3</v>
      </c>
      <c r="D9" s="1">
        <v>4343</v>
      </c>
      <c r="E9">
        <f t="shared" si="7"/>
        <v>3778.5</v>
      </c>
      <c r="F9">
        <f t="shared" si="8"/>
        <v>3828</v>
      </c>
      <c r="G9">
        <f t="shared" si="9"/>
        <v>1.1345350052246603</v>
      </c>
      <c r="H9">
        <f>Y28</f>
        <v>0.80080502175474977</v>
      </c>
      <c r="I9">
        <f t="shared" si="6"/>
        <v>5423.2926642786015</v>
      </c>
      <c r="J9">
        <f t="shared" si="1"/>
        <v>3319.1618043000003</v>
      </c>
      <c r="K9">
        <f t="shared" si="2"/>
        <v>2658.0014408999964</v>
      </c>
    </row>
    <row r="10" spans="1:11">
      <c r="A10">
        <v>9</v>
      </c>
      <c r="C10">
        <v>4</v>
      </c>
      <c r="D10" s="1">
        <v>4094</v>
      </c>
      <c r="E10">
        <f t="shared" si="7"/>
        <v>3877.5</v>
      </c>
      <c r="F10">
        <f t="shared" si="8"/>
        <v>3728.625</v>
      </c>
      <c r="G10">
        <f t="shared" si="9"/>
        <v>1.0979918870897449</v>
      </c>
      <c r="H10">
        <f>Y29</f>
        <v>0.91735048057410828</v>
      </c>
      <c r="I10">
        <f t="shared" si="6"/>
        <v>4462.8526247000373</v>
      </c>
      <c r="J10">
        <f t="shared" si="1"/>
        <v>3794.8087890000006</v>
      </c>
      <c r="K10">
        <f t="shared" si="2"/>
        <v>3481.1696662760005</v>
      </c>
    </row>
    <row r="11" spans="1:11">
      <c r="A11">
        <v>10</v>
      </c>
      <c r="B11">
        <v>2023</v>
      </c>
      <c r="C11">
        <v>1</v>
      </c>
      <c r="D11" s="1">
        <v>2756</v>
      </c>
      <c r="E11">
        <f t="shared" si="7"/>
        <v>3579.75</v>
      </c>
      <c r="F11">
        <f t="shared" si="8"/>
        <v>3387.875</v>
      </c>
      <c r="G11">
        <f t="shared" si="9"/>
        <v>0.81348928162933998</v>
      </c>
      <c r="H11">
        <f>Y26</f>
        <v>0.87434915834983939</v>
      </c>
      <c r="I11">
        <f t="shared" si="6"/>
        <v>3152.058847064488</v>
      </c>
      <c r="J11">
        <f t="shared" si="1"/>
        <v>4270.4557737000005</v>
      </c>
      <c r="K11">
        <f t="shared" si="2"/>
        <v>3733.8694115048074</v>
      </c>
    </row>
    <row r="12" spans="1:11">
      <c r="A12">
        <v>11</v>
      </c>
      <c r="C12">
        <v>2</v>
      </c>
      <c r="D12" s="1">
        <v>3126</v>
      </c>
      <c r="E12">
        <f t="shared" si="7"/>
        <v>3196</v>
      </c>
      <c r="H12">
        <f>Y27</f>
        <v>0.71553337555595542</v>
      </c>
      <c r="I12">
        <f t="shared" si="6"/>
        <v>4368.7689586403421</v>
      </c>
      <c r="J12">
        <f t="shared" si="1"/>
        <v>4746.1027584000003</v>
      </c>
      <c r="K12">
        <f t="shared" si="2"/>
        <v>3395.9949274533833</v>
      </c>
    </row>
    <row r="13" spans="1:11">
      <c r="A13">
        <v>12</v>
      </c>
      <c r="C13">
        <v>3</v>
      </c>
      <c r="D13" s="1">
        <v>2808</v>
      </c>
      <c r="H13">
        <f>Y28</f>
        <v>0.80080502175474977</v>
      </c>
      <c r="I13">
        <f t="shared" si="6"/>
        <v>3506.4715176823192</v>
      </c>
      <c r="J13">
        <f t="shared" si="1"/>
        <v>5221.7497431000002</v>
      </c>
      <c r="K13">
        <f t="shared" si="2"/>
        <v>4181.6034166210547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0.91735048057410828</v>
      </c>
      <c r="I14" s="5"/>
      <c r="J14" s="5">
        <f t="shared" si="1"/>
        <v>5697.3967278</v>
      </c>
      <c r="K14" s="5">
        <f t="shared" si="2"/>
        <v>5226.509626268682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0.87434915834983939</v>
      </c>
    </row>
    <row r="27" spans="4:25">
      <c r="D27" t="s">
        <v>10</v>
      </c>
      <c r="X27">
        <v>2</v>
      </c>
      <c r="Y27">
        <f>AVERAGE(G4,G8)</f>
        <v>0.71553337555595542</v>
      </c>
    </row>
    <row r="28" spans="4:25" ht="15.75" thickBot="1">
      <c r="X28">
        <v>3</v>
      </c>
      <c r="Y28">
        <f>AVERAGE(G5,G9)</f>
        <v>0.80080502175474977</v>
      </c>
    </row>
    <row r="29" spans="4:25">
      <c r="D29" s="4" t="s">
        <v>11</v>
      </c>
      <c r="E29" s="4"/>
      <c r="X29">
        <v>4</v>
      </c>
      <c r="Y29">
        <f>AVERAGE(G6,G10)</f>
        <v>0.91735048057410828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4" t="s">
        <v>11</v>
      </c>
      <c r="S36" s="4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t="s">
        <v>12</v>
      </c>
      <c r="S37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t="s">
        <v>13</v>
      </c>
      <c r="S38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t="s">
        <v>14</v>
      </c>
      <c r="S39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t="s">
        <v>15</v>
      </c>
      <c r="S40">
        <v>37243.382370170897</v>
      </c>
    </row>
    <row r="41" spans="4:23" ht="15.75" thickBot="1">
      <c r="R41" s="2" t="s">
        <v>16</v>
      </c>
      <c r="S41" s="2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713431528.11765862</v>
      </c>
      <c r="U45">
        <v>713431528.11765862</v>
      </c>
      <c r="V45">
        <v>0.51434445966595632</v>
      </c>
      <c r="W45">
        <v>0.48967686592053261</v>
      </c>
    </row>
    <row r="46" spans="4:23">
      <c r="R46" t="s">
        <v>19</v>
      </c>
      <c r="S46">
        <v>10</v>
      </c>
      <c r="T46">
        <v>13870695303.707567</v>
      </c>
      <c r="U46">
        <v>1387069530.3707566</v>
      </c>
    </row>
    <row r="47" spans="4:23" ht="15.75" thickBot="1">
      <c r="R47" s="2" t="s">
        <v>20</v>
      </c>
      <c r="S47" s="2">
        <v>11</v>
      </c>
      <c r="T47" s="2">
        <v>14584126831.825226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135846.93990504</v>
      </c>
      <c r="T50">
        <v>22921.717325288661</v>
      </c>
      <c r="U50">
        <v>5.9265602998761668</v>
      </c>
      <c r="V50">
        <v>1.4575467052711642E-4</v>
      </c>
      <c r="W50">
        <v>84774.170978316921</v>
      </c>
      <c r="X50">
        <v>186919.70883176208</v>
      </c>
      <c r="Y50">
        <v>84774.170978316921</v>
      </c>
      <c r="Z50">
        <v>186919.70883176208</v>
      </c>
    </row>
    <row r="51" spans="18:26" ht="15.75" thickBot="1">
      <c r="R51" s="2" t="s">
        <v>0</v>
      </c>
      <c r="S51" s="2">
        <v>-2233.6140367481698</v>
      </c>
      <c r="T51" s="2">
        <v>3114.4480932694364</v>
      </c>
      <c r="U51" s="2">
        <v>-0.71717812269056047</v>
      </c>
      <c r="V51" s="2">
        <v>0.4896768659205325</v>
      </c>
      <c r="W51" s="2">
        <v>-9173.0368358563737</v>
      </c>
      <c r="X51" s="2">
        <v>4705.8087623600331</v>
      </c>
      <c r="Y51" s="2">
        <v>-9173.0368358563737</v>
      </c>
      <c r="Z51" s="2">
        <v>4705.8087623600331</v>
      </c>
    </row>
    <row r="69" spans="9:14">
      <c r="I69" t="s">
        <v>10</v>
      </c>
    </row>
    <row r="70" spans="9:14" ht="15.75" thickBot="1"/>
    <row r="71" spans="9:14">
      <c r="I71" s="4" t="s">
        <v>11</v>
      </c>
      <c r="J71" s="4"/>
    </row>
    <row r="72" spans="9:14">
      <c r="I72" t="s">
        <v>12</v>
      </c>
      <c r="J72">
        <v>0.41975269570311918</v>
      </c>
    </row>
    <row r="73" spans="9:14">
      <c r="I73" t="s">
        <v>13</v>
      </c>
      <c r="J73">
        <v>0.17619232555003539</v>
      </c>
    </row>
    <row r="74" spans="9:14">
      <c r="I74" t="s">
        <v>14</v>
      </c>
      <c r="J74">
        <v>9.3811558105038939E-2</v>
      </c>
    </row>
    <row r="75" spans="9:14">
      <c r="I75" t="s">
        <v>15</v>
      </c>
      <c r="J75">
        <v>5373.9519681979891</v>
      </c>
    </row>
    <row r="76" spans="9:14" ht="15.75" thickBot="1">
      <c r="I76" s="2" t="s">
        <v>16</v>
      </c>
      <c r="J76" s="2">
        <v>12</v>
      </c>
    </row>
    <row r="78" spans="9:14" ht="15.75" thickBot="1">
      <c r="I78" t="s">
        <v>17</v>
      </c>
    </row>
    <row r="79" spans="9:14">
      <c r="I79" s="3"/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</row>
    <row r="80" spans="9:14">
      <c r="I80" t="s">
        <v>18</v>
      </c>
      <c r="J80">
        <v>1</v>
      </c>
      <c r="K80">
        <v>61765891.648084164</v>
      </c>
      <c r="L80">
        <v>61765891.648084164</v>
      </c>
      <c r="M80">
        <v>2.1387555738379658</v>
      </c>
      <c r="N80">
        <v>0.17432367249698319</v>
      </c>
    </row>
    <row r="81" spans="9:17">
      <c r="I81" t="s">
        <v>19</v>
      </c>
      <c r="J81">
        <v>10</v>
      </c>
      <c r="K81">
        <v>288793597.56499046</v>
      </c>
      <c r="L81">
        <v>28879359.756499045</v>
      </c>
    </row>
    <row r="82" spans="9:17" ht="15.75" thickBot="1">
      <c r="I82" s="2" t="s">
        <v>20</v>
      </c>
      <c r="J82" s="2">
        <v>11</v>
      </c>
      <c r="K82" s="2">
        <v>350559489.21307462</v>
      </c>
      <c r="L82" s="2"/>
      <c r="M82" s="2"/>
      <c r="N82" s="2"/>
    </row>
    <row r="83" spans="9:17" ht="15.75" thickBot="1"/>
    <row r="84" spans="9:17">
      <c r="I84" s="3"/>
      <c r="J84" s="3" t="s">
        <v>27</v>
      </c>
      <c r="K84" s="3" t="s">
        <v>15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33</v>
      </c>
    </row>
    <row r="85" spans="9:17">
      <c r="I85" t="s">
        <v>21</v>
      </c>
      <c r="J85">
        <v>23802.832917387215</v>
      </c>
      <c r="K85">
        <v>3307.4388010840512</v>
      </c>
      <c r="L85">
        <v>7.1967568710827132</v>
      </c>
      <c r="M85">
        <v>2.9373790600207244E-5</v>
      </c>
      <c r="N85">
        <v>16433.400024124938</v>
      </c>
      <c r="O85">
        <v>31172.265810649493</v>
      </c>
      <c r="P85">
        <v>16433.400024124938</v>
      </c>
      <c r="Q85">
        <v>31172.265810649493</v>
      </c>
    </row>
    <row r="86" spans="9:17" ht="15.75" thickBot="1">
      <c r="I86" s="2" t="s">
        <v>0</v>
      </c>
      <c r="J86" s="2">
        <v>-657.21329279341603</v>
      </c>
      <c r="K86" s="2">
        <v>449.39243955674482</v>
      </c>
      <c r="L86" s="2">
        <v>-1.4624484858749602</v>
      </c>
      <c r="M86" s="2">
        <v>0.17432367249698327</v>
      </c>
      <c r="N86" s="2">
        <v>-1658.5220471586927</v>
      </c>
      <c r="O86" s="2">
        <v>344.0954615718606</v>
      </c>
      <c r="P86" s="2">
        <v>-1658.5220471586927</v>
      </c>
      <c r="Q86" s="2">
        <v>344.0954615718606</v>
      </c>
    </row>
    <row r="104" spans="10:11">
      <c r="J104" t="s">
        <v>10</v>
      </c>
    </row>
    <row r="105" spans="10:11" ht="15.75" thickBot="1"/>
    <row r="106" spans="10:11">
      <c r="J106" s="4" t="s">
        <v>11</v>
      </c>
      <c r="K106" s="4"/>
    </row>
    <row r="107" spans="10:11">
      <c r="J107" t="s">
        <v>12</v>
      </c>
      <c r="K107">
        <v>0.52319565708783899</v>
      </c>
    </row>
    <row r="108" spans="10:11">
      <c r="J108" t="s">
        <v>13</v>
      </c>
      <c r="K108">
        <v>0.27373369559557559</v>
      </c>
    </row>
    <row r="109" spans="10:11">
      <c r="J109" t="s">
        <v>14</v>
      </c>
      <c r="K109">
        <v>0.20110706515513313</v>
      </c>
    </row>
    <row r="110" spans="10:11">
      <c r="J110" t="s">
        <v>15</v>
      </c>
      <c r="K110">
        <v>7204.9746863558967</v>
      </c>
    </row>
    <row r="111" spans="10:11" ht="15.75" thickBot="1">
      <c r="J111" s="2" t="s">
        <v>16</v>
      </c>
      <c r="K111" s="2">
        <v>12</v>
      </c>
    </row>
    <row r="113" spans="10:18" ht="15.75" thickBot="1">
      <c r="J113" t="s">
        <v>17</v>
      </c>
    </row>
    <row r="114" spans="10:18">
      <c r="J114" s="3"/>
      <c r="K114" s="3" t="s">
        <v>22</v>
      </c>
      <c r="L114" s="3" t="s">
        <v>23</v>
      </c>
      <c r="M114" s="3" t="s">
        <v>24</v>
      </c>
      <c r="N114" s="3" t="s">
        <v>25</v>
      </c>
      <c r="O114" s="3" t="s">
        <v>26</v>
      </c>
    </row>
    <row r="115" spans="10:18">
      <c r="J115" t="s">
        <v>18</v>
      </c>
      <c r="K115">
        <v>1</v>
      </c>
      <c r="L115">
        <v>195657853.23324907</v>
      </c>
      <c r="M115">
        <v>195657853.23324907</v>
      </c>
      <c r="N115">
        <v>3.7690540499473015</v>
      </c>
      <c r="O115">
        <v>8.0892440053446452E-2</v>
      </c>
    </row>
    <row r="116" spans="10:18">
      <c r="J116" t="s">
        <v>19</v>
      </c>
      <c r="K116">
        <v>10</v>
      </c>
      <c r="L116">
        <v>519116602.31029248</v>
      </c>
      <c r="M116">
        <v>51911660.23102925</v>
      </c>
    </row>
    <row r="117" spans="10:18" ht="15.75" thickBot="1">
      <c r="J117" s="2" t="s">
        <v>20</v>
      </c>
      <c r="K117" s="2">
        <v>11</v>
      </c>
      <c r="L117" s="2">
        <v>714774455.54354155</v>
      </c>
      <c r="M117" s="2"/>
      <c r="N117" s="2"/>
      <c r="O117" s="2"/>
    </row>
    <row r="118" spans="10:18" ht="15.75" thickBot="1"/>
    <row r="119" spans="10:18">
      <c r="J119" s="3"/>
      <c r="K119" s="3" t="s">
        <v>27</v>
      </c>
      <c r="L119" s="3" t="s">
        <v>15</v>
      </c>
      <c r="M119" s="3" t="s">
        <v>28</v>
      </c>
      <c r="N119" s="3" t="s">
        <v>29</v>
      </c>
      <c r="O119" s="3" t="s">
        <v>30</v>
      </c>
      <c r="P119" s="3" t="s">
        <v>31</v>
      </c>
      <c r="Q119" s="3" t="s">
        <v>32</v>
      </c>
      <c r="R119" s="3" t="s">
        <v>33</v>
      </c>
    </row>
    <row r="120" spans="10:18">
      <c r="J120" t="s">
        <v>21</v>
      </c>
      <c r="K120">
        <v>27754.201489084982</v>
      </c>
      <c r="L120">
        <v>4434.3553830594874</v>
      </c>
      <c r="M120">
        <v>6.2589032884269971</v>
      </c>
      <c r="N120">
        <v>9.3958884853417653E-5</v>
      </c>
      <c r="O120">
        <v>17873.841976575663</v>
      </c>
      <c r="P120">
        <v>37634.561001594302</v>
      </c>
      <c r="Q120">
        <v>17873.841976575663</v>
      </c>
      <c r="R120">
        <v>37634.561001594302</v>
      </c>
    </row>
    <row r="121" spans="10:18" ht="15.75" thickBot="1">
      <c r="J121" s="2" t="s">
        <v>0</v>
      </c>
      <c r="K121" s="2">
        <v>-1169.716519459671</v>
      </c>
      <c r="L121" s="2">
        <v>602.51025137684633</v>
      </c>
      <c r="M121" s="2">
        <v>-1.9414051740806972</v>
      </c>
      <c r="N121" s="2">
        <v>8.0892440053446465E-2</v>
      </c>
      <c r="O121" s="2">
        <v>-2512.193019272439</v>
      </c>
      <c r="P121" s="2">
        <v>172.75998035309703</v>
      </c>
      <c r="Q121" s="2">
        <v>-2512.193019272439</v>
      </c>
      <c r="R121" s="2">
        <v>172.75998035309703</v>
      </c>
    </row>
    <row r="137" spans="10:11">
      <c r="J137" t="s">
        <v>10</v>
      </c>
    </row>
    <row r="138" spans="10:11" ht="15.75" thickBot="1"/>
    <row r="139" spans="10:11">
      <c r="J139" s="4" t="s">
        <v>11</v>
      </c>
      <c r="K139" s="4"/>
    </row>
    <row r="140" spans="10:11">
      <c r="J140" t="s">
        <v>12</v>
      </c>
      <c r="K140">
        <v>8.7228642485179309E-2</v>
      </c>
    </row>
    <row r="141" spans="10:11">
      <c r="J141" t="s">
        <v>13</v>
      </c>
      <c r="K141">
        <v>7.6088360698072285E-3</v>
      </c>
    </row>
    <row r="142" spans="10:11">
      <c r="J142" t="s">
        <v>14</v>
      </c>
      <c r="K142">
        <v>-9.1630280323212049E-2</v>
      </c>
    </row>
    <row r="143" spans="10:11">
      <c r="J143" t="s">
        <v>15</v>
      </c>
      <c r="K143">
        <v>55992.885859277529</v>
      </c>
    </row>
    <row r="144" spans="10:11" ht="15.75" thickBot="1">
      <c r="J144" s="2" t="s">
        <v>16</v>
      </c>
      <c r="K144" s="2">
        <v>12</v>
      </c>
    </row>
    <row r="146" spans="10:18" ht="15.75" thickBot="1">
      <c r="J146" t="s">
        <v>17</v>
      </c>
    </row>
    <row r="147" spans="10:18">
      <c r="J147" s="3"/>
      <c r="K147" s="3" t="s">
        <v>22</v>
      </c>
      <c r="L147" s="3" t="s">
        <v>23</v>
      </c>
      <c r="M147" s="3" t="s">
        <v>24</v>
      </c>
      <c r="N147" s="3" t="s">
        <v>25</v>
      </c>
      <c r="O147" s="3" t="s">
        <v>26</v>
      </c>
    </row>
    <row r="148" spans="10:18">
      <c r="J148" t="s">
        <v>18</v>
      </c>
      <c r="K148">
        <v>1</v>
      </c>
      <c r="L148">
        <v>240381500.46108627</v>
      </c>
      <c r="M148">
        <v>240381500.46108627</v>
      </c>
      <c r="N148">
        <v>7.6671743424979275E-2</v>
      </c>
      <c r="O148">
        <v>0.78749869648707105</v>
      </c>
    </row>
    <row r="149" spans="10:18">
      <c r="J149" t="s">
        <v>19</v>
      </c>
      <c r="K149">
        <v>10</v>
      </c>
      <c r="L149">
        <v>31352032668.500816</v>
      </c>
      <c r="M149">
        <v>3135203266.8500814</v>
      </c>
    </row>
    <row r="150" spans="10:18" ht="15.75" thickBot="1">
      <c r="J150" s="2" t="s">
        <v>20</v>
      </c>
      <c r="K150" s="2">
        <v>11</v>
      </c>
      <c r="L150" s="2">
        <v>31592414168.961903</v>
      </c>
      <c r="M150" s="2"/>
      <c r="N150" s="2"/>
      <c r="O150" s="2"/>
    </row>
    <row r="151" spans="10:18" ht="15.75" thickBot="1"/>
    <row r="152" spans="10:18">
      <c r="J152" s="3"/>
      <c r="K152" s="3" t="s">
        <v>27</v>
      </c>
      <c r="L152" s="3" t="s">
        <v>15</v>
      </c>
      <c r="M152" s="3" t="s">
        <v>28</v>
      </c>
      <c r="N152" s="3" t="s">
        <v>29</v>
      </c>
      <c r="O152" s="3" t="s">
        <v>30</v>
      </c>
      <c r="P152" s="3" t="s">
        <v>31</v>
      </c>
      <c r="Q152" s="3" t="s">
        <v>32</v>
      </c>
      <c r="R152" s="3" t="s">
        <v>33</v>
      </c>
    </row>
    <row r="153" spans="10:18">
      <c r="J153" t="s">
        <v>21</v>
      </c>
      <c r="K153">
        <v>104988.68812452372</v>
      </c>
      <c r="L153">
        <v>34461.23902327034</v>
      </c>
      <c r="M153">
        <v>3.0465732254614792</v>
      </c>
      <c r="N153">
        <v>1.2323559012679213E-2</v>
      </c>
      <c r="O153">
        <v>28204.262569189537</v>
      </c>
      <c r="P153">
        <v>181773.1136798579</v>
      </c>
      <c r="Q153">
        <v>28204.262569189537</v>
      </c>
      <c r="R153">
        <v>181773.1136798579</v>
      </c>
    </row>
    <row r="154" spans="10:18" ht="15.75" thickBot="1">
      <c r="J154" s="2" t="s">
        <v>0</v>
      </c>
      <c r="K154" s="2">
        <v>-1296.5297966934027</v>
      </c>
      <c r="L154" s="2">
        <v>4682.3603417059849</v>
      </c>
      <c r="M154" s="2">
        <v>-0.27689662949370986</v>
      </c>
      <c r="N154" s="2">
        <v>0.78749869648707427</v>
      </c>
      <c r="O154" s="2">
        <v>-11729.478793048236</v>
      </c>
      <c r="P154" s="2">
        <v>9136.41919966143</v>
      </c>
      <c r="Q154" s="2">
        <v>-11729.478793048236</v>
      </c>
      <c r="R154" s="2">
        <v>9136.41919966143</v>
      </c>
    </row>
    <row r="168" spans="10:11">
      <c r="J168" t="s">
        <v>10</v>
      </c>
    </row>
    <row r="169" spans="10:11" ht="15.75" thickBot="1"/>
    <row r="170" spans="10:11">
      <c r="J170" s="4" t="s">
        <v>11</v>
      </c>
      <c r="K170" s="4"/>
    </row>
    <row r="171" spans="10:11">
      <c r="J171" t="s">
        <v>12</v>
      </c>
      <c r="K171">
        <v>8.0892263009499407E-2</v>
      </c>
    </row>
    <row r="172" spans="10:11">
      <c r="J172" t="s">
        <v>13</v>
      </c>
      <c r="K172">
        <v>6.5435582147980254E-3</v>
      </c>
    </row>
    <row r="173" spans="10:11">
      <c r="J173" t="s">
        <v>14</v>
      </c>
      <c r="K173">
        <v>-9.2802085963722164E-2</v>
      </c>
    </row>
    <row r="174" spans="10:11">
      <c r="J174" t="s">
        <v>15</v>
      </c>
      <c r="K174">
        <v>3228.7256023669943</v>
      </c>
    </row>
    <row r="175" spans="10:11" ht="15.75" thickBot="1">
      <c r="J175" s="2" t="s">
        <v>16</v>
      </c>
      <c r="K175" s="2">
        <v>12</v>
      </c>
    </row>
    <row r="177" spans="10:18" ht="15.75" thickBot="1">
      <c r="J177" t="s">
        <v>17</v>
      </c>
    </row>
    <row r="178" spans="10:18">
      <c r="J178" s="3"/>
      <c r="K178" s="3" t="s">
        <v>22</v>
      </c>
      <c r="L178" s="3" t="s">
        <v>23</v>
      </c>
      <c r="M178" s="3" t="s">
        <v>24</v>
      </c>
      <c r="N178" s="3" t="s">
        <v>25</v>
      </c>
      <c r="O178" s="3" t="s">
        <v>26</v>
      </c>
    </row>
    <row r="179" spans="10:18">
      <c r="J179" t="s">
        <v>18</v>
      </c>
      <c r="K179">
        <v>1</v>
      </c>
      <c r="L179">
        <v>686637.33710923791</v>
      </c>
      <c r="M179">
        <v>686637.33710923791</v>
      </c>
      <c r="N179">
        <v>6.5866583974628121E-2</v>
      </c>
      <c r="O179">
        <v>0.80265584157387526</v>
      </c>
    </row>
    <row r="180" spans="10:18">
      <c r="J180" t="s">
        <v>19</v>
      </c>
      <c r="K180">
        <v>10</v>
      </c>
      <c r="L180">
        <v>104246690.15380111</v>
      </c>
      <c r="M180">
        <v>10424669.015380111</v>
      </c>
    </row>
    <row r="181" spans="10:18" ht="15.75" thickBot="1">
      <c r="J181" s="2" t="s">
        <v>20</v>
      </c>
      <c r="K181" s="2">
        <v>11</v>
      </c>
      <c r="L181" s="2">
        <v>104933327.49091035</v>
      </c>
      <c r="M181" s="2"/>
      <c r="N181" s="2"/>
      <c r="O181" s="2"/>
    </row>
    <row r="182" spans="10:18" ht="15.75" thickBot="1"/>
    <row r="183" spans="10:18">
      <c r="J183" s="3"/>
      <c r="K183" s="3" t="s">
        <v>27</v>
      </c>
      <c r="L183" s="3" t="s">
        <v>15</v>
      </c>
      <c r="M183" s="3" t="s">
        <v>28</v>
      </c>
      <c r="N183" s="3" t="s">
        <v>29</v>
      </c>
      <c r="O183" s="3" t="s">
        <v>30</v>
      </c>
      <c r="P183" s="3" t="s">
        <v>31</v>
      </c>
      <c r="Q183" s="3" t="s">
        <v>32</v>
      </c>
      <c r="R183" s="3" t="s">
        <v>33</v>
      </c>
    </row>
    <row r="184" spans="10:18">
      <c r="J184" t="s">
        <v>21</v>
      </c>
      <c r="K184">
        <v>8944.6271990591722</v>
      </c>
      <c r="L184">
        <v>1987.143241792488</v>
      </c>
      <c r="M184">
        <v>4.5012493367064659</v>
      </c>
      <c r="N184">
        <v>1.1409004012309784E-3</v>
      </c>
      <c r="O184">
        <v>4516.9961375593748</v>
      </c>
      <c r="P184">
        <v>13372.258260558971</v>
      </c>
      <c r="Q184">
        <v>4516.9961375593748</v>
      </c>
      <c r="R184">
        <v>13372.258260558971</v>
      </c>
    </row>
    <row r="185" spans="10:18" ht="15.75" thickBot="1">
      <c r="J185" s="2" t="s">
        <v>0</v>
      </c>
      <c r="K185" s="2">
        <v>69.294009121023933</v>
      </c>
      <c r="L185" s="2">
        <v>269.99959874847303</v>
      </c>
      <c r="M185" s="2">
        <v>0.25664485963024353</v>
      </c>
      <c r="N185" s="2">
        <v>0.80265584157387626</v>
      </c>
      <c r="O185" s="2">
        <v>-532.30258687115349</v>
      </c>
      <c r="P185" s="2">
        <v>670.89060511320133</v>
      </c>
      <c r="Q185" s="2">
        <v>-532.30258687115349</v>
      </c>
      <c r="R185" s="2">
        <v>670.89060511320133</v>
      </c>
    </row>
    <row r="196" spans="10:15">
      <c r="J196" t="s">
        <v>10</v>
      </c>
    </row>
    <row r="197" spans="10:15" ht="15.75" thickBot="1"/>
    <row r="198" spans="10:15">
      <c r="J198" s="4" t="s">
        <v>11</v>
      </c>
      <c r="K198" s="4"/>
    </row>
    <row r="199" spans="10:15">
      <c r="J199" t="s">
        <v>12</v>
      </c>
      <c r="K199">
        <v>6.9540246700033559E-2</v>
      </c>
    </row>
    <row r="200" spans="10:15">
      <c r="J200" t="s">
        <v>13</v>
      </c>
      <c r="K200">
        <v>4.8358459111015276E-3</v>
      </c>
    </row>
    <row r="201" spans="10:15">
      <c r="J201" t="s">
        <v>14</v>
      </c>
      <c r="K201">
        <v>-9.4680569497788317E-2</v>
      </c>
    </row>
    <row r="202" spans="10:15">
      <c r="J202" t="s">
        <v>15</v>
      </c>
      <c r="K202">
        <v>81154.279706124682</v>
      </c>
    </row>
    <row r="203" spans="10:15" ht="15.75" thickBot="1">
      <c r="J203" s="2" t="s">
        <v>16</v>
      </c>
      <c r="K203" s="2">
        <v>12</v>
      </c>
    </row>
    <row r="205" spans="10:15" ht="15.75" thickBot="1">
      <c r="J205" t="s">
        <v>17</v>
      </c>
    </row>
    <row r="206" spans="10:15">
      <c r="J206" s="3"/>
      <c r="K206" s="3" t="s">
        <v>22</v>
      </c>
      <c r="L206" s="3" t="s">
        <v>23</v>
      </c>
      <c r="M206" s="3" t="s">
        <v>24</v>
      </c>
      <c r="N206" s="3" t="s">
        <v>25</v>
      </c>
      <c r="O206" s="3" t="s">
        <v>26</v>
      </c>
    </row>
    <row r="207" spans="10:15">
      <c r="J207" t="s">
        <v>18</v>
      </c>
      <c r="K207">
        <v>1</v>
      </c>
      <c r="L207">
        <v>320037290.36380005</v>
      </c>
      <c r="M207">
        <v>320037290.36380005</v>
      </c>
      <c r="N207">
        <v>4.8593449545305263E-2</v>
      </c>
      <c r="O207">
        <v>0.82996444590131579</v>
      </c>
    </row>
    <row r="208" spans="10:15">
      <c r="J208" t="s">
        <v>19</v>
      </c>
      <c r="K208">
        <v>10</v>
      </c>
      <c r="L208">
        <v>65860171146.199203</v>
      </c>
      <c r="M208">
        <v>6586017114.6199207</v>
      </c>
    </row>
    <row r="209" spans="10:18" ht="15.75" thickBot="1">
      <c r="J209" s="2" t="s">
        <v>20</v>
      </c>
      <c r="K209" s="2">
        <v>11</v>
      </c>
      <c r="L209" s="2">
        <v>66180208436.563004</v>
      </c>
      <c r="M209" s="2"/>
      <c r="N209" s="2"/>
      <c r="O209" s="2"/>
    </row>
    <row r="210" spans="10:18" ht="15.75" thickBot="1"/>
    <row r="211" spans="10:18">
      <c r="J211" s="3"/>
      <c r="K211" s="3" t="s">
        <v>27</v>
      </c>
      <c r="L211" s="3" t="s">
        <v>15</v>
      </c>
      <c r="M211" s="3" t="s">
        <v>28</v>
      </c>
      <c r="N211" s="3" t="s">
        <v>29</v>
      </c>
      <c r="O211" s="3" t="s">
        <v>30</v>
      </c>
      <c r="P211" s="3" t="s">
        <v>31</v>
      </c>
      <c r="Q211" s="3" t="s">
        <v>32</v>
      </c>
      <c r="R211" s="3" t="s">
        <v>33</v>
      </c>
    </row>
    <row r="212" spans="10:18">
      <c r="J212" t="s">
        <v>21</v>
      </c>
      <c r="K212">
        <v>144990.70919523534</v>
      </c>
      <c r="L212">
        <v>49947.006441903461</v>
      </c>
      <c r="M212">
        <v>2.9028908742285338</v>
      </c>
      <c r="N212">
        <v>1.5755392115424122E-2</v>
      </c>
      <c r="O212">
        <v>33701.843601621513</v>
      </c>
      <c r="P212">
        <v>256279.57478884916</v>
      </c>
      <c r="Q212">
        <v>33701.843601621513</v>
      </c>
      <c r="R212">
        <v>256279.57478884916</v>
      </c>
    </row>
    <row r="213" spans="10:18" ht="15.75" thickBot="1">
      <c r="J213" s="2" t="s">
        <v>0</v>
      </c>
      <c r="K213" s="2">
        <v>-1496.0023427578697</v>
      </c>
      <c r="L213" s="2">
        <v>6786.4617982127365</v>
      </c>
      <c r="M213" s="2">
        <v>-0.22043921961689264</v>
      </c>
      <c r="N213" s="2">
        <v>0.82996444590131691</v>
      </c>
      <c r="O213" s="2">
        <v>-16617.181542876304</v>
      </c>
      <c r="P213" s="2">
        <v>13625.176857360566</v>
      </c>
      <c r="Q213" s="2">
        <v>-16617.181542876304</v>
      </c>
      <c r="R213" s="2">
        <v>13625.176857360566</v>
      </c>
    </row>
    <row r="231" spans="10:11">
      <c r="J231" t="s">
        <v>10</v>
      </c>
    </row>
    <row r="232" spans="10:11" ht="15.75" thickBot="1"/>
    <row r="233" spans="10:11">
      <c r="J233" s="4" t="s">
        <v>11</v>
      </c>
      <c r="K233" s="4"/>
    </row>
    <row r="234" spans="10:11">
      <c r="J234" t="s">
        <v>12</v>
      </c>
      <c r="K234">
        <v>5.2753086726478236E-2</v>
      </c>
    </row>
    <row r="235" spans="10:11">
      <c r="J235" t="s">
        <v>13</v>
      </c>
      <c r="K235">
        <v>2.7828881591713344E-3</v>
      </c>
    </row>
    <row r="236" spans="10:11">
      <c r="J236" t="s">
        <v>14</v>
      </c>
      <c r="K236">
        <v>-9.6938823024911538E-2</v>
      </c>
    </row>
    <row r="237" spans="10:11">
      <c r="J237" t="s">
        <v>15</v>
      </c>
      <c r="K237">
        <v>5581.8067360025425</v>
      </c>
    </row>
    <row r="238" spans="10:11" ht="15.75" thickBot="1">
      <c r="J238" s="2" t="s">
        <v>16</v>
      </c>
      <c r="K238" s="2">
        <v>12</v>
      </c>
    </row>
    <row r="240" spans="10:11" ht="15.75" thickBot="1">
      <c r="J240" t="s">
        <v>17</v>
      </c>
    </row>
    <row r="241" spans="10:18">
      <c r="J241" s="3"/>
      <c r="K241" s="3" t="s">
        <v>22</v>
      </c>
      <c r="L241" s="3" t="s">
        <v>23</v>
      </c>
      <c r="M241" s="3" t="s">
        <v>24</v>
      </c>
      <c r="N241" s="3" t="s">
        <v>25</v>
      </c>
      <c r="O241" s="3" t="s">
        <v>26</v>
      </c>
    </row>
    <row r="242" spans="10:18">
      <c r="J242" t="s">
        <v>18</v>
      </c>
      <c r="K242">
        <v>1</v>
      </c>
      <c r="L242">
        <v>869472.04165923595</v>
      </c>
      <c r="M242">
        <v>869472.04165923595</v>
      </c>
      <c r="N242">
        <v>2.7906542378060666E-2</v>
      </c>
      <c r="O242">
        <v>0.87065845274096265</v>
      </c>
    </row>
    <row r="243" spans="10:18">
      <c r="J243" t="s">
        <v>19</v>
      </c>
      <c r="K243">
        <v>10</v>
      </c>
      <c r="L243">
        <v>311565664.38083363</v>
      </c>
      <c r="M243">
        <v>31156566.438083362</v>
      </c>
    </row>
    <row r="244" spans="10:18" ht="15.75" thickBot="1">
      <c r="J244" s="2" t="s">
        <v>20</v>
      </c>
      <c r="K244" s="2">
        <v>11</v>
      </c>
      <c r="L244" s="2">
        <v>312435136.42249286</v>
      </c>
      <c r="M244" s="2"/>
      <c r="N244" s="2"/>
      <c r="O244" s="2"/>
    </row>
    <row r="245" spans="10:18" ht="15.75" thickBot="1"/>
    <row r="246" spans="10:18">
      <c r="J246" s="3"/>
      <c r="K246" s="3" t="s">
        <v>27</v>
      </c>
      <c r="L246" s="3" t="s">
        <v>15</v>
      </c>
      <c r="M246" s="3" t="s">
        <v>28</v>
      </c>
      <c r="N246" s="3" t="s">
        <v>29</v>
      </c>
      <c r="O246" s="3" t="s">
        <v>30</v>
      </c>
      <c r="P246" s="3" t="s">
        <v>31</v>
      </c>
      <c r="Q246" s="3" t="s">
        <v>32</v>
      </c>
      <c r="R246" s="3" t="s">
        <v>33</v>
      </c>
    </row>
    <row r="247" spans="10:18">
      <c r="J247" t="s">
        <v>21</v>
      </c>
      <c r="K247">
        <v>10616.12017548642</v>
      </c>
      <c r="L247">
        <v>3435.3645674651784</v>
      </c>
      <c r="M247">
        <v>3.0902455815103318</v>
      </c>
      <c r="N247">
        <v>1.1439179889544114E-2</v>
      </c>
      <c r="O247">
        <v>2961.6509119802331</v>
      </c>
      <c r="P247">
        <v>18270.589438992607</v>
      </c>
      <c r="Q247">
        <v>2961.6509119802331</v>
      </c>
      <c r="R247">
        <v>18270.589438992607</v>
      </c>
    </row>
    <row r="248" spans="10:18" ht="15.75" thickBot="1">
      <c r="J248" s="2" t="s">
        <v>0</v>
      </c>
      <c r="K248" s="2">
        <v>77.975791548064478</v>
      </c>
      <c r="L248" s="2">
        <v>466.77412843858855</v>
      </c>
      <c r="M248" s="2">
        <v>0.16705251383340844</v>
      </c>
      <c r="N248" s="2">
        <v>0.87065845274096165</v>
      </c>
      <c r="O248" s="2">
        <v>-962.06177912798603</v>
      </c>
      <c r="P248" s="2">
        <v>1118.0133622241151</v>
      </c>
      <c r="Q248" s="2">
        <v>-962.06177912798603</v>
      </c>
      <c r="R248" s="2">
        <v>1118.0133622241151</v>
      </c>
    </row>
    <row r="268" spans="10:11">
      <c r="J268" t="s">
        <v>10</v>
      </c>
    </row>
    <row r="269" spans="10:11" ht="15.75" thickBot="1"/>
    <row r="270" spans="10:11">
      <c r="J270" s="4" t="s">
        <v>11</v>
      </c>
      <c r="K270" s="4"/>
    </row>
    <row r="271" spans="10:11">
      <c r="J271" t="s">
        <v>12</v>
      </c>
      <c r="K271">
        <v>2.3194892789688958E-2</v>
      </c>
    </row>
    <row r="272" spans="10:11">
      <c r="J272" t="s">
        <v>13</v>
      </c>
      <c r="K272">
        <v>5.3800305152516478E-4</v>
      </c>
    </row>
    <row r="273" spans="10:18">
      <c r="J273" t="s">
        <v>14</v>
      </c>
      <c r="K273">
        <v>-9.9408196643322316E-2</v>
      </c>
    </row>
    <row r="274" spans="10:18">
      <c r="J274" t="s">
        <v>15</v>
      </c>
      <c r="K274">
        <v>537.89577445148859</v>
      </c>
    </row>
    <row r="275" spans="10:18" ht="15.75" thickBot="1">
      <c r="J275" s="2" t="s">
        <v>16</v>
      </c>
      <c r="K275" s="2">
        <v>12</v>
      </c>
    </row>
    <row r="277" spans="10:18" ht="15.75" thickBot="1">
      <c r="J277" t="s">
        <v>17</v>
      </c>
    </row>
    <row r="278" spans="10:18">
      <c r="J278" s="3"/>
      <c r="K278" s="3" t="s">
        <v>22</v>
      </c>
      <c r="L278" s="3" t="s">
        <v>23</v>
      </c>
      <c r="M278" s="3" t="s">
        <v>24</v>
      </c>
      <c r="N278" s="3" t="s">
        <v>25</v>
      </c>
      <c r="O278" s="3" t="s">
        <v>26</v>
      </c>
    </row>
    <row r="279" spans="10:18">
      <c r="J279" t="s">
        <v>18</v>
      </c>
      <c r="K279">
        <v>1</v>
      </c>
      <c r="L279">
        <v>1557.4521723054349</v>
      </c>
      <c r="M279">
        <v>1557.4521723054349</v>
      </c>
      <c r="N279">
        <v>5.3829265461596181E-3</v>
      </c>
      <c r="O279">
        <v>0.9429597451704862</v>
      </c>
    </row>
    <row r="280" spans="10:18">
      <c r="J280" t="s">
        <v>19</v>
      </c>
      <c r="K280">
        <v>10</v>
      </c>
      <c r="L280">
        <v>2893318.6417276673</v>
      </c>
      <c r="M280">
        <v>289331.86417276674</v>
      </c>
    </row>
    <row r="281" spans="10:18" ht="15.75" thickBot="1">
      <c r="J281" s="2" t="s">
        <v>20</v>
      </c>
      <c r="K281" s="2">
        <v>11</v>
      </c>
      <c r="L281" s="2">
        <v>2894876.0938999727</v>
      </c>
      <c r="M281" s="2"/>
      <c r="N281" s="2"/>
      <c r="O281" s="2"/>
    </row>
    <row r="282" spans="10:18" ht="15.75" thickBot="1"/>
    <row r="283" spans="10:18">
      <c r="J283" s="3"/>
      <c r="K283" s="3" t="s">
        <v>27</v>
      </c>
      <c r="L283" s="3" t="s">
        <v>15</v>
      </c>
      <c r="M283" s="3" t="s">
        <v>28</v>
      </c>
      <c r="N283" s="3" t="s">
        <v>29</v>
      </c>
      <c r="O283" s="3" t="s">
        <v>30</v>
      </c>
      <c r="P283" s="3" t="s">
        <v>31</v>
      </c>
      <c r="Q283" s="3" t="s">
        <v>32</v>
      </c>
      <c r="R283" s="3" t="s">
        <v>33</v>
      </c>
    </row>
    <row r="284" spans="10:18">
      <c r="J284" t="s">
        <v>21</v>
      </c>
      <c r="K284">
        <v>1691.8479121112991</v>
      </c>
      <c r="L284">
        <v>331.05196434358305</v>
      </c>
      <c r="M284">
        <v>5.1105206865814301</v>
      </c>
      <c r="N284">
        <v>4.5695939336244537E-4</v>
      </c>
      <c r="O284">
        <v>954.21816833098694</v>
      </c>
      <c r="P284">
        <v>2429.4776558916114</v>
      </c>
      <c r="Q284">
        <v>954.21816833098694</v>
      </c>
      <c r="R284">
        <v>2429.4776558916114</v>
      </c>
    </row>
    <row r="285" spans="10:18" ht="15.75" thickBot="1">
      <c r="J285" s="2" t="s">
        <v>0</v>
      </c>
      <c r="K285" s="2">
        <v>3.3001930143874936</v>
      </c>
      <c r="L285" s="2">
        <v>44.981104360163364</v>
      </c>
      <c r="M285" s="2">
        <v>7.3368430173765251E-2</v>
      </c>
      <c r="N285" s="2">
        <v>0.9429597451704701</v>
      </c>
      <c r="O285" s="2">
        <v>-96.923953215741705</v>
      </c>
      <c r="P285" s="2">
        <v>103.52433924451668</v>
      </c>
      <c r="Q285" s="2">
        <v>-96.923953215741705</v>
      </c>
      <c r="R285" s="2">
        <v>103.52433924451668</v>
      </c>
    </row>
    <row r="303" spans="10:10">
      <c r="J303" t="s">
        <v>10</v>
      </c>
    </row>
    <row r="304" spans="10:10" ht="15.75" thickBot="1"/>
    <row r="305" spans="10:18">
      <c r="J305" s="9" t="s">
        <v>11</v>
      </c>
      <c r="K305" s="9"/>
    </row>
    <row r="306" spans="10:18">
      <c r="J306" s="6" t="s">
        <v>12</v>
      </c>
      <c r="K306" s="6">
        <v>0.77100921821504764</v>
      </c>
    </row>
    <row r="307" spans="10:18">
      <c r="J307" s="6" t="s">
        <v>13</v>
      </c>
      <c r="K307" s="6">
        <v>0.59445521457257899</v>
      </c>
    </row>
    <row r="308" spans="10:18">
      <c r="J308" s="6" t="s">
        <v>14</v>
      </c>
      <c r="K308" s="6">
        <v>0.55390073602983692</v>
      </c>
    </row>
    <row r="309" spans="10:18">
      <c r="J309" s="6" t="s">
        <v>15</v>
      </c>
      <c r="K309" s="6">
        <v>1485.6366576341377</v>
      </c>
    </row>
    <row r="310" spans="10:18" ht="15.75" thickBot="1">
      <c r="J310" s="7" t="s">
        <v>16</v>
      </c>
      <c r="K310" s="7">
        <v>12</v>
      </c>
    </row>
    <row r="312" spans="10:18" ht="15.75" thickBot="1">
      <c r="J312" t="s">
        <v>17</v>
      </c>
    </row>
    <row r="313" spans="10:18">
      <c r="J313" s="8"/>
      <c r="K313" s="8" t="s">
        <v>22</v>
      </c>
      <c r="L313" s="8" t="s">
        <v>23</v>
      </c>
      <c r="M313" s="8" t="s">
        <v>24</v>
      </c>
      <c r="N313" s="8" t="s">
        <v>25</v>
      </c>
      <c r="O313" s="8" t="s">
        <v>26</v>
      </c>
    </row>
    <row r="314" spans="10:18">
      <c r="J314" s="6" t="s">
        <v>18</v>
      </c>
      <c r="K314" s="6">
        <v>1</v>
      </c>
      <c r="L314" s="6">
        <v>32352327.734736066</v>
      </c>
      <c r="M314" s="6">
        <v>32352327.734736066</v>
      </c>
      <c r="N314" s="6">
        <v>14.6581890812887</v>
      </c>
      <c r="O314" s="6">
        <v>3.3264543798547461E-3</v>
      </c>
    </row>
    <row r="315" spans="10:18">
      <c r="J315" s="6" t="s">
        <v>19</v>
      </c>
      <c r="K315" s="6">
        <v>10</v>
      </c>
      <c r="L315" s="6">
        <v>22071162.785063323</v>
      </c>
      <c r="M315" s="6">
        <v>2207116.2785063321</v>
      </c>
      <c r="N315" s="6"/>
      <c r="O315" s="6"/>
    </row>
    <row r="316" spans="10:18" ht="15.75" thickBot="1">
      <c r="J316" s="7" t="s">
        <v>20</v>
      </c>
      <c r="K316" s="7">
        <v>11</v>
      </c>
      <c r="L316" s="7">
        <v>54423490.519799389</v>
      </c>
      <c r="M316" s="7"/>
      <c r="N316" s="7"/>
      <c r="O316" s="7"/>
    </row>
    <row r="317" spans="10:18" ht="15.75" thickBot="1"/>
    <row r="318" spans="10:18">
      <c r="J318" s="8"/>
      <c r="K318" s="8" t="s">
        <v>27</v>
      </c>
      <c r="L318" s="8" t="s">
        <v>15</v>
      </c>
      <c r="M318" s="8" t="s">
        <v>28</v>
      </c>
      <c r="N318" s="8" t="s">
        <v>29</v>
      </c>
      <c r="O318" s="8" t="s">
        <v>30</v>
      </c>
      <c r="P318" s="8" t="s">
        <v>31</v>
      </c>
      <c r="Q318" s="8" t="s">
        <v>32</v>
      </c>
      <c r="R318" s="8" t="s">
        <v>33</v>
      </c>
    </row>
    <row r="319" spans="10:18">
      <c r="J319" s="6" t="s">
        <v>21</v>
      </c>
      <c r="K319" s="6">
        <v>-486.01407327439438</v>
      </c>
      <c r="L319" s="6">
        <v>914.34615620869261</v>
      </c>
      <c r="M319" s="6">
        <v>-0.53154275322776701</v>
      </c>
      <c r="N319" s="6">
        <v>0.60664767407194842</v>
      </c>
      <c r="O319" s="6">
        <v>-2523.3042680872932</v>
      </c>
      <c r="P319" s="6">
        <v>1551.2761215385046</v>
      </c>
      <c r="Q319" s="6">
        <v>-2523.3042680872932</v>
      </c>
      <c r="R319" s="6">
        <v>1551.2761215385046</v>
      </c>
    </row>
    <row r="320" spans="10:18" ht="15.75" thickBot="1">
      <c r="J320" s="7" t="s">
        <v>0</v>
      </c>
      <c r="K320" s="7">
        <v>475.64698473664623</v>
      </c>
      <c r="L320" s="7">
        <v>124.23517847201876</v>
      </c>
      <c r="M320" s="7">
        <v>3.8286014523959913</v>
      </c>
      <c r="N320" s="7">
        <v>3.3264543798547526E-3</v>
      </c>
      <c r="O320" s="7">
        <v>198.83375679969242</v>
      </c>
      <c r="P320" s="7">
        <v>752.46021267360004</v>
      </c>
      <c r="Q320" s="7">
        <v>198.83375679969242</v>
      </c>
      <c r="R320" s="7">
        <v>752.46021267360004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2024-02-18T18:53:09Z</dcterms:modified>
</cp:coreProperties>
</file>