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55e44c7f4d28b601/2024 Summer Project - Tamper Indicating Quantum Seals/Data aquisition ^0 analysis/"/>
    </mc:Choice>
  </mc:AlternateContent>
  <xr:revisionPtr revIDLastSave="54" documentId="8_{11D319CC-3D85-4731-8534-DDD8E2D5F93B}" xr6:coauthVersionLast="47" xr6:coauthVersionMax="47" xr10:uidLastSave="{811A12CC-B7D3-408E-9766-1AD8540F015F}"/>
  <bookViews>
    <workbookView xWindow="-120" yWindow="-120" windowWidth="29040" windowHeight="15840" xr2:uid="{F4A3CCC7-6C87-4449-B150-7AC4D21F4CE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H21" i="1" s="1"/>
  <c r="I12" i="1"/>
  <c r="G12" i="1"/>
  <c r="F12" i="1"/>
  <c r="D12" i="1"/>
  <c r="F21" i="1" s="1"/>
  <c r="C12" i="1"/>
  <c r="C16" i="1" s="1"/>
  <c r="C21" i="1" l="1"/>
  <c r="G21" i="1"/>
</calcChain>
</file>

<file path=xl/sharedStrings.xml><?xml version="1.0" encoding="utf-8"?>
<sst xmlns="http://schemas.openxmlformats.org/spreadsheetml/2006/main" count="14" uniqueCount="14">
  <si>
    <t>P min (nW)</t>
  </si>
  <si>
    <t>V min (V)</t>
  </si>
  <si>
    <t>P quad (mW)</t>
  </si>
  <si>
    <t>V quad (V)</t>
  </si>
  <si>
    <t>P max (mW)</t>
  </si>
  <si>
    <t>V max (V)</t>
  </si>
  <si>
    <t>AVERAGES:</t>
  </si>
  <si>
    <t>Unit change:</t>
  </si>
  <si>
    <t>Pmin (mW)</t>
  </si>
  <si>
    <t>quad-&gt;min (V)</t>
  </si>
  <si>
    <t>quad-&gt;max (V)</t>
  </si>
  <si>
    <t>min V -&gt; max V</t>
  </si>
  <si>
    <t>Ext. ratio (dB):</t>
  </si>
  <si>
    <t>Votlage required to change signal from from a to 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</si>
</sst>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838199</xdr:colOff>
      <xdr:row>21</xdr:row>
      <xdr:rowOff>157107</xdr:rowOff>
    </xdr:from>
    <xdr:to>
      <xdr:col>8</xdr:col>
      <xdr:colOff>201428</xdr:colOff>
      <xdr:row>31</xdr:row>
      <xdr:rowOff>48334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4012E7-5148-9A00-A569-FEF6693E8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8699" y="4233807"/>
          <a:ext cx="3363729" cy="17009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09915-5A57-4193-9698-ED86C575EF22}">
  <dimension ref="B2:J21"/>
  <sheetViews>
    <sheetView tabSelected="1" workbookViewId="0">
      <selection activeCell="D22" sqref="D22"/>
    </sheetView>
  </sheetViews>
  <sheetFormatPr defaultColWidth="13.125" defaultRowHeight="14.25"/>
  <sheetData>
    <row r="2" spans="2:10" ht="15" thickBot="1"/>
    <row r="3" spans="2:10" ht="16.5" thickTop="1" thickBot="1">
      <c r="C3" s="1" t="s">
        <v>0</v>
      </c>
      <c r="D3" s="1" t="s">
        <v>1</v>
      </c>
      <c r="F3" s="1" t="s">
        <v>2</v>
      </c>
      <c r="G3" s="1" t="s">
        <v>3</v>
      </c>
      <c r="I3" s="1" t="s">
        <v>4</v>
      </c>
      <c r="J3" s="1" t="s">
        <v>5</v>
      </c>
    </row>
    <row r="4" spans="2:10" ht="15.75" thickTop="1">
      <c r="C4" s="2">
        <v>168</v>
      </c>
      <c r="D4" s="2">
        <v>-2.9849999999999999</v>
      </c>
      <c r="F4" s="2">
        <v>0.54</v>
      </c>
      <c r="G4" s="2">
        <v>-1.7</v>
      </c>
      <c r="I4" s="2">
        <v>1.121</v>
      </c>
      <c r="J4" s="2">
        <v>0.42</v>
      </c>
    </row>
    <row r="5" spans="2:10" ht="15">
      <c r="C5" s="2">
        <v>174</v>
      </c>
      <c r="D5" s="2">
        <v>-2.9849999999999999</v>
      </c>
      <c r="F5" s="2">
        <v>0.56000000000000005</v>
      </c>
      <c r="G5" s="2">
        <v>-1.25</v>
      </c>
      <c r="I5" s="2">
        <v>1.121</v>
      </c>
      <c r="J5" s="2">
        <v>0.433</v>
      </c>
    </row>
    <row r="6" spans="2:10" ht="15">
      <c r="C6" s="2">
        <v>184</v>
      </c>
      <c r="D6" s="2">
        <v>-3.012</v>
      </c>
      <c r="F6" s="2">
        <v>0.56000000000000005</v>
      </c>
      <c r="G6" s="2">
        <v>-1.2609999999999999</v>
      </c>
      <c r="I6" s="2">
        <v>1.1200000000000001</v>
      </c>
      <c r="J6" s="2">
        <v>0.375</v>
      </c>
    </row>
    <row r="7" spans="2:10" ht="15">
      <c r="C7" s="2">
        <v>188</v>
      </c>
      <c r="D7" s="2">
        <v>-3.0209999999999999</v>
      </c>
      <c r="F7" s="2">
        <v>0.54</v>
      </c>
      <c r="G7" s="2">
        <v>-1.4570000000000001</v>
      </c>
      <c r="I7" s="2">
        <v>1.127</v>
      </c>
      <c r="J7" s="2">
        <v>0.29299999999999998</v>
      </c>
    </row>
    <row r="8" spans="2:10" ht="15">
      <c r="C8" s="2">
        <v>195</v>
      </c>
      <c r="D8" s="2">
        <v>-3.2869999999999999</v>
      </c>
      <c r="F8" s="2">
        <v>0.56999999999999995</v>
      </c>
      <c r="G8" s="2">
        <v>-1.611</v>
      </c>
      <c r="I8" s="2">
        <v>1.137</v>
      </c>
      <c r="J8" s="2">
        <v>0.155</v>
      </c>
    </row>
    <row r="9" spans="2:10" ht="15">
      <c r="C9" s="2">
        <v>204</v>
      </c>
      <c r="D9" s="2">
        <v>-3.1930000000000001</v>
      </c>
      <c r="F9" s="2">
        <v>0.55100000000000005</v>
      </c>
      <c r="G9" s="2">
        <v>-1.581</v>
      </c>
      <c r="I9" s="2">
        <v>1.1359999999999999</v>
      </c>
      <c r="J9" s="2">
        <v>0.14899999999999999</v>
      </c>
    </row>
    <row r="10" spans="2:10" ht="15">
      <c r="C10" s="2">
        <v>203</v>
      </c>
      <c r="D10" s="2">
        <v>-3.2010000000000001</v>
      </c>
      <c r="F10" s="2">
        <v>0.55700000000000005</v>
      </c>
      <c r="G10" s="2">
        <v>-1.5669999999999999</v>
      </c>
      <c r="I10" s="2">
        <v>1.1359999999999999</v>
      </c>
      <c r="J10" s="2">
        <v>0.16900000000000001</v>
      </c>
    </row>
    <row r="11" spans="2:10" ht="15" thickBot="1"/>
    <row r="12" spans="2:10" ht="16.5" thickTop="1" thickBot="1">
      <c r="B12" s="1" t="s">
        <v>6</v>
      </c>
      <c r="C12" s="2">
        <f>AVERAGE(C4:C10)</f>
        <v>188</v>
      </c>
      <c r="D12" s="2">
        <f>AVERAGE(D4:D10)</f>
        <v>-3.0977142857142859</v>
      </c>
      <c r="F12" s="2">
        <f>AVERAGE(F4:F10)</f>
        <v>0.55400000000000005</v>
      </c>
      <c r="G12" s="2">
        <f>AVERAGE(G4:G10)</f>
        <v>-1.4895714285714285</v>
      </c>
      <c r="I12" s="2">
        <f>AVERAGE(I4:I10)</f>
        <v>1.1282857142857143</v>
      </c>
      <c r="J12" s="2">
        <f>AVERAGE(J4:J10)</f>
        <v>0.28485714285714286</v>
      </c>
    </row>
    <row r="13" spans="2:10" ht="15" thickTop="1"/>
    <row r="14" spans="2:10" ht="15" thickBot="1"/>
    <row r="15" spans="2:10" ht="16.5" thickTop="1" thickBot="1">
      <c r="B15" t="s">
        <v>7</v>
      </c>
      <c r="C15" s="1" t="s">
        <v>8</v>
      </c>
    </row>
    <row r="16" spans="2:10" ht="15.75" thickTop="1">
      <c r="C16" s="2">
        <f>C12/1000000</f>
        <v>1.8799999999999999E-4</v>
      </c>
    </row>
    <row r="18" spans="3:8">
      <c r="F18" t="s">
        <v>13</v>
      </c>
    </row>
    <row r="19" spans="3:8" ht="15" thickBot="1"/>
    <row r="20" spans="3:8" ht="16.5" thickTop="1" thickBot="1">
      <c r="C20" s="1" t="s">
        <v>12</v>
      </c>
      <c r="F20" s="1" t="s">
        <v>9</v>
      </c>
      <c r="G20" s="1" t="s">
        <v>10</v>
      </c>
      <c r="H20" s="1" t="s">
        <v>11</v>
      </c>
    </row>
    <row r="21" spans="3:8" ht="15.75" thickTop="1">
      <c r="C21" s="2">
        <f>10*LOG10((-J12/D12))</f>
        <v>-10.364142446329197</v>
      </c>
      <c r="F21" s="2">
        <f>D12-G12</f>
        <v>-1.6081428571428573</v>
      </c>
      <c r="G21" s="2">
        <f>J12-G12</f>
        <v>1.7744285714285715</v>
      </c>
      <c r="H21" s="2">
        <f>J12-D12</f>
        <v>3.3825714285714286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Ashvin Scott</dc:creator>
  <cp:keywords/>
  <dc:description/>
  <cp:lastModifiedBy>Ashvin Scott</cp:lastModifiedBy>
  <cp:revision/>
  <dcterms:created xsi:type="dcterms:W3CDTF">2024-07-09T13:53:25Z</dcterms:created>
  <dcterms:modified xsi:type="dcterms:W3CDTF">2024-09-11T16:06:31Z</dcterms:modified>
  <cp:category/>
  <cp:contentStatus/>
</cp:coreProperties>
</file>