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2.xml" ContentType="application/vnd.openxmlformats-officedocument.drawing+xml"/>
  <Default Extension="data" ContentType="application/vnd.openxmlformats-officedocument.model+data"/>
  <Override PartName="/xl/charts/style2.xml" ContentType="application/vnd.ms-office.chartsty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tabRatio="819" firstSheet="3" activeTab="8"/>
  </bookViews>
  <sheets>
    <sheet name="Intro" sheetId="4" r:id="rId1"/>
    <sheet name="1. Last 2 months sales in UK " sheetId="19" r:id="rId2"/>
    <sheet name="2. Last 2 month Germany" sheetId="22" r:id="rId3"/>
    <sheet name="3. Monthly Sales UK vs Germany" sheetId="17" r:id="rId4"/>
    <sheet name="4. Total qty of &quot;MOC2311-43511&quot;" sheetId="11" r:id="rId5"/>
    <sheet name="5. Top 5 Sellers in UK market" sheetId="10" r:id="rId6"/>
    <sheet name="6. Total Monthly Revenue" sheetId="23" r:id="rId7"/>
    <sheet name="UK Export" sheetId="3" r:id="rId8"/>
    <sheet name="Germany Export" sheetId="2" r:id="rId9"/>
  </sheets>
  <definedNames>
    <definedName name="_xlnm._FilterDatabase" localSheetId="8" hidden="1">'Germany Export'!$A$1:$G$329</definedName>
    <definedName name="_xlnm._FilterDatabase" localSheetId="7" hidden="1">'UK Export'!$A$1:$G$313</definedName>
    <definedName name="_xlchart.v1.0" hidden="1">'3. Monthly Sales UK vs Germany'!$E$4:$E$9</definedName>
    <definedName name="_xlchart.v1.1" hidden="1">'3. Monthly Sales UK vs Germany'!$F$3</definedName>
    <definedName name="_xlchart.v1.2" hidden="1">'3. Monthly Sales UK vs Germany'!$F$4:$F$9</definedName>
    <definedName name="_xlchart.v1.3" hidden="1">'3. Monthly Sales UK vs Germany'!$G$3</definedName>
    <definedName name="_xlchart.v1.4" hidden="1">'3. Monthly Sales UK vs Germany'!$G$4:$G$9</definedName>
    <definedName name="_xlchart.v1.5" hidden="1">'3. Monthly Sales UK vs Germany'!$E$4:$E$9</definedName>
    <definedName name="_xlchart.v1.6" hidden="1">'3. Monthly Sales UK vs Germany'!$F$3</definedName>
    <definedName name="_xlchart.v1.7" hidden="1">'3. Monthly Sales UK vs Germany'!$F$4:$F$9</definedName>
    <definedName name="_xlchart.v1.8" hidden="1">'3. Monthly Sales UK vs Germany'!$G$3</definedName>
    <definedName name="_xlchart.v1.9" hidden="1">'3. Monthly Sales UK vs Germany'!$G$4:$G$9</definedName>
    <definedName name="_xlcn.WorksheetConnection_GermanyExportA1H3291" hidden="1">'Germany Export'!$A$1:$H$329</definedName>
  </definedNames>
  <calcPr calcId="124519"/>
  <pivotCaches>
    <pivotCache cacheId="14" r:id="rId10"/>
    <pivotCache cacheId="15" r:id="rId11"/>
    <pivotCache cacheId="16" r:id="rId12"/>
    <pivotCache cacheId="17" r:id="rId13"/>
    <pivotCache cacheId="18" r:id="rId14"/>
    <pivotCache cacheId="19" r:id="rId15"/>
    <pivotCache cacheId="20" r:id="rId16"/>
  </pivotCaches>
  <extLst xmlns:x15="http://schemas.microsoft.com/office/spreadsheetml/2010/11/main">
    <ext uri="{FCE2AD5D-F65C-4FA6-A056-5C36A1767C68}">
      <x15:dataModel>
        <x15:modelTables>
          <x15:modelTable id="Range" name="Range" connection="WorksheetConnection_Germany Export!$A$1:$H$32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PO Date" columnId="PO Date">
                <x16:calculatedTimeColumn columnName="PO Date (Month Index)" columnId="PO Date (Month Index)" contentType="monthsindex" isSelected="1"/>
                <x16:calculatedTimeColumn columnName="PO Date (Month)" columnId="PO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10" i="17"/>
  <c r="H5"/>
  <c r="H6"/>
  <c r="H7"/>
  <c r="H8"/>
  <c r="H9"/>
  <c r="H4"/>
  <c r="G10"/>
  <c r="F10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J2"/>
  <c r="I2"/>
  <c r="I28" i="3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2"/>
  <c r="H76" i="3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123"/>
  <c r="E124"/>
  <c r="E125"/>
  <c r="E126"/>
  <c r="E157"/>
  <c r="E158"/>
  <c r="E159"/>
  <c r="E160"/>
  <c r="E161"/>
  <c r="E162"/>
  <c r="E163"/>
  <c r="E164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311"/>
  <c r="E312"/>
  <c r="E31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Germany Export!$A$1:$H$32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GermanyExportA1H32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Order Status].&amp;[Shipped],[Range].[Order Status].&amp;[Deliver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<sst xmlns="http://schemas.openxmlformats.org/spreadsheetml/2006/main" count="2649" uniqueCount="831">
  <si>
    <t>Warehouse Name</t>
  </si>
  <si>
    <t>PO Number</t>
  </si>
  <si>
    <t>PO Date</t>
  </si>
  <si>
    <t>Order Status</t>
  </si>
  <si>
    <t>Item Number</t>
  </si>
  <si>
    <t>Quantity</t>
  </si>
  <si>
    <t>Wholesale Price</t>
  </si>
  <si>
    <t>Shipped</t>
  </si>
  <si>
    <t>DE410748951</t>
  </si>
  <si>
    <t>DE410635485</t>
  </si>
  <si>
    <t>DE410448326</t>
  </si>
  <si>
    <t>UK410261297</t>
  </si>
  <si>
    <t>DE410000158</t>
  </si>
  <si>
    <t>DE410272554</t>
  </si>
  <si>
    <t>DE409953209</t>
  </si>
  <si>
    <t>UK409952230</t>
  </si>
  <si>
    <t>UK410118595</t>
  </si>
  <si>
    <t>UK410092259</t>
  </si>
  <si>
    <t>UK410161903</t>
  </si>
  <si>
    <t>DE409851149</t>
  </si>
  <si>
    <t>DE409958015</t>
  </si>
  <si>
    <t>DE410108768</t>
  </si>
  <si>
    <t>UK409764208</t>
  </si>
  <si>
    <t>DE409823708</t>
  </si>
  <si>
    <t>DE409681155</t>
  </si>
  <si>
    <t>DE409579181</t>
  </si>
  <si>
    <t>DE409680910</t>
  </si>
  <si>
    <t>DE409421037</t>
  </si>
  <si>
    <t>DE409542137</t>
  </si>
  <si>
    <t>DE409318607</t>
  </si>
  <si>
    <t>UK409393491</t>
  </si>
  <si>
    <t>DE408891143</t>
  </si>
  <si>
    <t>UK409083352</t>
  </si>
  <si>
    <t>DE408757344</t>
  </si>
  <si>
    <t>DE409083954</t>
  </si>
  <si>
    <t>DE409237415</t>
  </si>
  <si>
    <t>UK409246567</t>
  </si>
  <si>
    <t>UK408679217</t>
  </si>
  <si>
    <t>UK408681137</t>
  </si>
  <si>
    <t>DE408653958</t>
  </si>
  <si>
    <t>DE408687162</t>
  </si>
  <si>
    <t>DE408825521</t>
  </si>
  <si>
    <t>UK408789932</t>
  </si>
  <si>
    <t>DE408454784</t>
  </si>
  <si>
    <t>DE408534300</t>
  </si>
  <si>
    <t>DE408294391</t>
  </si>
  <si>
    <t>DE408395865</t>
  </si>
  <si>
    <t>UK408402344</t>
  </si>
  <si>
    <t>UK408260534</t>
  </si>
  <si>
    <t>DE407701917</t>
  </si>
  <si>
    <t>DE407797801</t>
  </si>
  <si>
    <t>UK407754455</t>
  </si>
  <si>
    <t>Cancelled</t>
  </si>
  <si>
    <t>DE408226716</t>
  </si>
  <si>
    <t>UK408033219</t>
  </si>
  <si>
    <t>DE407987072</t>
  </si>
  <si>
    <t>DE407576731</t>
  </si>
  <si>
    <t>DE407607307</t>
  </si>
  <si>
    <t>DE407391921</t>
  </si>
  <si>
    <t>UK407535142</t>
  </si>
  <si>
    <t>DE407243934</t>
  </si>
  <si>
    <t>DE406859638</t>
  </si>
  <si>
    <t>DE406357676</t>
  </si>
  <si>
    <t>DE406535737</t>
  </si>
  <si>
    <t>DE406645389</t>
  </si>
  <si>
    <t>DE406821290</t>
  </si>
  <si>
    <t>DE406688300</t>
  </si>
  <si>
    <t>UK406648372</t>
  </si>
  <si>
    <t>DE406864272</t>
  </si>
  <si>
    <t>DE406918853</t>
  </si>
  <si>
    <t>DE407007102</t>
  </si>
  <si>
    <t>UK406922777</t>
  </si>
  <si>
    <t>DE407077980</t>
  </si>
  <si>
    <t>DE407086653</t>
  </si>
  <si>
    <t>UK407190533</t>
  </si>
  <si>
    <t>UK407242236</t>
  </si>
  <si>
    <t>DE407007765</t>
  </si>
  <si>
    <t>UK406650745</t>
  </si>
  <si>
    <t>UK406771387</t>
  </si>
  <si>
    <t>DE406427242</t>
  </si>
  <si>
    <t>UK406243979</t>
  </si>
  <si>
    <t>UK406220274</t>
  </si>
  <si>
    <t>UK406404826</t>
  </si>
  <si>
    <t>DE405856862</t>
  </si>
  <si>
    <t>UK405767619</t>
  </si>
  <si>
    <t>DE405270663</t>
  </si>
  <si>
    <t>DE405441210</t>
  </si>
  <si>
    <t>UK405434447</t>
  </si>
  <si>
    <t>DE405716834</t>
  </si>
  <si>
    <t>UK405685813</t>
  </si>
  <si>
    <t>UK405735254</t>
  </si>
  <si>
    <t>UK405863896</t>
  </si>
  <si>
    <t>DE404981244</t>
  </si>
  <si>
    <t>DE405109985</t>
  </si>
  <si>
    <t>UK405216154</t>
  </si>
  <si>
    <t>UK404851131</t>
  </si>
  <si>
    <t>DE404558438</t>
  </si>
  <si>
    <t>DE404562677</t>
  </si>
  <si>
    <t>UK404562341</t>
  </si>
  <si>
    <t>UK404573923</t>
  </si>
  <si>
    <t>DE404127012</t>
  </si>
  <si>
    <t>DE404394797</t>
  </si>
  <si>
    <t>DE404395429</t>
  </si>
  <si>
    <t>UK404424786</t>
  </si>
  <si>
    <t>DE404034897</t>
  </si>
  <si>
    <t>UK404061313</t>
  </si>
  <si>
    <t>UK403902413</t>
  </si>
  <si>
    <t>DE403910081</t>
  </si>
  <si>
    <t>DE403032731</t>
  </si>
  <si>
    <t>DE403396395</t>
  </si>
  <si>
    <t>DE403228661</t>
  </si>
  <si>
    <t>DE403279773</t>
  </si>
  <si>
    <t>DE403392905</t>
  </si>
  <si>
    <t>UK403035809</t>
  </si>
  <si>
    <t>UK403523337</t>
  </si>
  <si>
    <t>UK403165078</t>
  </si>
  <si>
    <t>UK403317347</t>
  </si>
  <si>
    <t>UK396749276</t>
  </si>
  <si>
    <t>DE402878629</t>
  </si>
  <si>
    <t>UK402899871</t>
  </si>
  <si>
    <t>UK402869734</t>
  </si>
  <si>
    <t>UK402877896</t>
  </si>
  <si>
    <t>UK402940075</t>
  </si>
  <si>
    <t>UK403026292</t>
  </si>
  <si>
    <t>DE402730418</t>
  </si>
  <si>
    <t>DE402657591</t>
  </si>
  <si>
    <t>UK402584137</t>
  </si>
  <si>
    <t>UK402622309</t>
  </si>
  <si>
    <t>DE402557945</t>
  </si>
  <si>
    <t>DE402462700</t>
  </si>
  <si>
    <t>DE402004229</t>
  </si>
  <si>
    <t>DE402110116</t>
  </si>
  <si>
    <t>DE402314474</t>
  </si>
  <si>
    <t>UK402112251</t>
  </si>
  <si>
    <t>UK402251753</t>
  </si>
  <si>
    <t>DE402056436</t>
  </si>
  <si>
    <t>UK402045906</t>
  </si>
  <si>
    <t>DE401676517</t>
  </si>
  <si>
    <t>DE401009248</t>
  </si>
  <si>
    <t>UK401896691</t>
  </si>
  <si>
    <t>DE401324674</t>
  </si>
  <si>
    <t>DE401674439</t>
  </si>
  <si>
    <t>UK401739486</t>
  </si>
  <si>
    <t>DE400287760</t>
  </si>
  <si>
    <t>DE400767610</t>
  </si>
  <si>
    <t>UK401615446</t>
  </si>
  <si>
    <t>DE401563039</t>
  </si>
  <si>
    <t>DE399785223</t>
  </si>
  <si>
    <t>DE401355669</t>
  </si>
  <si>
    <t>UK400438174</t>
  </si>
  <si>
    <t>UK401044359</t>
  </si>
  <si>
    <t>UK401318241</t>
  </si>
  <si>
    <t>UK401320237</t>
  </si>
  <si>
    <t>UK401527859</t>
  </si>
  <si>
    <t>DE400778801</t>
  </si>
  <si>
    <t>DE400778777</t>
  </si>
  <si>
    <t>DE400973757</t>
  </si>
  <si>
    <t>DE401150388</t>
  </si>
  <si>
    <t>UK400301679</t>
  </si>
  <si>
    <t>UK400796213</t>
  </si>
  <si>
    <t>DE399456592</t>
  </si>
  <si>
    <t>UK399304878</t>
  </si>
  <si>
    <t>UK399252117</t>
  </si>
  <si>
    <t>DE399251145</t>
  </si>
  <si>
    <t>UK399452911</t>
  </si>
  <si>
    <t>UK399465020</t>
  </si>
  <si>
    <t>UK399474283</t>
  </si>
  <si>
    <t>DE399091720</t>
  </si>
  <si>
    <t>UK398629381</t>
  </si>
  <si>
    <t>DE399051560</t>
  </si>
  <si>
    <t>UK399019095</t>
  </si>
  <si>
    <t>UK398656461</t>
  </si>
  <si>
    <t>DE398668371</t>
  </si>
  <si>
    <t>DE398625394</t>
  </si>
  <si>
    <t>UK398584915</t>
  </si>
  <si>
    <t>DE398753207</t>
  </si>
  <si>
    <t>UK399139337</t>
  </si>
  <si>
    <t>UK399102855</t>
  </si>
  <si>
    <t>UK398751657</t>
  </si>
  <si>
    <t>DE398547073</t>
  </si>
  <si>
    <t>DE398366538</t>
  </si>
  <si>
    <t>DE398266384</t>
  </si>
  <si>
    <t>UK398438186</t>
  </si>
  <si>
    <t>UK398455830</t>
  </si>
  <si>
    <t>DE398151280</t>
  </si>
  <si>
    <t>DE398168693</t>
  </si>
  <si>
    <t>DE398103451</t>
  </si>
  <si>
    <t>DE397796062</t>
  </si>
  <si>
    <t>DE397660108</t>
  </si>
  <si>
    <t>DE397984419</t>
  </si>
  <si>
    <t>DE397447333</t>
  </si>
  <si>
    <t>DE397424017</t>
  </si>
  <si>
    <t>DE397510307</t>
  </si>
  <si>
    <t>DE397516438</t>
  </si>
  <si>
    <t>DE397520286</t>
  </si>
  <si>
    <t>DE397706803</t>
  </si>
  <si>
    <t>DE397736100</t>
  </si>
  <si>
    <t>DE397886318</t>
  </si>
  <si>
    <t>DE398042238</t>
  </si>
  <si>
    <t>DE398063736</t>
  </si>
  <si>
    <t>DE397374237</t>
  </si>
  <si>
    <t>DE397232777</t>
  </si>
  <si>
    <t>Delivered</t>
  </si>
  <si>
    <t>DE397158555</t>
  </si>
  <si>
    <t>DE396753092</t>
  </si>
  <si>
    <t>DE396975605</t>
  </si>
  <si>
    <t>UK396915996</t>
  </si>
  <si>
    <t>UK396929353</t>
  </si>
  <si>
    <t>DE396426076</t>
  </si>
  <si>
    <t>UK396421816</t>
  </si>
  <si>
    <t>DE396624664</t>
  </si>
  <si>
    <t>DE396781140</t>
  </si>
  <si>
    <t>DE396440743</t>
  </si>
  <si>
    <t>DE396574032</t>
  </si>
  <si>
    <t>DE396729818</t>
  </si>
  <si>
    <t>UK396530916</t>
  </si>
  <si>
    <t>UK396813938</t>
  </si>
  <si>
    <t>DE396852276</t>
  </si>
  <si>
    <t>UK396571940</t>
  </si>
  <si>
    <t>UK396766282</t>
  </si>
  <si>
    <t>UK396573910</t>
  </si>
  <si>
    <t>UK396575342</t>
  </si>
  <si>
    <t>UK396582890</t>
  </si>
  <si>
    <t>DE396273518</t>
  </si>
  <si>
    <t>DE396304961</t>
  </si>
  <si>
    <t>UK396347789</t>
  </si>
  <si>
    <t>UK396375051</t>
  </si>
  <si>
    <t>UK396367902</t>
  </si>
  <si>
    <t>DE396111814</t>
  </si>
  <si>
    <t>UK396118117</t>
  </si>
  <si>
    <t>UK396277646</t>
  </si>
  <si>
    <t>UK396270478</t>
  </si>
  <si>
    <t>UK396296748</t>
  </si>
  <si>
    <t>DE395776993</t>
  </si>
  <si>
    <t>DE395998462</t>
  </si>
  <si>
    <t>DE396026412</t>
  </si>
  <si>
    <t>DE395995980</t>
  </si>
  <si>
    <t>UK395857675</t>
  </si>
  <si>
    <t>DE395555567</t>
  </si>
  <si>
    <t>UK395888474</t>
  </si>
  <si>
    <t>UK395752454</t>
  </si>
  <si>
    <t>DE395827760</t>
  </si>
  <si>
    <t>UK395764524</t>
  </si>
  <si>
    <t>UK395865783</t>
  </si>
  <si>
    <t>UK395757231</t>
  </si>
  <si>
    <t>UK395844309</t>
  </si>
  <si>
    <t>UK395379663</t>
  </si>
  <si>
    <t>UK395233271</t>
  </si>
  <si>
    <t>DE395244005</t>
  </si>
  <si>
    <t>DE395313371</t>
  </si>
  <si>
    <t>DE395424479</t>
  </si>
  <si>
    <t>DE395410358</t>
  </si>
  <si>
    <t>DE395565904</t>
  </si>
  <si>
    <t>DE395447727</t>
  </si>
  <si>
    <t>DE395598000</t>
  </si>
  <si>
    <t>DE395229687</t>
  </si>
  <si>
    <t>DE395594968</t>
  </si>
  <si>
    <t>UK395553441</t>
  </si>
  <si>
    <t>UK395554718</t>
  </si>
  <si>
    <t>UK395554989</t>
  </si>
  <si>
    <t>UK395554959</t>
  </si>
  <si>
    <t>UK395567356</t>
  </si>
  <si>
    <t>UK395146418</t>
  </si>
  <si>
    <t>UK395155253</t>
  </si>
  <si>
    <t>DE395153503</t>
  </si>
  <si>
    <t>DE395064330</t>
  </si>
  <si>
    <t>DE395111346</t>
  </si>
  <si>
    <t>UK395236593</t>
  </si>
  <si>
    <t>UK394983732</t>
  </si>
  <si>
    <t>UK394953061</t>
  </si>
  <si>
    <t>DE395009802</t>
  </si>
  <si>
    <t>DE394903318</t>
  </si>
  <si>
    <t>DE395002754</t>
  </si>
  <si>
    <t>DE394999713</t>
  </si>
  <si>
    <t>DE394906439</t>
  </si>
  <si>
    <t>UK394806924</t>
  </si>
  <si>
    <t>UK394828103</t>
  </si>
  <si>
    <t>DE394737180</t>
  </si>
  <si>
    <t>DE394760778</t>
  </si>
  <si>
    <t>DE394732252</t>
  </si>
  <si>
    <t>DE394737430</t>
  </si>
  <si>
    <t>DE394739938</t>
  </si>
  <si>
    <t>DE394633720</t>
  </si>
  <si>
    <t>UK394573614</t>
  </si>
  <si>
    <t>UK394629854</t>
  </si>
  <si>
    <t>DE394559931</t>
  </si>
  <si>
    <t>DE394594384</t>
  </si>
  <si>
    <t>UK394314366</t>
  </si>
  <si>
    <t>UK394316957</t>
  </si>
  <si>
    <t>DE394143936</t>
  </si>
  <si>
    <t>DE394370065</t>
  </si>
  <si>
    <t>DE394272187</t>
  </si>
  <si>
    <t>DE394370970</t>
  </si>
  <si>
    <t>DE394382268</t>
  </si>
  <si>
    <t>DE394405168</t>
  </si>
  <si>
    <t>DE394475219</t>
  </si>
  <si>
    <t>DE394494466</t>
  </si>
  <si>
    <t>UK394157508</t>
  </si>
  <si>
    <t>DE394107383</t>
  </si>
  <si>
    <t>DE394159810</t>
  </si>
  <si>
    <t>UK394406628</t>
  </si>
  <si>
    <t>UK394080820</t>
  </si>
  <si>
    <t>UK394202661</t>
  </si>
  <si>
    <t>UK394000501</t>
  </si>
  <si>
    <t>DE393738109</t>
  </si>
  <si>
    <t>UK393727086</t>
  </si>
  <si>
    <t>DE393759151</t>
  </si>
  <si>
    <t>DE393736637</t>
  </si>
  <si>
    <t>DE393557343</t>
  </si>
  <si>
    <t>DE393554150</t>
  </si>
  <si>
    <t>DE393600279</t>
  </si>
  <si>
    <t>DE393611196</t>
  </si>
  <si>
    <t>DE393376749</t>
  </si>
  <si>
    <t>DE393381654</t>
  </si>
  <si>
    <t>UK393491307</t>
  </si>
  <si>
    <t>DE393027031</t>
  </si>
  <si>
    <t>DE393040406</t>
  </si>
  <si>
    <t>DE393057657</t>
  </si>
  <si>
    <t>DE393124450</t>
  </si>
  <si>
    <t>DE393184133</t>
  </si>
  <si>
    <t>DE393184474</t>
  </si>
  <si>
    <t>UK393281430</t>
  </si>
  <si>
    <t>UK393285884</t>
  </si>
  <si>
    <t>UK393046300</t>
  </si>
  <si>
    <t>UK392870820</t>
  </si>
  <si>
    <t>DE392594742</t>
  </si>
  <si>
    <t>DE392715075</t>
  </si>
  <si>
    <t>UK392783304</t>
  </si>
  <si>
    <t>UK392582182</t>
  </si>
  <si>
    <t>DE392770697</t>
  </si>
  <si>
    <t>DE392260213</t>
  </si>
  <si>
    <t>DE392380324</t>
  </si>
  <si>
    <t>UK392382345</t>
  </si>
  <si>
    <t>DE392171693</t>
  </si>
  <si>
    <t>UK392206571</t>
  </si>
  <si>
    <t>DE391669042</t>
  </si>
  <si>
    <t>DE391808392</t>
  </si>
  <si>
    <t>DE391853180</t>
  </si>
  <si>
    <t>DE391966683</t>
  </si>
  <si>
    <t>DE392003234</t>
  </si>
  <si>
    <t>UK392114701</t>
  </si>
  <si>
    <t>UK391817721</t>
  </si>
  <si>
    <t>UK391707025</t>
  </si>
  <si>
    <t>DE391353428</t>
  </si>
  <si>
    <t>UK391530667</t>
  </si>
  <si>
    <t>DE391348595</t>
  </si>
  <si>
    <t>DE391013915</t>
  </si>
  <si>
    <t>DE391197799</t>
  </si>
  <si>
    <t>DE390968472</t>
  </si>
  <si>
    <t>DE390976160</t>
  </si>
  <si>
    <t>UK391225552</t>
  </si>
  <si>
    <t>UK391304622</t>
  </si>
  <si>
    <t>UK391035929</t>
  </si>
  <si>
    <t>DE391031807</t>
  </si>
  <si>
    <t>UK391053208</t>
  </si>
  <si>
    <t>UK391198105</t>
  </si>
  <si>
    <t>DE390980756</t>
  </si>
  <si>
    <t>DE390451367</t>
  </si>
  <si>
    <t>DE390456457</t>
  </si>
  <si>
    <t>UK390471833</t>
  </si>
  <si>
    <t>DE390498238</t>
  </si>
  <si>
    <t>UK390507083</t>
  </si>
  <si>
    <t>DE390628996</t>
  </si>
  <si>
    <t>DE390658041</t>
  </si>
  <si>
    <t>UK390622682</t>
  </si>
  <si>
    <t>UK390768094</t>
  </si>
  <si>
    <t>DE390942899</t>
  </si>
  <si>
    <t>UK390636643</t>
  </si>
  <si>
    <t>UK390666157</t>
  </si>
  <si>
    <t>UK390354672</t>
  </si>
  <si>
    <t>DE390215890</t>
  </si>
  <si>
    <t>DE390223252</t>
  </si>
  <si>
    <t>UK390288498</t>
  </si>
  <si>
    <t>DE390354821</t>
  </si>
  <si>
    <t>UK390351905</t>
  </si>
  <si>
    <t>UK390380590</t>
  </si>
  <si>
    <t>DE390215888</t>
  </si>
  <si>
    <t>DE390214994</t>
  </si>
  <si>
    <t>DE389880032</t>
  </si>
  <si>
    <t>DE389997804</t>
  </si>
  <si>
    <t>UK389963995</t>
  </si>
  <si>
    <t>UK389962332</t>
  </si>
  <si>
    <t>DE390050118</t>
  </si>
  <si>
    <t>UK390128218</t>
  </si>
  <si>
    <t>DE389841484</t>
  </si>
  <si>
    <t>UK389868483</t>
  </si>
  <si>
    <t>DE389259720</t>
  </si>
  <si>
    <t>DE389406502</t>
  </si>
  <si>
    <t>DE389498196</t>
  </si>
  <si>
    <t>UK389329168</t>
  </si>
  <si>
    <t>DE389575377</t>
  </si>
  <si>
    <t>DE389579872</t>
  </si>
  <si>
    <t>UK389408358</t>
  </si>
  <si>
    <t>UK389576216</t>
  </si>
  <si>
    <t>UK389576778</t>
  </si>
  <si>
    <t>UK389631285</t>
  </si>
  <si>
    <t>DE388927318</t>
  </si>
  <si>
    <t>DE389098125</t>
  </si>
  <si>
    <t>DE389166590</t>
  </si>
  <si>
    <t>UK389133514</t>
  </si>
  <si>
    <t>UK389160084</t>
  </si>
  <si>
    <t>UK389188007</t>
  </si>
  <si>
    <t>UK389006224</t>
  </si>
  <si>
    <t>DE383921300</t>
  </si>
  <si>
    <t>DE388212469</t>
  </si>
  <si>
    <t>DE388776228</t>
  </si>
  <si>
    <t>UK388552110</t>
  </si>
  <si>
    <t>UK388750301</t>
  </si>
  <si>
    <t>UK388927075</t>
  </si>
  <si>
    <t>DE388469064</t>
  </si>
  <si>
    <t>DE388447475</t>
  </si>
  <si>
    <t>DE387692708</t>
  </si>
  <si>
    <t>DE387725271</t>
  </si>
  <si>
    <t>DE388054228</t>
  </si>
  <si>
    <t>DE388146297</t>
  </si>
  <si>
    <t>UK388305035</t>
  </si>
  <si>
    <t>UK388129966</t>
  </si>
  <si>
    <t>DE388248243</t>
  </si>
  <si>
    <t>UK388243312</t>
  </si>
  <si>
    <t>UK387803977</t>
  </si>
  <si>
    <t>DE387310946</t>
  </si>
  <si>
    <t>DE387334987</t>
  </si>
  <si>
    <t>DE387501742</t>
  </si>
  <si>
    <t>DE387513486</t>
  </si>
  <si>
    <t>UK387530269</t>
  </si>
  <si>
    <t>DE387573483</t>
  </si>
  <si>
    <t>DE387616867</t>
  </si>
  <si>
    <t>UK387575710</t>
  </si>
  <si>
    <t>UK387698870</t>
  </si>
  <si>
    <t>UK387724610</t>
  </si>
  <si>
    <t>UK387553757</t>
  </si>
  <si>
    <t>DE387306263</t>
  </si>
  <si>
    <t>UK387118221</t>
  </si>
  <si>
    <t>DE387305964</t>
  </si>
  <si>
    <t>DE386987596</t>
  </si>
  <si>
    <t>DE387112020</t>
  </si>
  <si>
    <t>DE387121739</t>
  </si>
  <si>
    <t>UK387190196</t>
  </si>
  <si>
    <t>UK387051169</t>
  </si>
  <si>
    <t>DE386497840</t>
  </si>
  <si>
    <t>DE386519788</t>
  </si>
  <si>
    <t>DE386682692</t>
  </si>
  <si>
    <t>DE386620784</t>
  </si>
  <si>
    <t>UK386883433</t>
  </si>
  <si>
    <t>DE386656429</t>
  </si>
  <si>
    <t>DE386671180</t>
  </si>
  <si>
    <t>DE386772503</t>
  </si>
  <si>
    <t>DE386777400</t>
  </si>
  <si>
    <t>UK386800339</t>
  </si>
  <si>
    <t>UK386772967</t>
  </si>
  <si>
    <t>UK386536929</t>
  </si>
  <si>
    <t>UK386617613</t>
  </si>
  <si>
    <t>UK386502938</t>
  </si>
  <si>
    <t>DE386337032</t>
  </si>
  <si>
    <t>UK386232917</t>
  </si>
  <si>
    <t>UK386240378</t>
  </si>
  <si>
    <t>UK386333947</t>
  </si>
  <si>
    <t>DE385892848</t>
  </si>
  <si>
    <t>UK386119156</t>
  </si>
  <si>
    <t>DE386202646</t>
  </si>
  <si>
    <t>DE385821994</t>
  </si>
  <si>
    <t>UK386018759</t>
  </si>
  <si>
    <t>UK385283276</t>
  </si>
  <si>
    <t>DE385449257</t>
  </si>
  <si>
    <t>DE385460152</t>
  </si>
  <si>
    <t>UK385480741</t>
  </si>
  <si>
    <t>DE385567704</t>
  </si>
  <si>
    <t>DE385664768</t>
  </si>
  <si>
    <t>DE385705735</t>
  </si>
  <si>
    <t>UK385621241</t>
  </si>
  <si>
    <t>DE385759680</t>
  </si>
  <si>
    <t>UK385673073</t>
  </si>
  <si>
    <t>UK385830472</t>
  </si>
  <si>
    <t>UK385297094</t>
  </si>
  <si>
    <t>UK385442009</t>
  </si>
  <si>
    <t>DE385329258</t>
  </si>
  <si>
    <t>DE385148337</t>
  </si>
  <si>
    <t>DE385164548</t>
  </si>
  <si>
    <t>UK385148304</t>
  </si>
  <si>
    <t>DE385279952</t>
  </si>
  <si>
    <t>DE385108914</t>
  </si>
  <si>
    <t>DE384989487</t>
  </si>
  <si>
    <t>UK384974859</t>
  </si>
  <si>
    <t>UK385132781</t>
  </si>
  <si>
    <t>UK385121378</t>
  </si>
  <si>
    <t>DE384787673</t>
  </si>
  <si>
    <t>UK384789258</t>
  </si>
  <si>
    <t>DE384854126</t>
  </si>
  <si>
    <t>DE384956861</t>
  </si>
  <si>
    <t>DE384816628</t>
  </si>
  <si>
    <t>UK384691943</t>
  </si>
  <si>
    <t>DE384662554</t>
  </si>
  <si>
    <t>UK384797119</t>
  </si>
  <si>
    <t>UK384823898</t>
  </si>
  <si>
    <t>UK384532095</t>
  </si>
  <si>
    <t>UK384646301</t>
  </si>
  <si>
    <t>DE384077944</t>
  </si>
  <si>
    <t>DE384263011</t>
  </si>
  <si>
    <t>DE384402700</t>
  </si>
  <si>
    <t>UK384342201</t>
  </si>
  <si>
    <t>UK384435409</t>
  </si>
  <si>
    <t>UK384441898</t>
  </si>
  <si>
    <t>UK384320717</t>
  </si>
  <si>
    <t>UK384335773</t>
  </si>
  <si>
    <t>UK384321265</t>
  </si>
  <si>
    <t>UK384115627</t>
  </si>
  <si>
    <t>DE383924770</t>
  </si>
  <si>
    <t>UK383956880</t>
  </si>
  <si>
    <t>UK384002925</t>
  </si>
  <si>
    <t>UK384006301</t>
  </si>
  <si>
    <t>UK384067339</t>
  </si>
  <si>
    <t>UK384076405</t>
  </si>
  <si>
    <t>UK383836045</t>
  </si>
  <si>
    <t>UK383915256</t>
  </si>
  <si>
    <t>DE383765303</t>
  </si>
  <si>
    <t>UK383849515</t>
  </si>
  <si>
    <t>UK383912897</t>
  </si>
  <si>
    <t>UK383833512</t>
  </si>
  <si>
    <t>UK383677231</t>
  </si>
  <si>
    <t>UK383705042</t>
  </si>
  <si>
    <t>DE383572761</t>
  </si>
  <si>
    <t>DE383592150</t>
  </si>
  <si>
    <t>UK383625134</t>
  </si>
  <si>
    <t>UK383643410</t>
  </si>
  <si>
    <t>UK383645484</t>
  </si>
  <si>
    <t>UK383798909</t>
  </si>
  <si>
    <t>UK383685841</t>
  </si>
  <si>
    <t>UK383683207</t>
  </si>
  <si>
    <t>UK383754072</t>
  </si>
  <si>
    <t>UK383759512</t>
  </si>
  <si>
    <t>DE383435781</t>
  </si>
  <si>
    <t>UK383625135</t>
  </si>
  <si>
    <t>UK383621556</t>
  </si>
  <si>
    <t>UK383658986</t>
  </si>
  <si>
    <t>DE383225148</t>
  </si>
  <si>
    <t>DE383093704</t>
  </si>
  <si>
    <t>DE383234656</t>
  </si>
  <si>
    <t>DE382767097</t>
  </si>
  <si>
    <t>DE382886847</t>
  </si>
  <si>
    <t>UK382890748</t>
  </si>
  <si>
    <t>UK382920684</t>
  </si>
  <si>
    <t>UK383180852</t>
  </si>
  <si>
    <t>UK383137440</t>
  </si>
  <si>
    <t>UK383167983</t>
  </si>
  <si>
    <t>UK382889611</t>
  </si>
  <si>
    <t>UK382983139</t>
  </si>
  <si>
    <t>UK382998983</t>
  </si>
  <si>
    <t>DE382578947</t>
  </si>
  <si>
    <t>DE382147671</t>
  </si>
  <si>
    <t>DE382379701</t>
  </si>
  <si>
    <t>UK382726464</t>
  </si>
  <si>
    <t>UK382738308</t>
  </si>
  <si>
    <t>DE382782417</t>
  </si>
  <si>
    <t>UK382787106</t>
  </si>
  <si>
    <t>UK382804169</t>
  </si>
  <si>
    <t>UK382886142</t>
  </si>
  <si>
    <t>UK382547878</t>
  </si>
  <si>
    <t>DE382561557</t>
  </si>
  <si>
    <t>UK382582029</t>
  </si>
  <si>
    <t>UK382657734</t>
  </si>
  <si>
    <t>UK382653643</t>
  </si>
  <si>
    <t>UK382556427</t>
  </si>
  <si>
    <t>DE382380515</t>
  </si>
  <si>
    <t>DE381740353</t>
  </si>
  <si>
    <t>DE381992661</t>
  </si>
  <si>
    <t>DE382379030</t>
  </si>
  <si>
    <t>UK382449514</t>
  </si>
  <si>
    <t>UK382473319</t>
  </si>
  <si>
    <t>UK382556023</t>
  </si>
  <si>
    <t>UK382618303</t>
  </si>
  <si>
    <t>UK382558071</t>
  </si>
  <si>
    <t>UK382559279</t>
  </si>
  <si>
    <t>UK381968456</t>
  </si>
  <si>
    <t>UK380730971</t>
  </si>
  <si>
    <t>UK382395000</t>
  </si>
  <si>
    <t>UK382385100</t>
  </si>
  <si>
    <t>DE382269040</t>
  </si>
  <si>
    <t>UK382381533</t>
  </si>
  <si>
    <t>UK382393109</t>
  </si>
  <si>
    <t>DE381716530</t>
  </si>
  <si>
    <t>UK381848619</t>
  </si>
  <si>
    <t>DE381620728</t>
  </si>
  <si>
    <t>DE381919780</t>
  </si>
  <si>
    <t>DE381926691</t>
  </si>
  <si>
    <t>UK382045735</t>
  </si>
  <si>
    <t>UK381924189</t>
  </si>
  <si>
    <t>UK381945715</t>
  </si>
  <si>
    <t>UK381961462</t>
  </si>
  <si>
    <t>UK381972348</t>
  </si>
  <si>
    <t>UK382152550</t>
  </si>
  <si>
    <t>UK382153310</t>
  </si>
  <si>
    <t>UK381886286</t>
  </si>
  <si>
    <t>UK381606829</t>
  </si>
  <si>
    <t>UK381595671</t>
  </si>
  <si>
    <t>UK381732522</t>
  </si>
  <si>
    <t>UK381763066</t>
  </si>
  <si>
    <t>UK381769541</t>
  </si>
  <si>
    <t>DE381468313</t>
  </si>
  <si>
    <t>UK381436979</t>
  </si>
  <si>
    <t>DE381565771</t>
  </si>
  <si>
    <t>UK381557873</t>
  </si>
  <si>
    <t>UK381196718</t>
  </si>
  <si>
    <t>DE381216200</t>
  </si>
  <si>
    <t>UK381333091</t>
  </si>
  <si>
    <t>UK381216867</t>
  </si>
  <si>
    <t>UK381247244</t>
  </si>
  <si>
    <t>UK381243387</t>
  </si>
  <si>
    <t>DE380952349</t>
  </si>
  <si>
    <t>DE381042601</t>
  </si>
  <si>
    <t>UK380483243</t>
  </si>
  <si>
    <t>UK380555417</t>
  </si>
  <si>
    <t>DE380290171</t>
  </si>
  <si>
    <t>UK380247966</t>
  </si>
  <si>
    <t>DE380740668</t>
  </si>
  <si>
    <t>DE380547789</t>
  </si>
  <si>
    <t>UK380674517</t>
  </si>
  <si>
    <t>DE380646782</t>
  </si>
  <si>
    <t>DE380715015</t>
  </si>
  <si>
    <t>DE380867929</t>
  </si>
  <si>
    <t>UK380875257</t>
  </si>
  <si>
    <t>UK380892860</t>
  </si>
  <si>
    <t>UK380902195</t>
  </si>
  <si>
    <t>UK380738998</t>
  </si>
  <si>
    <t>UK380863609</t>
  </si>
  <si>
    <t>DE380036082</t>
  </si>
  <si>
    <t>DE380122836</t>
  </si>
  <si>
    <t>DE380187297</t>
  </si>
  <si>
    <t>UK380217754</t>
  </si>
  <si>
    <t>UK379813536</t>
  </si>
  <si>
    <t>DE379946808</t>
  </si>
  <si>
    <t>UK379943842</t>
  </si>
  <si>
    <t>UK379539666</t>
  </si>
  <si>
    <t>UK379549508</t>
  </si>
  <si>
    <t>DE379854866</t>
  </si>
  <si>
    <t>DE379440362</t>
  </si>
  <si>
    <t>UK379750384</t>
  </si>
  <si>
    <t>DE379113724</t>
  </si>
  <si>
    <t>UK379197803</t>
  </si>
  <si>
    <t>UK379253979</t>
  </si>
  <si>
    <t>UK379323050</t>
  </si>
  <si>
    <t>UK379325771</t>
  </si>
  <si>
    <t>DE379514066</t>
  </si>
  <si>
    <t>UK379109426</t>
  </si>
  <si>
    <t>DE379112689</t>
  </si>
  <si>
    <t>DE379436400</t>
  </si>
  <si>
    <t>HAP1065-5373</t>
  </si>
  <si>
    <t>ELZ2308-5376</t>
  </si>
  <si>
    <t>ROM2300-5371</t>
  </si>
  <si>
    <t>MOC2311-43511</t>
  </si>
  <si>
    <t>HAP1074-31157</t>
  </si>
  <si>
    <t>HAP1065-679</t>
  </si>
  <si>
    <t>TBT2308-5376</t>
  </si>
  <si>
    <t>MNC2315-31157</t>
  </si>
  <si>
    <t>MOC2311-5373</t>
  </si>
  <si>
    <t>CHE2312-679</t>
  </si>
  <si>
    <t>WNL2310-5373</t>
  </si>
  <si>
    <t>MOC2301-43511</t>
  </si>
  <si>
    <t>PSS2301-57</t>
  </si>
  <si>
    <t>WNL2310-679</t>
  </si>
  <si>
    <t>ROM2303-679</t>
  </si>
  <si>
    <t>ROM2308-5371</t>
  </si>
  <si>
    <t>MOC2328-43511</t>
  </si>
  <si>
    <t>MOC2301-5373</t>
  </si>
  <si>
    <t>HAP1024-5373</t>
  </si>
  <si>
    <t>KMR2305-537</t>
  </si>
  <si>
    <t>WNL2309-5373</t>
  </si>
  <si>
    <t>ELZ2335-5376</t>
  </si>
  <si>
    <t>ROM2315-5371</t>
  </si>
  <si>
    <t>MOC2328-5373</t>
  </si>
  <si>
    <t>ELZ2308-679</t>
  </si>
  <si>
    <t>ELZ2315-5376</t>
  </si>
  <si>
    <t>ROM2300-679</t>
  </si>
  <si>
    <t>CHE2339-5373</t>
  </si>
  <si>
    <t>MOC2306-43511</t>
  </si>
  <si>
    <t>ELZ2308-31157</t>
  </si>
  <si>
    <t>ROM2343-5371</t>
  </si>
  <si>
    <t>HAP1074-5373</t>
  </si>
  <si>
    <t>ROM2393-679</t>
  </si>
  <si>
    <t>ELZ2335-31157</t>
  </si>
  <si>
    <t>ROM2307-679</t>
  </si>
  <si>
    <t>ROM2322-679</t>
  </si>
  <si>
    <t>EAG2335-43511</t>
  </si>
  <si>
    <t>MNC2315-5373</t>
  </si>
  <si>
    <t>HAP1063-5373</t>
  </si>
  <si>
    <t>VNE2306-5373</t>
  </si>
  <si>
    <t>EAG2344-679</t>
  </si>
  <si>
    <t>ROM2348-5371</t>
  </si>
  <si>
    <t>THI2700-5373</t>
  </si>
  <si>
    <t>MNC2319-679</t>
  </si>
  <si>
    <t>HAP1000-679</t>
  </si>
  <si>
    <t>AKR2300-5373</t>
  </si>
  <si>
    <t>CHE2342-679</t>
  </si>
  <si>
    <t>ROM2343-679</t>
  </si>
  <si>
    <t>ROM2329-5371</t>
  </si>
  <si>
    <t>ROM2322-5371</t>
  </si>
  <si>
    <t>JLO2300-679</t>
  </si>
  <si>
    <t>PSS2315-679</t>
  </si>
  <si>
    <t>HAP1063-31157</t>
  </si>
  <si>
    <t>ELZ2335-679</t>
  </si>
  <si>
    <t>HAP1072-5373</t>
  </si>
  <si>
    <t>MNC2313-5373</t>
  </si>
  <si>
    <t>AKR2300-679</t>
  </si>
  <si>
    <t>HAP1019-5373</t>
  </si>
  <si>
    <t>WNL2309-679</t>
  </si>
  <si>
    <t>ROM2315-679</t>
  </si>
  <si>
    <t>ROM2338-5371</t>
  </si>
  <si>
    <t>EAG2344-5376</t>
  </si>
  <si>
    <t>SUN2300-5373</t>
  </si>
  <si>
    <t>HAP1064-5373</t>
  </si>
  <si>
    <t>ROM2309-5371</t>
  </si>
  <si>
    <t>MOC2306-5373</t>
  </si>
  <si>
    <t>EAG2344-43511</t>
  </si>
  <si>
    <t>PSS2315-4357</t>
  </si>
  <si>
    <t>EAG2335-5376</t>
  </si>
  <si>
    <t>HAP1024-31157</t>
  </si>
  <si>
    <t>JLO2300-5373</t>
  </si>
  <si>
    <t>BHR2321-679</t>
  </si>
  <si>
    <t>KMR2305-679</t>
  </si>
  <si>
    <t>MNC2314-31157</t>
  </si>
  <si>
    <t>SUN2300-679</t>
  </si>
  <si>
    <t>ROM2302-679</t>
  </si>
  <si>
    <t>EAG2335-679</t>
  </si>
  <si>
    <t>MNC2313-679</t>
  </si>
  <si>
    <t>HAP1019-31157</t>
  </si>
  <si>
    <t>ROM2329-679</t>
  </si>
  <si>
    <t>ALH2307-5373</t>
  </si>
  <si>
    <t>MNC2312-31157</t>
  </si>
  <si>
    <t>EAG2337-5376</t>
  </si>
  <si>
    <t>ROM2338-679</t>
  </si>
  <si>
    <t>MNC2312-679</t>
  </si>
  <si>
    <t>ROM2349-5371</t>
  </si>
  <si>
    <t>MNC2314-5373</t>
  </si>
  <si>
    <t>EAG2349-5377</t>
  </si>
  <si>
    <t>ROM2302-5371</t>
  </si>
  <si>
    <t>HAP1000-31157</t>
  </si>
  <si>
    <t>ROM2308-679</t>
  </si>
  <si>
    <t>EAG2349-43511</t>
  </si>
  <si>
    <t>MOC2311-6796</t>
  </si>
  <si>
    <t>ALH2305-679</t>
  </si>
  <si>
    <t>MNC2311-679</t>
  </si>
  <si>
    <t>NWM2311-5373</t>
  </si>
  <si>
    <t>CG UK Warehouse</t>
  </si>
  <si>
    <t>ETL</t>
  </si>
  <si>
    <t>ETL Warehouse</t>
  </si>
  <si>
    <t>Christchurch Warehouse</t>
  </si>
  <si>
    <t>NWM2310-679</t>
  </si>
  <si>
    <t>KMR2303-679</t>
  </si>
  <si>
    <t>ELZ2307-679</t>
  </si>
  <si>
    <t>ALY2305-679</t>
  </si>
  <si>
    <t>JLO2316-5373</t>
  </si>
  <si>
    <t>ELZ2307-5376</t>
  </si>
  <si>
    <t>ALH2312-679</t>
  </si>
  <si>
    <t>ALY2305-537</t>
  </si>
  <si>
    <t>JLO2320-5373</t>
  </si>
  <si>
    <t>JLO2320-679</t>
  </si>
  <si>
    <t>KMR2303-537</t>
  </si>
  <si>
    <t>THI2702-5373</t>
  </si>
  <si>
    <t>MNC2319-5373</t>
  </si>
  <si>
    <t>CHE2304-679</t>
  </si>
  <si>
    <t>KMR2306-679</t>
  </si>
  <si>
    <t>TBT2308-31157</t>
  </si>
  <si>
    <t>PSS2303-679</t>
  </si>
  <si>
    <t>MRS2307-679</t>
  </si>
  <si>
    <t>PSS2315-57</t>
  </si>
  <si>
    <t>ALY2301-679</t>
  </si>
  <si>
    <t>JLO2316-679</t>
  </si>
  <si>
    <t>HAP1066-31157</t>
  </si>
  <si>
    <t>SRZ2317-527</t>
  </si>
  <si>
    <t>MOC2306-6796</t>
  </si>
  <si>
    <t>BSR2312-4357</t>
  </si>
  <si>
    <t>ALH2307-679</t>
  </si>
  <si>
    <t>CG DE Warehouse</t>
  </si>
  <si>
    <t>1. Provide the sales of UK for the last 2 months with their qty sold</t>
  </si>
  <si>
    <t>2. Sales trend for German Sales for the last 2 months</t>
  </si>
  <si>
    <t>3. Compare the sales of UK and Germany</t>
  </si>
  <si>
    <r>
      <t xml:space="preserve">4. "MOC2311-43511" total qty sold in 6 months in UK and Germany </t>
    </r>
    <r>
      <rPr>
        <b/>
        <sz val="11"/>
        <color theme="1"/>
        <rFont val="Calibri"/>
        <family val="2"/>
        <scheme val="minor"/>
      </rPr>
      <t>monthly</t>
    </r>
  </si>
  <si>
    <t>5. Total 5 sellers in UK market and in which month it has highest sales</t>
  </si>
  <si>
    <t>6. Total Monthly Revenue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</si>
  <si>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</si>
  <si>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</si>
  <si>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</si>
  <si>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</si>
  <si>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</si>
  <si>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</si>
  <si>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</si>
  <si>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</si>
  <si>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Sum of Quantity</t>
  </si>
  <si>
    <t>Total sale</t>
  </si>
  <si>
    <t>Sum of Total sale</t>
  </si>
  <si>
    <t>Total Sales</t>
  </si>
  <si>
    <t>Sum of Total Sales</t>
  </si>
  <si>
    <t>(All)</t>
  </si>
  <si>
    <t>(Multiple Items)</t>
  </si>
  <si>
    <t>Column Labels</t>
  </si>
  <si>
    <t>Top 5 Sellers</t>
  </si>
  <si>
    <t xml:space="preserve">Total Quantity </t>
  </si>
  <si>
    <t>Month</t>
  </si>
  <si>
    <t>Last 2 months sales in UK</t>
  </si>
  <si>
    <t>Total Quantity</t>
  </si>
  <si>
    <t>day</t>
  </si>
  <si>
    <t>Total sales UK</t>
  </si>
  <si>
    <t xml:space="preserve">Total sales </t>
  </si>
  <si>
    <t>Overall Sales</t>
  </si>
  <si>
    <r>
      <t xml:space="preserve">Total Quantity sold of "MOC2311-43511" in </t>
    </r>
    <r>
      <rPr>
        <b/>
        <sz val="11"/>
        <color theme="1"/>
        <rFont val="Calibri"/>
        <family val="2"/>
        <scheme val="minor"/>
      </rPr>
      <t>UK</t>
    </r>
  </si>
  <si>
    <r>
      <t xml:space="preserve">Monthly Sales of the Item Number "MOC2311-43511" in </t>
    </r>
    <r>
      <rPr>
        <b/>
        <sz val="11"/>
        <color theme="1"/>
        <rFont val="Calibri"/>
        <family val="2"/>
        <scheme val="minor"/>
      </rPr>
      <t>Germany</t>
    </r>
  </si>
  <si>
    <t>Steps taken for the Analysis:-</t>
  </si>
  <si>
    <t>Order status is changed to delivered  and Shipped for Accurate results</t>
  </si>
  <si>
    <t>c. Now, the names are filtered by values using TOP 5</t>
  </si>
  <si>
    <t>b.The sum of sales is put in the descending order.</t>
  </si>
  <si>
    <t>a. Pivot table is created, warehouse names as rows and sum of sales as values</t>
  </si>
  <si>
    <t xml:space="preserve">a. Invidual Pivot table from both UK and Germany Table are taken </t>
  </si>
  <si>
    <t xml:space="preserve">b. Now, these tables are merged to get the overall  and monthly sales </t>
  </si>
  <si>
    <t>c. Chart is created for visualization</t>
  </si>
  <si>
    <t xml:space="preserve">a. Used Pivot table to summarize and aggregate the data </t>
  </si>
  <si>
    <t>a. Item names are filtered to "MOC2311-43511".</t>
  </si>
  <si>
    <t>Total Sales Germany</t>
  </si>
  <si>
    <t xml:space="preserve">c. The months are filtered by the bottom #2  in the value filters </t>
  </si>
  <si>
    <t>a. Used Month and Day function to get the day and month part</t>
  </si>
  <si>
    <t>b. Compared the day of the last two months for analysis</t>
  </si>
  <si>
    <t>Insights Generated</t>
  </si>
  <si>
    <t>Sum of Total sale UK</t>
  </si>
  <si>
    <t>Sum of Total Sales Germany</t>
  </si>
  <si>
    <t>2. Except Jan, Germany's monthly sale is always greater than UK's Monthly sale</t>
  </si>
  <si>
    <t xml:space="preserve">3. Germany's sales trend is sideways </t>
  </si>
  <si>
    <t>5. UK's January revenue is around 34% of the total revenue generated by UK in 6 Months</t>
  </si>
  <si>
    <t>4. UK's January revenue is Highest compared to any other month's revenue in UK and Germany Both</t>
  </si>
  <si>
    <t>1. UK's sale and overall sale is in downtrend on the month time frame</t>
  </si>
  <si>
    <t>Analaysis on the sales trend in UK and Germany.</t>
  </si>
  <si>
    <t xml:space="preserve">b.  For getting the sales of the last 2 months of the UK </t>
  </si>
  <si>
    <t xml:space="preserve">d. Now, these tables are merged to get the overall  and monthly sales </t>
  </si>
  <si>
    <t>e. Chart is created for visualization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</si>
</sst>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6" borderId="10" xfId="0" applyFont="1" applyFill="1" applyBorder="1"/>
    <xf numFmtId="0" fontId="16" fillId="0" borderId="0" xfId="0" applyFont="1"/>
    <xf numFmtId="0" fontId="18" fillId="33" borderId="0" xfId="0" applyFont="1" applyFill="1"/>
    <xf numFmtId="0" fontId="16" fillId="0" borderId="10" xfId="0" applyFont="1" applyBorder="1" applyAlignment="1">
      <alignment horizontal="left"/>
    </xf>
    <xf numFmtId="0" fontId="16" fillId="38" borderId="0" xfId="0" applyFont="1" applyFill="1"/>
    <xf numFmtId="0" fontId="0" fillId="38" borderId="0" xfId="0" applyFont="1" applyFill="1"/>
    <xf numFmtId="0" fontId="0" fillId="0" borderId="0" xfId="0" applyAlignment="1"/>
    <xf numFmtId="0" fontId="16" fillId="0" borderId="0" xfId="0" applyFont="1" applyAlignment="1"/>
    <xf numFmtId="0" fontId="16" fillId="39" borderId="10" xfId="0" applyFont="1" applyFill="1" applyBorder="1" applyAlignment="1">
      <alignment horizontal="right"/>
    </xf>
    <xf numFmtId="0" fontId="16" fillId="40" borderId="10" xfId="0" applyNumberFormat="1" applyFont="1" applyFill="1" applyBorder="1"/>
    <xf numFmtId="0" fontId="16" fillId="41" borderId="10" xfId="0" applyFont="1" applyFill="1" applyBorder="1" applyAlignment="1">
      <alignment horizontal="right"/>
    </xf>
    <xf numFmtId="0" fontId="16" fillId="37" borderId="10" xfId="0" applyNumberFormat="1" applyFont="1" applyFill="1" applyBorder="1"/>
    <xf numFmtId="0" fontId="16" fillId="38" borderId="10" xfId="0" applyFont="1" applyFill="1" applyBorder="1" applyAlignment="1">
      <alignment horizontal="left"/>
    </xf>
    <xf numFmtId="0" fontId="16" fillId="38" borderId="10" xfId="0" applyNumberFormat="1" applyFont="1" applyFill="1" applyBorder="1"/>
    <xf numFmtId="0" fontId="16" fillId="42" borderId="0" xfId="0" applyFont="1" applyFill="1" applyAlignment="1"/>
    <xf numFmtId="0" fontId="14" fillId="37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[Sales trend analysis using Excel.xlsx]1. Last 2 months sales in UK !PivotTable20</c:name>
    <c:fmtId val="14"/>
  </c:pivotSource>
  <c:chart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'1. Last 2 months sales in UK '!$H$8</c:f>
              <c:strCache>
                <c:ptCount val="1"/>
                <c:pt idx="0">
                  <c:v>Total 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cat>
            <c:strRef>
              <c:f>'1. Last 2 months sales in UK '!$G$9:$G$11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'1. Last 2 months sales in UK '!$H$9:$H$11</c:f>
              <c:numCache>
                <c:formatCode>General</c:formatCode>
                <c:ptCount val="2"/>
                <c:pt idx="0">
                  <c:v>33</c:v>
                </c:pt>
                <c:pt idx="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08-46DC-BBEF-73898C164F26}"/>
            </c:ext>
          </c:extLst>
        </c:ser>
        <c:ser>
          <c:idx val="1"/>
          <c:order val="1"/>
          <c:tx>
            <c:strRef>
              <c:f>'1. Last 2 months sales in UK '!$I$8</c:f>
              <c:strCache>
                <c:ptCount val="1"/>
                <c:pt idx="0">
                  <c:v>Sum of Total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cat>
            <c:strRef>
              <c:f>'1. Last 2 months sales in UK '!$G$9:$G$11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'1. Last 2 months sales in UK '!$I$9:$I$11</c:f>
              <c:numCache>
                <c:formatCode>General</c:formatCode>
                <c:ptCount val="2"/>
                <c:pt idx="0">
                  <c:v>1349.1100000000001</c:v>
                </c:pt>
                <c:pt idx="1">
                  <c:v>1874.6900000000005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08-46DC-BBEF-73898C164F26}"/>
            </c:ext>
          </c:extLst>
        </c:ser>
        <c:dLbls/>
        <c:gapWidth val="315"/>
        <c:overlap val="-40"/>
        <c:axId val="47336064"/>
        <c:axId val="47776128"/>
      </c:barChart>
      <c:catAx>
        <c:axId val="4733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128"/>
        <c:crosses val="autoZero"/>
        <c:auto val="1"/>
        <c:lblAlgn val="ctr"/>
        <c:lblOffset val="100"/>
      </c:catAx>
      <c:valAx>
        <c:axId val="47776128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[Sales trend analysis using Excel.xlsx]2. Last 2 month Germany!PivotTable22</c:name>
    <c:fmtId val="48"/>
  </c:pivotSource>
  <c:chart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'2. Last 2 month Germany'!$B$3:$B$4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'2. Last 2 month Germany'!$A$5:$A$36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'2. Last 2 month Germany'!$B$5:$B$36</c:f>
              <c:numCache>
                <c:formatCode>General</c:formatCode>
                <c:ptCount val="31"/>
                <c:pt idx="0">
                  <c:v>35</c:v>
                </c:pt>
                <c:pt idx="1">
                  <c:v>51.15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81</c:v>
                </c:pt>
                <c:pt idx="6">
                  <c:v>70.8</c:v>
                </c:pt>
                <c:pt idx="7">
                  <c:v>53</c:v>
                </c:pt>
                <c:pt idx="8">
                  <c:v>35.700000000000003</c:v>
                </c:pt>
                <c:pt idx="9">
                  <c:v>108</c:v>
                </c:pt>
                <c:pt idx="10">
                  <c:v>32</c:v>
                </c:pt>
                <c:pt idx="11">
                  <c:v>26.85</c:v>
                </c:pt>
                <c:pt idx="12">
                  <c:v>33</c:v>
                </c:pt>
                <c:pt idx="13">
                  <c:v>78</c:v>
                </c:pt>
                <c:pt idx="14">
                  <c:v>110</c:v>
                </c:pt>
                <c:pt idx="17">
                  <c:v>38.119999999999997</c:v>
                </c:pt>
                <c:pt idx="18">
                  <c:v>35</c:v>
                </c:pt>
                <c:pt idx="19">
                  <c:v>39</c:v>
                </c:pt>
                <c:pt idx="21">
                  <c:v>89</c:v>
                </c:pt>
                <c:pt idx="22">
                  <c:v>80.19</c:v>
                </c:pt>
                <c:pt idx="24">
                  <c:v>55</c:v>
                </c:pt>
                <c:pt idx="25">
                  <c:v>39.5</c:v>
                </c:pt>
                <c:pt idx="26">
                  <c:v>25.54</c:v>
                </c:pt>
                <c:pt idx="27">
                  <c:v>35.76</c:v>
                </c:pt>
                <c:pt idx="28">
                  <c:v>40</c:v>
                </c:pt>
                <c:pt idx="29">
                  <c:v>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09-44E4-8759-59B0AEDF258A}"/>
            </c:ext>
          </c:extLst>
        </c:ser>
        <c:ser>
          <c:idx val="1"/>
          <c:order val="1"/>
          <c:tx>
            <c:strRef>
              <c:f>'2. Last 2 month Germany'!$C$3:$C$4</c:f>
              <c:strCache>
                <c:ptCount val="1"/>
                <c:pt idx="0">
                  <c:v>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'2. Last 2 month Germany'!$A$5:$A$36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'2. Last 2 month Germany'!$C$5:$C$36</c:f>
              <c:numCache>
                <c:formatCode>General</c:formatCode>
                <c:ptCount val="31"/>
                <c:pt idx="0">
                  <c:v>50.21</c:v>
                </c:pt>
                <c:pt idx="1">
                  <c:v>46.92</c:v>
                </c:pt>
                <c:pt idx="2">
                  <c:v>45.379999999999995</c:v>
                </c:pt>
                <c:pt idx="3">
                  <c:v>105.69999999999999</c:v>
                </c:pt>
                <c:pt idx="4">
                  <c:v>78.349999999999994</c:v>
                </c:pt>
                <c:pt idx="5">
                  <c:v>42.11</c:v>
                </c:pt>
                <c:pt idx="6">
                  <c:v>32</c:v>
                </c:pt>
                <c:pt idx="7">
                  <c:v>39.5</c:v>
                </c:pt>
                <c:pt idx="8">
                  <c:v>72.319999999999993</c:v>
                </c:pt>
                <c:pt idx="9">
                  <c:v>47.6</c:v>
                </c:pt>
                <c:pt idx="10">
                  <c:v>32</c:v>
                </c:pt>
                <c:pt idx="11">
                  <c:v>39</c:v>
                </c:pt>
                <c:pt idx="12">
                  <c:v>83.15</c:v>
                </c:pt>
                <c:pt idx="13">
                  <c:v>70.7</c:v>
                </c:pt>
                <c:pt idx="14">
                  <c:v>81</c:v>
                </c:pt>
                <c:pt idx="15">
                  <c:v>151</c:v>
                </c:pt>
                <c:pt idx="16">
                  <c:v>82</c:v>
                </c:pt>
                <c:pt idx="18">
                  <c:v>42</c:v>
                </c:pt>
                <c:pt idx="19">
                  <c:v>77</c:v>
                </c:pt>
                <c:pt idx="20">
                  <c:v>28</c:v>
                </c:pt>
                <c:pt idx="21">
                  <c:v>74</c:v>
                </c:pt>
                <c:pt idx="22">
                  <c:v>94</c:v>
                </c:pt>
                <c:pt idx="23">
                  <c:v>112.8</c:v>
                </c:pt>
                <c:pt idx="24">
                  <c:v>107</c:v>
                </c:pt>
                <c:pt idx="25">
                  <c:v>102</c:v>
                </c:pt>
                <c:pt idx="26">
                  <c:v>32</c:v>
                </c:pt>
                <c:pt idx="27">
                  <c:v>29.77</c:v>
                </c:pt>
                <c:pt idx="28">
                  <c:v>34</c:v>
                </c:pt>
                <c:pt idx="29">
                  <c:v>43.18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09-44E4-8759-59B0AEDF258A}"/>
            </c:ext>
          </c:extLst>
        </c:ser>
        <c:dLbls/>
        <c:marker val="1"/>
        <c:axId val="48014080"/>
        <c:axId val="48015616"/>
      </c:lineChart>
      <c:catAx>
        <c:axId val="48014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5616"/>
        <c:crosses val="autoZero"/>
        <c:auto val="1"/>
        <c:lblAlgn val="ctr"/>
        <c:lblOffset val="100"/>
      </c:catAx>
      <c:valAx>
        <c:axId val="4801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0949300087489077"/>
          <c:y val="2.77777777777777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0004928283047189"/>
          <c:y val="0.14931067044381488"/>
          <c:w val="0.86936967741417681"/>
          <c:h val="0.60117686422341698"/>
        </c:manualLayout>
      </c:layout>
      <c:barChart>
        <c:barDir val="col"/>
        <c:grouping val="clustered"/>
        <c:ser>
          <c:idx val="0"/>
          <c:order val="0"/>
          <c:tx>
            <c:strRef>
              <c:f>'3. Monthly Sales UK vs Germany'!$F$3</c:f>
              <c:strCache>
                <c:ptCount val="1"/>
                <c:pt idx="0">
                  <c:v>Total Sales Germany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'3. Monthly Sales UK vs Germany'!$E$4:$E$9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Monthly Sales UK vs Germany'!$F$4:$F$9</c:f>
              <c:numCache>
                <c:formatCode>General</c:formatCode>
                <c:ptCount val="6"/>
                <c:pt idx="0">
                  <c:v>1994.17</c:v>
                </c:pt>
                <c:pt idx="1">
                  <c:v>2195.61</c:v>
                </c:pt>
                <c:pt idx="2">
                  <c:v>3040.25</c:v>
                </c:pt>
                <c:pt idx="3">
                  <c:v>2662.66</c:v>
                </c:pt>
                <c:pt idx="4">
                  <c:v>1349.11</c:v>
                </c:pt>
                <c:pt idx="5">
                  <c:v>1874.69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A9-4E27-BBEA-9E97945E5C03}"/>
            </c:ext>
          </c:extLst>
        </c:ser>
        <c:ser>
          <c:idx val="1"/>
          <c:order val="1"/>
          <c:tx>
            <c:strRef>
              <c:f>'3. Monthly Sales UK vs Germany'!$G$3</c:f>
              <c:strCache>
                <c:ptCount val="1"/>
                <c:pt idx="0">
                  <c:v>Total sales UK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'3. Monthly Sales UK vs Germany'!$E$4:$E$9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Monthly Sales UK vs Germany'!$G$4:$G$9</c:f>
              <c:numCache>
                <c:formatCode>General</c:formatCode>
                <c:ptCount val="6"/>
                <c:pt idx="0">
                  <c:v>3533.5399999999986</c:v>
                </c:pt>
                <c:pt idx="1">
                  <c:v>1663.6299999999997</c:v>
                </c:pt>
                <c:pt idx="2">
                  <c:v>1585.45</c:v>
                </c:pt>
                <c:pt idx="3">
                  <c:v>1917.47</c:v>
                </c:pt>
                <c:pt idx="4">
                  <c:v>976.94000000000017</c:v>
                </c:pt>
                <c:pt idx="5">
                  <c:v>793.62000000000012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A9-4E27-BBEA-9E97945E5C03}"/>
            </c:ext>
          </c:extLst>
        </c:ser>
        <c:dLbls/>
        <c:axId val="48163840"/>
        <c:axId val="63222912"/>
      </c:barChart>
      <c:catAx>
        <c:axId val="48163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912"/>
        <c:crosses val="autoZero"/>
        <c:auto val="1"/>
        <c:lblAlgn val="ctr"/>
        <c:lblOffset val="100"/>
      </c:catAx>
      <c:valAx>
        <c:axId val="63222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[Sales trend analysis using Excel.xlsx]4. Total qty of "MOC2311-43511"!PivotTable9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Monthly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'4. Total qty of "MOC2311-43511"'!$J$7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'4. Total qty of "MOC2311-43511"'!$I$8:$I$14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'4. Total qty of "MOC2311-43511"'!$J$8:$J$14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B7-4A73-BE24-00E9A69CC7C3}"/>
            </c:ext>
          </c:extLst>
        </c:ser>
        <c:dLbls>
          <c:showVal val="1"/>
        </c:dLbls>
        <c:marker val="1"/>
        <c:axId val="118057984"/>
        <c:axId val="118170368"/>
      </c:lineChart>
      <c:catAx>
        <c:axId val="118057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0368"/>
        <c:crosses val="autoZero"/>
        <c:auto val="1"/>
        <c:lblAlgn val="ctr"/>
        <c:lblOffset val="100"/>
      </c:catAx>
      <c:valAx>
        <c:axId val="118170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[Sales trend analysis using Excel.xlsx]5. Top 5 Sellers in UK market!PivotTable7</c:name>
    <c:fmtId val="16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37E-2"/>
          <c:y val="0.16808581298878905"/>
          <c:w val="0.74445603674540695"/>
          <c:h val="0.63294296060428046"/>
        </c:manualLayout>
      </c:layout>
      <c:barChart>
        <c:barDir val="col"/>
        <c:grouping val="clustered"/>
        <c:ser>
          <c:idx val="0"/>
          <c:order val="0"/>
          <c:tx>
            <c:strRef>
              <c:f>'5. Top 5 Sellers in UK market'!$F$5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'5. Top 5 Sellers in UK market'!$E$6:$E$9</c:f>
              <c:strCache>
                <c:ptCount val="3"/>
                <c:pt idx="0">
                  <c:v>CG UK Warehouse</c:v>
                </c:pt>
                <c:pt idx="1">
                  <c:v>ETL Warehouse</c:v>
                </c:pt>
                <c:pt idx="2">
                  <c:v>Christchurch Warehouse</c:v>
                </c:pt>
              </c:strCache>
            </c:strRef>
          </c:cat>
          <c:val>
            <c:numRef>
              <c:f>'5. Top 5 Sellers in UK market'!$F$6:$F$9</c:f>
              <c:numCache>
                <c:formatCode>General</c:formatCode>
                <c:ptCount val="3"/>
                <c:pt idx="0">
                  <c:v>7038.3400000000038</c:v>
                </c:pt>
                <c:pt idx="1">
                  <c:v>3208.7599999999993</c:v>
                </c:pt>
                <c:pt idx="2">
                  <c:v>223.54999999999998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A2-40A1-92B8-EB046C24E7A5}"/>
            </c:ext>
          </c:extLst>
        </c:ser>
        <c:dLbls>
          <c:showVal val="1"/>
        </c:dLbls>
        <c:gapWidth val="65"/>
        <c:axId val="118274688"/>
        <c:axId val="118276480"/>
      </c:barChart>
      <c:catAx>
        <c:axId val="118274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480"/>
        <c:crosses val="autoZero"/>
        <c:auto val="1"/>
        <c:lblAlgn val="ctr"/>
        <c:lblOffset val="100"/>
      </c:catAx>
      <c:valAx>
        <c:axId val="118276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1182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pivotSource>
    <c:name>[Sales trend analysis using Excel.xlsx]6. Total Monthly Revenue!PivotTable23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Revenue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'6. Total Monthly Revenue'!$B$1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'6. Total Monthly Revenue'!$A$2:$A$8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'6. Total Monthly Revenue'!$B$2:$B$8</c:f>
              <c:numCache>
                <c:formatCode>General</c:formatCode>
                <c:ptCount val="6"/>
                <c:pt idx="0">
                  <c:v>5527.7099999999991</c:v>
                </c:pt>
                <c:pt idx="1">
                  <c:v>3859.24</c:v>
                </c:pt>
                <c:pt idx="2">
                  <c:v>4625.7</c:v>
                </c:pt>
                <c:pt idx="3">
                  <c:v>4580.13</c:v>
                </c:pt>
                <c:pt idx="4">
                  <c:v>2326.0500000000002</c:v>
                </c:pt>
                <c:pt idx="5">
                  <c:v>2668.3100000000004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D-4DD6-9672-F026E44AF720}"/>
            </c:ext>
          </c:extLst>
        </c:ser>
        <c:dLbls/>
        <c:marker val="1"/>
        <c:axId val="118438144"/>
        <c:axId val="118439936"/>
      </c:lineChart>
      <c:catAx>
        <c:axId val="118438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9936"/>
        <c:crosses val="autoZero"/>
        <c:auto val="1"/>
        <c:lblAlgn val="ctr"/>
        <c:lblOffset val="100"/>
      </c:catAx>
      <c:valAx>
        <c:axId val="118439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8"/>
  <c:pivotSource>
    <c:name>[Sales trend analysis using Excel.xlsx]6. Total Monthly Revenue!PivotTable25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UK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37E-2"/>
          <c:y val="0.32346784776902893"/>
          <c:w val="0.72191863517060373"/>
          <c:h val="0.4775608778069409"/>
        </c:manualLayout>
      </c:layout>
      <c:lineChart>
        <c:grouping val="standard"/>
        <c:ser>
          <c:idx val="0"/>
          <c:order val="0"/>
          <c:tx>
            <c:strRef>
              <c:f>'6. Total Monthly Revenue'!$B$20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'6. Total Monthly Revenue'!$A$21:$A$27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'6. Total Monthly Revenue'!$B$21:$B$27</c:f>
              <c:numCache>
                <c:formatCode>General</c:formatCode>
                <c:ptCount val="6"/>
                <c:pt idx="0">
                  <c:v>3533.5399999999986</c:v>
                </c:pt>
                <c:pt idx="1">
                  <c:v>1663.6299999999997</c:v>
                </c:pt>
                <c:pt idx="2">
                  <c:v>1585.45</c:v>
                </c:pt>
                <c:pt idx="3">
                  <c:v>1917.47</c:v>
                </c:pt>
                <c:pt idx="4">
                  <c:v>976.94000000000017</c:v>
                </c:pt>
                <c:pt idx="5">
                  <c:v>793.62000000000012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4-474B-B6C5-547B6B86C8A7}"/>
            </c:ext>
          </c:extLst>
        </c:ser>
        <c:dLbls/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axId val="118573312"/>
        <c:axId val="118575104"/>
      </c:lineChart>
      <c:catAx>
        <c:axId val="118573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5104"/>
        <c:crosses val="autoZero"/>
        <c:auto val="1"/>
        <c:lblAlgn val="ctr"/>
        <c:lblOffset val="100"/>
      </c:catAx>
      <c:valAx>
        <c:axId val="11857510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5"/>
  <c:pivotSource>
    <c:name>[Sales trend analysis using Excel.xlsx]6. Total Monthly Revenue!PivotTable24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in germany</a:t>
            </a:r>
            <a:endParaRPr lang="en-US"/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'6. Total Monthly Revenue'!$B$36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'6. Total Monthly Revenue'!$A$37:$A$43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'6. Total Monthly Revenue'!$B$37:$B$43</c:f>
              <c:numCache>
                <c:formatCode>General</c:formatCode>
                <c:ptCount val="6"/>
                <c:pt idx="0">
                  <c:v>1994.17</c:v>
                </c:pt>
                <c:pt idx="1">
                  <c:v>2195.61</c:v>
                </c:pt>
                <c:pt idx="2">
                  <c:v>3040.25</c:v>
                </c:pt>
                <c:pt idx="3">
                  <c:v>2662.66</c:v>
                </c:pt>
                <c:pt idx="4">
                  <c:v>1349.11</c:v>
                </c:pt>
                <c:pt idx="5">
                  <c:v>1874.69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F5-4082-825B-6B75D01323D5}"/>
            </c:ext>
          </c:extLst>
        </c:ser>
        <c:dLbls/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axId val="118749056"/>
        <c:axId val="118750592"/>
      </c:lineChart>
      <c:catAx>
        <c:axId val="118749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0592"/>
        <c:crosses val="autoZero"/>
        <c:auto val="1"/>
        <c:lblAlgn val="ctr"/>
        <c:lblOffset val="100"/>
      </c:catAx>
      <c:valAx>
        <c:axId val="1187505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119062</xdr:rowOff>
    </xdr:from>
    <xdr:to>
      <xdr:col>5</xdr:col>
      <xdr:colOff>295275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3E7F67E-71C2-851A-ABDD-018F5CC57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341777</xdr:colOff>
      <xdr:row>4</xdr:row>
      <xdr:rowOff>90766</xdr:rowOff>
    </xdr:from>
    <xdr:to>
      <xdr:col>19</xdr:col>
      <xdr:colOff>190499</xdr:colOff>
      <xdr:row>18</xdr:row>
      <xdr:rowOff>166966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8A07377-94BB-9E54-22A5-D01E284F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12</xdr:row>
      <xdr:rowOff>19050</xdr:rowOff>
    </xdr:from>
    <xdr:to>
      <xdr:col>10</xdr:col>
      <xdr:colOff>514350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A5E88A5-1FBE-4B9E-B445-42CDEDAD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23812</xdr:rowOff>
    </xdr:from>
    <xdr:to>
      <xdr:col>6</xdr:col>
      <xdr:colOff>104775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E8CD1B-141C-EBE9-0354-9F3A0DA0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180975</xdr:rowOff>
    </xdr:from>
    <xdr:to>
      <xdr:col>3</xdr:col>
      <xdr:colOff>1133475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EAEEBE5-A38E-268C-200C-A7E991E6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D79074-F158-C01D-9C73-F018BB6EB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15</xdr:row>
      <xdr:rowOff>61912</xdr:rowOff>
    </xdr:from>
    <xdr:to>
      <xdr:col>11</xdr:col>
      <xdr:colOff>114300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2AA2E35-C954-3B54-16AA-F9F3C784A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31</xdr:row>
      <xdr:rowOff>23812</xdr:rowOff>
    </xdr:from>
    <xdr:to>
      <xdr:col>11</xdr:col>
      <xdr:colOff>104775</xdr:colOff>
      <xdr:row>45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D4E4D27-8772-125E-09F8-E89311D1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87.778444328702" createdVersion="8" refreshedVersion="8" minRefreshableVersion="3" recordCount="312">
  <cacheSource type="worksheet">
    <worksheetSource ref="A1:H313" sheet="UK Export"/>
  </cacheSource>
  <cacheFields count="8">
    <cacheField name="Warehouse Name" numFmtId="0">
      <sharedItems count="3">
        <s v="CG UK Warehouse"/>
        <s v="ETL Warehouse"/>
        <s v="Christchurch Warehouse"/>
      </sharedItems>
    </cacheField>
    <cacheField name="PO Number" numFmtId="0">
      <sharedItems/>
    </cacheField>
    <cacheField name="PO Date" numFmtId="14">
      <sharedItems containsSemiMixedTypes="0" containsNonDate="0" containsDate="1" containsString="0" minDate="2022-01-01T00:00:00" maxDate="2022-06-28T00:00:00" count="148">
        <d v="2022-01-01T00:00:00"/>
        <d v="2022-01-02T00:00:00"/>
        <d v="2022-01-03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5T00:00:00"/>
        <d v="2022-05-25T00:00:00"/>
        <d v="2022-04-25T00:00:00"/>
        <d v="2022-01-26T00:00:00"/>
        <d v="2022-05-26T00:00:00"/>
        <d v="2022-05-27T00:00:00"/>
        <d v="2022-01-27T00:00:00"/>
        <d v="2022-04-27T00:00:00"/>
        <d v="2022-01-28T00:00:00"/>
        <d v="2022-01-29T00:00:00"/>
        <d v="2022-04-29T00:00:00"/>
        <d v="2022-01-30T00:00:00"/>
        <d v="2022-01-31T00:00:00"/>
        <d v="2022-02-01T00:00:00"/>
        <d v="2022-02-03T00:00:00"/>
        <d v="2022-02-04T00:00:00"/>
        <d v="2022-02-05T00:00:00"/>
        <d v="2022-02-06T00:00:00"/>
        <d v="2022-02-09T00:00:00"/>
        <d v="2022-02-13T00:00:00"/>
        <d v="2022-02-17T00:00:00"/>
        <d v="2022-02-20T00:00:00"/>
        <d v="2022-02-24T00:00:00"/>
        <d v="2022-02-25T00:00:00"/>
        <d v="2022-02-26T00:00:00"/>
        <d v="2022-02-27T00:00:00"/>
        <d v="2022-02-02T00:00:00"/>
        <d v="2022-02-07T00:00:00"/>
        <d v="2022-02-08T00:00:00"/>
        <d v="2022-02-10T00:00:00"/>
        <d v="2022-02-11T00:00:00"/>
        <d v="2022-02-12T00:00:00"/>
        <d v="2022-02-14T00:00:00"/>
        <d v="2022-02-15T00:00:00"/>
        <d v="2022-02-18T00:00:00"/>
        <d v="2022-02-21T00:00:00"/>
        <d v="2022-02-22T00:00:00"/>
        <d v="2022-02-23T00:00:00"/>
        <d v="2022-02-28T00:00:00"/>
        <d v="2022-03-20T00:00:00"/>
        <d v="2022-03-31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4-01T00:00:00"/>
        <d v="2022-04-09T00:00:00"/>
        <d v="2022-04-11T00:00:00"/>
        <d v="2022-04-22T00:00:00"/>
        <d v="2022-04-28T00:00:00"/>
        <d v="2022-04-02T00:00:00"/>
        <d v="2022-04-03T00:00:00"/>
        <d v="2022-04-04T00:00:00"/>
        <d v="2022-04-06T00:00:00"/>
        <d v="2022-04-07T00:00:00"/>
        <d v="2022-04-08T00:00:00"/>
        <d v="2022-04-10T00:00:00"/>
        <d v="2022-04-30T00:00:00"/>
        <d v="2022-04-26T00:00:00"/>
        <d v="2022-04-23T00:00:00"/>
        <d v="2022-04-24T00:00:00"/>
        <d v="2022-04-21T00:00:00"/>
        <d v="2022-05-06T00:00:00"/>
        <d v="2022-05-10T00:00:00"/>
        <d v="2022-05-12T00:00:00"/>
        <d v="2022-05-15T00:00:00"/>
        <d v="2022-05-23T00:00:00"/>
        <d v="2022-05-29T00:00:00"/>
        <d v="2022-05-30T00:00:00"/>
        <d v="2022-05-31T00:00:00"/>
        <d v="2022-06-03T00:00:00"/>
        <d v="2022-06-10T00:00:00"/>
        <d v="2022-06-12T00:00:00"/>
        <d v="2022-05-03T00:00:00"/>
        <d v="2022-05-04T00:00:00"/>
        <d v="2022-05-13T00:00:00"/>
        <d v="2022-05-14T00:00:00"/>
        <d v="2022-05-16T00:00:00"/>
        <d v="2022-05-18T00:00:00"/>
        <d v="2022-06-01T00:00:00"/>
        <d v="2022-06-04T00:00:00"/>
        <d v="2022-06-06T00:00:00"/>
        <d v="2022-06-07T00:00:00"/>
        <d v="2022-06-13T00:00:00"/>
        <d v="2022-06-19T00:00:00"/>
        <d v="2022-06-20T00:00:00"/>
        <d v="2022-06-21T00:00:00"/>
        <d v="2022-06-23T00:00:00"/>
        <d v="2022-06-25T00:00:00"/>
        <d v="2022-06-26T00:00:00"/>
        <d v="2022-05-28T00:00:00"/>
        <d v="2022-05-24T00:00:00"/>
        <d v="2022-05-05T00:00:00"/>
        <d v="2022-06-05T00:00:00"/>
        <d v="2022-06-16T00:00:00"/>
        <d v="2022-06-27T00:00:00"/>
        <d v="2022-05-02T00:00:00"/>
        <d v="2022-05-08T00:00:00"/>
        <d v="2022-05-22T00:00:00"/>
        <d v="2022-05-07T00:00:00"/>
        <d v="2022-05-19T00:00:00"/>
        <d v="2022-06-09T00:00:00"/>
        <d v="2022-06-14T00:00:00"/>
      </sharedItems>
      <fieldGroup base="2">
        <rangePr groupBy="months" startDate="2022-01-01T00:00:00" endDate="2022-06-28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8/2022"/>
        </groupItems>
      </fieldGroup>
    </cacheField>
    <cacheField name="Order Status" numFmtId="0">
      <sharedItems count="2">
        <s v="Delivered"/>
        <s v="Cancelled"/>
      </sharedItems>
    </cacheField>
    <cacheField name="Item Number" numFmtId="0">
      <sharedItems count="85">
        <s v="WNL2309-5373"/>
        <s v="MOC2311-5373"/>
        <s v="HAP1019-31157"/>
        <s v="ROM2338-5371"/>
        <s v="AKR2300-679"/>
        <s v="ROM2308-679"/>
        <s v="ROM2315-679"/>
        <s v="ROM2315-5371"/>
        <s v="HAP1019-5373"/>
        <s v="WNL2309-679"/>
        <s v="MOC2301-5373"/>
        <s v="MOC2311-43511"/>
        <s v="AKR2300-5373"/>
        <s v="ROM2300-5371"/>
        <s v="ROM2300-679"/>
        <s v="MNC2315-5373"/>
        <s v="MOC2306-5373"/>
        <s v="MOC2306-43511"/>
        <s v="NWM2310-679"/>
        <s v="SUN2300-5373"/>
        <s v="SUN2300-679"/>
        <s v="ROM2343-5371"/>
        <s v="ROM2338-679"/>
        <s v="ROM2343-679"/>
        <s v="ELZ2335-679"/>
        <s v="MNC2315-31157"/>
        <s v="MNC2313-5373"/>
        <s v="KMR2303-679"/>
        <s v="ELZ2307-679"/>
        <s v="ALY2305-679"/>
        <s v="JLO2316-5373"/>
        <s v="ELZ2307-5376"/>
        <s v="ALH2312-679"/>
        <s v="ALY2305-537"/>
        <s v="JLO2320-5373"/>
        <s v="ALH2305-679"/>
        <s v="JLO2320-679"/>
        <s v="KMR2303-537"/>
        <s v="THI2702-5373"/>
        <s v="THI2700-5373"/>
        <s v="HAP1063-679"/>
        <s v="ELZ2335-31157"/>
        <s v="MOC2328-5373"/>
        <s v="MNC2319-5373"/>
        <s v="TBT2308-5376"/>
        <s v="CHE2304-679"/>
        <s v="KMR2306-679"/>
        <s v="TBT2308-31157"/>
        <s v="HAP1024-5373"/>
        <s v="ELZ2308-5376"/>
        <s v="PSS2303-679"/>
        <s v="MRS2307-679"/>
        <s v="PSS2315-57"/>
        <s v="ALY2301-679"/>
        <s v="EAG2335-5376"/>
        <s v="JLO2316-679"/>
        <s v="ELZ2335-5376"/>
        <s v="ROM2393-679"/>
        <s v="ROM2302-679"/>
        <s v="ROM2329-679"/>
        <s v="HAP1066-31157"/>
        <s v="ROM2322-679"/>
        <s v="ELZ2308-31157"/>
        <s v="PSS2303-57"/>
        <s v="EAG2335-679"/>
        <s v="ROM2302-5371"/>
        <s v="MNC2300-5373"/>
        <s v="SRZ2315-527"/>
        <s v="PSS2315-679"/>
        <s v="PSS2315-4357"/>
        <s v="HAP1021-679"/>
        <s v="MNC2313-679"/>
        <s v="WNL2310-679"/>
        <s v="MNC2313-31157"/>
        <s v="ROM2393-5371"/>
        <s v="HAP1000-5373"/>
        <s v="SRZ2317-527"/>
        <s v="MOC2306-6796"/>
        <s v="MOC2311-6796"/>
        <s v="BSR2312-4357"/>
        <s v="BHR2321-679"/>
        <s v="ROM2329-5371"/>
        <s v="ALH2307-679"/>
        <s v="EAG2335-43511"/>
        <s v="ELZ2308-679"/>
      </sharedItems>
    </cacheField>
    <cacheField name="Quantity" numFmtId="0">
      <sharedItems containsSemiMixedTypes="0" containsString="0" containsNumber="1" containsInteger="1" minValue="1" maxValue="2"/>
    </cacheField>
    <cacheField name="Wholesale Price" numFmtId="0">
      <sharedItems containsSemiMixedTypes="0" containsString="0" containsNumber="1" minValue="19" maxValue="80"/>
    </cacheField>
    <cacheField name="Total sale" numFmtId="0">
      <sharedItems containsSemiMixedTypes="0" containsString="0" containsNumber="1" minValue="19" maxValue="141.6" count="51">
        <n v="25"/>
        <n v="42"/>
        <n v="35.700000000000003"/>
        <n v="43.35"/>
        <n v="55"/>
        <n v="35"/>
        <n v="45"/>
        <n v="33"/>
        <n v="32"/>
        <n v="26.85"/>
        <n v="29.77"/>
        <n v="47.6"/>
        <n v="23"/>
        <n v="50"/>
        <n v="54.21"/>
        <n v="63.36"/>
        <n v="34"/>
        <n v="59"/>
        <n v="53"/>
        <n v="43"/>
        <n v="49"/>
        <n v="38.119999999999997"/>
        <n v="42.08"/>
        <n v="60"/>
        <n v="39.85"/>
        <n v="69"/>
        <n v="26.26"/>
        <n v="68"/>
        <n v="46"/>
        <n v="27"/>
        <n v="54.31"/>
        <n v="25.26"/>
        <n v="45.05"/>
        <n v="30.46"/>
        <n v="19"/>
        <n v="30.28"/>
        <n v="47.57"/>
        <n v="30.86"/>
        <n v="39.1"/>
        <n v="70.8"/>
        <n v="70"/>
        <n v="80"/>
        <n v="19.170000000000002"/>
        <n v="53.48"/>
        <n v="26.4"/>
        <n v="55.37"/>
        <n v="24"/>
        <n v="53.7"/>
        <n v="47"/>
        <n v="26.5"/>
        <n v="14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987.782198379631" createdVersion="8" refreshedVersion="8" minRefreshableVersion="3" recordCount="328">
  <cacheSource type="worksheet">
    <worksheetSource ref="A1:H329" sheet="Germany Export"/>
  </cacheSource>
  <cacheFields count="9">
    <cacheField name="Warehouse Name" numFmtId="0">
      <sharedItems/>
    </cacheField>
    <cacheField name="PO Number" numFmtId="0">
      <sharedItems/>
    </cacheField>
    <cacheField name="PO Date" numFmtId="14">
      <sharedItems containsSemiMixedTypes="0" containsNonDate="0" containsDate="1" containsString="0" minDate="2022-01-01T00:00:00" maxDate="2022-07-01T00:00:00" count="170">
        <d v="2022-06-30T00:00:00"/>
        <d v="2022-06-29T00:00:00"/>
        <d v="2022-06-28T00:00:00"/>
        <d v="2022-06-25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9T00:00:00"/>
        <d v="2022-06-15T00:00:00"/>
        <d v="2022-06-14T00:00:00"/>
        <d v="2022-06-13T00:00:00"/>
        <d v="2022-06-10T00:00:00"/>
        <d v="2022-06-11T00:00:00"/>
        <d v="2022-06-12T00:00:00"/>
        <d v="2022-06-09T00:00:00"/>
        <d v="2022-06-08T00:00:00"/>
        <d v="2022-06-07T00:00:00"/>
        <d v="2022-06-04T00:00:00"/>
        <d v="2022-06-01T00:00:00"/>
        <d v="2022-06-02T00:00:00"/>
        <d v="2022-06-03T00:00:00"/>
        <d v="2022-06-05T00:00:00"/>
        <d v="2022-06-06T00:00:00"/>
        <d v="2022-05-30T00:00:00"/>
        <d v="2022-05-27T00:00:00"/>
        <d v="2022-05-28T00:00:00"/>
        <d v="2022-05-29T00:00:00"/>
        <d v="2022-05-25T00:00:00"/>
        <d v="2022-05-26T00:00:00"/>
        <d v="2022-05-23T00:00:00"/>
        <d v="2022-05-20T00:00:00"/>
        <d v="2022-05-22T00:00:00"/>
        <d v="2022-05-19T00:00:00"/>
        <d v="2022-05-18T00:00:00"/>
        <d v="2022-05-13T00:00:00"/>
        <d v="2022-05-15T00:00:00"/>
        <d v="2022-05-14T00:00:00"/>
        <d v="2022-05-12T00:00:00"/>
        <d v="2022-05-11T00:00:00"/>
        <d v="2022-05-10T00:00:00"/>
        <d v="2022-05-09T00:00:00"/>
        <d v="2022-05-06T00:00:00"/>
        <d v="2022-05-07T00:00:00"/>
        <d v="2022-05-08T00:00:00"/>
        <d v="2022-05-05T00:00:00"/>
        <d v="2022-04-30T00:00:00"/>
        <d v="2022-05-02T00:00:00"/>
        <d v="2022-05-04T00:00:00"/>
        <d v="2022-04-28T00:00:00"/>
        <d v="2022-04-29T00:00:00"/>
        <d v="2022-05-03T00:00:00"/>
        <d v="2022-04-27T00:00:00"/>
        <d v="2022-05-01T00:00:00"/>
        <d v="2022-04-26T00:00:00"/>
        <d v="2022-04-25T00:00:00"/>
        <d v="2022-04-24T00:00:00"/>
        <d v="2022-04-22T00:00:00"/>
        <d v="2022-04-23T00:00:00"/>
        <d v="2022-04-21T00:00:00"/>
        <d v="2022-04-20T00:00:00"/>
        <d v="2022-04-19T00:00:00"/>
        <d v="2022-04-17T00:00:00"/>
        <d v="2022-04-16T00:00:00"/>
        <d v="2022-04-18T00:00:00"/>
        <d v="2022-04-14T00:00:00"/>
        <d v="2022-04-15T00:00:00"/>
        <d v="2022-04-13T00:00:00"/>
        <d v="2022-04-12T00:00:00"/>
        <d v="2022-04-10T00:00:00"/>
        <d v="2022-04-11T00:00:00"/>
        <d v="2022-04-08T00:00:00"/>
        <d v="2022-04-09T00:00:00"/>
        <d v="2022-04-06T00:00:00"/>
        <d v="2022-04-04T00:00:00"/>
        <d v="2022-04-05T00:00:00"/>
        <d v="2022-04-03T00:00:00"/>
        <d v="2022-04-01T00:00:00"/>
        <d v="2022-04-02T00:00:00"/>
        <d v="2022-03-31T00:00:00"/>
        <d v="2022-03-30T00:00:00"/>
        <d v="2022-03-29T00:00:00"/>
        <d v="2022-03-28T00:00:00"/>
        <d v="2022-03-25T00:00:00"/>
        <d v="2022-03-27T00:00:00"/>
        <d v="2022-03-26T00:00:00"/>
        <d v="2022-03-23T00:00:00"/>
        <d v="2022-03-22T00:00:00"/>
        <d v="2022-03-21T00:00:00"/>
        <d v="2022-03-19T00:00:00"/>
        <d v="2022-03-20T00:00:00"/>
        <d v="2022-03-16T00:00:00"/>
        <d v="2022-03-17T00:00:00"/>
        <d v="2022-03-14T00:00:00"/>
        <d v="2022-03-15T00:00:00"/>
        <d v="2022-03-11T00:00:00"/>
        <d v="2022-03-12T00:00:00"/>
        <d v="2022-03-13T00:00:00"/>
        <d v="2022-03-09T00:00:00"/>
        <d v="2022-03-07T00:00:00"/>
        <d v="2022-03-08T00:00:00"/>
        <d v="2022-03-04T00:00:00"/>
        <d v="2022-03-05T00:00:00"/>
        <d v="2022-03-06T00:00:00"/>
        <d v="2022-03-02T00:00:00"/>
        <d v="2022-03-03T00:00:00"/>
        <d v="2022-02-28T00:00:00"/>
        <d v="2022-03-01T00:00:00"/>
        <d v="2022-02-25T00:00:00"/>
        <d v="2022-02-26T00:00:00"/>
        <d v="2022-02-27T00:00:00"/>
        <d v="2022-02-23T00:00:00"/>
        <d v="2022-02-24T00:00:00"/>
        <d v="2022-01-27T00:00:00"/>
        <d v="2022-02-20T00:00:00"/>
        <d v="2022-02-22T00:00:00"/>
        <d v="2022-02-21T00:00:00"/>
        <d v="2022-02-18T00:00:00"/>
        <d v="2022-02-19T00:00:00"/>
        <d v="2022-02-16T00:00:00"/>
        <d v="2022-02-17T00:00:00"/>
        <d v="2022-02-14T00:00:00"/>
        <d v="2022-02-15T00:00:00"/>
        <d v="2022-02-11T00:00:00"/>
        <d v="2022-02-12T00:00:00"/>
        <d v="2022-02-13T00:00:00"/>
        <d v="2022-02-10T00:00:00"/>
        <d v="2022-02-07T00:00:00"/>
        <d v="2022-02-09T00:00:00"/>
        <d v="2022-02-05T00:00:00"/>
        <d v="2022-02-06T00:00:00"/>
        <d v="2022-02-04T00:00:00"/>
        <d v="2022-02-03T00:00:00"/>
        <d v="2022-02-02T00:00:00"/>
        <d v="2022-02-01T00:00:00"/>
        <d v="2022-01-31T00:00:00"/>
        <d v="2022-01-28T00:00:00"/>
        <d v="2022-01-29T00:00:00"/>
        <d v="2022-01-30T00:00:00"/>
        <d v="2022-01-26T00:00:00"/>
        <d v="2022-01-24T00:00:00"/>
        <d v="2022-01-25T00:00:00"/>
        <d v="2022-01-23T00:00:00"/>
        <d v="2022-01-22T00:00:00"/>
        <d v="2022-01-20T00:00:00"/>
        <d v="2022-01-21T00:00:00"/>
        <d v="2022-01-19T00:00:00"/>
        <d v="2022-01-17T00:00:00"/>
        <d v="2022-01-18T00:00:00"/>
        <d v="2022-01-15T00:00:00"/>
        <d v="2022-01-16T00:00:00"/>
        <d v="2022-01-14T00:00:00"/>
        <d v="2022-01-13T00:00:00"/>
        <d v="2022-01-12T00:00:00"/>
        <d v="2022-01-10T00:00:00"/>
        <d v="2022-01-11T00:00:00"/>
        <d v="2022-01-07T00:00:00"/>
        <d v="2022-01-09T00:00:00"/>
        <d v="2022-01-08T00:00:00"/>
        <d v="2022-01-06T00:00:00"/>
        <d v="2022-01-05T00:00:00"/>
        <d v="2022-01-04T00:00:00"/>
        <d v="2022-01-03T00:00:00"/>
        <d v="2022-01-02T00:00:00"/>
        <d v="2022-01-01T00:00:00"/>
      </sharedItems>
      <fieldGroup par="8" base="2">
        <rangePr groupBy="days" startDate="2022-01-01T00:00:00" endDate="2022-07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2"/>
        </groupItems>
      </fieldGroup>
    </cacheField>
    <cacheField name="Order Status" numFmtId="0">
      <sharedItems count="3">
        <s v="Shipped"/>
        <s v="Cancelled"/>
        <s v="Delivered"/>
      </sharedItems>
    </cacheField>
    <cacheField name="Item Number" numFmtId="0">
      <sharedItems count="91">
        <s v="HAP1065-5373"/>
        <s v="ELZ2308-5376"/>
        <s v="ROM2300-5371"/>
        <s v="HAP1065-679"/>
        <s v="MOC2311-43511"/>
        <s v="TBT2308-5376"/>
        <s v="MOC2311-5373"/>
        <s v="CHE2312-679"/>
        <s v="WNL2310-679"/>
        <s v="ROM2303-679"/>
        <s v="WNL2310-5373"/>
        <s v="MOC2328-43511"/>
        <s v="KMR2305-537"/>
        <s v="WNL2309-5373"/>
        <s v="ELZ2335-5376"/>
        <s v="ELZ2315-5376"/>
        <s v="ROM2308-5371"/>
        <s v="ROM2300-679"/>
        <s v="ELZ2308-679"/>
        <s v="CHE2339-5373"/>
        <s v="HAP1074-5373"/>
        <s v="ROM2393-679"/>
        <s v="ELZ2335-31157"/>
        <s v="ROM2307-679"/>
        <s v="ROM2322-679"/>
        <s v="ELZ2308-31157"/>
        <s v="PSS2301-57"/>
        <s v="HAP1074-31157"/>
        <s v="EAG2335-43511"/>
        <s v="HAP1063-5373"/>
        <s v="MOC2328-5373"/>
        <s v="MOC2301-5373"/>
        <s v="VNE2306-5373"/>
        <s v="ROM2348-5371"/>
        <s v="THI2700-5373"/>
        <s v="MNC2319-679"/>
        <s v="MOC2306-43511"/>
        <s v="HAP1000-679"/>
        <s v="AKR2300-5373"/>
        <s v="CHE2342-679"/>
        <s v="ROM2343-679"/>
        <s v="ROM2329-5371"/>
        <s v="ROM2322-5371"/>
        <s v="JLO2300-679"/>
        <s v="PSS2315-679"/>
        <s v="HAP1063-31157"/>
        <s v="HAP1072-5373"/>
        <s v="MNC2313-5373"/>
        <s v="MOC2301-43511"/>
        <s v="MNC2315-5373"/>
        <s v="ROM2315-679"/>
        <s v="HAP1064-5373"/>
        <s v="ROM2309-5371"/>
        <s v="HAP1024-5373"/>
        <s v="PSS2315-4357"/>
        <s v="HAP1024-31157"/>
        <s v="JLO2300-5373"/>
        <s v="SUN2300-5373"/>
        <s v="KMR2305-679"/>
        <s v="MNC2314-31157"/>
        <s v="ELZ2335-679"/>
        <s v="SUN2300-679"/>
        <s v="EAG2344-5376"/>
        <s v="ROM2343-5371"/>
        <s v="ROM2302-679"/>
        <s v="EAG2335-679"/>
        <s v="MNC2313-679"/>
        <s v="HAP1019-31157"/>
        <s v="ROM2329-679"/>
        <s v="ALH2307-5373"/>
        <s v="MNC2312-31157"/>
        <s v="EAG2337-5376"/>
        <s v="ROM2338-679"/>
        <s v="EAG2344-43511"/>
        <s v="ROM2315-5371"/>
        <s v="MNC2315-31157"/>
        <s v="MNC2312-679"/>
        <s v="EAG2344-679"/>
        <s v="ROM2349-5371"/>
        <s v="MNC2314-5373"/>
        <s v="EAG2349-5377"/>
        <s v="ROM2302-5371"/>
        <s v="HAP1019-5373"/>
        <s v="AKR2300-679"/>
        <s v="WNL2309-679"/>
        <s v="HAP1000-31157"/>
        <s v="ROM2308-679"/>
        <s v="EAG2349-43511"/>
        <s v="MOC2311-6796"/>
        <s v="MNC2311-679"/>
        <s v="NWM2311-5373"/>
      </sharedItems>
    </cacheField>
    <cacheField name="Quantity" numFmtId="0">
      <sharedItems containsSemiMixedTypes="0" containsString="0" containsNumber="1" containsInteger="1" minValue="1" maxValue="3"/>
    </cacheField>
    <cacheField name="Wholesale Price" numFmtId="0">
      <sharedItems containsSemiMixedTypes="0" containsString="0" containsNumber="1" minValue="14.48" maxValue="80"/>
    </cacheField>
    <cacheField name="Total Sales" numFmtId="0">
      <sharedItems containsSemiMixedTypes="0" containsString="0" containsNumber="1" minValue="14.48" maxValue="126" count="61">
        <n v="43.18"/>
        <n v="34"/>
        <n v="29.77"/>
        <n v="54"/>
        <n v="32"/>
        <n v="60"/>
        <n v="42"/>
        <n v="53"/>
        <n v="70.8"/>
        <n v="55"/>
        <n v="39"/>
        <n v="28"/>
        <n v="43"/>
        <n v="25"/>
        <n v="35"/>
        <n v="126"/>
        <n v="28.15"/>
        <n v="35.700000000000003"/>
        <n v="47.6"/>
        <n v="38.32"/>
        <n v="39.5"/>
        <n v="26.4"/>
        <n v="28.92"/>
        <n v="46.92"/>
        <n v="31.5"/>
        <n v="18.98"/>
        <n v="47.8"/>
        <n v="46.88"/>
        <n v="14.48"/>
        <n v="18.23"/>
        <n v="23.88"/>
        <n v="16.989999999999998"/>
        <n v="21.29"/>
        <n v="25.54"/>
        <n v="35.76"/>
        <n v="40"/>
        <n v="33"/>
        <n v="47.19"/>
        <n v="38.119999999999997"/>
        <n v="23"/>
        <n v="26.85"/>
        <n v="46"/>
        <n v="32.299999999999997"/>
        <n v="30.28"/>
        <n v="25.68"/>
        <n v="41.13"/>
        <n v="36.24"/>
        <n v="35.15"/>
        <n v="117"/>
        <n v="64"/>
        <n v="19"/>
        <n v="54.21"/>
        <n v="90"/>
        <n v="45"/>
        <n v="70"/>
        <n v="19.11"/>
        <n v="26.36"/>
        <n v="43.35"/>
        <n v="95.2"/>
        <n v="22"/>
        <n v="80"/>
      </sharedItems>
    </cacheField>
    <cacheField name="Months" numFmtId="0" databaseField="0">
      <fieldGroup base="2">
        <rangePr groupBy="months" startDate="2022-01-01T00:00:00" endDate="2022-07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2"/>
        </groupItems>
      </fieldGroup>
    </cacheField>
  </cacheFields>
  <extLst>
    <ext xmlns:x14="http://schemas.microsoft.com/office/spreadsheetml/2009/9/main" uri="{725AE2AE-9491-48be-B2B4-4EB974FC3084}">
      <x14:pivotCacheDefinition pivotCacheId="167690789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987.841100810183" createdVersion="8" refreshedVersion="8" minRefreshableVersion="3" recordCount="312">
  <cacheSource type="worksheet">
    <worksheetSource ref="A1:I313" sheet="UK Export"/>
  </cacheSource>
  <cacheFields count="10">
    <cacheField name="Warehouse Name" numFmtId="0">
      <sharedItems/>
    </cacheField>
    <cacheField name="PO Number" numFmtId="0">
      <sharedItems/>
    </cacheField>
    <cacheField name="PO Date" numFmtId="14">
      <sharedItems containsSemiMixedTypes="0" containsNonDate="0" containsDate="1" containsString="0" minDate="2022-01-01T00:00:00" maxDate="2022-06-28T00:00:00" count="148">
        <d v="2022-01-01T00:00:00"/>
        <d v="2022-01-02T00:00:00"/>
        <d v="2022-01-03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5T00:00:00"/>
        <d v="2022-05-25T00:00:00"/>
        <d v="2022-04-25T00:00:00"/>
        <d v="2022-01-26T00:00:00"/>
        <d v="2022-05-26T00:00:00"/>
        <d v="2022-05-27T00:00:00"/>
        <d v="2022-01-27T00:00:00"/>
        <d v="2022-04-27T00:00:00"/>
        <d v="2022-01-28T00:00:00"/>
        <d v="2022-01-29T00:00:00"/>
        <d v="2022-04-29T00:00:00"/>
        <d v="2022-01-30T00:00:00"/>
        <d v="2022-01-31T00:00:00"/>
        <d v="2022-02-01T00:00:00"/>
        <d v="2022-02-03T00:00:00"/>
        <d v="2022-02-04T00:00:00"/>
        <d v="2022-02-05T00:00:00"/>
        <d v="2022-02-06T00:00:00"/>
        <d v="2022-02-09T00:00:00"/>
        <d v="2022-02-13T00:00:00"/>
        <d v="2022-02-17T00:00:00"/>
        <d v="2022-02-20T00:00:00"/>
        <d v="2022-02-24T00:00:00"/>
        <d v="2022-02-25T00:00:00"/>
        <d v="2022-02-26T00:00:00"/>
        <d v="2022-02-27T00:00:00"/>
        <d v="2022-02-02T00:00:00"/>
        <d v="2022-02-07T00:00:00"/>
        <d v="2022-02-08T00:00:00"/>
        <d v="2022-02-10T00:00:00"/>
        <d v="2022-02-11T00:00:00"/>
        <d v="2022-02-12T00:00:00"/>
        <d v="2022-02-14T00:00:00"/>
        <d v="2022-02-15T00:00:00"/>
        <d v="2022-02-18T00:00:00"/>
        <d v="2022-02-21T00:00:00"/>
        <d v="2022-02-22T00:00:00"/>
        <d v="2022-02-23T00:00:00"/>
        <d v="2022-02-28T00:00:00"/>
        <d v="2022-03-20T00:00:00"/>
        <d v="2022-03-31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4-01T00:00:00"/>
        <d v="2022-04-09T00:00:00"/>
        <d v="2022-04-11T00:00:00"/>
        <d v="2022-04-22T00:00:00"/>
        <d v="2022-04-28T00:00:00"/>
        <d v="2022-04-02T00:00:00"/>
        <d v="2022-04-03T00:00:00"/>
        <d v="2022-04-04T00:00:00"/>
        <d v="2022-04-06T00:00:00"/>
        <d v="2022-04-07T00:00:00"/>
        <d v="2022-04-08T00:00:00"/>
        <d v="2022-04-10T00:00:00"/>
        <d v="2022-04-30T00:00:00"/>
        <d v="2022-04-26T00:00:00"/>
        <d v="2022-04-23T00:00:00"/>
        <d v="2022-04-24T00:00:00"/>
        <d v="2022-04-21T00:00:00"/>
        <d v="2022-05-06T00:00:00"/>
        <d v="2022-05-10T00:00:00"/>
        <d v="2022-05-12T00:00:00"/>
        <d v="2022-05-15T00:00:00"/>
        <d v="2022-05-23T00:00:00"/>
        <d v="2022-05-29T00:00:00"/>
        <d v="2022-05-30T00:00:00"/>
        <d v="2022-05-31T00:00:00"/>
        <d v="2022-06-03T00:00:00"/>
        <d v="2022-06-10T00:00:00"/>
        <d v="2022-06-12T00:00:00"/>
        <d v="2022-05-03T00:00:00"/>
        <d v="2022-05-04T00:00:00"/>
        <d v="2022-05-13T00:00:00"/>
        <d v="2022-05-14T00:00:00"/>
        <d v="2022-05-16T00:00:00"/>
        <d v="2022-05-18T00:00:00"/>
        <d v="2022-06-01T00:00:00"/>
        <d v="2022-06-04T00:00:00"/>
        <d v="2022-06-06T00:00:00"/>
        <d v="2022-06-07T00:00:00"/>
        <d v="2022-06-13T00:00:00"/>
        <d v="2022-06-19T00:00:00"/>
        <d v="2022-06-20T00:00:00"/>
        <d v="2022-06-21T00:00:00"/>
        <d v="2022-06-23T00:00:00"/>
        <d v="2022-06-25T00:00:00"/>
        <d v="2022-06-26T00:00:00"/>
        <d v="2022-05-28T00:00:00"/>
        <d v="2022-05-24T00:00:00"/>
        <d v="2022-05-05T00:00:00"/>
        <d v="2022-06-05T00:00:00"/>
        <d v="2022-06-16T00:00:00"/>
        <d v="2022-06-27T00:00:00"/>
        <d v="2022-05-02T00:00:00"/>
        <d v="2022-05-08T00:00:00"/>
        <d v="2022-05-22T00:00:00"/>
        <d v="2022-05-07T00:00:00"/>
        <d v="2022-05-19T00:00:00"/>
        <d v="2022-06-09T00:00:00"/>
        <d v="2022-06-14T00:00:00"/>
      </sharedItems>
      <fieldGroup par="9" base="2">
        <rangePr groupBy="days" startDate="2022-01-01T00:00:00" endDate="2022-06-28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8/2022"/>
        </groupItems>
      </fieldGroup>
    </cacheField>
    <cacheField name="Order Status" numFmtId="0">
      <sharedItems count="2">
        <s v="Delivered"/>
        <s v="Cancelled"/>
      </sharedItems>
    </cacheField>
    <cacheField name="Item Number" numFmtId="0">
      <sharedItems/>
    </cacheField>
    <cacheField name="Quantity" numFmtId="0">
      <sharedItems containsSemiMixedTypes="0" containsString="0" containsNumber="1" containsInteger="1" minValue="1" maxValue="2"/>
    </cacheField>
    <cacheField name="Wholesale Price" numFmtId="0">
      <sharedItems containsSemiMixedTypes="0" containsString="0" containsNumber="1" minValue="19" maxValue="80"/>
    </cacheField>
    <cacheField name="Total sale" numFmtId="0">
      <sharedItems containsSemiMixedTypes="0" containsString="0" containsNumber="1" minValue="19" maxValue="141.6"/>
    </cacheField>
    <cacheField name="Month" numFmtId="0">
      <sharedItems containsSemiMixedTypes="0" containsString="0" containsNumber="1" containsInteger="1" minValue="1" maxValue="6" count="6">
        <n v="1"/>
        <n v="5"/>
        <n v="4"/>
        <n v="2"/>
        <n v="3"/>
        <n v="6"/>
      </sharedItems>
    </cacheField>
    <cacheField name="Months" numFmtId="0" databaseField="0">
      <fieldGroup base="2">
        <rangePr groupBy="months" startDate="2022-01-01T00:00:00" endDate="2022-06-28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ell" refreshedDate="44987.848557870369" backgroundQuery="1" createdVersion="8" refreshedVersion="8" minRefreshableVersion="3" recordCount="0" supportSubquery="1" supportAdvancedDrill="1">
  <cacheSource type="external" connectionId="1"/>
  <cacheFields count="4">
    <cacheField name="[Range].[PO Date].[PO Date]" caption="PO Date" numFmtId="0" hierarchy="2" level="1">
      <sharedItems containsSemiMixedTypes="0" containsNonDate="0" containsDate="1" containsString="0" minDate="2022-01-01T00:00:00" maxDate="2022-07-01T00:00:00" count="17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0T00:00:00"/>
        <d v="2022-05-22T00:00:00"/>
        <d v="2022-05-23T00:00:00"/>
        <d v="2022-05-25T00:00:00"/>
        <d v="2022-05-26T00:00:00"/>
        <d v="2022-05-27T00:00:00"/>
        <d v="2022-05-28T00:00:00"/>
        <d v="2022-05-29T00:00:00"/>
        <d v="2022-05-30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[Range].[PO Date (Month)].[PO Date (Month)]" caption="PO Date (Month)" numFmtId="0" hierarchy="8" level="1">
      <sharedItems count="6">
        <s v="Jan"/>
        <s v="Feb"/>
        <s v="Mar"/>
        <s v="Apr"/>
        <s v="May"/>
        <s v="Jun"/>
      </sharedItems>
    </cacheField>
    <cacheField name="[Measures].[Sum of Total Sales]" caption="Sum of Total Sales" numFmtId="0" hierarchy="12" level="32767"/>
    <cacheField name="[Range].[Order Status].[Order Status]" caption="Order Status" numFmtId="0" hierarchy="3" level="1">
      <sharedItems containsSemiMixedTypes="0" containsNonDate="0" containsString="0"/>
    </cacheField>
  </cacheFields>
  <cacheHierarchies count="13">
    <cacheHierarchy uniqueName="[Range].[Warehouse Name]" caption="Warehouse Name" attribute="1" defaultMemberUniqueName="[Range].[Warehouse Name].[All]" allUniqueName="[Range].[Warehouse Name].[All]" dimensionUniqueName="[Range]" displayFolder="" count="0" memberValueDatatype="130" unbalanced="0"/>
    <cacheHierarchy uniqueName="[Range].[PO Number]" caption="PO Number" attribute="1" defaultMemberUniqueName="[Range].[PO Number].[All]" allUniqueName="[Range].[PO Number].[All]" dimensionUniqueName="[Range]" displayFolder="" count="0" memberValueDatatype="130" unbalanced="0"/>
    <cacheHierarchy uniqueName="[Range].[PO Date]" caption="PO Date" attribute="1" time="1" defaultMemberUniqueName="[Range].[PO Date].[All]" allUniqueName="[Range].[PO 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Order Status]" caption="Order Status" attribute="1" defaultMemberUniqueName="[Range].[Order Status].[All]" allUniqueName="[Range].[Order Statu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Item Number]" caption="Item Number" attribute="1" defaultMemberUniqueName="[Range].[Item Number].[All]" allUniqueName="[Range].[Item Number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2" memberValueDatatype="20" unbalanced="0"/>
    <cacheHierarchy uniqueName="[Range].[Wholesale Price]" caption="Wholesale Price" attribute="1" defaultMemberUniqueName="[Range].[Wholesale Price].[All]" allUniqueName="[Range].[Wholesale Price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O Date (Month)]" caption="PO Date (Month)" attribute="1" defaultMemberUniqueName="[Range].[PO Date (Month)].[All]" allUniqueName="[Range].[PO 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 Date (Month Index)]" caption="PO Date (Month Index)" attribute="1" defaultMemberUniqueName="[Range].[PO Date (Month Index)].[All]" allUniqueName="[Range].[PO 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4987.898834837964" createdVersion="8" refreshedVersion="8" minRefreshableVersion="3" recordCount="328">
  <cacheSource type="worksheet">
    <worksheetSource ref="A1:J329" sheet="Germany Export"/>
  </cacheSource>
  <cacheFields count="10">
    <cacheField name="Warehouse Name" numFmtId="0">
      <sharedItems/>
    </cacheField>
    <cacheField name="PO Number" numFmtId="0">
      <sharedItems/>
    </cacheField>
    <cacheField name="PO Date" numFmtId="14">
      <sharedItems containsSemiMixedTypes="0" containsNonDate="0" containsDate="1" containsString="0" minDate="2022-01-01T00:00:00" maxDate="2022-07-01T00:00:00"/>
    </cacheField>
    <cacheField name="Order Status" numFmtId="0">
      <sharedItems count="3">
        <s v="Shipped"/>
        <s v="Cancelled"/>
        <s v="Delivered"/>
      </sharedItems>
    </cacheField>
    <cacheField name="Item Number" numFmtId="0">
      <sharedItems/>
    </cacheField>
    <cacheField name="Quantity" numFmtId="0">
      <sharedItems containsSemiMixedTypes="0" containsString="0" containsNumber="1" containsInteger="1" minValue="1" maxValue="3"/>
    </cacheField>
    <cacheField name="Wholesale Price" numFmtId="0">
      <sharedItems containsSemiMixedTypes="0" containsString="0" containsNumber="1" minValue="14.48" maxValue="80"/>
    </cacheField>
    <cacheField name="Total Sales" numFmtId="0">
      <sharedItems containsSemiMixedTypes="0" containsString="0" containsNumber="1" minValue="14.48" maxValue="126"/>
    </cacheField>
    <cacheField name="Month" numFmtId="0">
      <sharedItems containsSemiMixedTypes="0" containsString="0" containsNumber="1" containsInteger="1" minValue="1" maxValue="6" count="6">
        <n v="6"/>
        <n v="5"/>
        <n v="4"/>
        <n v="3"/>
        <n v="2"/>
        <n v="1"/>
      </sharedItems>
    </cacheField>
    <cacheField name="day" numFmtId="0">
      <sharedItems containsSemiMixedTypes="0" containsString="0" containsNumber="1" containsInteger="1" minValue="1" maxValue="31" count="31">
        <n v="30"/>
        <n v="29"/>
        <n v="28"/>
        <n v="25"/>
        <n v="27"/>
        <n v="26"/>
        <n v="24"/>
        <n v="23"/>
        <n v="22"/>
        <n v="21"/>
        <n v="20"/>
        <n v="17"/>
        <n v="16"/>
        <n v="19"/>
        <n v="15"/>
        <n v="14"/>
        <n v="13"/>
        <n v="10"/>
        <n v="11"/>
        <n v="12"/>
        <n v="9"/>
        <n v="8"/>
        <n v="7"/>
        <n v="4"/>
        <n v="1"/>
        <n v="2"/>
        <n v="3"/>
        <n v="5"/>
        <n v="6"/>
        <n v="18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4987.927346296296" createdVersion="8" refreshedVersion="8" minRefreshableVersion="3" recordCount="6">
  <cacheSource type="worksheet">
    <worksheetSource ref="D5:G11" sheet="6. Total Monthly Revenue"/>
  </cacheSource>
  <cacheFields count="4">
    <cacheField name="Month" numFmtId="0">
      <sharedItems count="6">
        <s v="Jan"/>
        <s v="Feb"/>
        <s v="Mar"/>
        <s v="Apr"/>
        <s v="May"/>
        <s v="Jun"/>
      </sharedItems>
    </cacheField>
    <cacheField name="Total Sales germany" numFmtId="0">
      <sharedItems containsSemiMixedTypes="0" containsString="0" containsNumber="1" minValue="1349.11" maxValue="3040.25"/>
    </cacheField>
    <cacheField name="Total sales UK" numFmtId="0">
      <sharedItems containsSemiMixedTypes="0" containsString="0" containsNumber="1" minValue="793.62000000000012" maxValue="3533.5399999999986"/>
    </cacheField>
    <cacheField name="Total sales" numFmtId="0">
      <sharedItems containsSemiMixedTypes="0" containsString="0" containsNumber="1" minValue="2326.0500000000002" maxValue="5527.70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ell" refreshedDate="44988.014142824075" backgroundQuery="1" createdVersion="8" refreshedVersion="8" minRefreshableVersion="3" recordCount="0" supportSubquery="1" supportAdvancedDrill="1">
  <cacheSource type="external" connectionId="1"/>
  <cacheFields count="4">
    <cacheField name="[Range].[PO Date].[PO Date]" caption="PO Date" numFmtId="0" hierarchy="2" level="1">
      <sharedItems containsSemiMixedTypes="0" containsNonDate="0" containsDate="1" containsString="0" minDate="2022-01-01T00:00:00" maxDate="2022-07-01T00:00:00" count="17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0T00:00:00"/>
        <d v="2022-05-22T00:00:00"/>
        <d v="2022-05-23T00:00:00"/>
        <d v="2022-05-25T00:00:00"/>
        <d v="2022-05-26T00:00:00"/>
        <d v="2022-05-27T00:00:00"/>
        <d v="2022-05-28T00:00:00"/>
        <d v="2022-05-29T00:00:00"/>
        <d v="2022-05-30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[Range].[PO Date (Month)].[PO Date (Month)]" caption="PO Date (Month)" numFmtId="0" hierarchy="8" level="1">
      <sharedItems count="6">
        <s v="Jan"/>
        <s v="Feb"/>
        <s v="Mar"/>
        <s v="Apr"/>
        <s v="May"/>
        <s v="Jun"/>
      </sharedItems>
    </cacheField>
    <cacheField name="[Measures].[Sum of Total Sales]" caption="Sum of Total Sales" numFmtId="0" hierarchy="12" level="32767"/>
    <cacheField name="[Range].[Order Status].[Order Status]" caption="Order Status" numFmtId="0" hierarchy="3" level="1">
      <sharedItems containsSemiMixedTypes="0" containsNonDate="0" containsString="0"/>
    </cacheField>
  </cacheFields>
  <cacheHierarchies count="13">
    <cacheHierarchy uniqueName="[Range].[Warehouse Name]" caption="Warehouse Name" attribute="1" defaultMemberUniqueName="[Range].[Warehouse Name].[All]" allUniqueName="[Range].[Warehouse Name].[All]" dimensionUniqueName="[Range]" displayFolder="" count="0" memberValueDatatype="130" unbalanced="0"/>
    <cacheHierarchy uniqueName="[Range].[PO Number]" caption="PO Number" attribute="1" defaultMemberUniqueName="[Range].[PO Number].[All]" allUniqueName="[Range].[PO Number].[All]" dimensionUniqueName="[Range]" displayFolder="" count="0" memberValueDatatype="130" unbalanced="0"/>
    <cacheHierarchy uniqueName="[Range].[PO Date]" caption="PO Date" attribute="1" time="1" defaultMemberUniqueName="[Range].[PO Date].[All]" allUniqueName="[Range].[PO 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Order Status]" caption="Order Status" attribute="1" defaultMemberUniqueName="[Range].[Order Status].[All]" allUniqueName="[Range].[Order Statu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Item Number]" caption="Item Number" attribute="1" defaultMemberUniqueName="[Range].[Item Number].[All]" allUniqueName="[Range].[Item Number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2" memberValueDatatype="20" unbalanced="0"/>
    <cacheHierarchy uniqueName="[Range].[Wholesale Price]" caption="Wholesale Price" attribute="1" defaultMemberUniqueName="[Range].[Wholesale Price].[All]" allUniqueName="[Range].[Wholesale Price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O Date (Month)]" caption="PO Date (Month)" attribute="1" defaultMemberUniqueName="[Range].[PO Date (Month)].[All]" allUniqueName="[Range].[PO 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 Date (Month Index)]" caption="PO Date (Month Index)" attribute="1" defaultMemberUniqueName="[Range].[PO Date (Month Index)].[All]" allUniqueName="[Range].[PO 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s v="UK379197803"/>
    <x v="0"/>
    <x v="0"/>
    <x v="0"/>
    <n v="1"/>
    <n v="25"/>
    <x v="0"/>
  </r>
  <r>
    <x v="1"/>
    <s v="UK379253979"/>
    <x v="0"/>
    <x v="0"/>
    <x v="0"/>
    <n v="1"/>
    <n v="25"/>
    <x v="0"/>
  </r>
  <r>
    <x v="0"/>
    <s v="UK379109426"/>
    <x v="0"/>
    <x v="0"/>
    <x v="1"/>
    <n v="1"/>
    <n v="42"/>
    <x v="1"/>
  </r>
  <r>
    <x v="0"/>
    <s v="UK379323050"/>
    <x v="1"/>
    <x v="0"/>
    <x v="2"/>
    <n v="1"/>
    <n v="25"/>
    <x v="0"/>
  </r>
  <r>
    <x v="0"/>
    <s v="UK379325771"/>
    <x v="1"/>
    <x v="1"/>
    <x v="3"/>
    <n v="1"/>
    <n v="35.700000000000003"/>
    <x v="2"/>
  </r>
  <r>
    <x v="0"/>
    <s v="UK379539666"/>
    <x v="2"/>
    <x v="0"/>
    <x v="4"/>
    <n v="1"/>
    <n v="43.35"/>
    <x v="3"/>
  </r>
  <r>
    <x v="1"/>
    <s v="UK379549508"/>
    <x v="2"/>
    <x v="0"/>
    <x v="5"/>
    <n v="1"/>
    <n v="55"/>
    <x v="4"/>
  </r>
  <r>
    <x v="1"/>
    <s v="UK379813536"/>
    <x v="3"/>
    <x v="0"/>
    <x v="6"/>
    <n v="1"/>
    <n v="55"/>
    <x v="4"/>
  </r>
  <r>
    <x v="0"/>
    <s v="UK379750384"/>
    <x v="3"/>
    <x v="0"/>
    <x v="7"/>
    <n v="1"/>
    <n v="35.700000000000003"/>
    <x v="2"/>
  </r>
  <r>
    <x v="0"/>
    <s v="UK379943842"/>
    <x v="4"/>
    <x v="0"/>
    <x v="8"/>
    <n v="1"/>
    <n v="35"/>
    <x v="5"/>
  </r>
  <r>
    <x v="0"/>
    <s v="UK380247966"/>
    <x v="5"/>
    <x v="0"/>
    <x v="9"/>
    <n v="1"/>
    <n v="45"/>
    <x v="6"/>
  </r>
  <r>
    <x v="1"/>
    <s v="UK380217754"/>
    <x v="5"/>
    <x v="0"/>
    <x v="10"/>
    <n v="1"/>
    <n v="33"/>
    <x v="7"/>
  </r>
  <r>
    <x v="0"/>
    <s v="UK380483243"/>
    <x v="6"/>
    <x v="0"/>
    <x v="0"/>
    <n v="1"/>
    <n v="25"/>
    <x v="0"/>
  </r>
  <r>
    <x v="0"/>
    <s v="UK380555417"/>
    <x v="6"/>
    <x v="0"/>
    <x v="6"/>
    <n v="1"/>
    <n v="55"/>
    <x v="4"/>
  </r>
  <r>
    <x v="0"/>
    <s v="UK380674517"/>
    <x v="7"/>
    <x v="0"/>
    <x v="1"/>
    <n v="1"/>
    <n v="42"/>
    <x v="1"/>
  </r>
  <r>
    <x v="0"/>
    <s v="UK380738998"/>
    <x v="7"/>
    <x v="0"/>
    <x v="11"/>
    <n v="1"/>
    <n v="32"/>
    <x v="8"/>
  </r>
  <r>
    <x v="1"/>
    <s v="UK380875257"/>
    <x v="8"/>
    <x v="0"/>
    <x v="11"/>
    <n v="1"/>
    <n v="32"/>
    <x v="8"/>
  </r>
  <r>
    <x v="0"/>
    <s v="UK380892860"/>
    <x v="8"/>
    <x v="0"/>
    <x v="12"/>
    <n v="1"/>
    <n v="26.85"/>
    <x v="9"/>
  </r>
  <r>
    <x v="0"/>
    <s v="UK380902195"/>
    <x v="8"/>
    <x v="0"/>
    <x v="9"/>
    <n v="1"/>
    <n v="45"/>
    <x v="6"/>
  </r>
  <r>
    <x v="0"/>
    <s v="UK380863609"/>
    <x v="8"/>
    <x v="0"/>
    <x v="4"/>
    <n v="1"/>
    <n v="43.35"/>
    <x v="3"/>
  </r>
  <r>
    <x v="0"/>
    <s v="UK380875257"/>
    <x v="8"/>
    <x v="0"/>
    <x v="11"/>
    <n v="1"/>
    <n v="32"/>
    <x v="8"/>
  </r>
  <r>
    <x v="0"/>
    <s v="UK381196718"/>
    <x v="9"/>
    <x v="0"/>
    <x v="9"/>
    <n v="1"/>
    <n v="45"/>
    <x v="6"/>
  </r>
  <r>
    <x v="0"/>
    <s v="UK381333091"/>
    <x v="10"/>
    <x v="0"/>
    <x v="7"/>
    <n v="1"/>
    <n v="35.700000000000003"/>
    <x v="2"/>
  </r>
  <r>
    <x v="1"/>
    <s v="UK381216867"/>
    <x v="10"/>
    <x v="0"/>
    <x v="13"/>
    <n v="1"/>
    <n v="29.77"/>
    <x v="10"/>
  </r>
  <r>
    <x v="0"/>
    <s v="UK381247244"/>
    <x v="10"/>
    <x v="0"/>
    <x v="9"/>
    <n v="1"/>
    <n v="45"/>
    <x v="6"/>
  </r>
  <r>
    <x v="0"/>
    <s v="UK381243387"/>
    <x v="10"/>
    <x v="0"/>
    <x v="13"/>
    <n v="1"/>
    <n v="29.77"/>
    <x v="10"/>
  </r>
  <r>
    <x v="0"/>
    <s v="UK381436979"/>
    <x v="11"/>
    <x v="0"/>
    <x v="13"/>
    <n v="1"/>
    <n v="29.77"/>
    <x v="10"/>
  </r>
  <r>
    <x v="0"/>
    <s v="UK381606829"/>
    <x v="12"/>
    <x v="0"/>
    <x v="1"/>
    <n v="1"/>
    <n v="42"/>
    <x v="1"/>
  </r>
  <r>
    <x v="0"/>
    <s v="UK381595671"/>
    <x v="12"/>
    <x v="0"/>
    <x v="0"/>
    <n v="1"/>
    <n v="25"/>
    <x v="0"/>
  </r>
  <r>
    <x v="0"/>
    <s v="UK381557873"/>
    <x v="12"/>
    <x v="0"/>
    <x v="0"/>
    <n v="1"/>
    <n v="25"/>
    <x v="0"/>
  </r>
  <r>
    <x v="0"/>
    <s v="UK381848619"/>
    <x v="13"/>
    <x v="0"/>
    <x v="9"/>
    <n v="1"/>
    <n v="45"/>
    <x v="6"/>
  </r>
  <r>
    <x v="0"/>
    <s v="UK381886286"/>
    <x v="13"/>
    <x v="0"/>
    <x v="14"/>
    <n v="1"/>
    <n v="47.6"/>
    <x v="11"/>
  </r>
  <r>
    <x v="0"/>
    <s v="UK381732522"/>
    <x v="13"/>
    <x v="0"/>
    <x v="13"/>
    <n v="1"/>
    <n v="29.77"/>
    <x v="10"/>
  </r>
  <r>
    <x v="1"/>
    <s v="UK381763066"/>
    <x v="13"/>
    <x v="0"/>
    <x v="9"/>
    <n v="1"/>
    <n v="45"/>
    <x v="6"/>
  </r>
  <r>
    <x v="1"/>
    <s v="UK381769541"/>
    <x v="13"/>
    <x v="0"/>
    <x v="9"/>
    <n v="1"/>
    <n v="45"/>
    <x v="6"/>
  </r>
  <r>
    <x v="0"/>
    <s v="UK381968456"/>
    <x v="14"/>
    <x v="0"/>
    <x v="15"/>
    <n v="1"/>
    <n v="35"/>
    <x v="5"/>
  </r>
  <r>
    <x v="0"/>
    <s v="UK382045735"/>
    <x v="14"/>
    <x v="0"/>
    <x v="6"/>
    <n v="1"/>
    <n v="55"/>
    <x v="4"/>
  </r>
  <r>
    <x v="0"/>
    <s v="UK381924189"/>
    <x v="14"/>
    <x v="0"/>
    <x v="9"/>
    <n v="1"/>
    <n v="45"/>
    <x v="6"/>
  </r>
  <r>
    <x v="0"/>
    <s v="UK381945715"/>
    <x v="14"/>
    <x v="0"/>
    <x v="0"/>
    <n v="1"/>
    <n v="25"/>
    <x v="0"/>
  </r>
  <r>
    <x v="0"/>
    <s v="UK381961462"/>
    <x v="14"/>
    <x v="0"/>
    <x v="7"/>
    <n v="1"/>
    <n v="35.700000000000003"/>
    <x v="2"/>
  </r>
  <r>
    <x v="0"/>
    <s v="UK381972348"/>
    <x v="14"/>
    <x v="0"/>
    <x v="9"/>
    <n v="1"/>
    <n v="45"/>
    <x v="6"/>
  </r>
  <r>
    <x v="0"/>
    <s v="UK382152550"/>
    <x v="15"/>
    <x v="0"/>
    <x v="16"/>
    <n v="1"/>
    <n v="33"/>
    <x v="7"/>
  </r>
  <r>
    <x v="0"/>
    <s v="UK382153310"/>
    <x v="15"/>
    <x v="0"/>
    <x v="14"/>
    <n v="1"/>
    <n v="47.6"/>
    <x v="11"/>
  </r>
  <r>
    <x v="1"/>
    <s v="UK382449514"/>
    <x v="16"/>
    <x v="0"/>
    <x v="17"/>
    <n v="1"/>
    <n v="23"/>
    <x v="12"/>
  </r>
  <r>
    <x v="0"/>
    <s v="UK382473319"/>
    <x v="16"/>
    <x v="0"/>
    <x v="1"/>
    <n v="1"/>
    <n v="42"/>
    <x v="1"/>
  </r>
  <r>
    <x v="0"/>
    <s v="UK380730971"/>
    <x v="16"/>
    <x v="0"/>
    <x v="18"/>
    <n v="1"/>
    <n v="50"/>
    <x v="13"/>
  </r>
  <r>
    <x v="0"/>
    <s v="UK382395000"/>
    <x v="16"/>
    <x v="0"/>
    <x v="19"/>
    <n v="1"/>
    <n v="25"/>
    <x v="0"/>
  </r>
  <r>
    <x v="0"/>
    <s v="UK382385100"/>
    <x v="16"/>
    <x v="0"/>
    <x v="0"/>
    <n v="1"/>
    <n v="25"/>
    <x v="0"/>
  </r>
  <r>
    <x v="0"/>
    <s v="UK382381533"/>
    <x v="16"/>
    <x v="0"/>
    <x v="0"/>
    <n v="1"/>
    <n v="25"/>
    <x v="0"/>
  </r>
  <r>
    <x v="1"/>
    <s v="UK382393109"/>
    <x v="16"/>
    <x v="1"/>
    <x v="11"/>
    <n v="1"/>
    <n v="32"/>
    <x v="8"/>
  </r>
  <r>
    <x v="0"/>
    <s v="UK382547878"/>
    <x v="17"/>
    <x v="0"/>
    <x v="9"/>
    <n v="1"/>
    <n v="45"/>
    <x v="6"/>
  </r>
  <r>
    <x v="0"/>
    <s v="UK382582029"/>
    <x v="17"/>
    <x v="0"/>
    <x v="19"/>
    <n v="1"/>
    <n v="25"/>
    <x v="0"/>
  </r>
  <r>
    <x v="0"/>
    <s v="UK382657734"/>
    <x v="17"/>
    <x v="0"/>
    <x v="20"/>
    <n v="1"/>
    <n v="45"/>
    <x v="6"/>
  </r>
  <r>
    <x v="1"/>
    <s v="UK382653643"/>
    <x v="17"/>
    <x v="0"/>
    <x v="13"/>
    <n v="1"/>
    <n v="29.77"/>
    <x v="10"/>
  </r>
  <r>
    <x v="1"/>
    <s v="UK382556427"/>
    <x v="17"/>
    <x v="0"/>
    <x v="6"/>
    <n v="1"/>
    <n v="55"/>
    <x v="4"/>
  </r>
  <r>
    <x v="0"/>
    <s v="UK382556023"/>
    <x v="17"/>
    <x v="0"/>
    <x v="16"/>
    <n v="1"/>
    <n v="33"/>
    <x v="7"/>
  </r>
  <r>
    <x v="0"/>
    <s v="UK382618303"/>
    <x v="17"/>
    <x v="0"/>
    <x v="13"/>
    <n v="1"/>
    <n v="29.77"/>
    <x v="10"/>
  </r>
  <r>
    <x v="0"/>
    <s v="UK382558071"/>
    <x v="17"/>
    <x v="0"/>
    <x v="9"/>
    <n v="1"/>
    <n v="45"/>
    <x v="6"/>
  </r>
  <r>
    <x v="0"/>
    <s v="UK382559279"/>
    <x v="17"/>
    <x v="0"/>
    <x v="12"/>
    <n v="1"/>
    <n v="26.85"/>
    <x v="9"/>
  </r>
  <r>
    <x v="0"/>
    <s v="UK382726464"/>
    <x v="18"/>
    <x v="1"/>
    <x v="5"/>
    <n v="1"/>
    <n v="55"/>
    <x v="4"/>
  </r>
  <r>
    <x v="0"/>
    <s v="UK382738308"/>
    <x v="18"/>
    <x v="0"/>
    <x v="21"/>
    <n v="1"/>
    <n v="35.700000000000003"/>
    <x v="2"/>
  </r>
  <r>
    <x v="1"/>
    <s v="UK382787106"/>
    <x v="18"/>
    <x v="0"/>
    <x v="11"/>
    <n v="1"/>
    <n v="32"/>
    <x v="8"/>
  </r>
  <r>
    <x v="1"/>
    <s v="UK382804169"/>
    <x v="18"/>
    <x v="0"/>
    <x v="6"/>
    <n v="1"/>
    <n v="55"/>
    <x v="4"/>
  </r>
  <r>
    <x v="1"/>
    <s v="UK382890748"/>
    <x v="19"/>
    <x v="0"/>
    <x v="6"/>
    <n v="1"/>
    <n v="55"/>
    <x v="4"/>
  </r>
  <r>
    <x v="0"/>
    <s v="UK382920684"/>
    <x v="19"/>
    <x v="0"/>
    <x v="6"/>
    <n v="1"/>
    <n v="55"/>
    <x v="4"/>
  </r>
  <r>
    <x v="0"/>
    <s v="UK382889611"/>
    <x v="19"/>
    <x v="0"/>
    <x v="13"/>
    <n v="1"/>
    <n v="29.77"/>
    <x v="10"/>
  </r>
  <r>
    <x v="0"/>
    <s v="UK382983139"/>
    <x v="19"/>
    <x v="0"/>
    <x v="14"/>
    <n v="1"/>
    <n v="47.6"/>
    <x v="11"/>
  </r>
  <r>
    <x v="0"/>
    <s v="UK382998983"/>
    <x v="19"/>
    <x v="0"/>
    <x v="4"/>
    <n v="1"/>
    <n v="43.35"/>
    <x v="3"/>
  </r>
  <r>
    <x v="0"/>
    <s v="UK382886142"/>
    <x v="19"/>
    <x v="0"/>
    <x v="4"/>
    <n v="1"/>
    <n v="43.35"/>
    <x v="3"/>
  </r>
  <r>
    <x v="0"/>
    <s v="UK383180852"/>
    <x v="20"/>
    <x v="1"/>
    <x v="12"/>
    <n v="1"/>
    <n v="26.85"/>
    <x v="9"/>
  </r>
  <r>
    <x v="0"/>
    <s v="UK383137440"/>
    <x v="20"/>
    <x v="0"/>
    <x v="16"/>
    <n v="1"/>
    <n v="33"/>
    <x v="7"/>
  </r>
  <r>
    <x v="0"/>
    <s v="UK383167983"/>
    <x v="20"/>
    <x v="0"/>
    <x v="14"/>
    <n v="1"/>
    <n v="47.6"/>
    <x v="11"/>
  </r>
  <r>
    <x v="0"/>
    <s v="UK383677231"/>
    <x v="21"/>
    <x v="0"/>
    <x v="11"/>
    <n v="1"/>
    <n v="32"/>
    <x v="8"/>
  </r>
  <r>
    <x v="1"/>
    <s v="UK383705042"/>
    <x v="21"/>
    <x v="0"/>
    <x v="6"/>
    <n v="1"/>
    <n v="55"/>
    <x v="4"/>
  </r>
  <r>
    <x v="1"/>
    <s v="UK383625134"/>
    <x v="22"/>
    <x v="0"/>
    <x v="20"/>
    <n v="1"/>
    <n v="45"/>
    <x v="6"/>
  </r>
  <r>
    <x v="1"/>
    <s v="UK383643410"/>
    <x v="21"/>
    <x v="0"/>
    <x v="16"/>
    <n v="1"/>
    <n v="33"/>
    <x v="7"/>
  </r>
  <r>
    <x v="1"/>
    <s v="UK383645484"/>
    <x v="21"/>
    <x v="1"/>
    <x v="17"/>
    <n v="1"/>
    <n v="23"/>
    <x v="12"/>
  </r>
  <r>
    <x v="0"/>
    <s v="UK383685841"/>
    <x v="21"/>
    <x v="0"/>
    <x v="6"/>
    <n v="1"/>
    <n v="55"/>
    <x v="4"/>
  </r>
  <r>
    <x v="0"/>
    <s v="UK383683207"/>
    <x v="22"/>
    <x v="0"/>
    <x v="14"/>
    <n v="1"/>
    <n v="47.6"/>
    <x v="11"/>
  </r>
  <r>
    <x v="0"/>
    <s v="UK383625135"/>
    <x v="21"/>
    <x v="0"/>
    <x v="19"/>
    <n v="1"/>
    <n v="25"/>
    <x v="0"/>
  </r>
  <r>
    <x v="0"/>
    <s v="UK383621556"/>
    <x v="23"/>
    <x v="0"/>
    <x v="22"/>
    <n v="1"/>
    <n v="55"/>
    <x v="4"/>
  </r>
  <r>
    <x v="0"/>
    <s v="UK383658986"/>
    <x v="21"/>
    <x v="0"/>
    <x v="5"/>
    <n v="1"/>
    <n v="55"/>
    <x v="4"/>
  </r>
  <r>
    <x v="0"/>
    <s v="UK383836045"/>
    <x v="24"/>
    <x v="0"/>
    <x v="6"/>
    <n v="1"/>
    <n v="55"/>
    <x v="4"/>
  </r>
  <r>
    <x v="0"/>
    <s v="UK383849515"/>
    <x v="24"/>
    <x v="0"/>
    <x v="12"/>
    <n v="1"/>
    <n v="26.85"/>
    <x v="9"/>
  </r>
  <r>
    <x v="0"/>
    <s v="UK383833512"/>
    <x v="24"/>
    <x v="0"/>
    <x v="23"/>
    <n v="1"/>
    <n v="55"/>
    <x v="4"/>
  </r>
  <r>
    <x v="0"/>
    <s v="UK383798909"/>
    <x v="24"/>
    <x v="0"/>
    <x v="5"/>
    <n v="1"/>
    <n v="55"/>
    <x v="4"/>
  </r>
  <r>
    <x v="0"/>
    <s v="UK383754072"/>
    <x v="25"/>
    <x v="0"/>
    <x v="24"/>
    <n v="1"/>
    <n v="55"/>
    <x v="4"/>
  </r>
  <r>
    <x v="0"/>
    <s v="UK383759512"/>
    <x v="24"/>
    <x v="0"/>
    <x v="12"/>
    <n v="1"/>
    <n v="26.85"/>
    <x v="9"/>
  </r>
  <r>
    <x v="0"/>
    <s v="UK383956880"/>
    <x v="26"/>
    <x v="0"/>
    <x v="25"/>
    <n v="1"/>
    <n v="25"/>
    <x v="0"/>
  </r>
  <r>
    <x v="0"/>
    <s v="UK384002925"/>
    <x v="27"/>
    <x v="0"/>
    <x v="10"/>
    <n v="1"/>
    <n v="33"/>
    <x v="7"/>
  </r>
  <r>
    <x v="0"/>
    <s v="UK384006301"/>
    <x v="27"/>
    <x v="0"/>
    <x v="4"/>
    <n v="1"/>
    <n v="43.35"/>
    <x v="3"/>
  </r>
  <r>
    <x v="0"/>
    <s v="UK383915256"/>
    <x v="28"/>
    <x v="0"/>
    <x v="10"/>
    <n v="1"/>
    <n v="33"/>
    <x v="7"/>
  </r>
  <r>
    <x v="1"/>
    <s v="UK383912897"/>
    <x v="27"/>
    <x v="1"/>
    <x v="7"/>
    <n v="1"/>
    <n v="35.700000000000003"/>
    <x v="2"/>
  </r>
  <r>
    <x v="0"/>
    <s v="UK384115627"/>
    <x v="29"/>
    <x v="0"/>
    <x v="16"/>
    <n v="1"/>
    <n v="33"/>
    <x v="7"/>
  </r>
  <r>
    <x v="0"/>
    <s v="UK384067339"/>
    <x v="29"/>
    <x v="0"/>
    <x v="9"/>
    <n v="1"/>
    <n v="45"/>
    <x v="6"/>
  </r>
  <r>
    <x v="0"/>
    <s v="UK384076405"/>
    <x v="29"/>
    <x v="0"/>
    <x v="10"/>
    <n v="1"/>
    <n v="33"/>
    <x v="7"/>
  </r>
  <r>
    <x v="0"/>
    <s v="UK384342201"/>
    <x v="30"/>
    <x v="0"/>
    <x v="6"/>
    <n v="1"/>
    <n v="55"/>
    <x v="4"/>
  </r>
  <r>
    <x v="0"/>
    <s v="UK384320717"/>
    <x v="31"/>
    <x v="0"/>
    <x v="6"/>
    <n v="1"/>
    <n v="55"/>
    <x v="4"/>
  </r>
  <r>
    <x v="1"/>
    <s v="UK384335773"/>
    <x v="30"/>
    <x v="0"/>
    <x v="20"/>
    <n v="1"/>
    <n v="45"/>
    <x v="6"/>
  </r>
  <r>
    <x v="0"/>
    <s v="UK384321265"/>
    <x v="30"/>
    <x v="0"/>
    <x v="4"/>
    <n v="1"/>
    <n v="43.35"/>
    <x v="3"/>
  </r>
  <r>
    <x v="0"/>
    <s v="UK384532095"/>
    <x v="32"/>
    <x v="0"/>
    <x v="25"/>
    <n v="1"/>
    <n v="25"/>
    <x v="0"/>
  </r>
  <r>
    <x v="0"/>
    <s v="UK384435409"/>
    <x v="32"/>
    <x v="0"/>
    <x v="12"/>
    <n v="1"/>
    <n v="26.85"/>
    <x v="9"/>
  </r>
  <r>
    <x v="0"/>
    <s v="UK384441898"/>
    <x v="32"/>
    <x v="0"/>
    <x v="26"/>
    <n v="1"/>
    <n v="35"/>
    <x v="5"/>
  </r>
  <r>
    <x v="0"/>
    <s v="UK384691943"/>
    <x v="33"/>
    <x v="1"/>
    <x v="1"/>
    <n v="1"/>
    <n v="42"/>
    <x v="1"/>
  </r>
  <r>
    <x v="1"/>
    <s v="UK384646301"/>
    <x v="33"/>
    <x v="0"/>
    <x v="14"/>
    <n v="1"/>
    <n v="47.6"/>
    <x v="11"/>
  </r>
  <r>
    <x v="1"/>
    <s v="UK384789258"/>
    <x v="34"/>
    <x v="0"/>
    <x v="9"/>
    <n v="1"/>
    <n v="45"/>
    <x v="6"/>
  </r>
  <r>
    <x v="1"/>
    <s v="UK385148304"/>
    <x v="35"/>
    <x v="0"/>
    <x v="27"/>
    <n v="1"/>
    <n v="54.21"/>
    <x v="14"/>
  </r>
  <r>
    <x v="1"/>
    <s v="UK385283276"/>
    <x v="36"/>
    <x v="1"/>
    <x v="28"/>
    <n v="1"/>
    <n v="55"/>
    <x v="4"/>
  </r>
  <r>
    <x v="1"/>
    <s v="UK385480741"/>
    <x v="37"/>
    <x v="0"/>
    <x v="28"/>
    <n v="1"/>
    <n v="55"/>
    <x v="4"/>
  </r>
  <r>
    <x v="1"/>
    <s v="UK385621241"/>
    <x v="38"/>
    <x v="0"/>
    <x v="29"/>
    <n v="1"/>
    <n v="63.36"/>
    <x v="15"/>
  </r>
  <r>
    <x v="1"/>
    <s v="UK386232917"/>
    <x v="39"/>
    <x v="0"/>
    <x v="30"/>
    <n v="1"/>
    <n v="34"/>
    <x v="16"/>
  </r>
  <r>
    <x v="1"/>
    <s v="UK386883433"/>
    <x v="40"/>
    <x v="1"/>
    <x v="31"/>
    <n v="1"/>
    <n v="34"/>
    <x v="16"/>
  </r>
  <r>
    <x v="1"/>
    <s v="UK387530269"/>
    <x v="41"/>
    <x v="0"/>
    <x v="32"/>
    <n v="1"/>
    <n v="50"/>
    <x v="13"/>
  </r>
  <r>
    <x v="1"/>
    <s v="UK387575710"/>
    <x v="41"/>
    <x v="0"/>
    <x v="30"/>
    <n v="1"/>
    <n v="34"/>
    <x v="16"/>
  </r>
  <r>
    <x v="1"/>
    <s v="UK387553757"/>
    <x v="41"/>
    <x v="1"/>
    <x v="33"/>
    <n v="1"/>
    <n v="59"/>
    <x v="17"/>
  </r>
  <r>
    <x v="1"/>
    <s v="UK388305035"/>
    <x v="42"/>
    <x v="1"/>
    <x v="34"/>
    <n v="1"/>
    <n v="34"/>
    <x v="16"/>
  </r>
  <r>
    <x v="1"/>
    <s v="UK388129966"/>
    <x v="42"/>
    <x v="0"/>
    <x v="35"/>
    <n v="1"/>
    <n v="50"/>
    <x v="13"/>
  </r>
  <r>
    <x v="1"/>
    <s v="UK388243312"/>
    <x v="42"/>
    <x v="0"/>
    <x v="36"/>
    <n v="1"/>
    <n v="53"/>
    <x v="18"/>
  </r>
  <r>
    <x v="1"/>
    <s v="UK389188007"/>
    <x v="43"/>
    <x v="0"/>
    <x v="36"/>
    <n v="1"/>
    <n v="53"/>
    <x v="18"/>
  </r>
  <r>
    <x v="1"/>
    <s v="UK389329168"/>
    <x v="44"/>
    <x v="1"/>
    <x v="37"/>
    <n v="1"/>
    <n v="43"/>
    <x v="19"/>
  </r>
  <r>
    <x v="1"/>
    <s v="UK389408358"/>
    <x v="45"/>
    <x v="0"/>
    <x v="38"/>
    <n v="1"/>
    <n v="49"/>
    <x v="20"/>
  </r>
  <r>
    <x v="1"/>
    <s v="UK389576778"/>
    <x v="46"/>
    <x v="0"/>
    <x v="39"/>
    <n v="1"/>
    <n v="38.119999999999997"/>
    <x v="21"/>
  </r>
  <r>
    <x v="0"/>
    <s v="UK384797119"/>
    <x v="34"/>
    <x v="0"/>
    <x v="14"/>
    <n v="1"/>
    <n v="47.6"/>
    <x v="11"/>
  </r>
  <r>
    <x v="0"/>
    <s v="UK384823898"/>
    <x v="34"/>
    <x v="0"/>
    <x v="40"/>
    <n v="1"/>
    <n v="55"/>
    <x v="4"/>
  </r>
  <r>
    <x v="0"/>
    <s v="UK384974859"/>
    <x v="47"/>
    <x v="0"/>
    <x v="7"/>
    <n v="1"/>
    <n v="35.700000000000003"/>
    <x v="2"/>
  </r>
  <r>
    <x v="0"/>
    <s v="UK385132781"/>
    <x v="35"/>
    <x v="0"/>
    <x v="14"/>
    <n v="1"/>
    <n v="47.6"/>
    <x v="11"/>
  </r>
  <r>
    <x v="0"/>
    <s v="UK385121378"/>
    <x v="35"/>
    <x v="0"/>
    <x v="3"/>
    <n v="1"/>
    <n v="35.700000000000003"/>
    <x v="2"/>
  </r>
  <r>
    <x v="0"/>
    <s v="UK385297094"/>
    <x v="36"/>
    <x v="0"/>
    <x v="21"/>
    <n v="1"/>
    <n v="35.700000000000003"/>
    <x v="2"/>
  </r>
  <r>
    <x v="0"/>
    <s v="UK385442009"/>
    <x v="37"/>
    <x v="1"/>
    <x v="7"/>
    <n v="1"/>
    <n v="35.700000000000003"/>
    <x v="2"/>
  </r>
  <r>
    <x v="0"/>
    <s v="UK385673073"/>
    <x v="38"/>
    <x v="0"/>
    <x v="41"/>
    <n v="1"/>
    <n v="25"/>
    <x v="0"/>
  </r>
  <r>
    <x v="0"/>
    <s v="UK385830472"/>
    <x v="48"/>
    <x v="0"/>
    <x v="19"/>
    <n v="1"/>
    <n v="25"/>
    <x v="0"/>
  </r>
  <r>
    <x v="0"/>
    <s v="UK386119156"/>
    <x v="49"/>
    <x v="0"/>
    <x v="4"/>
    <n v="1"/>
    <n v="43.35"/>
    <x v="3"/>
  </r>
  <r>
    <x v="0"/>
    <s v="UK386018759"/>
    <x v="49"/>
    <x v="0"/>
    <x v="12"/>
    <n v="1"/>
    <n v="26.85"/>
    <x v="9"/>
  </r>
  <r>
    <x v="0"/>
    <s v="UK386240378"/>
    <x v="39"/>
    <x v="0"/>
    <x v="10"/>
    <n v="1"/>
    <n v="33"/>
    <x v="7"/>
  </r>
  <r>
    <x v="0"/>
    <s v="UK386333947"/>
    <x v="50"/>
    <x v="1"/>
    <x v="6"/>
    <n v="1"/>
    <n v="55"/>
    <x v="4"/>
  </r>
  <r>
    <x v="0"/>
    <s v="UK386536929"/>
    <x v="51"/>
    <x v="0"/>
    <x v="7"/>
    <n v="1"/>
    <n v="35.700000000000003"/>
    <x v="2"/>
  </r>
  <r>
    <x v="0"/>
    <s v="UK386502938"/>
    <x v="51"/>
    <x v="0"/>
    <x v="19"/>
    <n v="1"/>
    <n v="25"/>
    <x v="0"/>
  </r>
  <r>
    <x v="0"/>
    <s v="UK386617613"/>
    <x v="52"/>
    <x v="0"/>
    <x v="23"/>
    <n v="1"/>
    <n v="55"/>
    <x v="4"/>
  </r>
  <r>
    <x v="0"/>
    <s v="UK386800339"/>
    <x v="40"/>
    <x v="0"/>
    <x v="42"/>
    <n v="1"/>
    <n v="42.08"/>
    <x v="22"/>
  </r>
  <r>
    <x v="0"/>
    <s v="UK386772967"/>
    <x v="40"/>
    <x v="0"/>
    <x v="11"/>
    <n v="1"/>
    <n v="32"/>
    <x v="8"/>
  </r>
  <r>
    <x v="0"/>
    <s v="UK387051169"/>
    <x v="53"/>
    <x v="0"/>
    <x v="6"/>
    <n v="1"/>
    <n v="55"/>
    <x v="4"/>
  </r>
  <r>
    <x v="0"/>
    <s v="UK387190196"/>
    <x v="54"/>
    <x v="0"/>
    <x v="16"/>
    <n v="1"/>
    <n v="33"/>
    <x v="7"/>
  </r>
  <r>
    <x v="0"/>
    <s v="UK387118221"/>
    <x v="41"/>
    <x v="1"/>
    <x v="6"/>
    <n v="1"/>
    <n v="55"/>
    <x v="4"/>
  </r>
  <r>
    <x v="0"/>
    <s v="UK387803977"/>
    <x v="55"/>
    <x v="0"/>
    <x v="43"/>
    <n v="1"/>
    <n v="35"/>
    <x v="5"/>
  </r>
  <r>
    <x v="0"/>
    <s v="UK387724610"/>
    <x v="55"/>
    <x v="0"/>
    <x v="4"/>
    <n v="1"/>
    <n v="43.35"/>
    <x v="3"/>
  </r>
  <r>
    <x v="0"/>
    <s v="UK387698870"/>
    <x v="55"/>
    <x v="0"/>
    <x v="16"/>
    <n v="1"/>
    <n v="33"/>
    <x v="7"/>
  </r>
  <r>
    <x v="0"/>
    <s v="UK388552110"/>
    <x v="56"/>
    <x v="0"/>
    <x v="4"/>
    <n v="1"/>
    <n v="43.35"/>
    <x v="3"/>
  </r>
  <r>
    <x v="0"/>
    <s v="UK388750301"/>
    <x v="57"/>
    <x v="0"/>
    <x v="8"/>
    <n v="1"/>
    <n v="35"/>
    <x v="5"/>
  </r>
  <r>
    <x v="0"/>
    <s v="UK389006224"/>
    <x v="58"/>
    <x v="0"/>
    <x v="12"/>
    <n v="1"/>
    <n v="26.85"/>
    <x v="9"/>
  </r>
  <r>
    <x v="0"/>
    <s v="UK388927075"/>
    <x v="58"/>
    <x v="1"/>
    <x v="44"/>
    <n v="1"/>
    <n v="60"/>
    <x v="23"/>
  </r>
  <r>
    <x v="0"/>
    <s v="UK389133514"/>
    <x v="43"/>
    <x v="0"/>
    <x v="20"/>
    <n v="1"/>
    <n v="45"/>
    <x v="6"/>
  </r>
  <r>
    <x v="0"/>
    <s v="UK389160084"/>
    <x v="43"/>
    <x v="0"/>
    <x v="45"/>
    <n v="1"/>
    <n v="39.85"/>
    <x v="24"/>
  </r>
  <r>
    <x v="0"/>
    <s v="UK389576216"/>
    <x v="46"/>
    <x v="0"/>
    <x v="46"/>
    <n v="1"/>
    <n v="69"/>
    <x v="25"/>
  </r>
  <r>
    <x v="0"/>
    <s v="UK389631285"/>
    <x v="46"/>
    <x v="0"/>
    <x v="47"/>
    <n v="1"/>
    <n v="26.26"/>
    <x v="26"/>
  </r>
  <r>
    <x v="0"/>
    <s v="UK389868483"/>
    <x v="59"/>
    <x v="1"/>
    <x v="36"/>
    <n v="1"/>
    <n v="53"/>
    <x v="18"/>
  </r>
  <r>
    <x v="1"/>
    <s v="UK393281430"/>
    <x v="60"/>
    <x v="1"/>
    <x v="48"/>
    <n v="1"/>
    <n v="35"/>
    <x v="5"/>
  </r>
  <r>
    <x v="0"/>
    <s v="UK395146418"/>
    <x v="61"/>
    <x v="0"/>
    <x v="34"/>
    <n v="1"/>
    <n v="34"/>
    <x v="16"/>
  </r>
  <r>
    <x v="1"/>
    <s v="UK395155253"/>
    <x v="61"/>
    <x v="0"/>
    <x v="49"/>
    <n v="2"/>
    <n v="34"/>
    <x v="27"/>
  </r>
  <r>
    <x v="0"/>
    <s v="UK389963995"/>
    <x v="62"/>
    <x v="0"/>
    <x v="13"/>
    <n v="1"/>
    <n v="29.77"/>
    <x v="10"/>
  </r>
  <r>
    <x v="0"/>
    <s v="UK389962332"/>
    <x v="62"/>
    <x v="0"/>
    <x v="21"/>
    <n v="1"/>
    <n v="35.700000000000003"/>
    <x v="2"/>
  </r>
  <r>
    <x v="0"/>
    <s v="UK390128218"/>
    <x v="63"/>
    <x v="0"/>
    <x v="4"/>
    <n v="1"/>
    <n v="43.35"/>
    <x v="3"/>
  </r>
  <r>
    <x v="0"/>
    <s v="UK390354672"/>
    <x v="64"/>
    <x v="0"/>
    <x v="12"/>
    <n v="1"/>
    <n v="26.85"/>
    <x v="9"/>
  </r>
  <r>
    <x v="1"/>
    <s v="UK390288498"/>
    <x v="64"/>
    <x v="0"/>
    <x v="49"/>
    <n v="1"/>
    <n v="34"/>
    <x v="16"/>
  </r>
  <r>
    <x v="1"/>
    <s v="UK390351905"/>
    <x v="64"/>
    <x v="1"/>
    <x v="49"/>
    <n v="1"/>
    <n v="34"/>
    <x v="16"/>
  </r>
  <r>
    <x v="0"/>
    <s v="UK390380590"/>
    <x v="64"/>
    <x v="0"/>
    <x v="25"/>
    <n v="1"/>
    <n v="25"/>
    <x v="0"/>
  </r>
  <r>
    <x v="0"/>
    <s v="UK390471833"/>
    <x v="65"/>
    <x v="0"/>
    <x v="50"/>
    <n v="1"/>
    <n v="46"/>
    <x v="28"/>
  </r>
  <r>
    <x v="1"/>
    <s v="UK390507083"/>
    <x v="65"/>
    <x v="0"/>
    <x v="51"/>
    <n v="1"/>
    <n v="60"/>
    <x v="23"/>
  </r>
  <r>
    <x v="1"/>
    <s v="UK390622682"/>
    <x v="66"/>
    <x v="0"/>
    <x v="49"/>
    <n v="1"/>
    <n v="34"/>
    <x v="16"/>
  </r>
  <r>
    <x v="0"/>
    <s v="UK390636643"/>
    <x v="66"/>
    <x v="0"/>
    <x v="52"/>
    <n v="1"/>
    <n v="27"/>
    <x v="29"/>
  </r>
  <r>
    <x v="0"/>
    <s v="UK390666157"/>
    <x v="66"/>
    <x v="0"/>
    <x v="53"/>
    <n v="1"/>
    <n v="54.31"/>
    <x v="30"/>
  </r>
  <r>
    <x v="1"/>
    <s v="UK390768094"/>
    <x v="67"/>
    <x v="0"/>
    <x v="49"/>
    <n v="1"/>
    <n v="34"/>
    <x v="16"/>
  </r>
  <r>
    <x v="0"/>
    <s v="UK391035929"/>
    <x v="68"/>
    <x v="0"/>
    <x v="8"/>
    <n v="1"/>
    <n v="35"/>
    <x v="5"/>
  </r>
  <r>
    <x v="1"/>
    <s v="UK391053208"/>
    <x v="68"/>
    <x v="0"/>
    <x v="49"/>
    <n v="1"/>
    <n v="34"/>
    <x v="16"/>
  </r>
  <r>
    <x v="1"/>
    <s v="UK391225552"/>
    <x v="69"/>
    <x v="0"/>
    <x v="54"/>
    <n v="1"/>
    <n v="35"/>
    <x v="5"/>
  </r>
  <r>
    <x v="0"/>
    <s v="UK391198105"/>
    <x v="69"/>
    <x v="0"/>
    <x v="24"/>
    <n v="1"/>
    <n v="55"/>
    <x v="4"/>
  </r>
  <r>
    <x v="0"/>
    <s v="UK391304622"/>
    <x v="70"/>
    <x v="1"/>
    <x v="55"/>
    <n v="1"/>
    <n v="53"/>
    <x v="18"/>
  </r>
  <r>
    <x v="0"/>
    <s v="UK391530667"/>
    <x v="71"/>
    <x v="0"/>
    <x v="34"/>
    <n v="1"/>
    <n v="34"/>
    <x v="16"/>
  </r>
  <r>
    <x v="0"/>
    <s v="UK391707025"/>
    <x v="72"/>
    <x v="0"/>
    <x v="10"/>
    <n v="1"/>
    <n v="33"/>
    <x v="7"/>
  </r>
  <r>
    <x v="0"/>
    <s v="UK391817721"/>
    <x v="73"/>
    <x v="0"/>
    <x v="24"/>
    <n v="1"/>
    <n v="55"/>
    <x v="4"/>
  </r>
  <r>
    <x v="0"/>
    <s v="UK392114701"/>
    <x v="74"/>
    <x v="0"/>
    <x v="10"/>
    <n v="1"/>
    <n v="33"/>
    <x v="7"/>
  </r>
  <r>
    <x v="0"/>
    <s v="UK392206571"/>
    <x v="75"/>
    <x v="0"/>
    <x v="56"/>
    <n v="1"/>
    <n v="35"/>
    <x v="5"/>
  </r>
  <r>
    <x v="0"/>
    <s v="UK392382345"/>
    <x v="76"/>
    <x v="1"/>
    <x v="57"/>
    <n v="1"/>
    <n v="55"/>
    <x v="4"/>
  </r>
  <r>
    <x v="0"/>
    <s v="UK392582182"/>
    <x v="77"/>
    <x v="1"/>
    <x v="17"/>
    <n v="1"/>
    <n v="23"/>
    <x v="12"/>
  </r>
  <r>
    <x v="0"/>
    <s v="UK392783304"/>
    <x v="78"/>
    <x v="0"/>
    <x v="20"/>
    <n v="1"/>
    <n v="45"/>
    <x v="6"/>
  </r>
  <r>
    <x v="0"/>
    <s v="UK392870820"/>
    <x v="79"/>
    <x v="0"/>
    <x v="8"/>
    <n v="1"/>
    <n v="35"/>
    <x v="5"/>
  </r>
  <r>
    <x v="0"/>
    <s v="UK393046300"/>
    <x v="80"/>
    <x v="0"/>
    <x v="56"/>
    <n v="1"/>
    <n v="35"/>
    <x v="5"/>
  </r>
  <r>
    <x v="0"/>
    <s v="UK393285884"/>
    <x v="60"/>
    <x v="0"/>
    <x v="7"/>
    <n v="1"/>
    <n v="35.700000000000003"/>
    <x v="2"/>
  </r>
  <r>
    <x v="1"/>
    <s v="UK393491307"/>
    <x v="81"/>
    <x v="0"/>
    <x v="1"/>
    <n v="1"/>
    <n v="42"/>
    <x v="1"/>
  </r>
  <r>
    <x v="1"/>
    <s v="UK393727086"/>
    <x v="82"/>
    <x v="0"/>
    <x v="0"/>
    <n v="1"/>
    <n v="25"/>
    <x v="0"/>
  </r>
  <r>
    <x v="0"/>
    <s v="UK394000501"/>
    <x v="83"/>
    <x v="0"/>
    <x v="24"/>
    <n v="1"/>
    <n v="55"/>
    <x v="4"/>
  </r>
  <r>
    <x v="1"/>
    <s v="UK394157508"/>
    <x v="84"/>
    <x v="0"/>
    <x v="58"/>
    <n v="1"/>
    <n v="55"/>
    <x v="4"/>
  </r>
  <r>
    <x v="0"/>
    <s v="UK394080820"/>
    <x v="84"/>
    <x v="0"/>
    <x v="36"/>
    <n v="1"/>
    <n v="53"/>
    <x v="18"/>
  </r>
  <r>
    <x v="1"/>
    <s v="UK394314366"/>
    <x v="85"/>
    <x v="0"/>
    <x v="49"/>
    <n v="1"/>
    <n v="34"/>
    <x v="16"/>
  </r>
  <r>
    <x v="1"/>
    <s v="UK394316957"/>
    <x v="85"/>
    <x v="1"/>
    <x v="0"/>
    <n v="1"/>
    <n v="25"/>
    <x v="0"/>
  </r>
  <r>
    <x v="0"/>
    <s v="UK394202661"/>
    <x v="85"/>
    <x v="0"/>
    <x v="25"/>
    <n v="1"/>
    <n v="25"/>
    <x v="0"/>
  </r>
  <r>
    <x v="0"/>
    <s v="UK394406628"/>
    <x v="86"/>
    <x v="0"/>
    <x v="59"/>
    <n v="1"/>
    <n v="55"/>
    <x v="4"/>
  </r>
  <r>
    <x v="1"/>
    <s v="UK394573614"/>
    <x v="87"/>
    <x v="0"/>
    <x v="5"/>
    <n v="1"/>
    <n v="55"/>
    <x v="4"/>
  </r>
  <r>
    <x v="1"/>
    <s v="UK394629854"/>
    <x v="87"/>
    <x v="0"/>
    <x v="13"/>
    <n v="1"/>
    <n v="29.77"/>
    <x v="10"/>
  </r>
  <r>
    <x v="0"/>
    <s v="UK394806924"/>
    <x v="88"/>
    <x v="0"/>
    <x v="24"/>
    <n v="1"/>
    <n v="55"/>
    <x v="4"/>
  </r>
  <r>
    <x v="1"/>
    <s v="UK394828103"/>
    <x v="88"/>
    <x v="0"/>
    <x v="0"/>
    <n v="1"/>
    <n v="25"/>
    <x v="0"/>
  </r>
  <r>
    <x v="1"/>
    <s v="UK394983732"/>
    <x v="89"/>
    <x v="0"/>
    <x v="0"/>
    <n v="1"/>
    <n v="25"/>
    <x v="0"/>
  </r>
  <r>
    <x v="0"/>
    <s v="UK394953061"/>
    <x v="89"/>
    <x v="1"/>
    <x v="60"/>
    <n v="1"/>
    <n v="25.26"/>
    <x v="31"/>
  </r>
  <r>
    <x v="1"/>
    <s v="UK395233271"/>
    <x v="90"/>
    <x v="1"/>
    <x v="0"/>
    <n v="1"/>
    <n v="25"/>
    <x v="0"/>
  </r>
  <r>
    <x v="1"/>
    <s v="UK396571940"/>
    <x v="91"/>
    <x v="1"/>
    <x v="14"/>
    <n v="1"/>
    <n v="47.6"/>
    <x v="11"/>
  </r>
  <r>
    <x v="1"/>
    <s v="UK396915996"/>
    <x v="92"/>
    <x v="1"/>
    <x v="38"/>
    <n v="1"/>
    <n v="49"/>
    <x v="20"/>
  </r>
  <r>
    <x v="1"/>
    <s v="UK396929353"/>
    <x v="92"/>
    <x v="1"/>
    <x v="0"/>
    <n v="1"/>
    <n v="25"/>
    <x v="0"/>
  </r>
  <r>
    <x v="1"/>
    <s v="UK398584915"/>
    <x v="93"/>
    <x v="1"/>
    <x v="6"/>
    <n v="1"/>
    <n v="55"/>
    <x v="4"/>
  </r>
  <r>
    <x v="0"/>
    <s v="UK400301679"/>
    <x v="94"/>
    <x v="1"/>
    <x v="36"/>
    <n v="1"/>
    <n v="45.05"/>
    <x v="32"/>
  </r>
  <r>
    <x v="0"/>
    <s v="UK395236593"/>
    <x v="90"/>
    <x v="0"/>
    <x v="61"/>
    <n v="1"/>
    <n v="55"/>
    <x v="4"/>
  </r>
  <r>
    <x v="1"/>
    <s v="UK395379663"/>
    <x v="95"/>
    <x v="0"/>
    <x v="62"/>
    <n v="1"/>
    <n v="25"/>
    <x v="0"/>
  </r>
  <r>
    <x v="0"/>
    <s v="UK395553441"/>
    <x v="96"/>
    <x v="0"/>
    <x v="56"/>
    <n v="1"/>
    <n v="35"/>
    <x v="5"/>
  </r>
  <r>
    <x v="0"/>
    <s v="UK395554718"/>
    <x v="96"/>
    <x v="0"/>
    <x v="19"/>
    <n v="1"/>
    <n v="25"/>
    <x v="0"/>
  </r>
  <r>
    <x v="0"/>
    <s v="UK395554989"/>
    <x v="96"/>
    <x v="0"/>
    <x v="52"/>
    <n v="1"/>
    <n v="27"/>
    <x v="29"/>
  </r>
  <r>
    <x v="0"/>
    <s v="UK395554959"/>
    <x v="96"/>
    <x v="0"/>
    <x v="63"/>
    <n v="1"/>
    <n v="27"/>
    <x v="29"/>
  </r>
  <r>
    <x v="0"/>
    <s v="UK395567356"/>
    <x v="96"/>
    <x v="0"/>
    <x v="10"/>
    <n v="1"/>
    <n v="33"/>
    <x v="7"/>
  </r>
  <r>
    <x v="0"/>
    <s v="UK395857675"/>
    <x v="97"/>
    <x v="0"/>
    <x v="59"/>
    <n v="1"/>
    <n v="55"/>
    <x v="4"/>
  </r>
  <r>
    <x v="1"/>
    <s v="UK395888474"/>
    <x v="97"/>
    <x v="0"/>
    <x v="14"/>
    <n v="1"/>
    <n v="47.6"/>
    <x v="11"/>
  </r>
  <r>
    <x v="1"/>
    <s v="UK395752454"/>
    <x v="97"/>
    <x v="0"/>
    <x v="58"/>
    <n v="1"/>
    <n v="55"/>
    <x v="4"/>
  </r>
  <r>
    <x v="1"/>
    <s v="UK395764524"/>
    <x v="97"/>
    <x v="0"/>
    <x v="64"/>
    <n v="1"/>
    <n v="45"/>
    <x v="6"/>
  </r>
  <r>
    <x v="0"/>
    <s v="UK395865783"/>
    <x v="97"/>
    <x v="0"/>
    <x v="6"/>
    <n v="1"/>
    <n v="55"/>
    <x v="4"/>
  </r>
  <r>
    <x v="1"/>
    <s v="UK395757231"/>
    <x v="97"/>
    <x v="0"/>
    <x v="65"/>
    <n v="1"/>
    <n v="35.700000000000003"/>
    <x v="2"/>
  </r>
  <r>
    <x v="1"/>
    <s v="UK395844309"/>
    <x v="97"/>
    <x v="0"/>
    <x v="49"/>
    <n v="1"/>
    <n v="34"/>
    <x v="16"/>
  </r>
  <r>
    <x v="1"/>
    <s v="UK396118117"/>
    <x v="98"/>
    <x v="0"/>
    <x v="65"/>
    <n v="1"/>
    <n v="35.700000000000003"/>
    <x v="2"/>
  </r>
  <r>
    <x v="0"/>
    <s v="UK396347789"/>
    <x v="99"/>
    <x v="0"/>
    <x v="66"/>
    <n v="1"/>
    <n v="30.46"/>
    <x v="33"/>
  </r>
  <r>
    <x v="0"/>
    <s v="UK396375051"/>
    <x v="99"/>
    <x v="0"/>
    <x v="67"/>
    <n v="1"/>
    <n v="32"/>
    <x v="8"/>
  </r>
  <r>
    <x v="0"/>
    <s v="UK396367902"/>
    <x v="99"/>
    <x v="0"/>
    <x v="21"/>
    <n v="1"/>
    <n v="35.700000000000003"/>
    <x v="2"/>
  </r>
  <r>
    <x v="0"/>
    <s v="UK396277646"/>
    <x v="99"/>
    <x v="0"/>
    <x v="68"/>
    <n v="1"/>
    <n v="46"/>
    <x v="28"/>
  </r>
  <r>
    <x v="0"/>
    <s v="UK396270478"/>
    <x v="99"/>
    <x v="0"/>
    <x v="69"/>
    <n v="1"/>
    <n v="19"/>
    <x v="34"/>
  </r>
  <r>
    <x v="0"/>
    <s v="UK396296748"/>
    <x v="99"/>
    <x v="0"/>
    <x v="59"/>
    <n v="1"/>
    <n v="55"/>
    <x v="4"/>
  </r>
  <r>
    <x v="1"/>
    <s v="UK396421816"/>
    <x v="100"/>
    <x v="0"/>
    <x v="58"/>
    <n v="1"/>
    <n v="55"/>
    <x v="4"/>
  </r>
  <r>
    <x v="1"/>
    <s v="UK396530916"/>
    <x v="100"/>
    <x v="0"/>
    <x v="11"/>
    <n v="1"/>
    <n v="32"/>
    <x v="8"/>
  </r>
  <r>
    <x v="0"/>
    <s v="UK396573910"/>
    <x v="91"/>
    <x v="0"/>
    <x v="52"/>
    <n v="1"/>
    <n v="27"/>
    <x v="29"/>
  </r>
  <r>
    <x v="0"/>
    <s v="UK396575342"/>
    <x v="91"/>
    <x v="0"/>
    <x v="24"/>
    <n v="1"/>
    <n v="55"/>
    <x v="4"/>
  </r>
  <r>
    <x v="0"/>
    <s v="UK396582890"/>
    <x v="91"/>
    <x v="0"/>
    <x v="24"/>
    <n v="1"/>
    <n v="55"/>
    <x v="4"/>
  </r>
  <r>
    <x v="1"/>
    <s v="UK396749276"/>
    <x v="101"/>
    <x v="0"/>
    <x v="49"/>
    <n v="1"/>
    <n v="34"/>
    <x v="16"/>
  </r>
  <r>
    <x v="1"/>
    <s v="UK396813938"/>
    <x v="101"/>
    <x v="0"/>
    <x v="62"/>
    <n v="1"/>
    <n v="25"/>
    <x v="0"/>
  </r>
  <r>
    <x v="0"/>
    <s v="UK396766282"/>
    <x v="101"/>
    <x v="0"/>
    <x v="43"/>
    <n v="1"/>
    <n v="35"/>
    <x v="5"/>
  </r>
  <r>
    <x v="0"/>
    <s v="UK400796213"/>
    <x v="31"/>
    <x v="0"/>
    <x v="23"/>
    <n v="1"/>
    <n v="55"/>
    <x v="4"/>
  </r>
  <r>
    <x v="0"/>
    <s v="UK401044359"/>
    <x v="102"/>
    <x v="0"/>
    <x v="70"/>
    <n v="1"/>
    <n v="55"/>
    <x v="4"/>
  </r>
  <r>
    <x v="0"/>
    <s v="UK399465020"/>
    <x v="28"/>
    <x v="0"/>
    <x v="26"/>
    <n v="1"/>
    <n v="30.28"/>
    <x v="35"/>
  </r>
  <r>
    <x v="0"/>
    <s v="UK399474283"/>
    <x v="28"/>
    <x v="0"/>
    <x v="71"/>
    <n v="1"/>
    <n v="47.57"/>
    <x v="36"/>
  </r>
  <r>
    <x v="0"/>
    <s v="UK399452911"/>
    <x v="28"/>
    <x v="0"/>
    <x v="7"/>
    <n v="1"/>
    <n v="30.86"/>
    <x v="37"/>
  </r>
  <r>
    <x v="0"/>
    <s v="UK400438174"/>
    <x v="94"/>
    <x v="0"/>
    <x v="50"/>
    <n v="1"/>
    <n v="39.1"/>
    <x v="38"/>
  </r>
  <r>
    <x v="0"/>
    <s v="UK399139337"/>
    <x v="23"/>
    <x v="0"/>
    <x v="72"/>
    <n v="1"/>
    <n v="70.8"/>
    <x v="39"/>
  </r>
  <r>
    <x v="0"/>
    <s v="UK399102855"/>
    <x v="23"/>
    <x v="0"/>
    <x v="73"/>
    <n v="1"/>
    <n v="25"/>
    <x v="0"/>
  </r>
  <r>
    <x v="1"/>
    <s v="UK399304878"/>
    <x v="103"/>
    <x v="0"/>
    <x v="49"/>
    <n v="1"/>
    <n v="34"/>
    <x v="16"/>
  </r>
  <r>
    <x v="1"/>
    <s v="UK399252117"/>
    <x v="103"/>
    <x v="0"/>
    <x v="6"/>
    <n v="1"/>
    <n v="55"/>
    <x v="4"/>
  </r>
  <r>
    <x v="0"/>
    <s v="UK398751657"/>
    <x v="104"/>
    <x v="0"/>
    <x v="73"/>
    <n v="1"/>
    <n v="25"/>
    <x v="0"/>
  </r>
  <r>
    <x v="1"/>
    <s v="UK399019095"/>
    <x v="105"/>
    <x v="0"/>
    <x v="49"/>
    <n v="1"/>
    <n v="34"/>
    <x v="16"/>
  </r>
  <r>
    <x v="0"/>
    <s v="UK398438186"/>
    <x v="106"/>
    <x v="0"/>
    <x v="3"/>
    <n v="1"/>
    <n v="35.700000000000003"/>
    <x v="2"/>
  </r>
  <r>
    <x v="0"/>
    <s v="UK398455830"/>
    <x v="106"/>
    <x v="0"/>
    <x v="74"/>
    <n v="1"/>
    <n v="35"/>
    <x v="5"/>
  </r>
  <r>
    <x v="1"/>
    <s v="UK398629381"/>
    <x v="93"/>
    <x v="0"/>
    <x v="1"/>
    <n v="1"/>
    <n v="42"/>
    <x v="1"/>
  </r>
  <r>
    <x v="1"/>
    <s v="UK398656461"/>
    <x v="93"/>
    <x v="0"/>
    <x v="75"/>
    <n v="1"/>
    <n v="34"/>
    <x v="16"/>
  </r>
  <r>
    <x v="0"/>
    <s v="UK402045906"/>
    <x v="107"/>
    <x v="1"/>
    <x v="76"/>
    <n v="1"/>
    <n v="32"/>
    <x v="8"/>
  </r>
  <r>
    <x v="1"/>
    <s v="UK402622309"/>
    <x v="108"/>
    <x v="1"/>
    <x v="56"/>
    <n v="1"/>
    <n v="35"/>
    <x v="5"/>
  </r>
  <r>
    <x v="1"/>
    <s v="UK402899871"/>
    <x v="109"/>
    <x v="1"/>
    <x v="77"/>
    <n v="1"/>
    <n v="70"/>
    <x v="40"/>
  </r>
  <r>
    <x v="1"/>
    <s v="UK402869734"/>
    <x v="109"/>
    <x v="1"/>
    <x v="56"/>
    <n v="1"/>
    <n v="35"/>
    <x v="5"/>
  </r>
  <r>
    <x v="1"/>
    <s v="UK402869734"/>
    <x v="109"/>
    <x v="1"/>
    <x v="56"/>
    <n v="1"/>
    <n v="35"/>
    <x v="5"/>
  </r>
  <r>
    <x v="1"/>
    <s v="UK402877896"/>
    <x v="109"/>
    <x v="1"/>
    <x v="65"/>
    <n v="1"/>
    <n v="35.700000000000003"/>
    <x v="2"/>
  </r>
  <r>
    <x v="1"/>
    <s v="UK402940075"/>
    <x v="109"/>
    <x v="1"/>
    <x v="78"/>
    <n v="1"/>
    <n v="80"/>
    <x v="41"/>
  </r>
  <r>
    <x v="0"/>
    <s v="UK403317347"/>
    <x v="110"/>
    <x v="1"/>
    <x v="79"/>
    <n v="1"/>
    <n v="19.170000000000002"/>
    <x v="42"/>
  </r>
  <r>
    <x v="1"/>
    <s v="UK404573923"/>
    <x v="111"/>
    <x v="1"/>
    <x v="5"/>
    <n v="1"/>
    <n v="55"/>
    <x v="4"/>
  </r>
  <r>
    <x v="0"/>
    <s v="UK405767619"/>
    <x v="112"/>
    <x v="1"/>
    <x v="72"/>
    <n v="1"/>
    <n v="53.48"/>
    <x v="43"/>
  </r>
  <r>
    <x v="0"/>
    <s v="UK405863896"/>
    <x v="113"/>
    <x v="1"/>
    <x v="56"/>
    <n v="1"/>
    <n v="26.4"/>
    <x v="44"/>
  </r>
  <r>
    <x v="1"/>
    <s v="UK406220274"/>
    <x v="114"/>
    <x v="1"/>
    <x v="80"/>
    <n v="1"/>
    <n v="55.37"/>
    <x v="45"/>
  </r>
  <r>
    <x v="1"/>
    <s v="UK406648372"/>
    <x v="115"/>
    <x v="1"/>
    <x v="81"/>
    <n v="1"/>
    <n v="25"/>
    <x v="0"/>
  </r>
  <r>
    <x v="0"/>
    <s v="UK407754455"/>
    <x v="116"/>
    <x v="1"/>
    <x v="52"/>
    <n v="1"/>
    <n v="27"/>
    <x v="29"/>
  </r>
  <r>
    <x v="0"/>
    <s v="UK408033219"/>
    <x v="117"/>
    <x v="1"/>
    <x v="69"/>
    <n v="1"/>
    <n v="19"/>
    <x v="34"/>
  </r>
  <r>
    <x v="0"/>
    <s v="UK401527859"/>
    <x v="118"/>
    <x v="0"/>
    <x v="12"/>
    <n v="1"/>
    <n v="26.85"/>
    <x v="9"/>
  </r>
  <r>
    <x v="0"/>
    <s v="UK401739486"/>
    <x v="119"/>
    <x v="0"/>
    <x v="12"/>
    <n v="1"/>
    <n v="26.85"/>
    <x v="9"/>
  </r>
  <r>
    <x v="0"/>
    <s v="UK402584137"/>
    <x v="108"/>
    <x v="0"/>
    <x v="12"/>
    <n v="1"/>
    <n v="26.85"/>
    <x v="9"/>
  </r>
  <r>
    <x v="0"/>
    <s v="UK403026292"/>
    <x v="120"/>
    <x v="0"/>
    <x v="12"/>
    <n v="1"/>
    <n v="26.85"/>
    <x v="9"/>
  </r>
  <r>
    <x v="0"/>
    <s v="UK403165078"/>
    <x v="121"/>
    <x v="0"/>
    <x v="12"/>
    <n v="1"/>
    <n v="26.85"/>
    <x v="9"/>
  </r>
  <r>
    <x v="0"/>
    <s v="UK403523337"/>
    <x v="122"/>
    <x v="0"/>
    <x v="12"/>
    <n v="1"/>
    <n v="26.85"/>
    <x v="9"/>
  </r>
  <r>
    <x v="0"/>
    <s v="UK403902413"/>
    <x v="123"/>
    <x v="0"/>
    <x v="12"/>
    <n v="1"/>
    <n v="26.85"/>
    <x v="9"/>
  </r>
  <r>
    <x v="0"/>
    <s v="UK405216154"/>
    <x v="25"/>
    <x v="0"/>
    <x v="12"/>
    <n v="1"/>
    <n v="24"/>
    <x v="46"/>
  </r>
  <r>
    <x v="0"/>
    <s v="UK406404826"/>
    <x v="124"/>
    <x v="0"/>
    <x v="12"/>
    <n v="1"/>
    <n v="24"/>
    <x v="46"/>
  </r>
  <r>
    <x v="0"/>
    <s v="UK406650745"/>
    <x v="115"/>
    <x v="0"/>
    <x v="12"/>
    <n v="1"/>
    <n v="24"/>
    <x v="46"/>
  </r>
  <r>
    <x v="0"/>
    <s v="UK406771387"/>
    <x v="125"/>
    <x v="0"/>
    <x v="12"/>
    <n v="1"/>
    <n v="24"/>
    <x v="46"/>
  </r>
  <r>
    <x v="0"/>
    <s v="UK407190533"/>
    <x v="126"/>
    <x v="0"/>
    <x v="12"/>
    <n v="1"/>
    <n v="24"/>
    <x v="46"/>
  </r>
  <r>
    <x v="0"/>
    <s v="UK407242236"/>
    <x v="127"/>
    <x v="0"/>
    <x v="12"/>
    <n v="1"/>
    <n v="26.85"/>
    <x v="9"/>
  </r>
  <r>
    <x v="0"/>
    <s v="UK408260534"/>
    <x v="128"/>
    <x v="0"/>
    <x v="12"/>
    <n v="1"/>
    <n v="26.85"/>
    <x v="9"/>
  </r>
  <r>
    <x v="2"/>
    <s v="UK409083352"/>
    <x v="129"/>
    <x v="0"/>
    <x v="12"/>
    <n v="1"/>
    <n v="26.85"/>
    <x v="9"/>
  </r>
  <r>
    <x v="0"/>
    <s v="UK409246567"/>
    <x v="130"/>
    <x v="0"/>
    <x v="12"/>
    <n v="2"/>
    <n v="26.85"/>
    <x v="47"/>
  </r>
  <r>
    <x v="0"/>
    <s v="UK409393491"/>
    <x v="131"/>
    <x v="0"/>
    <x v="12"/>
    <n v="1"/>
    <n v="26.85"/>
    <x v="9"/>
  </r>
  <r>
    <x v="0"/>
    <s v="UK409764208"/>
    <x v="132"/>
    <x v="0"/>
    <x v="12"/>
    <n v="1"/>
    <n v="26.85"/>
    <x v="9"/>
  </r>
  <r>
    <x v="2"/>
    <s v="UK409952230"/>
    <x v="133"/>
    <x v="0"/>
    <x v="12"/>
    <n v="1"/>
    <n v="26.85"/>
    <x v="9"/>
  </r>
  <r>
    <x v="2"/>
    <s v="UK410092259"/>
    <x v="134"/>
    <x v="0"/>
    <x v="12"/>
    <n v="1"/>
    <n v="26.85"/>
    <x v="9"/>
  </r>
  <r>
    <x v="1"/>
    <s v="UK401615446"/>
    <x v="118"/>
    <x v="0"/>
    <x v="4"/>
    <n v="1"/>
    <n v="43.35"/>
    <x v="3"/>
  </r>
  <r>
    <x v="1"/>
    <s v="UK405434447"/>
    <x v="135"/>
    <x v="0"/>
    <x v="82"/>
    <n v="1"/>
    <n v="47"/>
    <x v="48"/>
  </r>
  <r>
    <x v="1"/>
    <s v="UK404851131"/>
    <x v="136"/>
    <x v="0"/>
    <x v="83"/>
    <n v="1"/>
    <n v="25"/>
    <x v="0"/>
  </r>
  <r>
    <x v="1"/>
    <s v="UK401896691"/>
    <x v="137"/>
    <x v="0"/>
    <x v="54"/>
    <n v="1"/>
    <n v="35"/>
    <x v="5"/>
  </r>
  <r>
    <x v="1"/>
    <s v="UK405685813"/>
    <x v="112"/>
    <x v="0"/>
    <x v="54"/>
    <n v="1"/>
    <n v="29.77"/>
    <x v="10"/>
  </r>
  <r>
    <x v="1"/>
    <s v="UK406243979"/>
    <x v="114"/>
    <x v="0"/>
    <x v="54"/>
    <n v="1"/>
    <n v="29.77"/>
    <x v="10"/>
  </r>
  <r>
    <x v="1"/>
    <s v="UK406922777"/>
    <x v="138"/>
    <x v="0"/>
    <x v="54"/>
    <n v="1"/>
    <n v="29.77"/>
    <x v="10"/>
  </r>
  <r>
    <x v="2"/>
    <s v="UK408679217"/>
    <x v="139"/>
    <x v="0"/>
    <x v="62"/>
    <n v="1"/>
    <n v="25"/>
    <x v="0"/>
  </r>
  <r>
    <x v="2"/>
    <s v="UK408681137"/>
    <x v="139"/>
    <x v="0"/>
    <x v="62"/>
    <n v="1"/>
    <n v="25"/>
    <x v="0"/>
  </r>
  <r>
    <x v="2"/>
    <s v="UK410261297"/>
    <x v="140"/>
    <x v="0"/>
    <x v="62"/>
    <n v="1"/>
    <n v="25"/>
    <x v="0"/>
  </r>
  <r>
    <x v="1"/>
    <s v="UK401318241"/>
    <x v="141"/>
    <x v="0"/>
    <x v="49"/>
    <n v="1"/>
    <n v="34"/>
    <x v="16"/>
  </r>
  <r>
    <x v="1"/>
    <s v="UK401320237"/>
    <x v="141"/>
    <x v="0"/>
    <x v="49"/>
    <n v="1"/>
    <n v="34"/>
    <x v="16"/>
  </r>
  <r>
    <x v="1"/>
    <s v="UK402251753"/>
    <x v="142"/>
    <x v="0"/>
    <x v="49"/>
    <n v="1"/>
    <n v="34"/>
    <x v="16"/>
  </r>
  <r>
    <x v="1"/>
    <s v="UK404424786"/>
    <x v="143"/>
    <x v="0"/>
    <x v="49"/>
    <n v="1"/>
    <n v="34"/>
    <x v="16"/>
  </r>
  <r>
    <x v="1"/>
    <s v="UK405735254"/>
    <x v="112"/>
    <x v="0"/>
    <x v="49"/>
    <n v="1"/>
    <n v="26.5"/>
    <x v="49"/>
  </r>
  <r>
    <x v="2"/>
    <s v="UK410118595"/>
    <x v="134"/>
    <x v="0"/>
    <x v="49"/>
    <n v="1"/>
    <n v="34"/>
    <x v="16"/>
  </r>
  <r>
    <x v="2"/>
    <s v="UK410161903"/>
    <x v="134"/>
    <x v="0"/>
    <x v="49"/>
    <n v="1"/>
    <n v="34"/>
    <x v="16"/>
  </r>
  <r>
    <x v="1"/>
    <s v="UK402112251"/>
    <x v="144"/>
    <x v="0"/>
    <x v="84"/>
    <n v="1"/>
    <n v="55"/>
    <x v="4"/>
  </r>
  <r>
    <x v="1"/>
    <s v="UK403035809"/>
    <x v="120"/>
    <x v="0"/>
    <x v="84"/>
    <n v="1"/>
    <n v="55"/>
    <x v="4"/>
  </r>
  <r>
    <x v="1"/>
    <s v="UK404061313"/>
    <x v="145"/>
    <x v="0"/>
    <x v="84"/>
    <n v="1"/>
    <n v="55"/>
    <x v="4"/>
  </r>
  <r>
    <x v="1"/>
    <s v="UK404562341"/>
    <x v="111"/>
    <x v="0"/>
    <x v="84"/>
    <n v="1"/>
    <n v="55"/>
    <x v="4"/>
  </r>
  <r>
    <x v="0"/>
    <s v="UK407535142"/>
    <x v="146"/>
    <x v="0"/>
    <x v="72"/>
    <n v="1"/>
    <n v="70.8"/>
    <x v="39"/>
  </r>
  <r>
    <x v="0"/>
    <s v="UK408402344"/>
    <x v="147"/>
    <x v="0"/>
    <x v="72"/>
    <n v="2"/>
    <n v="70.8"/>
    <x v="50"/>
  </r>
  <r>
    <x v="0"/>
    <s v="UK408789932"/>
    <x v="139"/>
    <x v="0"/>
    <x v="72"/>
    <n v="1"/>
    <n v="70.8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s v="CG UK Warehouse"/>
    <s v="DE410748951"/>
    <x v="0"/>
    <x v="0"/>
    <x v="0"/>
    <n v="1"/>
    <n v="43.18"/>
    <x v="0"/>
  </r>
  <r>
    <s v="CG DE Warehouse"/>
    <s v="DE410635485"/>
    <x v="1"/>
    <x v="0"/>
    <x v="1"/>
    <n v="1"/>
    <n v="34"/>
    <x v="1"/>
  </r>
  <r>
    <s v="ETL"/>
    <s v="DE410448326"/>
    <x v="2"/>
    <x v="0"/>
    <x v="2"/>
    <n v="1"/>
    <n v="29.77"/>
    <x v="2"/>
  </r>
  <r>
    <s v="CG UK Warehouse"/>
    <s v="DE410000158"/>
    <x v="3"/>
    <x v="0"/>
    <x v="3"/>
    <n v="1"/>
    <n v="54"/>
    <x v="3"/>
  </r>
  <r>
    <s v="CG DE Warehouse"/>
    <s v="DE410272554"/>
    <x v="4"/>
    <x v="0"/>
    <x v="4"/>
    <n v="1"/>
    <n v="32"/>
    <x v="4"/>
  </r>
  <r>
    <s v="ETL"/>
    <s v="DE409953209"/>
    <x v="5"/>
    <x v="0"/>
    <x v="5"/>
    <n v="1"/>
    <n v="60"/>
    <x v="5"/>
  </r>
  <r>
    <s v="CG DE Warehouse"/>
    <s v="DE409851149"/>
    <x v="6"/>
    <x v="0"/>
    <x v="6"/>
    <n v="1"/>
    <n v="42"/>
    <x v="6"/>
  </r>
  <r>
    <s v="CG UK Warehouse"/>
    <s v="DE409958015"/>
    <x v="3"/>
    <x v="0"/>
    <x v="7"/>
    <n v="1"/>
    <n v="53"/>
    <x v="7"/>
  </r>
  <r>
    <s v="CG DE Warehouse"/>
    <s v="DE410108768"/>
    <x v="5"/>
    <x v="0"/>
    <x v="6"/>
    <n v="1"/>
    <n v="42"/>
    <x v="6"/>
  </r>
  <r>
    <s v="CG DE Warehouse"/>
    <s v="DE409823708"/>
    <x v="6"/>
    <x v="0"/>
    <x v="8"/>
    <n v="1"/>
    <n v="70.8"/>
    <x v="8"/>
  </r>
  <r>
    <s v="CG UK Warehouse"/>
    <s v="DE409681155"/>
    <x v="7"/>
    <x v="0"/>
    <x v="9"/>
    <n v="1"/>
    <n v="55"/>
    <x v="9"/>
  </r>
  <r>
    <s v="CG UK Warehouse"/>
    <s v="DE409579181"/>
    <x v="8"/>
    <x v="0"/>
    <x v="4"/>
    <n v="1"/>
    <n v="32"/>
    <x v="4"/>
  </r>
  <r>
    <s v="CG DE Warehouse"/>
    <s v="DE409680910"/>
    <x v="7"/>
    <x v="0"/>
    <x v="10"/>
    <n v="1"/>
    <n v="39"/>
    <x v="10"/>
  </r>
  <r>
    <s v="CG UK Warehouse"/>
    <s v="DE409421037"/>
    <x v="9"/>
    <x v="0"/>
    <x v="11"/>
    <n v="1"/>
    <n v="28"/>
    <x v="11"/>
  </r>
  <r>
    <s v="CG DE Warehouse"/>
    <s v="DE409542137"/>
    <x v="8"/>
    <x v="0"/>
    <x v="6"/>
    <n v="1"/>
    <n v="42"/>
    <x v="6"/>
  </r>
  <r>
    <s v="CG DE Warehouse"/>
    <s v="DE409318607"/>
    <x v="10"/>
    <x v="0"/>
    <x v="6"/>
    <n v="1"/>
    <n v="42"/>
    <x v="6"/>
  </r>
  <r>
    <s v="ETL"/>
    <s v="DE408891143"/>
    <x v="11"/>
    <x v="0"/>
    <x v="12"/>
    <n v="1"/>
    <n v="43"/>
    <x v="12"/>
  </r>
  <r>
    <s v="CG DE Warehouse"/>
    <s v="DE408757344"/>
    <x v="12"/>
    <x v="0"/>
    <x v="13"/>
    <n v="1"/>
    <n v="25"/>
    <x v="13"/>
  </r>
  <r>
    <s v="CG DE Warehouse"/>
    <s v="DE409083954"/>
    <x v="13"/>
    <x v="0"/>
    <x v="6"/>
    <n v="1"/>
    <n v="42"/>
    <x v="6"/>
  </r>
  <r>
    <s v="CG DE Warehouse"/>
    <s v="DE409237415"/>
    <x v="10"/>
    <x v="0"/>
    <x v="14"/>
    <n v="1"/>
    <n v="35"/>
    <x v="14"/>
  </r>
  <r>
    <s v="CG DE Warehouse"/>
    <s v="DE408653958"/>
    <x v="14"/>
    <x v="0"/>
    <x v="6"/>
    <n v="1"/>
    <n v="42"/>
    <x v="6"/>
  </r>
  <r>
    <s v="CG DE Warehouse"/>
    <s v="DE408687162"/>
    <x v="12"/>
    <x v="0"/>
    <x v="6"/>
    <n v="3"/>
    <n v="42"/>
    <x v="15"/>
  </r>
  <r>
    <s v="CG DE Warehouse"/>
    <s v="DE408825521"/>
    <x v="11"/>
    <x v="0"/>
    <x v="10"/>
    <n v="1"/>
    <n v="39"/>
    <x v="10"/>
  </r>
  <r>
    <s v="CG DE Warehouse"/>
    <s v="DE408454784"/>
    <x v="15"/>
    <x v="0"/>
    <x v="14"/>
    <n v="1"/>
    <n v="35"/>
    <x v="14"/>
  </r>
  <r>
    <s v="CG DE Warehouse"/>
    <s v="DE408534300"/>
    <x v="14"/>
    <x v="0"/>
    <x v="10"/>
    <n v="1"/>
    <n v="39"/>
    <x v="10"/>
  </r>
  <r>
    <s v="CG UK Warehouse"/>
    <s v="DE408294391"/>
    <x v="16"/>
    <x v="0"/>
    <x v="15"/>
    <n v="1"/>
    <n v="28.15"/>
    <x v="16"/>
  </r>
  <r>
    <s v="CG DE Warehouse"/>
    <s v="DE408395865"/>
    <x v="15"/>
    <x v="0"/>
    <x v="16"/>
    <n v="1"/>
    <n v="35.700000000000003"/>
    <x v="17"/>
  </r>
  <r>
    <s v="CG DE Warehouse"/>
    <s v="DE407701917"/>
    <x v="17"/>
    <x v="0"/>
    <x v="17"/>
    <n v="1"/>
    <n v="47.6"/>
    <x v="18"/>
  </r>
  <r>
    <s v="CG DE Warehouse"/>
    <s v="DE407797801"/>
    <x v="18"/>
    <x v="0"/>
    <x v="4"/>
    <n v="1"/>
    <n v="32"/>
    <x v="4"/>
  </r>
  <r>
    <s v="CG DE Warehouse"/>
    <s v="DE408226716"/>
    <x v="16"/>
    <x v="0"/>
    <x v="18"/>
    <n v="1"/>
    <n v="55"/>
    <x v="9"/>
  </r>
  <r>
    <s v="CG DE Warehouse"/>
    <s v="DE407987072"/>
    <x v="19"/>
    <x v="0"/>
    <x v="10"/>
    <n v="1"/>
    <n v="39"/>
    <x v="10"/>
  </r>
  <r>
    <s v="ETL"/>
    <s v="DE407576731"/>
    <x v="20"/>
    <x v="0"/>
    <x v="1"/>
    <n v="1"/>
    <n v="34"/>
    <x v="1"/>
  </r>
  <r>
    <s v="CG UK Warehouse"/>
    <s v="DE407607307"/>
    <x v="20"/>
    <x v="0"/>
    <x v="19"/>
    <n v="1"/>
    <n v="38.32"/>
    <x v="19"/>
  </r>
  <r>
    <s v="ETL"/>
    <s v="DE407391921"/>
    <x v="21"/>
    <x v="0"/>
    <x v="18"/>
    <n v="1"/>
    <n v="39.5"/>
    <x v="20"/>
  </r>
  <r>
    <s v="ETL"/>
    <s v="DE407243934"/>
    <x v="22"/>
    <x v="0"/>
    <x v="4"/>
    <n v="1"/>
    <n v="32"/>
    <x v="4"/>
  </r>
  <r>
    <s v="CG UK Warehouse"/>
    <s v="DE406859638"/>
    <x v="23"/>
    <x v="0"/>
    <x v="14"/>
    <n v="1"/>
    <n v="26.4"/>
    <x v="21"/>
  </r>
  <r>
    <s v="CG UK Warehouse"/>
    <s v="DE406357676"/>
    <x v="24"/>
    <x v="0"/>
    <x v="20"/>
    <n v="1"/>
    <n v="28.92"/>
    <x v="22"/>
  </r>
  <r>
    <s v="CG UK Warehouse"/>
    <s v="DE406535737"/>
    <x v="25"/>
    <x v="0"/>
    <x v="21"/>
    <n v="1"/>
    <n v="46.92"/>
    <x v="23"/>
  </r>
  <r>
    <s v="CG UK Warehouse"/>
    <s v="DE406645389"/>
    <x v="26"/>
    <x v="0"/>
    <x v="14"/>
    <n v="1"/>
    <n v="26.4"/>
    <x v="21"/>
  </r>
  <r>
    <s v="ETL"/>
    <s v="DE406821290"/>
    <x v="23"/>
    <x v="0"/>
    <x v="10"/>
    <n v="1"/>
    <n v="31.5"/>
    <x v="24"/>
  </r>
  <r>
    <s v="ETL"/>
    <s v="DE406688300"/>
    <x v="26"/>
    <x v="0"/>
    <x v="22"/>
    <n v="1"/>
    <n v="18.98"/>
    <x v="25"/>
  </r>
  <r>
    <s v="CG UK Warehouse"/>
    <s v="DE406864272"/>
    <x v="23"/>
    <x v="0"/>
    <x v="23"/>
    <n v="1"/>
    <n v="47.8"/>
    <x v="26"/>
  </r>
  <r>
    <s v="CG UK Warehouse"/>
    <s v="DE406918853"/>
    <x v="27"/>
    <x v="0"/>
    <x v="24"/>
    <n v="1"/>
    <n v="46.88"/>
    <x v="27"/>
  </r>
  <r>
    <s v="ETL"/>
    <s v="DE407007102"/>
    <x v="27"/>
    <x v="0"/>
    <x v="25"/>
    <n v="1"/>
    <n v="14.48"/>
    <x v="28"/>
  </r>
  <r>
    <s v="ETL"/>
    <s v="DE407077980"/>
    <x v="28"/>
    <x v="0"/>
    <x v="26"/>
    <n v="1"/>
    <n v="18.23"/>
    <x v="29"/>
  </r>
  <r>
    <s v="CG UK Warehouse"/>
    <s v="DE407086653"/>
    <x v="28"/>
    <x v="0"/>
    <x v="11"/>
    <n v="1"/>
    <n v="23.88"/>
    <x v="30"/>
  </r>
  <r>
    <s v="CG UK Warehouse"/>
    <s v="DE407007765"/>
    <x v="27"/>
    <x v="0"/>
    <x v="27"/>
    <n v="1"/>
    <n v="16.989999999999998"/>
    <x v="31"/>
  </r>
  <r>
    <s v="ETL"/>
    <s v="DE406427242"/>
    <x v="24"/>
    <x v="0"/>
    <x v="28"/>
    <n v="1"/>
    <n v="21.29"/>
    <x v="32"/>
  </r>
  <r>
    <s v="ETL"/>
    <s v="DE405856862"/>
    <x v="29"/>
    <x v="0"/>
    <x v="10"/>
    <n v="1"/>
    <n v="31.5"/>
    <x v="24"/>
  </r>
  <r>
    <s v="ETL"/>
    <s v="DE405270663"/>
    <x v="30"/>
    <x v="0"/>
    <x v="29"/>
    <n v="1"/>
    <n v="25.54"/>
    <x v="33"/>
  </r>
  <r>
    <s v="CG UK Warehouse"/>
    <s v="DE405441210"/>
    <x v="31"/>
    <x v="0"/>
    <x v="30"/>
    <n v="1"/>
    <n v="35.76"/>
    <x v="34"/>
  </r>
  <r>
    <s v="ETL"/>
    <s v="DE405716834"/>
    <x v="32"/>
    <x v="0"/>
    <x v="17"/>
    <n v="1"/>
    <n v="40"/>
    <x v="35"/>
  </r>
  <r>
    <s v="ETL"/>
    <s v="DE404981244"/>
    <x v="33"/>
    <x v="0"/>
    <x v="18"/>
    <n v="1"/>
    <n v="55"/>
    <x v="9"/>
  </r>
  <r>
    <s v="ETL"/>
    <s v="DE405109985"/>
    <x v="34"/>
    <x v="0"/>
    <x v="18"/>
    <n v="1"/>
    <n v="39.5"/>
    <x v="20"/>
  </r>
  <r>
    <s v="ETL"/>
    <s v="DE404558438"/>
    <x v="35"/>
    <x v="0"/>
    <x v="31"/>
    <n v="1"/>
    <n v="33"/>
    <x v="36"/>
  </r>
  <r>
    <s v="CG UK Warehouse"/>
    <s v="DE404562677"/>
    <x v="35"/>
    <x v="0"/>
    <x v="32"/>
    <n v="1"/>
    <n v="47.19"/>
    <x v="37"/>
  </r>
  <r>
    <s v="ETL"/>
    <s v="DE404127012"/>
    <x v="36"/>
    <x v="0"/>
    <x v="10"/>
    <n v="1"/>
    <n v="39"/>
    <x v="10"/>
  </r>
  <r>
    <s v="ETL"/>
    <s v="DE404394797"/>
    <x v="37"/>
    <x v="0"/>
    <x v="18"/>
    <n v="1"/>
    <n v="55"/>
    <x v="9"/>
  </r>
  <r>
    <s v="CG UK Warehouse"/>
    <s v="DE404395429"/>
    <x v="37"/>
    <x v="0"/>
    <x v="20"/>
    <n v="1"/>
    <n v="34"/>
    <x v="1"/>
  </r>
  <r>
    <s v="CG UK Warehouse"/>
    <s v="DE404034897"/>
    <x v="38"/>
    <x v="0"/>
    <x v="33"/>
    <n v="1"/>
    <n v="35"/>
    <x v="14"/>
  </r>
  <r>
    <s v="ETL"/>
    <s v="DE403910081"/>
    <x v="39"/>
    <x v="0"/>
    <x v="34"/>
    <n v="1"/>
    <n v="38.119999999999997"/>
    <x v="38"/>
  </r>
  <r>
    <s v="ETL"/>
    <s v="DE403032731"/>
    <x v="40"/>
    <x v="0"/>
    <x v="31"/>
    <n v="1"/>
    <n v="33"/>
    <x v="36"/>
  </r>
  <r>
    <s v="ETL"/>
    <s v="DE403396395"/>
    <x v="41"/>
    <x v="0"/>
    <x v="18"/>
    <n v="1"/>
    <n v="55"/>
    <x v="9"/>
  </r>
  <r>
    <s v="CG UK Warehouse"/>
    <s v="DE403228661"/>
    <x v="42"/>
    <x v="0"/>
    <x v="35"/>
    <n v="1"/>
    <n v="55"/>
    <x v="9"/>
  </r>
  <r>
    <s v="ETL"/>
    <s v="DE403279773"/>
    <x v="42"/>
    <x v="0"/>
    <x v="36"/>
    <n v="1"/>
    <n v="23"/>
    <x v="39"/>
  </r>
  <r>
    <s v="ETL"/>
    <s v="DE403392905"/>
    <x v="41"/>
    <x v="0"/>
    <x v="37"/>
    <n v="1"/>
    <n v="55"/>
    <x v="9"/>
  </r>
  <r>
    <s v="CG UK Warehouse"/>
    <s v="DE402878629"/>
    <x v="43"/>
    <x v="0"/>
    <x v="38"/>
    <n v="1"/>
    <n v="26.85"/>
    <x v="40"/>
  </r>
  <r>
    <s v="ETL"/>
    <s v="DE402730418"/>
    <x v="44"/>
    <x v="0"/>
    <x v="4"/>
    <n v="1"/>
    <n v="32"/>
    <x v="4"/>
  </r>
  <r>
    <s v="CG UK Warehouse"/>
    <s v="DE402657591"/>
    <x v="45"/>
    <x v="0"/>
    <x v="39"/>
    <n v="1"/>
    <n v="53"/>
    <x v="7"/>
  </r>
  <r>
    <s v="ETL"/>
    <s v="DE402557945"/>
    <x v="45"/>
    <x v="0"/>
    <x v="40"/>
    <n v="1"/>
    <n v="55"/>
    <x v="9"/>
  </r>
  <r>
    <s v="ETL"/>
    <s v="DE402462700"/>
    <x v="46"/>
    <x v="0"/>
    <x v="41"/>
    <n v="1"/>
    <n v="35.700000000000003"/>
    <x v="17"/>
  </r>
  <r>
    <s v="CG UK Warehouse"/>
    <s v="DE402004229"/>
    <x v="47"/>
    <x v="0"/>
    <x v="42"/>
    <n v="1"/>
    <n v="35"/>
    <x v="14"/>
  </r>
  <r>
    <s v="ETL"/>
    <s v="DE402110116"/>
    <x v="48"/>
    <x v="0"/>
    <x v="8"/>
    <n v="1"/>
    <n v="70.8"/>
    <x v="8"/>
  </r>
  <r>
    <s v="CG UK Warehouse"/>
    <s v="DE402314474"/>
    <x v="49"/>
    <x v="0"/>
    <x v="43"/>
    <n v="1"/>
    <n v="53"/>
    <x v="7"/>
  </r>
  <r>
    <s v="ETL"/>
    <s v="DE402056436"/>
    <x v="47"/>
    <x v="0"/>
    <x v="44"/>
    <n v="1"/>
    <n v="46"/>
    <x v="41"/>
  </r>
  <r>
    <s v="ETL"/>
    <s v="DE401676517"/>
    <x v="50"/>
    <x v="0"/>
    <x v="6"/>
    <n v="1"/>
    <n v="42"/>
    <x v="6"/>
  </r>
  <r>
    <s v="CG UK Warehouse"/>
    <s v="DE401009248"/>
    <x v="51"/>
    <x v="0"/>
    <x v="45"/>
    <n v="1"/>
    <n v="25"/>
    <x v="13"/>
  </r>
  <r>
    <s v="CG UK Warehouse"/>
    <s v="DE401324674"/>
    <x v="52"/>
    <x v="0"/>
    <x v="15"/>
    <n v="1"/>
    <n v="28.15"/>
    <x v="16"/>
  </r>
  <r>
    <s v="ETL"/>
    <s v="DE401674439"/>
    <x v="53"/>
    <x v="0"/>
    <x v="6"/>
    <n v="1"/>
    <n v="42"/>
    <x v="6"/>
  </r>
  <r>
    <s v="CG UK Warehouse"/>
    <s v="DE400287760"/>
    <x v="54"/>
    <x v="0"/>
    <x v="46"/>
    <n v="1"/>
    <n v="32.299999999999997"/>
    <x v="42"/>
  </r>
  <r>
    <s v="CG UK Warehouse"/>
    <s v="DE400767610"/>
    <x v="55"/>
    <x v="0"/>
    <x v="7"/>
    <n v="1"/>
    <n v="53"/>
    <x v="7"/>
  </r>
  <r>
    <s v="ETL"/>
    <s v="DE401563039"/>
    <x v="56"/>
    <x v="0"/>
    <x v="6"/>
    <n v="1"/>
    <n v="42"/>
    <x v="6"/>
  </r>
  <r>
    <s v="CG UK Warehouse"/>
    <s v="DE399785223"/>
    <x v="57"/>
    <x v="0"/>
    <x v="47"/>
    <n v="1"/>
    <n v="30.28"/>
    <x v="43"/>
  </r>
  <r>
    <s v="ETL"/>
    <s v="DE401355669"/>
    <x v="52"/>
    <x v="0"/>
    <x v="48"/>
    <n v="1"/>
    <n v="23"/>
    <x v="39"/>
  </r>
  <r>
    <s v="ETL"/>
    <s v="DE400778801"/>
    <x v="55"/>
    <x v="0"/>
    <x v="2"/>
    <n v="1"/>
    <n v="25.68"/>
    <x v="44"/>
  </r>
  <r>
    <s v="ETL"/>
    <s v="DE400778777"/>
    <x v="55"/>
    <x v="0"/>
    <x v="17"/>
    <n v="1"/>
    <n v="41.13"/>
    <x v="45"/>
  </r>
  <r>
    <s v="ETL"/>
    <s v="DE400973757"/>
    <x v="51"/>
    <x v="0"/>
    <x v="6"/>
    <n v="1"/>
    <n v="42"/>
    <x v="6"/>
  </r>
  <r>
    <s v="ETL"/>
    <s v="DE401150388"/>
    <x v="58"/>
    <x v="0"/>
    <x v="49"/>
    <n v="1"/>
    <n v="35"/>
    <x v="14"/>
  </r>
  <r>
    <s v="ETL"/>
    <s v="DE399456592"/>
    <x v="57"/>
    <x v="0"/>
    <x v="6"/>
    <n v="1"/>
    <n v="36.24"/>
    <x v="46"/>
  </r>
  <r>
    <s v="ETL"/>
    <s v="DE399251145"/>
    <x v="59"/>
    <x v="0"/>
    <x v="6"/>
    <n v="1"/>
    <n v="42"/>
    <x v="6"/>
  </r>
  <r>
    <s v="ETL"/>
    <s v="DE399091720"/>
    <x v="60"/>
    <x v="0"/>
    <x v="17"/>
    <n v="1"/>
    <n v="47.6"/>
    <x v="18"/>
  </r>
  <r>
    <s v="ETL"/>
    <s v="DE399051560"/>
    <x v="61"/>
    <x v="0"/>
    <x v="25"/>
    <n v="1"/>
    <n v="25"/>
    <x v="13"/>
  </r>
  <r>
    <s v="ETL"/>
    <s v="DE398668371"/>
    <x v="62"/>
    <x v="0"/>
    <x v="50"/>
    <n v="1"/>
    <n v="55"/>
    <x v="9"/>
  </r>
  <r>
    <s v="CG UK Warehouse"/>
    <s v="DE398625394"/>
    <x v="62"/>
    <x v="0"/>
    <x v="51"/>
    <n v="1"/>
    <n v="60"/>
    <x v="5"/>
  </r>
  <r>
    <s v="CG UK Warehouse"/>
    <s v="DE398753207"/>
    <x v="63"/>
    <x v="0"/>
    <x v="52"/>
    <n v="1"/>
    <n v="35.15"/>
    <x v="47"/>
  </r>
  <r>
    <s v="ETL"/>
    <s v="DE398547073"/>
    <x v="64"/>
    <x v="0"/>
    <x v="10"/>
    <n v="3"/>
    <n v="39"/>
    <x v="48"/>
  </r>
  <r>
    <s v="ETL"/>
    <s v="DE398366538"/>
    <x v="65"/>
    <x v="0"/>
    <x v="6"/>
    <n v="1"/>
    <n v="42"/>
    <x v="6"/>
  </r>
  <r>
    <s v="ETL"/>
    <s v="DE398266384"/>
    <x v="65"/>
    <x v="0"/>
    <x v="6"/>
    <n v="1"/>
    <n v="42"/>
    <x v="6"/>
  </r>
  <r>
    <s v="ETL"/>
    <s v="DE398151280"/>
    <x v="66"/>
    <x v="0"/>
    <x v="4"/>
    <n v="2"/>
    <n v="32"/>
    <x v="49"/>
  </r>
  <r>
    <s v="ETL"/>
    <s v="DE398168693"/>
    <x v="66"/>
    <x v="0"/>
    <x v="53"/>
    <n v="1"/>
    <n v="35"/>
    <x v="14"/>
  </r>
  <r>
    <s v="ETL"/>
    <s v="DE398103451"/>
    <x v="66"/>
    <x v="0"/>
    <x v="6"/>
    <n v="1"/>
    <n v="42"/>
    <x v="6"/>
  </r>
  <r>
    <s v="ETL"/>
    <s v="DE397796062"/>
    <x v="67"/>
    <x v="0"/>
    <x v="6"/>
    <n v="1"/>
    <n v="42"/>
    <x v="6"/>
  </r>
  <r>
    <s v="ETL"/>
    <s v="DE397660108"/>
    <x v="68"/>
    <x v="0"/>
    <x v="6"/>
    <n v="1"/>
    <n v="42"/>
    <x v="6"/>
  </r>
  <r>
    <s v="ETL"/>
    <s v="DE397984419"/>
    <x v="69"/>
    <x v="0"/>
    <x v="16"/>
    <n v="1"/>
    <n v="35.700000000000003"/>
    <x v="17"/>
  </r>
  <r>
    <s v="CG UK Warehouse"/>
    <s v="DE397447333"/>
    <x v="70"/>
    <x v="0"/>
    <x v="54"/>
    <n v="1"/>
    <n v="19"/>
    <x v="50"/>
  </r>
  <r>
    <s v="ETL"/>
    <s v="DE397424017"/>
    <x v="70"/>
    <x v="0"/>
    <x v="55"/>
    <n v="1"/>
    <n v="25"/>
    <x v="13"/>
  </r>
  <r>
    <s v="ETL"/>
    <s v="DE397510307"/>
    <x v="71"/>
    <x v="0"/>
    <x v="18"/>
    <n v="1"/>
    <n v="55"/>
    <x v="9"/>
  </r>
  <r>
    <s v="ETL"/>
    <s v="DE397516438"/>
    <x v="71"/>
    <x v="0"/>
    <x v="55"/>
    <n v="1"/>
    <n v="25"/>
    <x v="13"/>
  </r>
  <r>
    <s v="CG UK Warehouse"/>
    <s v="DE397520286"/>
    <x v="71"/>
    <x v="0"/>
    <x v="56"/>
    <n v="1"/>
    <n v="34"/>
    <x v="1"/>
  </r>
  <r>
    <s v="ETL"/>
    <s v="DE397706803"/>
    <x v="68"/>
    <x v="0"/>
    <x v="6"/>
    <n v="1"/>
    <n v="42"/>
    <x v="6"/>
  </r>
  <r>
    <s v="ETL"/>
    <s v="DE397736100"/>
    <x v="68"/>
    <x v="0"/>
    <x v="8"/>
    <n v="1"/>
    <n v="70.8"/>
    <x v="8"/>
  </r>
  <r>
    <s v="ETL"/>
    <s v="DE397886318"/>
    <x v="67"/>
    <x v="0"/>
    <x v="6"/>
    <n v="1"/>
    <n v="42"/>
    <x v="6"/>
  </r>
  <r>
    <s v="ETL"/>
    <s v="DE398042238"/>
    <x v="69"/>
    <x v="0"/>
    <x v="50"/>
    <n v="1"/>
    <n v="55"/>
    <x v="9"/>
  </r>
  <r>
    <s v="ETL"/>
    <s v="DE398063736"/>
    <x v="69"/>
    <x v="0"/>
    <x v="14"/>
    <n v="1"/>
    <n v="35"/>
    <x v="14"/>
  </r>
  <r>
    <s v="ETL"/>
    <s v="DE397374237"/>
    <x v="70"/>
    <x v="0"/>
    <x v="6"/>
    <n v="1"/>
    <n v="42"/>
    <x v="6"/>
  </r>
  <r>
    <s v="ETL"/>
    <s v="DE397232777"/>
    <x v="72"/>
    <x v="0"/>
    <x v="4"/>
    <n v="1"/>
    <n v="32"/>
    <x v="4"/>
  </r>
  <r>
    <s v="ETL"/>
    <s v="DE397158555"/>
    <x v="73"/>
    <x v="0"/>
    <x v="8"/>
    <n v="1"/>
    <n v="70.8"/>
    <x v="8"/>
  </r>
  <r>
    <s v="CG UK Warehouse"/>
    <s v="DE396753092"/>
    <x v="74"/>
    <x v="0"/>
    <x v="22"/>
    <n v="1"/>
    <n v="25"/>
    <x v="13"/>
  </r>
  <r>
    <s v="ETL"/>
    <s v="DE396975605"/>
    <x v="75"/>
    <x v="0"/>
    <x v="6"/>
    <n v="1"/>
    <n v="42"/>
    <x v="6"/>
  </r>
  <r>
    <s v="ETL"/>
    <s v="DE396426076"/>
    <x v="76"/>
    <x v="0"/>
    <x v="57"/>
    <n v="1"/>
    <n v="25"/>
    <x v="13"/>
  </r>
  <r>
    <s v="ETL"/>
    <s v="DE396624664"/>
    <x v="77"/>
    <x v="0"/>
    <x v="6"/>
    <n v="1"/>
    <n v="42"/>
    <x v="6"/>
  </r>
  <r>
    <s v="ETL"/>
    <s v="DE396781140"/>
    <x v="74"/>
    <x v="0"/>
    <x v="2"/>
    <n v="1"/>
    <n v="29.77"/>
    <x v="2"/>
  </r>
  <r>
    <s v="ETL"/>
    <s v="DE396440743"/>
    <x v="76"/>
    <x v="0"/>
    <x v="10"/>
    <n v="1"/>
    <n v="39"/>
    <x v="10"/>
  </r>
  <r>
    <s v="ETL"/>
    <s v="DE396574032"/>
    <x v="77"/>
    <x v="0"/>
    <x v="6"/>
    <n v="1"/>
    <n v="42"/>
    <x v="6"/>
  </r>
  <r>
    <s v="ETL"/>
    <s v="DE396574032"/>
    <x v="77"/>
    <x v="0"/>
    <x v="4"/>
    <n v="1"/>
    <n v="32"/>
    <x v="4"/>
  </r>
  <r>
    <s v="ETL"/>
    <s v="DE396729818"/>
    <x v="74"/>
    <x v="0"/>
    <x v="6"/>
    <n v="1"/>
    <n v="42"/>
    <x v="6"/>
  </r>
  <r>
    <s v="ETL"/>
    <s v="DE396852276"/>
    <x v="74"/>
    <x v="0"/>
    <x v="50"/>
    <n v="1"/>
    <n v="55"/>
    <x v="9"/>
  </r>
  <r>
    <s v="ETL"/>
    <s v="DE396273518"/>
    <x v="76"/>
    <x v="0"/>
    <x v="6"/>
    <n v="1"/>
    <n v="42"/>
    <x v="6"/>
  </r>
  <r>
    <s v="ETL"/>
    <s v="DE396304961"/>
    <x v="76"/>
    <x v="0"/>
    <x v="58"/>
    <n v="1"/>
    <n v="54.21"/>
    <x v="51"/>
  </r>
  <r>
    <s v="ETL"/>
    <s v="DE396111814"/>
    <x v="78"/>
    <x v="0"/>
    <x v="6"/>
    <n v="1"/>
    <n v="42"/>
    <x v="6"/>
  </r>
  <r>
    <s v="CG UK Warehouse"/>
    <s v="DE395776993"/>
    <x v="79"/>
    <x v="0"/>
    <x v="22"/>
    <n v="1"/>
    <n v="25"/>
    <x v="13"/>
  </r>
  <r>
    <s v="ETL"/>
    <s v="DE395998462"/>
    <x v="80"/>
    <x v="0"/>
    <x v="6"/>
    <n v="1"/>
    <n v="42"/>
    <x v="6"/>
  </r>
  <r>
    <s v="CG UK Warehouse"/>
    <s v="DE396026412"/>
    <x v="80"/>
    <x v="0"/>
    <x v="14"/>
    <n v="1"/>
    <n v="35"/>
    <x v="14"/>
  </r>
  <r>
    <s v="ETL"/>
    <s v="DE395995980"/>
    <x v="80"/>
    <x v="0"/>
    <x v="6"/>
    <n v="1"/>
    <n v="42"/>
    <x v="6"/>
  </r>
  <r>
    <s v="CG UK Warehouse"/>
    <s v="DE395555567"/>
    <x v="81"/>
    <x v="0"/>
    <x v="59"/>
    <n v="1"/>
    <n v="25"/>
    <x v="13"/>
  </r>
  <r>
    <s v="ETL"/>
    <s v="DE395827760"/>
    <x v="79"/>
    <x v="0"/>
    <x v="6"/>
    <n v="1"/>
    <n v="42"/>
    <x v="6"/>
  </r>
  <r>
    <s v="CG UK Warehouse"/>
    <s v="DE395244005"/>
    <x v="82"/>
    <x v="0"/>
    <x v="14"/>
    <n v="1"/>
    <n v="35"/>
    <x v="14"/>
  </r>
  <r>
    <s v="ETL"/>
    <s v="DE395313371"/>
    <x v="82"/>
    <x v="0"/>
    <x v="6"/>
    <n v="1"/>
    <n v="42"/>
    <x v="6"/>
  </r>
  <r>
    <s v="ETL"/>
    <s v="DE395424479"/>
    <x v="83"/>
    <x v="0"/>
    <x v="6"/>
    <n v="1"/>
    <n v="42"/>
    <x v="6"/>
  </r>
  <r>
    <s v="CG UK Warehouse"/>
    <s v="DE395410358"/>
    <x v="83"/>
    <x v="0"/>
    <x v="14"/>
    <n v="1"/>
    <n v="35"/>
    <x v="14"/>
  </r>
  <r>
    <s v="ETL"/>
    <s v="DE395565904"/>
    <x v="81"/>
    <x v="0"/>
    <x v="6"/>
    <n v="1"/>
    <n v="42"/>
    <x v="6"/>
  </r>
  <r>
    <s v="ETL"/>
    <s v="DE395447727"/>
    <x v="83"/>
    <x v="0"/>
    <x v="6"/>
    <n v="1"/>
    <n v="42"/>
    <x v="6"/>
  </r>
  <r>
    <s v="CG UK Warehouse"/>
    <s v="DE395598000"/>
    <x v="81"/>
    <x v="0"/>
    <x v="60"/>
    <n v="1"/>
    <n v="55"/>
    <x v="9"/>
  </r>
  <r>
    <s v="CG UK Warehouse"/>
    <s v="DE395229687"/>
    <x v="82"/>
    <x v="0"/>
    <x v="60"/>
    <n v="1"/>
    <n v="55"/>
    <x v="9"/>
  </r>
  <r>
    <s v="ETL"/>
    <s v="DE395594968"/>
    <x v="81"/>
    <x v="0"/>
    <x v="4"/>
    <n v="1"/>
    <n v="32"/>
    <x v="4"/>
  </r>
  <r>
    <s v="ETL"/>
    <s v="DE395153503"/>
    <x v="84"/>
    <x v="0"/>
    <x v="61"/>
    <n v="2"/>
    <n v="45"/>
    <x v="52"/>
  </r>
  <r>
    <s v="ETL"/>
    <s v="DE395064330"/>
    <x v="84"/>
    <x v="0"/>
    <x v="6"/>
    <n v="1"/>
    <n v="42"/>
    <x v="6"/>
  </r>
  <r>
    <s v="ETL"/>
    <s v="DE395111346"/>
    <x v="84"/>
    <x v="0"/>
    <x v="6"/>
    <n v="1"/>
    <n v="42"/>
    <x v="6"/>
  </r>
  <r>
    <s v="ETL"/>
    <s v="DE395009802"/>
    <x v="85"/>
    <x v="0"/>
    <x v="6"/>
    <n v="1"/>
    <n v="42"/>
    <x v="6"/>
  </r>
  <r>
    <s v="ETL"/>
    <s v="DE394903318"/>
    <x v="85"/>
    <x v="0"/>
    <x v="6"/>
    <n v="1"/>
    <n v="42"/>
    <x v="6"/>
  </r>
  <r>
    <s v="ETL"/>
    <s v="DE395002754"/>
    <x v="85"/>
    <x v="0"/>
    <x v="6"/>
    <n v="1"/>
    <n v="42"/>
    <x v="6"/>
  </r>
  <r>
    <s v="ETL"/>
    <s v="DE394999713"/>
    <x v="85"/>
    <x v="0"/>
    <x v="62"/>
    <n v="1"/>
    <n v="35"/>
    <x v="14"/>
  </r>
  <r>
    <s v="ETL"/>
    <s v="DE394906439"/>
    <x v="85"/>
    <x v="0"/>
    <x v="53"/>
    <n v="1"/>
    <n v="35"/>
    <x v="14"/>
  </r>
  <r>
    <s v="ETL"/>
    <s v="DE394737180"/>
    <x v="86"/>
    <x v="0"/>
    <x v="6"/>
    <n v="1"/>
    <n v="42"/>
    <x v="6"/>
  </r>
  <r>
    <s v="CG UK Warehouse"/>
    <s v="DE394760778"/>
    <x v="86"/>
    <x v="0"/>
    <x v="14"/>
    <n v="1"/>
    <n v="35"/>
    <x v="14"/>
  </r>
  <r>
    <s v="ETL"/>
    <s v="DE394732252"/>
    <x v="86"/>
    <x v="0"/>
    <x v="62"/>
    <n v="1"/>
    <n v="35"/>
    <x v="14"/>
  </r>
  <r>
    <s v="ETL"/>
    <s v="DE394737430"/>
    <x v="86"/>
    <x v="0"/>
    <x v="6"/>
    <n v="1"/>
    <n v="42"/>
    <x v="6"/>
  </r>
  <r>
    <s v="ETL"/>
    <s v="DE394739938"/>
    <x v="86"/>
    <x v="0"/>
    <x v="6"/>
    <n v="1"/>
    <n v="42"/>
    <x v="6"/>
  </r>
  <r>
    <s v="ETL"/>
    <s v="DE394633720"/>
    <x v="87"/>
    <x v="0"/>
    <x v="63"/>
    <n v="1"/>
    <n v="35.700000000000003"/>
    <x v="17"/>
  </r>
  <r>
    <s v="ETL"/>
    <s v="DE394559931"/>
    <x v="87"/>
    <x v="0"/>
    <x v="6"/>
    <n v="1"/>
    <n v="42"/>
    <x v="6"/>
  </r>
  <r>
    <s v="ETL"/>
    <s v="DE394594384"/>
    <x v="87"/>
    <x v="0"/>
    <x v="6"/>
    <n v="1"/>
    <n v="42"/>
    <x v="6"/>
  </r>
  <r>
    <s v="ETL"/>
    <s v="DE394143936"/>
    <x v="88"/>
    <x v="0"/>
    <x v="64"/>
    <n v="1"/>
    <n v="55"/>
    <x v="9"/>
  </r>
  <r>
    <s v="ETL"/>
    <s v="DE394370065"/>
    <x v="89"/>
    <x v="0"/>
    <x v="65"/>
    <n v="1"/>
    <n v="45"/>
    <x v="53"/>
  </r>
  <r>
    <s v="CG UK Warehouse"/>
    <s v="DE394272187"/>
    <x v="90"/>
    <x v="0"/>
    <x v="10"/>
    <n v="1"/>
    <n v="39"/>
    <x v="10"/>
  </r>
  <r>
    <s v="ETL"/>
    <s v="DE394370970"/>
    <x v="89"/>
    <x v="0"/>
    <x v="28"/>
    <n v="1"/>
    <n v="25"/>
    <x v="13"/>
  </r>
  <r>
    <s v="ETL"/>
    <s v="DE394382268"/>
    <x v="89"/>
    <x v="0"/>
    <x v="6"/>
    <n v="1"/>
    <n v="42"/>
    <x v="6"/>
  </r>
  <r>
    <s v="ETL"/>
    <s v="DE394405168"/>
    <x v="89"/>
    <x v="0"/>
    <x v="62"/>
    <n v="1"/>
    <n v="35"/>
    <x v="14"/>
  </r>
  <r>
    <s v="ETL"/>
    <s v="DE394475219"/>
    <x v="89"/>
    <x v="0"/>
    <x v="6"/>
    <n v="1"/>
    <n v="42"/>
    <x v="6"/>
  </r>
  <r>
    <s v="ETL"/>
    <s v="DE394494466"/>
    <x v="89"/>
    <x v="0"/>
    <x v="6"/>
    <n v="1"/>
    <n v="42"/>
    <x v="6"/>
  </r>
  <r>
    <s v="CG UK Warehouse"/>
    <s v="DE394107383"/>
    <x v="88"/>
    <x v="0"/>
    <x v="10"/>
    <n v="1"/>
    <n v="39"/>
    <x v="10"/>
  </r>
  <r>
    <s v="ETL"/>
    <s v="DE394159810"/>
    <x v="88"/>
    <x v="0"/>
    <x v="50"/>
    <n v="1"/>
    <n v="55"/>
    <x v="9"/>
  </r>
  <r>
    <s v="CG UK Warehouse"/>
    <s v="DE393738109"/>
    <x v="91"/>
    <x v="0"/>
    <x v="14"/>
    <n v="1"/>
    <n v="35"/>
    <x v="14"/>
  </r>
  <r>
    <s v="ETL"/>
    <s v="DE393759151"/>
    <x v="91"/>
    <x v="0"/>
    <x v="18"/>
    <n v="1"/>
    <n v="55"/>
    <x v="9"/>
  </r>
  <r>
    <s v="ETL"/>
    <s v="DE393736637"/>
    <x v="91"/>
    <x v="0"/>
    <x v="66"/>
    <n v="1"/>
    <n v="55"/>
    <x v="9"/>
  </r>
  <r>
    <s v="ETL"/>
    <s v="DE393557343"/>
    <x v="92"/>
    <x v="0"/>
    <x v="4"/>
    <n v="1"/>
    <n v="32"/>
    <x v="4"/>
  </r>
  <r>
    <s v="ETL"/>
    <s v="DE393554150"/>
    <x v="92"/>
    <x v="0"/>
    <x v="6"/>
    <n v="1"/>
    <n v="42"/>
    <x v="6"/>
  </r>
  <r>
    <s v="CG UK Warehouse"/>
    <s v="DE393600279"/>
    <x v="92"/>
    <x v="0"/>
    <x v="67"/>
    <n v="1"/>
    <n v="25"/>
    <x v="13"/>
  </r>
  <r>
    <s v="ETL"/>
    <s v="DE393611196"/>
    <x v="92"/>
    <x v="0"/>
    <x v="53"/>
    <n v="2"/>
    <n v="35"/>
    <x v="54"/>
  </r>
  <r>
    <s v="ETL"/>
    <s v="DE393376749"/>
    <x v="93"/>
    <x v="0"/>
    <x v="6"/>
    <n v="1"/>
    <n v="42"/>
    <x v="6"/>
  </r>
  <r>
    <s v="ETL"/>
    <s v="DE393381654"/>
    <x v="93"/>
    <x v="0"/>
    <x v="6"/>
    <n v="1"/>
    <n v="42"/>
    <x v="6"/>
  </r>
  <r>
    <s v="CG UK Warehouse"/>
    <s v="DE393027031"/>
    <x v="94"/>
    <x v="0"/>
    <x v="14"/>
    <n v="1"/>
    <n v="35"/>
    <x v="14"/>
  </r>
  <r>
    <s v="CG UK Warehouse"/>
    <s v="DE393040406"/>
    <x v="94"/>
    <x v="0"/>
    <x v="10"/>
    <n v="1"/>
    <n v="39"/>
    <x v="10"/>
  </r>
  <r>
    <s v="ETL"/>
    <s v="DE393057657"/>
    <x v="94"/>
    <x v="0"/>
    <x v="28"/>
    <n v="1"/>
    <n v="25"/>
    <x v="13"/>
  </r>
  <r>
    <s v="ETL"/>
    <s v="DE393124450"/>
    <x v="94"/>
    <x v="0"/>
    <x v="68"/>
    <n v="1"/>
    <n v="55"/>
    <x v="9"/>
  </r>
  <r>
    <s v="ETL"/>
    <s v="DE393184133"/>
    <x v="95"/>
    <x v="0"/>
    <x v="53"/>
    <n v="1"/>
    <n v="35"/>
    <x v="14"/>
  </r>
  <r>
    <s v="ETL"/>
    <s v="DE393184474"/>
    <x v="95"/>
    <x v="0"/>
    <x v="53"/>
    <n v="1"/>
    <n v="35"/>
    <x v="14"/>
  </r>
  <r>
    <s v="CG UK Warehouse"/>
    <s v="DE392594742"/>
    <x v="96"/>
    <x v="0"/>
    <x v="14"/>
    <n v="1"/>
    <n v="35"/>
    <x v="14"/>
  </r>
  <r>
    <s v="CG UK Warehouse"/>
    <s v="DE392715075"/>
    <x v="97"/>
    <x v="0"/>
    <x v="10"/>
    <n v="1"/>
    <n v="39"/>
    <x v="10"/>
  </r>
  <r>
    <s v="ETL"/>
    <s v="DE392770697"/>
    <x v="97"/>
    <x v="0"/>
    <x v="69"/>
    <n v="1"/>
    <n v="35"/>
    <x v="14"/>
  </r>
  <r>
    <s v="CG UK Warehouse"/>
    <s v="DE392260213"/>
    <x v="98"/>
    <x v="0"/>
    <x v="70"/>
    <n v="1"/>
    <n v="19.11"/>
    <x v="55"/>
  </r>
  <r>
    <s v="CG UK Warehouse"/>
    <s v="DE392380324"/>
    <x v="99"/>
    <x v="0"/>
    <x v="60"/>
    <n v="1"/>
    <n v="55"/>
    <x v="9"/>
  </r>
  <r>
    <s v="CG UK Warehouse"/>
    <s v="DE392171693"/>
    <x v="98"/>
    <x v="0"/>
    <x v="14"/>
    <n v="1"/>
    <n v="35"/>
    <x v="14"/>
  </r>
  <r>
    <s v="CG UK Warehouse"/>
    <s v="DE391669042"/>
    <x v="100"/>
    <x v="0"/>
    <x v="60"/>
    <n v="1"/>
    <n v="55"/>
    <x v="9"/>
  </r>
  <r>
    <s v="CG UK Warehouse"/>
    <s v="DE391808392"/>
    <x v="101"/>
    <x v="0"/>
    <x v="31"/>
    <n v="1"/>
    <n v="33"/>
    <x v="36"/>
  </r>
  <r>
    <s v="ETL"/>
    <s v="DE391853180"/>
    <x v="101"/>
    <x v="0"/>
    <x v="25"/>
    <n v="1"/>
    <n v="25"/>
    <x v="13"/>
  </r>
  <r>
    <s v="CG UK Warehouse"/>
    <s v="DE391966683"/>
    <x v="102"/>
    <x v="0"/>
    <x v="14"/>
    <n v="1"/>
    <n v="35"/>
    <x v="14"/>
  </r>
  <r>
    <s v="ETL"/>
    <s v="DE392003234"/>
    <x v="102"/>
    <x v="0"/>
    <x v="71"/>
    <n v="1"/>
    <n v="35"/>
    <x v="14"/>
  </r>
  <r>
    <s v="CG UK Warehouse"/>
    <s v="DE391353428"/>
    <x v="103"/>
    <x v="0"/>
    <x v="14"/>
    <n v="1"/>
    <n v="35"/>
    <x v="14"/>
  </r>
  <r>
    <s v="CG UK Warehouse"/>
    <s v="DE391348595"/>
    <x v="103"/>
    <x v="0"/>
    <x v="60"/>
    <n v="1"/>
    <n v="55"/>
    <x v="9"/>
  </r>
  <r>
    <s v="CG UK Warehouse"/>
    <s v="DE391013915"/>
    <x v="104"/>
    <x v="0"/>
    <x v="72"/>
    <n v="1"/>
    <n v="55"/>
    <x v="9"/>
  </r>
  <r>
    <s v="ETL"/>
    <s v="DE391197799"/>
    <x v="105"/>
    <x v="0"/>
    <x v="65"/>
    <n v="1"/>
    <n v="45"/>
    <x v="53"/>
  </r>
  <r>
    <s v="CG UK Warehouse"/>
    <s v="DE390968472"/>
    <x v="104"/>
    <x v="0"/>
    <x v="2"/>
    <n v="1"/>
    <n v="29.77"/>
    <x v="2"/>
  </r>
  <r>
    <s v="CG UK Warehouse"/>
    <s v="DE390976160"/>
    <x v="104"/>
    <x v="0"/>
    <x v="50"/>
    <n v="1"/>
    <n v="55"/>
    <x v="9"/>
  </r>
  <r>
    <s v="ETL"/>
    <s v="DE391031807"/>
    <x v="104"/>
    <x v="0"/>
    <x v="28"/>
    <n v="1"/>
    <n v="25"/>
    <x v="13"/>
  </r>
  <r>
    <s v="ETL"/>
    <s v="DE391031807"/>
    <x v="104"/>
    <x v="0"/>
    <x v="73"/>
    <n v="1"/>
    <n v="25"/>
    <x v="13"/>
  </r>
  <r>
    <s v="ETL"/>
    <s v="DE390980756"/>
    <x v="104"/>
    <x v="0"/>
    <x v="4"/>
    <n v="1"/>
    <n v="32"/>
    <x v="4"/>
  </r>
  <r>
    <s v="CG UK Warehouse"/>
    <s v="DE390451367"/>
    <x v="106"/>
    <x v="0"/>
    <x v="50"/>
    <n v="1"/>
    <n v="55"/>
    <x v="9"/>
  </r>
  <r>
    <s v="CG UK Warehouse"/>
    <s v="DE390456457"/>
    <x v="106"/>
    <x v="0"/>
    <x v="8"/>
    <n v="1"/>
    <n v="70.8"/>
    <x v="8"/>
  </r>
  <r>
    <s v="CG UK Warehouse"/>
    <s v="DE390498238"/>
    <x v="106"/>
    <x v="0"/>
    <x v="74"/>
    <n v="1"/>
    <n v="35.700000000000003"/>
    <x v="17"/>
  </r>
  <r>
    <s v="ETL"/>
    <s v="DE390628996"/>
    <x v="107"/>
    <x v="0"/>
    <x v="1"/>
    <n v="1"/>
    <n v="34"/>
    <x v="1"/>
  </r>
  <r>
    <s v="ETL"/>
    <s v="DE390658041"/>
    <x v="107"/>
    <x v="0"/>
    <x v="75"/>
    <n v="1"/>
    <n v="25"/>
    <x v="13"/>
  </r>
  <r>
    <s v="CG UK Warehouse"/>
    <s v="DE390942899"/>
    <x v="108"/>
    <x v="0"/>
    <x v="76"/>
    <n v="1"/>
    <n v="47.6"/>
    <x v="18"/>
  </r>
  <r>
    <s v="CG UK Warehouse"/>
    <s v="DE390215890"/>
    <x v="109"/>
    <x v="0"/>
    <x v="10"/>
    <n v="1"/>
    <n v="39"/>
    <x v="10"/>
  </r>
  <r>
    <s v="CG UK Warehouse"/>
    <s v="DE390223252"/>
    <x v="109"/>
    <x v="0"/>
    <x v="2"/>
    <n v="1"/>
    <n v="29.77"/>
    <x v="2"/>
  </r>
  <r>
    <s v="CG UK Warehouse"/>
    <s v="DE390354821"/>
    <x v="110"/>
    <x v="0"/>
    <x v="40"/>
    <n v="1"/>
    <n v="55"/>
    <x v="9"/>
  </r>
  <r>
    <s v="CG UK Warehouse"/>
    <s v="DE390215888"/>
    <x v="109"/>
    <x v="0"/>
    <x v="8"/>
    <n v="1"/>
    <n v="70.8"/>
    <x v="8"/>
  </r>
  <r>
    <s v="ETL"/>
    <s v="DE390214994"/>
    <x v="109"/>
    <x v="0"/>
    <x v="77"/>
    <n v="1"/>
    <n v="45"/>
    <x v="53"/>
  </r>
  <r>
    <s v="CG UK Warehouse"/>
    <s v="DE389880032"/>
    <x v="111"/>
    <x v="0"/>
    <x v="74"/>
    <n v="1"/>
    <n v="35.700000000000003"/>
    <x v="17"/>
  </r>
  <r>
    <s v="ETL"/>
    <s v="DE389997804"/>
    <x v="112"/>
    <x v="0"/>
    <x v="57"/>
    <n v="1"/>
    <n v="25"/>
    <x v="13"/>
  </r>
  <r>
    <s v="CG UK Warehouse"/>
    <s v="DE390050118"/>
    <x v="112"/>
    <x v="0"/>
    <x v="48"/>
    <n v="1"/>
    <n v="23"/>
    <x v="39"/>
  </r>
  <r>
    <s v="ETL"/>
    <s v="DE389841484"/>
    <x v="111"/>
    <x v="0"/>
    <x v="78"/>
    <n v="1"/>
    <n v="26.36"/>
    <x v="56"/>
  </r>
  <r>
    <s v="CG UK Warehouse"/>
    <s v="DE389259720"/>
    <x v="113"/>
    <x v="0"/>
    <x v="79"/>
    <n v="1"/>
    <n v="33"/>
    <x v="36"/>
  </r>
  <r>
    <s v="CG UK Warehouse"/>
    <s v="DE389406502"/>
    <x v="114"/>
    <x v="0"/>
    <x v="50"/>
    <n v="1"/>
    <n v="55"/>
    <x v="9"/>
  </r>
  <r>
    <s v="CG UK Warehouse"/>
    <s v="DE389498196"/>
    <x v="114"/>
    <x v="0"/>
    <x v="31"/>
    <n v="1"/>
    <n v="33"/>
    <x v="36"/>
  </r>
  <r>
    <s v="CG UK Warehouse"/>
    <s v="DE389575377"/>
    <x v="115"/>
    <x v="0"/>
    <x v="74"/>
    <n v="1"/>
    <n v="35.700000000000003"/>
    <x v="17"/>
  </r>
  <r>
    <s v="ETL"/>
    <s v="DE389579872"/>
    <x v="115"/>
    <x v="0"/>
    <x v="1"/>
    <n v="1"/>
    <n v="34"/>
    <x v="1"/>
  </r>
  <r>
    <s v="CG UK Warehouse"/>
    <s v="DE388927318"/>
    <x v="116"/>
    <x v="0"/>
    <x v="67"/>
    <n v="1"/>
    <n v="25"/>
    <x v="13"/>
  </r>
  <r>
    <s v="ETL"/>
    <s v="DE389098125"/>
    <x v="117"/>
    <x v="0"/>
    <x v="63"/>
    <n v="1"/>
    <n v="35.700000000000003"/>
    <x v="17"/>
  </r>
  <r>
    <s v="ETL"/>
    <s v="DE389166590"/>
    <x v="117"/>
    <x v="0"/>
    <x v="80"/>
    <n v="1"/>
    <n v="35"/>
    <x v="14"/>
  </r>
  <r>
    <s v="CG UK Warehouse"/>
    <s v="DE383921300"/>
    <x v="118"/>
    <x v="1"/>
    <x v="31"/>
    <n v="1"/>
    <n v="33"/>
    <x v="36"/>
  </r>
  <r>
    <s v="CG UK Warehouse"/>
    <s v="DE388212469"/>
    <x v="119"/>
    <x v="0"/>
    <x v="22"/>
    <n v="1"/>
    <n v="25"/>
    <x v="13"/>
  </r>
  <r>
    <s v="CG UK Warehouse"/>
    <s v="DE388776228"/>
    <x v="120"/>
    <x v="0"/>
    <x v="40"/>
    <n v="1"/>
    <n v="55"/>
    <x v="9"/>
  </r>
  <r>
    <s v="ETL"/>
    <s v="DE388469064"/>
    <x v="121"/>
    <x v="0"/>
    <x v="1"/>
    <n v="1"/>
    <n v="34"/>
    <x v="1"/>
  </r>
  <r>
    <s v="ETL"/>
    <s v="DE388447475"/>
    <x v="121"/>
    <x v="0"/>
    <x v="40"/>
    <n v="1"/>
    <n v="55"/>
    <x v="9"/>
  </r>
  <r>
    <s v="CG UK Warehouse"/>
    <s v="DE387692708"/>
    <x v="122"/>
    <x v="0"/>
    <x v="38"/>
    <n v="1"/>
    <n v="26.85"/>
    <x v="40"/>
  </r>
  <r>
    <s v="ETL"/>
    <s v="DE387725271"/>
    <x v="122"/>
    <x v="0"/>
    <x v="81"/>
    <n v="1"/>
    <n v="35.700000000000003"/>
    <x v="17"/>
  </r>
  <r>
    <s v="CG UK Warehouse"/>
    <s v="DE388054228"/>
    <x v="123"/>
    <x v="0"/>
    <x v="4"/>
    <n v="1"/>
    <n v="32"/>
    <x v="4"/>
  </r>
  <r>
    <s v="ETL"/>
    <s v="DE388146297"/>
    <x v="119"/>
    <x v="0"/>
    <x v="80"/>
    <n v="1"/>
    <n v="35"/>
    <x v="14"/>
  </r>
  <r>
    <s v="ETL"/>
    <s v="DE388248243"/>
    <x v="119"/>
    <x v="0"/>
    <x v="63"/>
    <n v="1"/>
    <n v="35.700000000000003"/>
    <x v="17"/>
  </r>
  <r>
    <s v="CG UK Warehouse"/>
    <s v="DE387310946"/>
    <x v="124"/>
    <x v="0"/>
    <x v="67"/>
    <n v="1"/>
    <n v="25"/>
    <x v="13"/>
  </r>
  <r>
    <s v="CG UK Warehouse"/>
    <s v="DE387334987"/>
    <x v="124"/>
    <x v="0"/>
    <x v="4"/>
    <n v="1"/>
    <n v="32"/>
    <x v="4"/>
  </r>
  <r>
    <s v="ETL"/>
    <s v="DE387501742"/>
    <x v="125"/>
    <x v="0"/>
    <x v="63"/>
    <n v="1"/>
    <n v="35.700000000000003"/>
    <x v="17"/>
  </r>
  <r>
    <s v="ETL"/>
    <s v="DE387513486"/>
    <x v="125"/>
    <x v="0"/>
    <x v="61"/>
    <n v="1"/>
    <n v="45"/>
    <x v="53"/>
  </r>
  <r>
    <s v="CG UK Warehouse"/>
    <s v="DE387573483"/>
    <x v="125"/>
    <x v="0"/>
    <x v="60"/>
    <n v="1"/>
    <n v="55"/>
    <x v="9"/>
  </r>
  <r>
    <s v="CG UK Warehouse"/>
    <s v="DE387616867"/>
    <x v="125"/>
    <x v="0"/>
    <x v="82"/>
    <n v="1"/>
    <n v="35"/>
    <x v="14"/>
  </r>
  <r>
    <s v="CG UK Warehouse"/>
    <s v="DE387616867"/>
    <x v="125"/>
    <x v="0"/>
    <x v="67"/>
    <n v="1"/>
    <n v="25"/>
    <x v="13"/>
  </r>
  <r>
    <s v="CG UK Warehouse"/>
    <s v="DE387306263"/>
    <x v="124"/>
    <x v="0"/>
    <x v="83"/>
    <n v="1"/>
    <n v="43.35"/>
    <x v="57"/>
  </r>
  <r>
    <s v="ETL"/>
    <s v="DE387305964"/>
    <x v="124"/>
    <x v="0"/>
    <x v="1"/>
    <n v="1"/>
    <n v="34"/>
    <x v="1"/>
  </r>
  <r>
    <s v="CG UK Warehouse"/>
    <s v="DE386987596"/>
    <x v="126"/>
    <x v="0"/>
    <x v="40"/>
    <n v="1"/>
    <n v="55"/>
    <x v="9"/>
  </r>
  <r>
    <s v="CG UK Warehouse"/>
    <s v="DE387112020"/>
    <x v="127"/>
    <x v="0"/>
    <x v="31"/>
    <n v="1"/>
    <n v="33"/>
    <x v="36"/>
  </r>
  <r>
    <s v="CG UK Warehouse"/>
    <s v="DE387121739"/>
    <x v="127"/>
    <x v="0"/>
    <x v="4"/>
    <n v="1"/>
    <n v="32"/>
    <x v="4"/>
  </r>
  <r>
    <s v="CG UK Warehouse"/>
    <s v="DE386497840"/>
    <x v="128"/>
    <x v="0"/>
    <x v="4"/>
    <n v="1"/>
    <n v="32"/>
    <x v="4"/>
  </r>
  <r>
    <s v="CG UK Warehouse"/>
    <s v="DE386519788"/>
    <x v="128"/>
    <x v="0"/>
    <x v="40"/>
    <n v="1"/>
    <n v="55"/>
    <x v="9"/>
  </r>
  <r>
    <s v="ETL"/>
    <s v="DE386682692"/>
    <x v="129"/>
    <x v="0"/>
    <x v="63"/>
    <n v="1"/>
    <n v="35.700000000000003"/>
    <x v="17"/>
  </r>
  <r>
    <s v="CG UK Warehouse"/>
    <s v="DE386620784"/>
    <x v="129"/>
    <x v="0"/>
    <x v="31"/>
    <n v="1"/>
    <n v="33"/>
    <x v="36"/>
  </r>
  <r>
    <s v="ETL"/>
    <s v="DE386656429"/>
    <x v="129"/>
    <x v="0"/>
    <x v="60"/>
    <n v="1"/>
    <n v="55"/>
    <x v="9"/>
  </r>
  <r>
    <s v="CG UK Warehouse"/>
    <s v="DE386671180"/>
    <x v="129"/>
    <x v="0"/>
    <x v="4"/>
    <n v="1"/>
    <n v="32"/>
    <x v="4"/>
  </r>
  <r>
    <s v="CG UK Warehouse"/>
    <s v="DE386772503"/>
    <x v="130"/>
    <x v="0"/>
    <x v="40"/>
    <n v="1"/>
    <n v="55"/>
    <x v="9"/>
  </r>
  <r>
    <s v="CG UK Warehouse"/>
    <s v="DE386777400"/>
    <x v="130"/>
    <x v="0"/>
    <x v="4"/>
    <n v="1"/>
    <n v="32"/>
    <x v="4"/>
  </r>
  <r>
    <s v="CG UK Warehouse"/>
    <s v="DE386337032"/>
    <x v="131"/>
    <x v="0"/>
    <x v="40"/>
    <n v="1"/>
    <n v="55"/>
    <x v="9"/>
  </r>
  <r>
    <s v="CG UK Warehouse"/>
    <s v="DE385892848"/>
    <x v="132"/>
    <x v="0"/>
    <x v="4"/>
    <n v="1"/>
    <n v="32"/>
    <x v="4"/>
  </r>
  <r>
    <s v="CG UK Warehouse"/>
    <s v="DE386202646"/>
    <x v="133"/>
    <x v="0"/>
    <x v="4"/>
    <n v="1"/>
    <n v="32"/>
    <x v="4"/>
  </r>
  <r>
    <s v="ETL"/>
    <s v="DE385821994"/>
    <x v="132"/>
    <x v="0"/>
    <x v="60"/>
    <n v="1"/>
    <n v="55"/>
    <x v="9"/>
  </r>
  <r>
    <s v="ETL"/>
    <s v="DE385449257"/>
    <x v="134"/>
    <x v="0"/>
    <x v="79"/>
    <n v="1"/>
    <n v="33"/>
    <x v="36"/>
  </r>
  <r>
    <s v="ETL"/>
    <s v="DE385460152"/>
    <x v="134"/>
    <x v="0"/>
    <x v="61"/>
    <n v="1"/>
    <n v="45"/>
    <x v="53"/>
  </r>
  <r>
    <s v="CG UK Warehouse"/>
    <s v="DE385567704"/>
    <x v="134"/>
    <x v="0"/>
    <x v="4"/>
    <n v="1"/>
    <n v="32"/>
    <x v="4"/>
  </r>
  <r>
    <s v="CG UK Warehouse"/>
    <s v="DE385664768"/>
    <x v="135"/>
    <x v="0"/>
    <x v="4"/>
    <n v="1"/>
    <n v="32"/>
    <x v="4"/>
  </r>
  <r>
    <s v="CG UK Warehouse"/>
    <s v="DE385705735"/>
    <x v="135"/>
    <x v="0"/>
    <x v="83"/>
    <n v="1"/>
    <n v="43.35"/>
    <x v="57"/>
  </r>
  <r>
    <s v="ETL"/>
    <s v="DE385759680"/>
    <x v="135"/>
    <x v="0"/>
    <x v="57"/>
    <n v="1"/>
    <n v="25"/>
    <x v="13"/>
  </r>
  <r>
    <s v="CG UK Warehouse"/>
    <s v="DE385329258"/>
    <x v="136"/>
    <x v="0"/>
    <x v="31"/>
    <n v="1"/>
    <n v="33"/>
    <x v="36"/>
  </r>
  <r>
    <s v="ETL"/>
    <s v="DE385148337"/>
    <x v="137"/>
    <x v="0"/>
    <x v="76"/>
    <n v="2"/>
    <n v="47.6"/>
    <x v="58"/>
  </r>
  <r>
    <s v="CG UK Warehouse"/>
    <s v="DE385164548"/>
    <x v="137"/>
    <x v="0"/>
    <x v="22"/>
    <n v="1"/>
    <n v="25"/>
    <x v="13"/>
  </r>
  <r>
    <s v="CG UK Warehouse"/>
    <s v="DE385279952"/>
    <x v="136"/>
    <x v="0"/>
    <x v="4"/>
    <n v="1"/>
    <n v="32"/>
    <x v="4"/>
  </r>
  <r>
    <s v="ETL"/>
    <s v="DE385108914"/>
    <x v="137"/>
    <x v="1"/>
    <x v="53"/>
    <n v="1"/>
    <n v="35"/>
    <x v="14"/>
  </r>
  <r>
    <s v="ETL"/>
    <s v="DE384989487"/>
    <x v="138"/>
    <x v="0"/>
    <x v="79"/>
    <n v="1"/>
    <n v="33"/>
    <x v="36"/>
  </r>
  <r>
    <s v="CG UK Warehouse"/>
    <s v="DE384787673"/>
    <x v="139"/>
    <x v="0"/>
    <x v="17"/>
    <n v="1"/>
    <n v="47.6"/>
    <x v="18"/>
  </r>
  <r>
    <s v="ETL"/>
    <s v="DE384854126"/>
    <x v="139"/>
    <x v="0"/>
    <x v="57"/>
    <n v="1"/>
    <n v="25"/>
    <x v="13"/>
  </r>
  <r>
    <s v="CG UK Warehouse"/>
    <s v="DE384956861"/>
    <x v="138"/>
    <x v="0"/>
    <x v="31"/>
    <n v="1"/>
    <n v="33"/>
    <x v="36"/>
  </r>
  <r>
    <s v="ETL"/>
    <s v="DE384816628"/>
    <x v="139"/>
    <x v="0"/>
    <x v="59"/>
    <n v="1"/>
    <n v="25"/>
    <x v="13"/>
  </r>
  <r>
    <s v="ETL"/>
    <s v="DE384662554"/>
    <x v="140"/>
    <x v="0"/>
    <x v="64"/>
    <n v="1"/>
    <n v="55"/>
    <x v="9"/>
  </r>
  <r>
    <s v="ETL"/>
    <s v="DE384077944"/>
    <x v="141"/>
    <x v="0"/>
    <x v="29"/>
    <n v="1"/>
    <n v="35"/>
    <x v="14"/>
  </r>
  <r>
    <s v="ETL"/>
    <s v="DE384263011"/>
    <x v="142"/>
    <x v="0"/>
    <x v="79"/>
    <n v="1"/>
    <n v="33"/>
    <x v="36"/>
  </r>
  <r>
    <s v="CG UK Warehouse"/>
    <s v="DE384402700"/>
    <x v="143"/>
    <x v="0"/>
    <x v="4"/>
    <n v="1"/>
    <n v="32"/>
    <x v="4"/>
  </r>
  <r>
    <s v="CG UK Warehouse"/>
    <s v="DE383924770"/>
    <x v="118"/>
    <x v="0"/>
    <x v="4"/>
    <n v="1"/>
    <n v="32"/>
    <x v="4"/>
  </r>
  <r>
    <s v="ETL"/>
    <s v="DE383765303"/>
    <x v="144"/>
    <x v="0"/>
    <x v="17"/>
    <n v="1"/>
    <n v="47.6"/>
    <x v="18"/>
  </r>
  <r>
    <s v="CG UK Warehouse"/>
    <s v="DE383572761"/>
    <x v="145"/>
    <x v="0"/>
    <x v="4"/>
    <n v="1"/>
    <n v="32"/>
    <x v="4"/>
  </r>
  <r>
    <s v="ETL"/>
    <s v="DE383592150"/>
    <x v="146"/>
    <x v="0"/>
    <x v="60"/>
    <n v="1"/>
    <n v="55"/>
    <x v="9"/>
  </r>
  <r>
    <s v="ETL"/>
    <s v="DE383435781"/>
    <x v="145"/>
    <x v="0"/>
    <x v="84"/>
    <n v="1"/>
    <n v="45"/>
    <x v="53"/>
  </r>
  <r>
    <s v="ETL"/>
    <s v="DE383225148"/>
    <x v="147"/>
    <x v="0"/>
    <x v="59"/>
    <n v="1"/>
    <n v="25"/>
    <x v="13"/>
  </r>
  <r>
    <s v="CG UK Warehouse"/>
    <s v="DE383093704"/>
    <x v="148"/>
    <x v="0"/>
    <x v="4"/>
    <n v="1"/>
    <n v="32"/>
    <x v="4"/>
  </r>
  <r>
    <s v="ETL"/>
    <s v="DE383234656"/>
    <x v="147"/>
    <x v="0"/>
    <x v="85"/>
    <n v="1"/>
    <n v="22"/>
    <x v="59"/>
  </r>
  <r>
    <s v="CG UK Warehouse"/>
    <s v="DE382767097"/>
    <x v="149"/>
    <x v="0"/>
    <x v="6"/>
    <n v="1"/>
    <n v="42"/>
    <x v="6"/>
  </r>
  <r>
    <s v="ETL"/>
    <s v="DE382886847"/>
    <x v="150"/>
    <x v="0"/>
    <x v="17"/>
    <n v="1"/>
    <n v="47.6"/>
    <x v="18"/>
  </r>
  <r>
    <s v="CG UK Warehouse"/>
    <s v="DE382578947"/>
    <x v="151"/>
    <x v="0"/>
    <x v="2"/>
    <n v="1"/>
    <n v="29.77"/>
    <x v="2"/>
  </r>
  <r>
    <s v="CG UK Warehouse"/>
    <s v="DE382147671"/>
    <x v="152"/>
    <x v="1"/>
    <x v="6"/>
    <n v="1"/>
    <n v="42"/>
    <x v="6"/>
  </r>
  <r>
    <s v="CG UK Warehouse"/>
    <s v="DE382379701"/>
    <x v="153"/>
    <x v="0"/>
    <x v="6"/>
    <n v="1"/>
    <n v="42"/>
    <x v="6"/>
  </r>
  <r>
    <s v="ETL"/>
    <s v="DE382782417"/>
    <x v="149"/>
    <x v="0"/>
    <x v="17"/>
    <n v="1"/>
    <n v="47.6"/>
    <x v="18"/>
  </r>
  <r>
    <s v="ETL"/>
    <s v="DE382561557"/>
    <x v="151"/>
    <x v="0"/>
    <x v="79"/>
    <n v="1"/>
    <n v="33"/>
    <x v="36"/>
  </r>
  <r>
    <s v="ETL"/>
    <s v="DE382380515"/>
    <x v="153"/>
    <x v="0"/>
    <x v="17"/>
    <n v="1"/>
    <n v="47.6"/>
    <x v="18"/>
  </r>
  <r>
    <s v="CG UK Warehouse"/>
    <s v="DE381740353"/>
    <x v="154"/>
    <x v="0"/>
    <x v="86"/>
    <n v="1"/>
    <n v="55"/>
    <x v="9"/>
  </r>
  <r>
    <s v="CG UK Warehouse"/>
    <s v="DE381992661"/>
    <x v="155"/>
    <x v="0"/>
    <x v="86"/>
    <n v="1"/>
    <n v="55"/>
    <x v="9"/>
  </r>
  <r>
    <s v="ETL"/>
    <s v="DE382379030"/>
    <x v="153"/>
    <x v="2"/>
    <x v="14"/>
    <n v="1"/>
    <n v="35"/>
    <x v="14"/>
  </r>
  <r>
    <s v="ETL"/>
    <s v="DE382269040"/>
    <x v="152"/>
    <x v="0"/>
    <x v="74"/>
    <n v="1"/>
    <n v="35.700000000000003"/>
    <x v="17"/>
  </r>
  <r>
    <s v="ETL"/>
    <s v="DE381716530"/>
    <x v="154"/>
    <x v="0"/>
    <x v="87"/>
    <n v="1"/>
    <n v="25"/>
    <x v="13"/>
  </r>
  <r>
    <s v="CG UK Warehouse"/>
    <s v="DE381620728"/>
    <x v="156"/>
    <x v="0"/>
    <x v="4"/>
    <n v="1"/>
    <n v="32"/>
    <x v="4"/>
  </r>
  <r>
    <s v="ETL"/>
    <s v="DE381919780"/>
    <x v="155"/>
    <x v="0"/>
    <x v="47"/>
    <n v="1"/>
    <n v="35"/>
    <x v="14"/>
  </r>
  <r>
    <s v="ETL"/>
    <s v="DE381926691"/>
    <x v="155"/>
    <x v="0"/>
    <x v="40"/>
    <n v="1"/>
    <n v="55"/>
    <x v="9"/>
  </r>
  <r>
    <s v="ETL"/>
    <s v="DE381468313"/>
    <x v="157"/>
    <x v="0"/>
    <x v="57"/>
    <n v="1"/>
    <n v="25"/>
    <x v="13"/>
  </r>
  <r>
    <s v="CG UK Warehouse"/>
    <s v="DE381565771"/>
    <x v="156"/>
    <x v="0"/>
    <x v="88"/>
    <n v="1"/>
    <n v="80"/>
    <x v="60"/>
  </r>
  <r>
    <s v="ETL"/>
    <s v="DE381216200"/>
    <x v="158"/>
    <x v="0"/>
    <x v="63"/>
    <n v="1"/>
    <n v="35.700000000000003"/>
    <x v="17"/>
  </r>
  <r>
    <s v="CG UK Warehouse"/>
    <s v="DE380952349"/>
    <x v="159"/>
    <x v="0"/>
    <x v="88"/>
    <n v="1"/>
    <n v="80"/>
    <x v="60"/>
  </r>
  <r>
    <s v="CG UK Warehouse"/>
    <s v="DE381042601"/>
    <x v="160"/>
    <x v="0"/>
    <x v="6"/>
    <n v="1"/>
    <n v="42"/>
    <x v="6"/>
  </r>
  <r>
    <s v="CG UK Warehouse"/>
    <s v="DE380290171"/>
    <x v="161"/>
    <x v="0"/>
    <x v="4"/>
    <n v="1"/>
    <n v="32"/>
    <x v="4"/>
  </r>
  <r>
    <s v="CG UK Warehouse"/>
    <s v="DE380740668"/>
    <x v="162"/>
    <x v="0"/>
    <x v="6"/>
    <n v="1"/>
    <n v="42"/>
    <x v="6"/>
  </r>
  <r>
    <s v="CG UK Warehouse"/>
    <s v="DE380547789"/>
    <x v="163"/>
    <x v="0"/>
    <x v="6"/>
    <n v="1"/>
    <n v="42"/>
    <x v="6"/>
  </r>
  <r>
    <s v="ETL"/>
    <s v="DE380646782"/>
    <x v="162"/>
    <x v="0"/>
    <x v="17"/>
    <n v="1"/>
    <n v="47.6"/>
    <x v="18"/>
  </r>
  <r>
    <s v="ETL"/>
    <s v="DE380715015"/>
    <x v="162"/>
    <x v="0"/>
    <x v="89"/>
    <n v="1"/>
    <n v="55"/>
    <x v="9"/>
  </r>
  <r>
    <s v="CG UK Warehouse"/>
    <s v="DE380867929"/>
    <x v="159"/>
    <x v="0"/>
    <x v="6"/>
    <n v="1"/>
    <n v="42"/>
    <x v="6"/>
  </r>
  <r>
    <s v="CG UK Warehouse"/>
    <s v="DE380122836"/>
    <x v="164"/>
    <x v="0"/>
    <x v="86"/>
    <n v="1"/>
    <n v="55"/>
    <x v="9"/>
  </r>
  <r>
    <s v="ETL"/>
    <s v="DE380187297"/>
    <x v="164"/>
    <x v="0"/>
    <x v="62"/>
    <n v="1"/>
    <n v="35"/>
    <x v="14"/>
  </r>
  <r>
    <s v="CG UK Warehouse"/>
    <s v="DE380036082"/>
    <x v="165"/>
    <x v="0"/>
    <x v="88"/>
    <n v="1"/>
    <n v="80"/>
    <x v="60"/>
  </r>
  <r>
    <s v="ETL"/>
    <s v="DE379946808"/>
    <x v="165"/>
    <x v="0"/>
    <x v="4"/>
    <n v="1"/>
    <n v="32"/>
    <x v="4"/>
  </r>
  <r>
    <s v="ETL"/>
    <s v="DE379854866"/>
    <x v="166"/>
    <x v="0"/>
    <x v="4"/>
    <n v="1"/>
    <n v="32"/>
    <x v="4"/>
  </r>
  <r>
    <s v="ETL"/>
    <s v="DE379514066"/>
    <x v="167"/>
    <x v="2"/>
    <x v="48"/>
    <n v="1"/>
    <n v="23"/>
    <x v="39"/>
  </r>
  <r>
    <s v="CG UK Warehouse"/>
    <s v="DE379440362"/>
    <x v="168"/>
    <x v="0"/>
    <x v="6"/>
    <n v="1"/>
    <n v="42"/>
    <x v="6"/>
  </r>
  <r>
    <s v="ETL"/>
    <s v="DE379436400"/>
    <x v="168"/>
    <x v="0"/>
    <x v="90"/>
    <n v="1"/>
    <n v="35"/>
    <x v="14"/>
  </r>
  <r>
    <s v="CG UK Warehouse"/>
    <s v="DE379113724"/>
    <x v="169"/>
    <x v="0"/>
    <x v="6"/>
    <n v="1"/>
    <n v="42"/>
    <x v="6"/>
  </r>
  <r>
    <s v="ETL"/>
    <s v="DE379112689"/>
    <x v="169"/>
    <x v="0"/>
    <x v="4"/>
    <n v="1"/>
    <n v="3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s v="CG UK Warehouse"/>
    <s v="UK379197803"/>
    <x v="0"/>
    <x v="0"/>
    <s v="WNL2309-5373"/>
    <n v="1"/>
    <n v="25"/>
    <n v="25"/>
    <x v="0"/>
  </r>
  <r>
    <s v="ETL Warehouse"/>
    <s v="UK379253979"/>
    <x v="0"/>
    <x v="0"/>
    <s v="WNL2309-5373"/>
    <n v="1"/>
    <n v="25"/>
    <n v="25"/>
    <x v="0"/>
  </r>
  <r>
    <s v="CG UK Warehouse"/>
    <s v="UK379109426"/>
    <x v="0"/>
    <x v="0"/>
    <s v="MOC2311-5373"/>
    <n v="1"/>
    <n v="42"/>
    <n v="42"/>
    <x v="0"/>
  </r>
  <r>
    <s v="CG UK Warehouse"/>
    <s v="UK379323050"/>
    <x v="1"/>
    <x v="0"/>
    <s v="HAP1019-31157"/>
    <n v="1"/>
    <n v="25"/>
    <n v="25"/>
    <x v="0"/>
  </r>
  <r>
    <s v="CG UK Warehouse"/>
    <s v="UK379325771"/>
    <x v="1"/>
    <x v="1"/>
    <s v="ROM2338-5371"/>
    <n v="1"/>
    <n v="35.700000000000003"/>
    <n v="35.700000000000003"/>
    <x v="0"/>
  </r>
  <r>
    <s v="CG UK Warehouse"/>
    <s v="UK379539666"/>
    <x v="2"/>
    <x v="0"/>
    <s v="AKR2300-679"/>
    <n v="1"/>
    <n v="43.35"/>
    <n v="43.35"/>
    <x v="0"/>
  </r>
  <r>
    <s v="ETL Warehouse"/>
    <s v="UK379549508"/>
    <x v="2"/>
    <x v="0"/>
    <s v="ROM2308-679"/>
    <n v="1"/>
    <n v="55"/>
    <n v="55"/>
    <x v="0"/>
  </r>
  <r>
    <s v="ETL Warehouse"/>
    <s v="UK379813536"/>
    <x v="3"/>
    <x v="0"/>
    <s v="ROM2315-679"/>
    <n v="1"/>
    <n v="55"/>
    <n v="55"/>
    <x v="0"/>
  </r>
  <r>
    <s v="CG UK Warehouse"/>
    <s v="UK379750384"/>
    <x v="3"/>
    <x v="0"/>
    <s v="ROM2315-5371"/>
    <n v="1"/>
    <n v="35.700000000000003"/>
    <n v="35.700000000000003"/>
    <x v="0"/>
  </r>
  <r>
    <s v="CG UK Warehouse"/>
    <s v="UK379943842"/>
    <x v="4"/>
    <x v="0"/>
    <s v="HAP1019-5373"/>
    <n v="1"/>
    <n v="35"/>
    <n v="35"/>
    <x v="0"/>
  </r>
  <r>
    <s v="CG UK Warehouse"/>
    <s v="UK380247966"/>
    <x v="5"/>
    <x v="0"/>
    <s v="WNL2309-679"/>
    <n v="1"/>
    <n v="45"/>
    <n v="45"/>
    <x v="0"/>
  </r>
  <r>
    <s v="ETL Warehouse"/>
    <s v="UK380217754"/>
    <x v="5"/>
    <x v="0"/>
    <s v="MOC2301-5373"/>
    <n v="1"/>
    <n v="33"/>
    <n v="33"/>
    <x v="0"/>
  </r>
  <r>
    <s v="CG UK Warehouse"/>
    <s v="UK380483243"/>
    <x v="6"/>
    <x v="0"/>
    <s v="WNL2309-5373"/>
    <n v="1"/>
    <n v="25"/>
    <n v="25"/>
    <x v="0"/>
  </r>
  <r>
    <s v="CG UK Warehouse"/>
    <s v="UK380555417"/>
    <x v="6"/>
    <x v="0"/>
    <s v="ROM2315-679"/>
    <n v="1"/>
    <n v="55"/>
    <n v="55"/>
    <x v="0"/>
  </r>
  <r>
    <s v="CG UK Warehouse"/>
    <s v="UK380674517"/>
    <x v="7"/>
    <x v="0"/>
    <s v="MOC2311-5373"/>
    <n v="1"/>
    <n v="42"/>
    <n v="42"/>
    <x v="0"/>
  </r>
  <r>
    <s v="CG UK Warehouse"/>
    <s v="UK380738998"/>
    <x v="7"/>
    <x v="0"/>
    <s v="MOC2311-43511"/>
    <n v="1"/>
    <n v="32"/>
    <n v="32"/>
    <x v="0"/>
  </r>
  <r>
    <s v="ETL Warehouse"/>
    <s v="UK380875257"/>
    <x v="8"/>
    <x v="0"/>
    <s v="MOC2311-43511"/>
    <n v="1"/>
    <n v="32"/>
    <n v="32"/>
    <x v="0"/>
  </r>
  <r>
    <s v="CG UK Warehouse"/>
    <s v="UK380892860"/>
    <x v="8"/>
    <x v="0"/>
    <s v="AKR2300-5373"/>
    <n v="1"/>
    <n v="26.85"/>
    <n v="26.85"/>
    <x v="0"/>
  </r>
  <r>
    <s v="CG UK Warehouse"/>
    <s v="UK380902195"/>
    <x v="8"/>
    <x v="0"/>
    <s v="WNL2309-679"/>
    <n v="1"/>
    <n v="45"/>
    <n v="45"/>
    <x v="0"/>
  </r>
  <r>
    <s v="CG UK Warehouse"/>
    <s v="UK380863609"/>
    <x v="8"/>
    <x v="0"/>
    <s v="AKR2300-679"/>
    <n v="1"/>
    <n v="43.35"/>
    <n v="43.35"/>
    <x v="0"/>
  </r>
  <r>
    <s v="CG UK Warehouse"/>
    <s v="UK380875257"/>
    <x v="8"/>
    <x v="0"/>
    <s v="MOC2311-43511"/>
    <n v="1"/>
    <n v="32"/>
    <n v="32"/>
    <x v="0"/>
  </r>
  <r>
    <s v="CG UK Warehouse"/>
    <s v="UK381196718"/>
    <x v="9"/>
    <x v="0"/>
    <s v="WNL2309-679"/>
    <n v="1"/>
    <n v="45"/>
    <n v="45"/>
    <x v="0"/>
  </r>
  <r>
    <s v="CG UK Warehouse"/>
    <s v="UK381333091"/>
    <x v="10"/>
    <x v="0"/>
    <s v="ROM2315-5371"/>
    <n v="1"/>
    <n v="35.700000000000003"/>
    <n v="35.700000000000003"/>
    <x v="0"/>
  </r>
  <r>
    <s v="ETL Warehouse"/>
    <s v="UK381216867"/>
    <x v="10"/>
    <x v="0"/>
    <s v="ROM2300-5371"/>
    <n v="1"/>
    <n v="29.77"/>
    <n v="29.77"/>
    <x v="0"/>
  </r>
  <r>
    <s v="CG UK Warehouse"/>
    <s v="UK381247244"/>
    <x v="10"/>
    <x v="0"/>
    <s v="WNL2309-679"/>
    <n v="1"/>
    <n v="45"/>
    <n v="45"/>
    <x v="0"/>
  </r>
  <r>
    <s v="CG UK Warehouse"/>
    <s v="UK381243387"/>
    <x v="10"/>
    <x v="0"/>
    <s v="ROM2300-5371"/>
    <n v="1"/>
    <n v="29.77"/>
    <n v="29.77"/>
    <x v="0"/>
  </r>
  <r>
    <s v="CG UK Warehouse"/>
    <s v="UK381436979"/>
    <x v="11"/>
    <x v="0"/>
    <s v="ROM2300-5371"/>
    <n v="1"/>
    <n v="29.77"/>
    <n v="29.77"/>
    <x v="0"/>
  </r>
  <r>
    <s v="CG UK Warehouse"/>
    <s v="UK381606829"/>
    <x v="12"/>
    <x v="0"/>
    <s v="MOC2311-5373"/>
    <n v="1"/>
    <n v="42"/>
    <n v="42"/>
    <x v="0"/>
  </r>
  <r>
    <s v="CG UK Warehouse"/>
    <s v="UK381595671"/>
    <x v="12"/>
    <x v="0"/>
    <s v="WNL2309-5373"/>
    <n v="1"/>
    <n v="25"/>
    <n v="25"/>
    <x v="0"/>
  </r>
  <r>
    <s v="CG UK Warehouse"/>
    <s v="UK381557873"/>
    <x v="12"/>
    <x v="0"/>
    <s v="WNL2309-5373"/>
    <n v="1"/>
    <n v="25"/>
    <n v="25"/>
    <x v="0"/>
  </r>
  <r>
    <s v="CG UK Warehouse"/>
    <s v="UK381848619"/>
    <x v="13"/>
    <x v="0"/>
    <s v="WNL2309-679"/>
    <n v="1"/>
    <n v="45"/>
    <n v="45"/>
    <x v="0"/>
  </r>
  <r>
    <s v="CG UK Warehouse"/>
    <s v="UK381886286"/>
    <x v="13"/>
    <x v="0"/>
    <s v="ROM2300-679"/>
    <n v="1"/>
    <n v="47.6"/>
    <n v="47.6"/>
    <x v="0"/>
  </r>
  <r>
    <s v="CG UK Warehouse"/>
    <s v="UK381732522"/>
    <x v="13"/>
    <x v="0"/>
    <s v="ROM2300-5371"/>
    <n v="1"/>
    <n v="29.77"/>
    <n v="29.77"/>
    <x v="0"/>
  </r>
  <r>
    <s v="ETL Warehouse"/>
    <s v="UK381763066"/>
    <x v="13"/>
    <x v="0"/>
    <s v="WNL2309-679"/>
    <n v="1"/>
    <n v="45"/>
    <n v="45"/>
    <x v="0"/>
  </r>
  <r>
    <s v="ETL Warehouse"/>
    <s v="UK381769541"/>
    <x v="13"/>
    <x v="0"/>
    <s v="WNL2309-679"/>
    <n v="1"/>
    <n v="45"/>
    <n v="45"/>
    <x v="0"/>
  </r>
  <r>
    <s v="CG UK Warehouse"/>
    <s v="UK381968456"/>
    <x v="14"/>
    <x v="0"/>
    <s v="MNC2315-5373"/>
    <n v="1"/>
    <n v="35"/>
    <n v="35"/>
    <x v="0"/>
  </r>
  <r>
    <s v="CG UK Warehouse"/>
    <s v="UK382045735"/>
    <x v="14"/>
    <x v="0"/>
    <s v="ROM2315-679"/>
    <n v="1"/>
    <n v="55"/>
    <n v="55"/>
    <x v="0"/>
  </r>
  <r>
    <s v="CG UK Warehouse"/>
    <s v="UK381924189"/>
    <x v="14"/>
    <x v="0"/>
    <s v="WNL2309-679"/>
    <n v="1"/>
    <n v="45"/>
    <n v="45"/>
    <x v="0"/>
  </r>
  <r>
    <s v="CG UK Warehouse"/>
    <s v="UK381945715"/>
    <x v="14"/>
    <x v="0"/>
    <s v="WNL2309-5373"/>
    <n v="1"/>
    <n v="25"/>
    <n v="25"/>
    <x v="0"/>
  </r>
  <r>
    <s v="CG UK Warehouse"/>
    <s v="UK381961462"/>
    <x v="14"/>
    <x v="0"/>
    <s v="ROM2315-5371"/>
    <n v="1"/>
    <n v="35.700000000000003"/>
    <n v="35.700000000000003"/>
    <x v="0"/>
  </r>
  <r>
    <s v="CG UK Warehouse"/>
    <s v="UK381972348"/>
    <x v="14"/>
    <x v="0"/>
    <s v="WNL2309-679"/>
    <n v="1"/>
    <n v="45"/>
    <n v="45"/>
    <x v="0"/>
  </r>
  <r>
    <s v="CG UK Warehouse"/>
    <s v="UK382152550"/>
    <x v="15"/>
    <x v="0"/>
    <s v="MOC2306-5373"/>
    <n v="1"/>
    <n v="33"/>
    <n v="33"/>
    <x v="0"/>
  </r>
  <r>
    <s v="CG UK Warehouse"/>
    <s v="UK382153310"/>
    <x v="15"/>
    <x v="0"/>
    <s v="ROM2300-679"/>
    <n v="1"/>
    <n v="47.6"/>
    <n v="47.6"/>
    <x v="0"/>
  </r>
  <r>
    <s v="ETL Warehouse"/>
    <s v="UK382449514"/>
    <x v="16"/>
    <x v="0"/>
    <s v="MOC2306-43511"/>
    <n v="1"/>
    <n v="23"/>
    <n v="23"/>
    <x v="0"/>
  </r>
  <r>
    <s v="CG UK Warehouse"/>
    <s v="UK382473319"/>
    <x v="16"/>
    <x v="0"/>
    <s v="MOC2311-5373"/>
    <n v="1"/>
    <n v="42"/>
    <n v="42"/>
    <x v="0"/>
  </r>
  <r>
    <s v="CG UK Warehouse"/>
    <s v="UK380730971"/>
    <x v="16"/>
    <x v="0"/>
    <s v="NWM2310-679"/>
    <n v="1"/>
    <n v="50"/>
    <n v="50"/>
    <x v="0"/>
  </r>
  <r>
    <s v="CG UK Warehouse"/>
    <s v="UK382395000"/>
    <x v="16"/>
    <x v="0"/>
    <s v="SUN2300-5373"/>
    <n v="1"/>
    <n v="25"/>
    <n v="25"/>
    <x v="0"/>
  </r>
  <r>
    <s v="CG UK Warehouse"/>
    <s v="UK382385100"/>
    <x v="16"/>
    <x v="0"/>
    <s v="WNL2309-5373"/>
    <n v="1"/>
    <n v="25"/>
    <n v="25"/>
    <x v="0"/>
  </r>
  <r>
    <s v="CG UK Warehouse"/>
    <s v="UK382381533"/>
    <x v="16"/>
    <x v="0"/>
    <s v="WNL2309-5373"/>
    <n v="1"/>
    <n v="25"/>
    <n v="25"/>
    <x v="0"/>
  </r>
  <r>
    <s v="ETL Warehouse"/>
    <s v="UK382393109"/>
    <x v="16"/>
    <x v="1"/>
    <s v="MOC2311-43511"/>
    <n v="1"/>
    <n v="32"/>
    <n v="32"/>
    <x v="0"/>
  </r>
  <r>
    <s v="CG UK Warehouse"/>
    <s v="UK382547878"/>
    <x v="17"/>
    <x v="0"/>
    <s v="WNL2309-679"/>
    <n v="1"/>
    <n v="45"/>
    <n v="45"/>
    <x v="0"/>
  </r>
  <r>
    <s v="CG UK Warehouse"/>
    <s v="UK382582029"/>
    <x v="17"/>
    <x v="0"/>
    <s v="SUN2300-5373"/>
    <n v="1"/>
    <n v="25"/>
    <n v="25"/>
    <x v="0"/>
  </r>
  <r>
    <s v="CG UK Warehouse"/>
    <s v="UK382657734"/>
    <x v="17"/>
    <x v="0"/>
    <s v="SUN2300-679"/>
    <n v="1"/>
    <n v="45"/>
    <n v="45"/>
    <x v="0"/>
  </r>
  <r>
    <s v="ETL Warehouse"/>
    <s v="UK382653643"/>
    <x v="17"/>
    <x v="0"/>
    <s v="ROM2300-5371"/>
    <n v="1"/>
    <n v="29.77"/>
    <n v="29.77"/>
    <x v="0"/>
  </r>
  <r>
    <s v="ETL Warehouse"/>
    <s v="UK382556427"/>
    <x v="17"/>
    <x v="0"/>
    <s v="ROM2315-679"/>
    <n v="1"/>
    <n v="55"/>
    <n v="55"/>
    <x v="0"/>
  </r>
  <r>
    <s v="CG UK Warehouse"/>
    <s v="UK382556023"/>
    <x v="17"/>
    <x v="0"/>
    <s v="MOC2306-5373"/>
    <n v="1"/>
    <n v="33"/>
    <n v="33"/>
    <x v="0"/>
  </r>
  <r>
    <s v="CG UK Warehouse"/>
    <s v="UK382618303"/>
    <x v="17"/>
    <x v="0"/>
    <s v="ROM2300-5371"/>
    <n v="1"/>
    <n v="29.77"/>
    <n v="29.77"/>
    <x v="0"/>
  </r>
  <r>
    <s v="CG UK Warehouse"/>
    <s v="UK382558071"/>
    <x v="17"/>
    <x v="0"/>
    <s v="WNL2309-679"/>
    <n v="1"/>
    <n v="45"/>
    <n v="45"/>
    <x v="0"/>
  </r>
  <r>
    <s v="CG UK Warehouse"/>
    <s v="UK382559279"/>
    <x v="17"/>
    <x v="0"/>
    <s v="AKR2300-5373"/>
    <n v="1"/>
    <n v="26.85"/>
    <n v="26.85"/>
    <x v="0"/>
  </r>
  <r>
    <s v="CG UK Warehouse"/>
    <s v="UK382726464"/>
    <x v="18"/>
    <x v="1"/>
    <s v="ROM2308-679"/>
    <n v="1"/>
    <n v="55"/>
    <n v="55"/>
    <x v="0"/>
  </r>
  <r>
    <s v="CG UK Warehouse"/>
    <s v="UK382738308"/>
    <x v="18"/>
    <x v="0"/>
    <s v="ROM2343-5371"/>
    <n v="1"/>
    <n v="35.700000000000003"/>
    <n v="35.700000000000003"/>
    <x v="0"/>
  </r>
  <r>
    <s v="ETL Warehouse"/>
    <s v="UK382787106"/>
    <x v="18"/>
    <x v="0"/>
    <s v="MOC2311-43511"/>
    <n v="1"/>
    <n v="32"/>
    <n v="32"/>
    <x v="0"/>
  </r>
  <r>
    <s v="ETL Warehouse"/>
    <s v="UK382804169"/>
    <x v="18"/>
    <x v="0"/>
    <s v="ROM2315-679"/>
    <n v="1"/>
    <n v="55"/>
    <n v="55"/>
    <x v="0"/>
  </r>
  <r>
    <s v="ETL Warehouse"/>
    <s v="UK382890748"/>
    <x v="19"/>
    <x v="0"/>
    <s v="ROM2315-679"/>
    <n v="1"/>
    <n v="55"/>
    <n v="55"/>
    <x v="0"/>
  </r>
  <r>
    <s v="CG UK Warehouse"/>
    <s v="UK382920684"/>
    <x v="19"/>
    <x v="0"/>
    <s v="ROM2315-679"/>
    <n v="1"/>
    <n v="55"/>
    <n v="55"/>
    <x v="0"/>
  </r>
  <r>
    <s v="CG UK Warehouse"/>
    <s v="UK382889611"/>
    <x v="19"/>
    <x v="0"/>
    <s v="ROM2300-5371"/>
    <n v="1"/>
    <n v="29.77"/>
    <n v="29.77"/>
    <x v="0"/>
  </r>
  <r>
    <s v="CG UK Warehouse"/>
    <s v="UK382983139"/>
    <x v="19"/>
    <x v="0"/>
    <s v="ROM2300-679"/>
    <n v="1"/>
    <n v="47.6"/>
    <n v="47.6"/>
    <x v="0"/>
  </r>
  <r>
    <s v="CG UK Warehouse"/>
    <s v="UK382998983"/>
    <x v="19"/>
    <x v="0"/>
    <s v="AKR2300-679"/>
    <n v="1"/>
    <n v="43.35"/>
    <n v="43.35"/>
    <x v="0"/>
  </r>
  <r>
    <s v="CG UK Warehouse"/>
    <s v="UK382886142"/>
    <x v="19"/>
    <x v="0"/>
    <s v="AKR2300-679"/>
    <n v="1"/>
    <n v="43.35"/>
    <n v="43.35"/>
    <x v="0"/>
  </r>
  <r>
    <s v="CG UK Warehouse"/>
    <s v="UK383180852"/>
    <x v="20"/>
    <x v="1"/>
    <s v="AKR2300-5373"/>
    <n v="1"/>
    <n v="26.85"/>
    <n v="26.85"/>
    <x v="0"/>
  </r>
  <r>
    <s v="CG UK Warehouse"/>
    <s v="UK383137440"/>
    <x v="20"/>
    <x v="0"/>
    <s v="MOC2306-5373"/>
    <n v="1"/>
    <n v="33"/>
    <n v="33"/>
    <x v="0"/>
  </r>
  <r>
    <s v="CG UK Warehouse"/>
    <s v="UK383167983"/>
    <x v="20"/>
    <x v="0"/>
    <s v="ROM2300-679"/>
    <n v="1"/>
    <n v="47.6"/>
    <n v="47.6"/>
    <x v="0"/>
  </r>
  <r>
    <s v="CG UK Warehouse"/>
    <s v="UK383677231"/>
    <x v="21"/>
    <x v="0"/>
    <s v="MOC2311-43511"/>
    <n v="1"/>
    <n v="32"/>
    <n v="32"/>
    <x v="0"/>
  </r>
  <r>
    <s v="ETL Warehouse"/>
    <s v="UK383705042"/>
    <x v="21"/>
    <x v="0"/>
    <s v="ROM2315-679"/>
    <n v="1"/>
    <n v="55"/>
    <n v="55"/>
    <x v="0"/>
  </r>
  <r>
    <s v="ETL Warehouse"/>
    <s v="UK383625134"/>
    <x v="22"/>
    <x v="0"/>
    <s v="SUN2300-679"/>
    <n v="1"/>
    <n v="45"/>
    <n v="45"/>
    <x v="1"/>
  </r>
  <r>
    <s v="ETL Warehouse"/>
    <s v="UK383643410"/>
    <x v="21"/>
    <x v="0"/>
    <s v="MOC2306-5373"/>
    <n v="1"/>
    <n v="33"/>
    <n v="33"/>
    <x v="0"/>
  </r>
  <r>
    <s v="ETL Warehouse"/>
    <s v="UK383645484"/>
    <x v="21"/>
    <x v="1"/>
    <s v="MOC2306-43511"/>
    <n v="1"/>
    <n v="23"/>
    <n v="23"/>
    <x v="0"/>
  </r>
  <r>
    <s v="CG UK Warehouse"/>
    <s v="UK383685841"/>
    <x v="21"/>
    <x v="0"/>
    <s v="ROM2315-679"/>
    <n v="1"/>
    <n v="55"/>
    <n v="55"/>
    <x v="0"/>
  </r>
  <r>
    <s v="CG UK Warehouse"/>
    <s v="UK383683207"/>
    <x v="22"/>
    <x v="0"/>
    <s v="ROM2300-679"/>
    <n v="1"/>
    <n v="47.6"/>
    <n v="47.6"/>
    <x v="1"/>
  </r>
  <r>
    <s v="CG UK Warehouse"/>
    <s v="UK383625135"/>
    <x v="21"/>
    <x v="0"/>
    <s v="SUN2300-5373"/>
    <n v="1"/>
    <n v="25"/>
    <n v="25"/>
    <x v="0"/>
  </r>
  <r>
    <s v="CG UK Warehouse"/>
    <s v="UK383621556"/>
    <x v="23"/>
    <x v="0"/>
    <s v="ROM2338-679"/>
    <n v="1"/>
    <n v="55"/>
    <n v="55"/>
    <x v="2"/>
  </r>
  <r>
    <s v="CG UK Warehouse"/>
    <s v="UK383658986"/>
    <x v="21"/>
    <x v="0"/>
    <s v="ROM2308-679"/>
    <n v="1"/>
    <n v="55"/>
    <n v="55"/>
    <x v="0"/>
  </r>
  <r>
    <s v="CG UK Warehouse"/>
    <s v="UK383836045"/>
    <x v="24"/>
    <x v="0"/>
    <s v="ROM2315-679"/>
    <n v="1"/>
    <n v="55"/>
    <n v="55"/>
    <x v="0"/>
  </r>
  <r>
    <s v="CG UK Warehouse"/>
    <s v="UK383849515"/>
    <x v="24"/>
    <x v="0"/>
    <s v="AKR2300-5373"/>
    <n v="1"/>
    <n v="26.85"/>
    <n v="26.85"/>
    <x v="0"/>
  </r>
  <r>
    <s v="CG UK Warehouse"/>
    <s v="UK383833512"/>
    <x v="24"/>
    <x v="0"/>
    <s v="ROM2343-679"/>
    <n v="1"/>
    <n v="55"/>
    <n v="55"/>
    <x v="0"/>
  </r>
  <r>
    <s v="CG UK Warehouse"/>
    <s v="UK383798909"/>
    <x v="24"/>
    <x v="0"/>
    <s v="ROM2308-679"/>
    <n v="1"/>
    <n v="55"/>
    <n v="55"/>
    <x v="0"/>
  </r>
  <r>
    <s v="CG UK Warehouse"/>
    <s v="UK383754072"/>
    <x v="25"/>
    <x v="0"/>
    <s v="ELZ2335-679"/>
    <n v="1"/>
    <n v="55"/>
    <n v="55"/>
    <x v="1"/>
  </r>
  <r>
    <s v="CG UK Warehouse"/>
    <s v="UK383759512"/>
    <x v="24"/>
    <x v="0"/>
    <s v="AKR2300-5373"/>
    <n v="1"/>
    <n v="26.85"/>
    <n v="26.85"/>
    <x v="0"/>
  </r>
  <r>
    <s v="CG UK Warehouse"/>
    <s v="UK383956880"/>
    <x v="26"/>
    <x v="0"/>
    <s v="MNC2315-31157"/>
    <n v="1"/>
    <n v="25"/>
    <n v="25"/>
    <x v="1"/>
  </r>
  <r>
    <s v="CG UK Warehouse"/>
    <s v="UK384002925"/>
    <x v="27"/>
    <x v="0"/>
    <s v="MOC2301-5373"/>
    <n v="1"/>
    <n v="33"/>
    <n v="33"/>
    <x v="0"/>
  </r>
  <r>
    <s v="CG UK Warehouse"/>
    <s v="UK384006301"/>
    <x v="27"/>
    <x v="0"/>
    <s v="AKR2300-679"/>
    <n v="1"/>
    <n v="43.35"/>
    <n v="43.35"/>
    <x v="0"/>
  </r>
  <r>
    <s v="CG UK Warehouse"/>
    <s v="UK383915256"/>
    <x v="28"/>
    <x v="0"/>
    <s v="MOC2301-5373"/>
    <n v="1"/>
    <n v="33"/>
    <n v="33"/>
    <x v="2"/>
  </r>
  <r>
    <s v="ETL Warehouse"/>
    <s v="UK383912897"/>
    <x v="27"/>
    <x v="1"/>
    <s v="ROM2315-5371"/>
    <n v="1"/>
    <n v="35.700000000000003"/>
    <n v="35.700000000000003"/>
    <x v="0"/>
  </r>
  <r>
    <s v="CG UK Warehouse"/>
    <s v="UK384115627"/>
    <x v="29"/>
    <x v="0"/>
    <s v="MOC2306-5373"/>
    <n v="1"/>
    <n v="33"/>
    <n v="33"/>
    <x v="0"/>
  </r>
  <r>
    <s v="CG UK Warehouse"/>
    <s v="UK384067339"/>
    <x v="29"/>
    <x v="0"/>
    <s v="WNL2309-679"/>
    <n v="1"/>
    <n v="45"/>
    <n v="45"/>
    <x v="0"/>
  </r>
  <r>
    <s v="CG UK Warehouse"/>
    <s v="UK384076405"/>
    <x v="29"/>
    <x v="0"/>
    <s v="MOC2301-5373"/>
    <n v="1"/>
    <n v="33"/>
    <n v="33"/>
    <x v="0"/>
  </r>
  <r>
    <s v="CG UK Warehouse"/>
    <s v="UK384342201"/>
    <x v="30"/>
    <x v="0"/>
    <s v="ROM2315-679"/>
    <n v="1"/>
    <n v="55"/>
    <n v="55"/>
    <x v="0"/>
  </r>
  <r>
    <s v="CG UK Warehouse"/>
    <s v="UK384320717"/>
    <x v="31"/>
    <x v="0"/>
    <s v="ROM2315-679"/>
    <n v="1"/>
    <n v="55"/>
    <n v="55"/>
    <x v="2"/>
  </r>
  <r>
    <s v="ETL Warehouse"/>
    <s v="UK384335773"/>
    <x v="30"/>
    <x v="0"/>
    <s v="SUN2300-679"/>
    <n v="1"/>
    <n v="45"/>
    <n v="45"/>
    <x v="0"/>
  </r>
  <r>
    <s v="CG UK Warehouse"/>
    <s v="UK384321265"/>
    <x v="30"/>
    <x v="0"/>
    <s v="AKR2300-679"/>
    <n v="1"/>
    <n v="43.35"/>
    <n v="43.35"/>
    <x v="0"/>
  </r>
  <r>
    <s v="CG UK Warehouse"/>
    <s v="UK384532095"/>
    <x v="32"/>
    <x v="0"/>
    <s v="MNC2315-31157"/>
    <n v="1"/>
    <n v="25"/>
    <n v="25"/>
    <x v="0"/>
  </r>
  <r>
    <s v="CG UK Warehouse"/>
    <s v="UK384435409"/>
    <x v="32"/>
    <x v="0"/>
    <s v="AKR2300-5373"/>
    <n v="1"/>
    <n v="26.85"/>
    <n v="26.85"/>
    <x v="0"/>
  </r>
  <r>
    <s v="CG UK Warehouse"/>
    <s v="UK384441898"/>
    <x v="32"/>
    <x v="0"/>
    <s v="MNC2313-5373"/>
    <n v="1"/>
    <n v="35"/>
    <n v="35"/>
    <x v="0"/>
  </r>
  <r>
    <s v="CG UK Warehouse"/>
    <s v="UK384691943"/>
    <x v="33"/>
    <x v="1"/>
    <s v="MOC2311-5373"/>
    <n v="1"/>
    <n v="42"/>
    <n v="42"/>
    <x v="0"/>
  </r>
  <r>
    <s v="ETL Warehouse"/>
    <s v="UK384646301"/>
    <x v="33"/>
    <x v="0"/>
    <s v="ROM2300-679"/>
    <n v="1"/>
    <n v="47.6"/>
    <n v="47.6"/>
    <x v="0"/>
  </r>
  <r>
    <s v="ETL Warehouse"/>
    <s v="UK384789258"/>
    <x v="34"/>
    <x v="0"/>
    <s v="WNL2309-679"/>
    <n v="1"/>
    <n v="45"/>
    <n v="45"/>
    <x v="3"/>
  </r>
  <r>
    <s v="ETL Warehouse"/>
    <s v="UK385148304"/>
    <x v="35"/>
    <x v="0"/>
    <s v="KMR2303-679"/>
    <n v="1"/>
    <n v="54.21"/>
    <n v="54.21"/>
    <x v="3"/>
  </r>
  <r>
    <s v="ETL Warehouse"/>
    <s v="UK385283276"/>
    <x v="36"/>
    <x v="1"/>
    <s v="ELZ2307-679"/>
    <n v="1"/>
    <n v="55"/>
    <n v="55"/>
    <x v="3"/>
  </r>
  <r>
    <s v="ETL Warehouse"/>
    <s v="UK385480741"/>
    <x v="37"/>
    <x v="0"/>
    <s v="ELZ2307-679"/>
    <n v="1"/>
    <n v="55"/>
    <n v="55"/>
    <x v="3"/>
  </r>
  <r>
    <s v="ETL Warehouse"/>
    <s v="UK385621241"/>
    <x v="38"/>
    <x v="0"/>
    <s v="ALY2305-679"/>
    <n v="1"/>
    <n v="63.36"/>
    <n v="63.36"/>
    <x v="3"/>
  </r>
  <r>
    <s v="ETL Warehouse"/>
    <s v="UK386232917"/>
    <x v="39"/>
    <x v="0"/>
    <s v="JLO2316-5373"/>
    <n v="1"/>
    <n v="34"/>
    <n v="34"/>
    <x v="3"/>
  </r>
  <r>
    <s v="ETL Warehouse"/>
    <s v="UK386883433"/>
    <x v="40"/>
    <x v="1"/>
    <s v="ELZ2307-5376"/>
    <n v="1"/>
    <n v="34"/>
    <n v="34"/>
    <x v="3"/>
  </r>
  <r>
    <s v="ETL Warehouse"/>
    <s v="UK387530269"/>
    <x v="41"/>
    <x v="0"/>
    <s v="ALH2312-679"/>
    <n v="1"/>
    <n v="50"/>
    <n v="50"/>
    <x v="3"/>
  </r>
  <r>
    <s v="ETL Warehouse"/>
    <s v="UK387575710"/>
    <x v="41"/>
    <x v="0"/>
    <s v="JLO2316-5373"/>
    <n v="1"/>
    <n v="34"/>
    <n v="34"/>
    <x v="3"/>
  </r>
  <r>
    <s v="ETL Warehouse"/>
    <s v="UK387553757"/>
    <x v="41"/>
    <x v="1"/>
    <s v="ALY2305-537"/>
    <n v="1"/>
    <n v="59"/>
    <n v="59"/>
    <x v="3"/>
  </r>
  <r>
    <s v="ETL Warehouse"/>
    <s v="UK388305035"/>
    <x v="42"/>
    <x v="1"/>
    <s v="JLO2320-5373"/>
    <n v="1"/>
    <n v="34"/>
    <n v="34"/>
    <x v="3"/>
  </r>
  <r>
    <s v="ETL Warehouse"/>
    <s v="UK388129966"/>
    <x v="42"/>
    <x v="0"/>
    <s v="ALH2305-679"/>
    <n v="1"/>
    <n v="50"/>
    <n v="50"/>
    <x v="3"/>
  </r>
  <r>
    <s v="ETL Warehouse"/>
    <s v="UK388243312"/>
    <x v="42"/>
    <x v="0"/>
    <s v="JLO2320-679"/>
    <n v="1"/>
    <n v="53"/>
    <n v="53"/>
    <x v="3"/>
  </r>
  <r>
    <s v="ETL Warehouse"/>
    <s v="UK389188007"/>
    <x v="43"/>
    <x v="0"/>
    <s v="JLO2320-679"/>
    <n v="1"/>
    <n v="53"/>
    <n v="53"/>
    <x v="3"/>
  </r>
  <r>
    <s v="ETL Warehouse"/>
    <s v="UK389329168"/>
    <x v="44"/>
    <x v="1"/>
    <s v="KMR2303-537"/>
    <n v="1"/>
    <n v="43"/>
    <n v="43"/>
    <x v="3"/>
  </r>
  <r>
    <s v="ETL Warehouse"/>
    <s v="UK389408358"/>
    <x v="45"/>
    <x v="0"/>
    <s v="THI2702-5373"/>
    <n v="1"/>
    <n v="49"/>
    <n v="49"/>
    <x v="3"/>
  </r>
  <r>
    <s v="ETL Warehouse"/>
    <s v="UK389576778"/>
    <x v="46"/>
    <x v="0"/>
    <s v="THI2700-5373"/>
    <n v="1"/>
    <n v="38.119999999999997"/>
    <n v="38.119999999999997"/>
    <x v="3"/>
  </r>
  <r>
    <s v="CG UK Warehouse"/>
    <s v="UK384797119"/>
    <x v="34"/>
    <x v="0"/>
    <s v="ROM2300-679"/>
    <n v="1"/>
    <n v="47.6"/>
    <n v="47.6"/>
    <x v="3"/>
  </r>
  <r>
    <s v="CG UK Warehouse"/>
    <s v="UK384823898"/>
    <x v="34"/>
    <x v="0"/>
    <s v="HAP1063-679"/>
    <n v="1"/>
    <n v="55"/>
    <n v="55"/>
    <x v="3"/>
  </r>
  <r>
    <s v="CG UK Warehouse"/>
    <s v="UK384974859"/>
    <x v="47"/>
    <x v="0"/>
    <s v="ROM2315-5371"/>
    <n v="1"/>
    <n v="35.700000000000003"/>
    <n v="35.700000000000003"/>
    <x v="3"/>
  </r>
  <r>
    <s v="CG UK Warehouse"/>
    <s v="UK385132781"/>
    <x v="35"/>
    <x v="0"/>
    <s v="ROM2300-679"/>
    <n v="1"/>
    <n v="47.6"/>
    <n v="47.6"/>
    <x v="3"/>
  </r>
  <r>
    <s v="CG UK Warehouse"/>
    <s v="UK385121378"/>
    <x v="35"/>
    <x v="0"/>
    <s v="ROM2338-5371"/>
    <n v="1"/>
    <n v="35.700000000000003"/>
    <n v="35.700000000000003"/>
    <x v="3"/>
  </r>
  <r>
    <s v="CG UK Warehouse"/>
    <s v="UK385297094"/>
    <x v="36"/>
    <x v="0"/>
    <s v="ROM2343-5371"/>
    <n v="1"/>
    <n v="35.700000000000003"/>
    <n v="35.700000000000003"/>
    <x v="3"/>
  </r>
  <r>
    <s v="CG UK Warehouse"/>
    <s v="UK385442009"/>
    <x v="37"/>
    <x v="1"/>
    <s v="ROM2315-5371"/>
    <n v="1"/>
    <n v="35.700000000000003"/>
    <n v="35.700000000000003"/>
    <x v="3"/>
  </r>
  <r>
    <s v="CG UK Warehouse"/>
    <s v="UK385673073"/>
    <x v="38"/>
    <x v="0"/>
    <s v="ELZ2335-31157"/>
    <n v="1"/>
    <n v="25"/>
    <n v="25"/>
    <x v="3"/>
  </r>
  <r>
    <s v="CG UK Warehouse"/>
    <s v="UK385830472"/>
    <x v="48"/>
    <x v="0"/>
    <s v="SUN2300-5373"/>
    <n v="1"/>
    <n v="25"/>
    <n v="25"/>
    <x v="3"/>
  </r>
  <r>
    <s v="CG UK Warehouse"/>
    <s v="UK386119156"/>
    <x v="49"/>
    <x v="0"/>
    <s v="AKR2300-679"/>
    <n v="1"/>
    <n v="43.35"/>
    <n v="43.35"/>
    <x v="3"/>
  </r>
  <r>
    <s v="CG UK Warehouse"/>
    <s v="UK386018759"/>
    <x v="49"/>
    <x v="0"/>
    <s v="AKR2300-5373"/>
    <n v="1"/>
    <n v="26.85"/>
    <n v="26.85"/>
    <x v="3"/>
  </r>
  <r>
    <s v="CG UK Warehouse"/>
    <s v="UK386240378"/>
    <x v="39"/>
    <x v="0"/>
    <s v="MOC2301-5373"/>
    <n v="1"/>
    <n v="33"/>
    <n v="33"/>
    <x v="3"/>
  </r>
  <r>
    <s v="CG UK Warehouse"/>
    <s v="UK386333947"/>
    <x v="50"/>
    <x v="1"/>
    <s v="ROM2315-679"/>
    <n v="1"/>
    <n v="55"/>
    <n v="55"/>
    <x v="3"/>
  </r>
  <r>
    <s v="CG UK Warehouse"/>
    <s v="UK386536929"/>
    <x v="51"/>
    <x v="0"/>
    <s v="ROM2315-5371"/>
    <n v="1"/>
    <n v="35.700000000000003"/>
    <n v="35.700000000000003"/>
    <x v="3"/>
  </r>
  <r>
    <s v="CG UK Warehouse"/>
    <s v="UK386502938"/>
    <x v="51"/>
    <x v="0"/>
    <s v="SUN2300-5373"/>
    <n v="1"/>
    <n v="25"/>
    <n v="25"/>
    <x v="3"/>
  </r>
  <r>
    <s v="CG UK Warehouse"/>
    <s v="UK386617613"/>
    <x v="52"/>
    <x v="0"/>
    <s v="ROM2343-679"/>
    <n v="1"/>
    <n v="55"/>
    <n v="55"/>
    <x v="3"/>
  </r>
  <r>
    <s v="CG UK Warehouse"/>
    <s v="UK386800339"/>
    <x v="40"/>
    <x v="0"/>
    <s v="MOC2328-5373"/>
    <n v="1"/>
    <n v="42.08"/>
    <n v="42.08"/>
    <x v="3"/>
  </r>
  <r>
    <s v="CG UK Warehouse"/>
    <s v="UK386772967"/>
    <x v="40"/>
    <x v="0"/>
    <s v="MOC2311-43511"/>
    <n v="1"/>
    <n v="32"/>
    <n v="32"/>
    <x v="3"/>
  </r>
  <r>
    <s v="CG UK Warehouse"/>
    <s v="UK387051169"/>
    <x v="53"/>
    <x v="0"/>
    <s v="ROM2315-679"/>
    <n v="1"/>
    <n v="55"/>
    <n v="55"/>
    <x v="3"/>
  </r>
  <r>
    <s v="CG UK Warehouse"/>
    <s v="UK387190196"/>
    <x v="54"/>
    <x v="0"/>
    <s v="MOC2306-5373"/>
    <n v="1"/>
    <n v="33"/>
    <n v="33"/>
    <x v="3"/>
  </r>
  <r>
    <s v="CG UK Warehouse"/>
    <s v="UK387118221"/>
    <x v="41"/>
    <x v="1"/>
    <s v="ROM2315-679"/>
    <n v="1"/>
    <n v="55"/>
    <n v="55"/>
    <x v="3"/>
  </r>
  <r>
    <s v="CG UK Warehouse"/>
    <s v="UK387803977"/>
    <x v="55"/>
    <x v="0"/>
    <s v="MNC2319-5373"/>
    <n v="1"/>
    <n v="35"/>
    <n v="35"/>
    <x v="3"/>
  </r>
  <r>
    <s v="CG UK Warehouse"/>
    <s v="UK387724610"/>
    <x v="55"/>
    <x v="0"/>
    <s v="AKR2300-679"/>
    <n v="1"/>
    <n v="43.35"/>
    <n v="43.35"/>
    <x v="3"/>
  </r>
  <r>
    <s v="CG UK Warehouse"/>
    <s v="UK387698870"/>
    <x v="55"/>
    <x v="0"/>
    <s v="MOC2306-5373"/>
    <n v="1"/>
    <n v="33"/>
    <n v="33"/>
    <x v="3"/>
  </r>
  <r>
    <s v="CG UK Warehouse"/>
    <s v="UK388552110"/>
    <x v="56"/>
    <x v="0"/>
    <s v="AKR2300-679"/>
    <n v="1"/>
    <n v="43.35"/>
    <n v="43.35"/>
    <x v="3"/>
  </r>
  <r>
    <s v="CG UK Warehouse"/>
    <s v="UK388750301"/>
    <x v="57"/>
    <x v="0"/>
    <s v="HAP1019-5373"/>
    <n v="1"/>
    <n v="35"/>
    <n v="35"/>
    <x v="3"/>
  </r>
  <r>
    <s v="CG UK Warehouse"/>
    <s v="UK389006224"/>
    <x v="58"/>
    <x v="0"/>
    <s v="AKR2300-5373"/>
    <n v="1"/>
    <n v="26.85"/>
    <n v="26.85"/>
    <x v="3"/>
  </r>
  <r>
    <s v="CG UK Warehouse"/>
    <s v="UK388927075"/>
    <x v="58"/>
    <x v="1"/>
    <s v="TBT2308-5376"/>
    <n v="1"/>
    <n v="60"/>
    <n v="60"/>
    <x v="3"/>
  </r>
  <r>
    <s v="CG UK Warehouse"/>
    <s v="UK389133514"/>
    <x v="43"/>
    <x v="0"/>
    <s v="SUN2300-679"/>
    <n v="1"/>
    <n v="45"/>
    <n v="45"/>
    <x v="3"/>
  </r>
  <r>
    <s v="CG UK Warehouse"/>
    <s v="UK389160084"/>
    <x v="43"/>
    <x v="0"/>
    <s v="CHE2304-679"/>
    <n v="1"/>
    <n v="39.85"/>
    <n v="39.85"/>
    <x v="3"/>
  </r>
  <r>
    <s v="CG UK Warehouse"/>
    <s v="UK389576216"/>
    <x v="46"/>
    <x v="0"/>
    <s v="KMR2306-679"/>
    <n v="1"/>
    <n v="69"/>
    <n v="69"/>
    <x v="3"/>
  </r>
  <r>
    <s v="CG UK Warehouse"/>
    <s v="UK389631285"/>
    <x v="46"/>
    <x v="0"/>
    <s v="TBT2308-31157"/>
    <n v="1"/>
    <n v="26.26"/>
    <n v="26.26"/>
    <x v="3"/>
  </r>
  <r>
    <s v="CG UK Warehouse"/>
    <s v="UK389868483"/>
    <x v="59"/>
    <x v="1"/>
    <s v="JLO2320-679"/>
    <n v="1"/>
    <n v="53"/>
    <n v="53"/>
    <x v="3"/>
  </r>
  <r>
    <s v="ETL Warehouse"/>
    <s v="UK393281430"/>
    <x v="60"/>
    <x v="1"/>
    <s v="HAP1024-5373"/>
    <n v="1"/>
    <n v="35"/>
    <n v="35"/>
    <x v="4"/>
  </r>
  <r>
    <s v="CG UK Warehouse"/>
    <s v="UK395146418"/>
    <x v="61"/>
    <x v="0"/>
    <s v="JLO2320-5373"/>
    <n v="1"/>
    <n v="34"/>
    <n v="34"/>
    <x v="4"/>
  </r>
  <r>
    <s v="ETL Warehouse"/>
    <s v="UK395155253"/>
    <x v="61"/>
    <x v="0"/>
    <s v="ELZ2308-5376"/>
    <n v="2"/>
    <n v="34"/>
    <n v="68"/>
    <x v="4"/>
  </r>
  <r>
    <s v="CG UK Warehouse"/>
    <s v="UK389963995"/>
    <x v="62"/>
    <x v="0"/>
    <s v="ROM2300-5371"/>
    <n v="1"/>
    <n v="29.77"/>
    <n v="29.77"/>
    <x v="4"/>
  </r>
  <r>
    <s v="CG UK Warehouse"/>
    <s v="UK389962332"/>
    <x v="62"/>
    <x v="0"/>
    <s v="ROM2343-5371"/>
    <n v="1"/>
    <n v="35.700000000000003"/>
    <n v="35.700000000000003"/>
    <x v="4"/>
  </r>
  <r>
    <s v="CG UK Warehouse"/>
    <s v="UK390128218"/>
    <x v="63"/>
    <x v="0"/>
    <s v="AKR2300-679"/>
    <n v="1"/>
    <n v="43.35"/>
    <n v="43.35"/>
    <x v="4"/>
  </r>
  <r>
    <s v="CG UK Warehouse"/>
    <s v="UK390354672"/>
    <x v="64"/>
    <x v="0"/>
    <s v="AKR2300-5373"/>
    <n v="1"/>
    <n v="26.85"/>
    <n v="26.85"/>
    <x v="4"/>
  </r>
  <r>
    <s v="ETL Warehouse"/>
    <s v="UK390288498"/>
    <x v="64"/>
    <x v="0"/>
    <s v="ELZ2308-5376"/>
    <n v="1"/>
    <n v="34"/>
    <n v="34"/>
    <x v="4"/>
  </r>
  <r>
    <s v="ETL Warehouse"/>
    <s v="UK390351905"/>
    <x v="64"/>
    <x v="1"/>
    <s v="ELZ2308-5376"/>
    <n v="1"/>
    <n v="34"/>
    <n v="34"/>
    <x v="4"/>
  </r>
  <r>
    <s v="CG UK Warehouse"/>
    <s v="UK390380590"/>
    <x v="64"/>
    <x v="0"/>
    <s v="MNC2315-31157"/>
    <n v="1"/>
    <n v="25"/>
    <n v="25"/>
    <x v="4"/>
  </r>
  <r>
    <s v="CG UK Warehouse"/>
    <s v="UK390471833"/>
    <x v="65"/>
    <x v="0"/>
    <s v="PSS2303-679"/>
    <n v="1"/>
    <n v="46"/>
    <n v="46"/>
    <x v="4"/>
  </r>
  <r>
    <s v="ETL Warehouse"/>
    <s v="UK390507083"/>
    <x v="65"/>
    <x v="0"/>
    <s v="MRS2307-679"/>
    <n v="1"/>
    <n v="60"/>
    <n v="60"/>
    <x v="4"/>
  </r>
  <r>
    <s v="ETL Warehouse"/>
    <s v="UK390622682"/>
    <x v="66"/>
    <x v="0"/>
    <s v="ELZ2308-5376"/>
    <n v="1"/>
    <n v="34"/>
    <n v="34"/>
    <x v="4"/>
  </r>
  <r>
    <s v="CG UK Warehouse"/>
    <s v="UK390636643"/>
    <x v="66"/>
    <x v="0"/>
    <s v="PSS2315-57"/>
    <n v="1"/>
    <n v="27"/>
    <n v="27"/>
    <x v="4"/>
  </r>
  <r>
    <s v="CG UK Warehouse"/>
    <s v="UK390666157"/>
    <x v="66"/>
    <x v="0"/>
    <s v="ALY2301-679"/>
    <n v="1"/>
    <n v="54.31"/>
    <n v="54.31"/>
    <x v="4"/>
  </r>
  <r>
    <s v="ETL Warehouse"/>
    <s v="UK390768094"/>
    <x v="67"/>
    <x v="0"/>
    <s v="ELZ2308-5376"/>
    <n v="1"/>
    <n v="34"/>
    <n v="34"/>
    <x v="4"/>
  </r>
  <r>
    <s v="CG UK Warehouse"/>
    <s v="UK391035929"/>
    <x v="68"/>
    <x v="0"/>
    <s v="HAP1019-5373"/>
    <n v="1"/>
    <n v="35"/>
    <n v="35"/>
    <x v="4"/>
  </r>
  <r>
    <s v="ETL Warehouse"/>
    <s v="UK391053208"/>
    <x v="68"/>
    <x v="0"/>
    <s v="ELZ2308-5376"/>
    <n v="1"/>
    <n v="34"/>
    <n v="34"/>
    <x v="4"/>
  </r>
  <r>
    <s v="ETL Warehouse"/>
    <s v="UK391225552"/>
    <x v="69"/>
    <x v="0"/>
    <s v="EAG2335-5376"/>
    <n v="1"/>
    <n v="35"/>
    <n v="35"/>
    <x v="4"/>
  </r>
  <r>
    <s v="CG UK Warehouse"/>
    <s v="UK391198105"/>
    <x v="69"/>
    <x v="0"/>
    <s v="ELZ2335-679"/>
    <n v="1"/>
    <n v="55"/>
    <n v="55"/>
    <x v="4"/>
  </r>
  <r>
    <s v="CG UK Warehouse"/>
    <s v="UK391304622"/>
    <x v="70"/>
    <x v="1"/>
    <s v="JLO2316-679"/>
    <n v="1"/>
    <n v="53"/>
    <n v="53"/>
    <x v="4"/>
  </r>
  <r>
    <s v="CG UK Warehouse"/>
    <s v="UK391530667"/>
    <x v="71"/>
    <x v="0"/>
    <s v="JLO2320-5373"/>
    <n v="1"/>
    <n v="34"/>
    <n v="34"/>
    <x v="4"/>
  </r>
  <r>
    <s v="CG UK Warehouse"/>
    <s v="UK391707025"/>
    <x v="72"/>
    <x v="0"/>
    <s v="MOC2301-5373"/>
    <n v="1"/>
    <n v="33"/>
    <n v="33"/>
    <x v="4"/>
  </r>
  <r>
    <s v="CG UK Warehouse"/>
    <s v="UK391817721"/>
    <x v="73"/>
    <x v="0"/>
    <s v="ELZ2335-679"/>
    <n v="1"/>
    <n v="55"/>
    <n v="55"/>
    <x v="4"/>
  </r>
  <r>
    <s v="CG UK Warehouse"/>
    <s v="UK392114701"/>
    <x v="74"/>
    <x v="0"/>
    <s v="MOC2301-5373"/>
    <n v="1"/>
    <n v="33"/>
    <n v="33"/>
    <x v="4"/>
  </r>
  <r>
    <s v="CG UK Warehouse"/>
    <s v="UK392206571"/>
    <x v="75"/>
    <x v="0"/>
    <s v="ELZ2335-5376"/>
    <n v="1"/>
    <n v="35"/>
    <n v="35"/>
    <x v="4"/>
  </r>
  <r>
    <s v="CG UK Warehouse"/>
    <s v="UK392382345"/>
    <x v="76"/>
    <x v="1"/>
    <s v="ROM2393-679"/>
    <n v="1"/>
    <n v="55"/>
    <n v="55"/>
    <x v="4"/>
  </r>
  <r>
    <s v="CG UK Warehouse"/>
    <s v="UK392582182"/>
    <x v="77"/>
    <x v="1"/>
    <s v="MOC2306-43511"/>
    <n v="1"/>
    <n v="23"/>
    <n v="23"/>
    <x v="4"/>
  </r>
  <r>
    <s v="CG UK Warehouse"/>
    <s v="UK392783304"/>
    <x v="78"/>
    <x v="0"/>
    <s v="SUN2300-679"/>
    <n v="1"/>
    <n v="45"/>
    <n v="45"/>
    <x v="4"/>
  </r>
  <r>
    <s v="CG UK Warehouse"/>
    <s v="UK392870820"/>
    <x v="79"/>
    <x v="0"/>
    <s v="HAP1019-5373"/>
    <n v="1"/>
    <n v="35"/>
    <n v="35"/>
    <x v="4"/>
  </r>
  <r>
    <s v="CG UK Warehouse"/>
    <s v="UK393046300"/>
    <x v="80"/>
    <x v="0"/>
    <s v="ELZ2335-5376"/>
    <n v="1"/>
    <n v="35"/>
    <n v="35"/>
    <x v="4"/>
  </r>
  <r>
    <s v="CG UK Warehouse"/>
    <s v="UK393285884"/>
    <x v="60"/>
    <x v="0"/>
    <s v="ROM2315-5371"/>
    <n v="1"/>
    <n v="35.700000000000003"/>
    <n v="35.700000000000003"/>
    <x v="4"/>
  </r>
  <r>
    <s v="ETL Warehouse"/>
    <s v="UK393491307"/>
    <x v="81"/>
    <x v="0"/>
    <s v="MOC2311-5373"/>
    <n v="1"/>
    <n v="42"/>
    <n v="42"/>
    <x v="4"/>
  </r>
  <r>
    <s v="ETL Warehouse"/>
    <s v="UK393727086"/>
    <x v="82"/>
    <x v="0"/>
    <s v="WNL2309-5373"/>
    <n v="1"/>
    <n v="25"/>
    <n v="25"/>
    <x v="4"/>
  </r>
  <r>
    <s v="CG UK Warehouse"/>
    <s v="UK394000501"/>
    <x v="83"/>
    <x v="0"/>
    <s v="ELZ2335-679"/>
    <n v="1"/>
    <n v="55"/>
    <n v="55"/>
    <x v="4"/>
  </r>
  <r>
    <s v="ETL Warehouse"/>
    <s v="UK394157508"/>
    <x v="84"/>
    <x v="0"/>
    <s v="ROM2302-679"/>
    <n v="1"/>
    <n v="55"/>
    <n v="55"/>
    <x v="4"/>
  </r>
  <r>
    <s v="CG UK Warehouse"/>
    <s v="UK394080820"/>
    <x v="84"/>
    <x v="0"/>
    <s v="JLO2320-679"/>
    <n v="1"/>
    <n v="53"/>
    <n v="53"/>
    <x v="4"/>
  </r>
  <r>
    <s v="ETL Warehouse"/>
    <s v="UK394314366"/>
    <x v="85"/>
    <x v="0"/>
    <s v="ELZ2308-5376"/>
    <n v="1"/>
    <n v="34"/>
    <n v="34"/>
    <x v="4"/>
  </r>
  <r>
    <s v="ETL Warehouse"/>
    <s v="UK394316957"/>
    <x v="85"/>
    <x v="1"/>
    <s v="WNL2309-5373"/>
    <n v="1"/>
    <n v="25"/>
    <n v="25"/>
    <x v="4"/>
  </r>
  <r>
    <s v="CG UK Warehouse"/>
    <s v="UK394202661"/>
    <x v="85"/>
    <x v="0"/>
    <s v="MNC2315-31157"/>
    <n v="1"/>
    <n v="25"/>
    <n v="25"/>
    <x v="4"/>
  </r>
  <r>
    <s v="CG UK Warehouse"/>
    <s v="UK394406628"/>
    <x v="86"/>
    <x v="0"/>
    <s v="ROM2329-679"/>
    <n v="1"/>
    <n v="55"/>
    <n v="55"/>
    <x v="4"/>
  </r>
  <r>
    <s v="ETL Warehouse"/>
    <s v="UK394573614"/>
    <x v="87"/>
    <x v="0"/>
    <s v="ROM2308-679"/>
    <n v="1"/>
    <n v="55"/>
    <n v="55"/>
    <x v="4"/>
  </r>
  <r>
    <s v="ETL Warehouse"/>
    <s v="UK394629854"/>
    <x v="87"/>
    <x v="0"/>
    <s v="ROM2300-5371"/>
    <n v="1"/>
    <n v="29.77"/>
    <n v="29.77"/>
    <x v="4"/>
  </r>
  <r>
    <s v="CG UK Warehouse"/>
    <s v="UK394806924"/>
    <x v="88"/>
    <x v="0"/>
    <s v="ELZ2335-679"/>
    <n v="1"/>
    <n v="55"/>
    <n v="55"/>
    <x v="4"/>
  </r>
  <r>
    <s v="ETL Warehouse"/>
    <s v="UK394828103"/>
    <x v="88"/>
    <x v="0"/>
    <s v="WNL2309-5373"/>
    <n v="1"/>
    <n v="25"/>
    <n v="25"/>
    <x v="4"/>
  </r>
  <r>
    <s v="ETL Warehouse"/>
    <s v="UK394983732"/>
    <x v="89"/>
    <x v="0"/>
    <s v="WNL2309-5373"/>
    <n v="1"/>
    <n v="25"/>
    <n v="25"/>
    <x v="4"/>
  </r>
  <r>
    <s v="CG UK Warehouse"/>
    <s v="UK394953061"/>
    <x v="89"/>
    <x v="1"/>
    <s v="HAP1066-31157"/>
    <n v="1"/>
    <n v="25.26"/>
    <n v="25.26"/>
    <x v="4"/>
  </r>
  <r>
    <s v="ETL Warehouse"/>
    <s v="UK395233271"/>
    <x v="90"/>
    <x v="1"/>
    <s v="WNL2309-5373"/>
    <n v="1"/>
    <n v="25"/>
    <n v="25"/>
    <x v="2"/>
  </r>
  <r>
    <s v="ETL Warehouse"/>
    <s v="UK396571940"/>
    <x v="91"/>
    <x v="1"/>
    <s v="ROM2300-679"/>
    <n v="1"/>
    <n v="47.6"/>
    <n v="47.6"/>
    <x v="2"/>
  </r>
  <r>
    <s v="ETL Warehouse"/>
    <s v="UK396915996"/>
    <x v="92"/>
    <x v="1"/>
    <s v="THI2702-5373"/>
    <n v="1"/>
    <n v="49"/>
    <n v="49"/>
    <x v="2"/>
  </r>
  <r>
    <s v="ETL Warehouse"/>
    <s v="UK396929353"/>
    <x v="92"/>
    <x v="1"/>
    <s v="WNL2309-5373"/>
    <n v="1"/>
    <n v="25"/>
    <n v="25"/>
    <x v="2"/>
  </r>
  <r>
    <s v="ETL Warehouse"/>
    <s v="UK398584915"/>
    <x v="93"/>
    <x v="1"/>
    <s v="ROM2315-679"/>
    <n v="1"/>
    <n v="55"/>
    <n v="55"/>
    <x v="2"/>
  </r>
  <r>
    <s v="CG UK Warehouse"/>
    <s v="UK400301679"/>
    <x v="94"/>
    <x v="1"/>
    <s v="JLO2320-679"/>
    <n v="1"/>
    <n v="45.05"/>
    <n v="45.05"/>
    <x v="2"/>
  </r>
  <r>
    <s v="CG UK Warehouse"/>
    <s v="UK395236593"/>
    <x v="90"/>
    <x v="0"/>
    <s v="ROM2322-679"/>
    <n v="1"/>
    <n v="55"/>
    <n v="55"/>
    <x v="2"/>
  </r>
  <r>
    <s v="ETL Warehouse"/>
    <s v="UK395379663"/>
    <x v="95"/>
    <x v="0"/>
    <s v="ELZ2308-31157"/>
    <n v="1"/>
    <n v="25"/>
    <n v="25"/>
    <x v="2"/>
  </r>
  <r>
    <s v="CG UK Warehouse"/>
    <s v="UK395553441"/>
    <x v="96"/>
    <x v="0"/>
    <s v="ELZ2335-5376"/>
    <n v="1"/>
    <n v="35"/>
    <n v="35"/>
    <x v="2"/>
  </r>
  <r>
    <s v="CG UK Warehouse"/>
    <s v="UK395554718"/>
    <x v="96"/>
    <x v="0"/>
    <s v="SUN2300-5373"/>
    <n v="1"/>
    <n v="25"/>
    <n v="25"/>
    <x v="2"/>
  </r>
  <r>
    <s v="CG UK Warehouse"/>
    <s v="UK395554989"/>
    <x v="96"/>
    <x v="0"/>
    <s v="PSS2315-57"/>
    <n v="1"/>
    <n v="27"/>
    <n v="27"/>
    <x v="2"/>
  </r>
  <r>
    <s v="CG UK Warehouse"/>
    <s v="UK395554959"/>
    <x v="96"/>
    <x v="0"/>
    <s v="PSS2303-57"/>
    <n v="1"/>
    <n v="27"/>
    <n v="27"/>
    <x v="2"/>
  </r>
  <r>
    <s v="CG UK Warehouse"/>
    <s v="UK395567356"/>
    <x v="96"/>
    <x v="0"/>
    <s v="MOC2301-5373"/>
    <n v="1"/>
    <n v="33"/>
    <n v="33"/>
    <x v="2"/>
  </r>
  <r>
    <s v="CG UK Warehouse"/>
    <s v="UK395857675"/>
    <x v="97"/>
    <x v="0"/>
    <s v="ROM2329-679"/>
    <n v="1"/>
    <n v="55"/>
    <n v="55"/>
    <x v="2"/>
  </r>
  <r>
    <s v="ETL Warehouse"/>
    <s v="UK395888474"/>
    <x v="97"/>
    <x v="0"/>
    <s v="ROM2300-679"/>
    <n v="1"/>
    <n v="47.6"/>
    <n v="47.6"/>
    <x v="2"/>
  </r>
  <r>
    <s v="ETL Warehouse"/>
    <s v="UK395752454"/>
    <x v="97"/>
    <x v="0"/>
    <s v="ROM2302-679"/>
    <n v="1"/>
    <n v="55"/>
    <n v="55"/>
    <x v="2"/>
  </r>
  <r>
    <s v="ETL Warehouse"/>
    <s v="UK395764524"/>
    <x v="97"/>
    <x v="0"/>
    <s v="EAG2335-679"/>
    <n v="1"/>
    <n v="45"/>
    <n v="45"/>
    <x v="2"/>
  </r>
  <r>
    <s v="CG UK Warehouse"/>
    <s v="UK395865783"/>
    <x v="97"/>
    <x v="0"/>
    <s v="ROM2315-679"/>
    <n v="1"/>
    <n v="55"/>
    <n v="55"/>
    <x v="2"/>
  </r>
  <r>
    <s v="ETL Warehouse"/>
    <s v="UK395757231"/>
    <x v="97"/>
    <x v="0"/>
    <s v="ROM2302-5371"/>
    <n v="1"/>
    <n v="35.700000000000003"/>
    <n v="35.700000000000003"/>
    <x v="2"/>
  </r>
  <r>
    <s v="ETL Warehouse"/>
    <s v="UK395844309"/>
    <x v="97"/>
    <x v="0"/>
    <s v="ELZ2308-5376"/>
    <n v="1"/>
    <n v="34"/>
    <n v="34"/>
    <x v="2"/>
  </r>
  <r>
    <s v="ETL Warehouse"/>
    <s v="UK396118117"/>
    <x v="98"/>
    <x v="0"/>
    <s v="ROM2302-5371"/>
    <n v="1"/>
    <n v="35.700000000000003"/>
    <n v="35.700000000000003"/>
    <x v="2"/>
  </r>
  <r>
    <s v="CG UK Warehouse"/>
    <s v="UK396347789"/>
    <x v="99"/>
    <x v="0"/>
    <s v="MNC2300-5373"/>
    <n v="1"/>
    <n v="30.46"/>
    <n v="30.46"/>
    <x v="2"/>
  </r>
  <r>
    <s v="CG UK Warehouse"/>
    <s v="UK396375051"/>
    <x v="99"/>
    <x v="0"/>
    <s v="SRZ2315-527"/>
    <n v="1"/>
    <n v="32"/>
    <n v="32"/>
    <x v="2"/>
  </r>
  <r>
    <s v="CG UK Warehouse"/>
    <s v="UK396367902"/>
    <x v="99"/>
    <x v="0"/>
    <s v="ROM2343-5371"/>
    <n v="1"/>
    <n v="35.700000000000003"/>
    <n v="35.700000000000003"/>
    <x v="2"/>
  </r>
  <r>
    <s v="CG UK Warehouse"/>
    <s v="UK396277646"/>
    <x v="99"/>
    <x v="0"/>
    <s v="PSS2315-679"/>
    <n v="1"/>
    <n v="46"/>
    <n v="46"/>
    <x v="2"/>
  </r>
  <r>
    <s v="CG UK Warehouse"/>
    <s v="UK396270478"/>
    <x v="99"/>
    <x v="0"/>
    <s v="PSS2315-4357"/>
    <n v="1"/>
    <n v="19"/>
    <n v="19"/>
    <x v="2"/>
  </r>
  <r>
    <s v="CG UK Warehouse"/>
    <s v="UK396296748"/>
    <x v="99"/>
    <x v="0"/>
    <s v="ROM2329-679"/>
    <n v="1"/>
    <n v="55"/>
    <n v="55"/>
    <x v="2"/>
  </r>
  <r>
    <s v="ETL Warehouse"/>
    <s v="UK396421816"/>
    <x v="100"/>
    <x v="0"/>
    <s v="ROM2302-679"/>
    <n v="1"/>
    <n v="55"/>
    <n v="55"/>
    <x v="2"/>
  </r>
  <r>
    <s v="ETL Warehouse"/>
    <s v="UK396530916"/>
    <x v="100"/>
    <x v="0"/>
    <s v="MOC2311-43511"/>
    <n v="1"/>
    <n v="32"/>
    <n v="32"/>
    <x v="2"/>
  </r>
  <r>
    <s v="CG UK Warehouse"/>
    <s v="UK396573910"/>
    <x v="91"/>
    <x v="0"/>
    <s v="PSS2315-57"/>
    <n v="1"/>
    <n v="27"/>
    <n v="27"/>
    <x v="2"/>
  </r>
  <r>
    <s v="CG UK Warehouse"/>
    <s v="UK396575342"/>
    <x v="91"/>
    <x v="0"/>
    <s v="ELZ2335-679"/>
    <n v="1"/>
    <n v="55"/>
    <n v="55"/>
    <x v="2"/>
  </r>
  <r>
    <s v="CG UK Warehouse"/>
    <s v="UK396582890"/>
    <x v="91"/>
    <x v="0"/>
    <s v="ELZ2335-679"/>
    <n v="1"/>
    <n v="55"/>
    <n v="55"/>
    <x v="2"/>
  </r>
  <r>
    <s v="ETL Warehouse"/>
    <s v="UK396749276"/>
    <x v="101"/>
    <x v="0"/>
    <s v="ELZ2308-5376"/>
    <n v="1"/>
    <n v="34"/>
    <n v="34"/>
    <x v="2"/>
  </r>
  <r>
    <s v="ETL Warehouse"/>
    <s v="UK396813938"/>
    <x v="101"/>
    <x v="0"/>
    <s v="ELZ2308-31157"/>
    <n v="1"/>
    <n v="25"/>
    <n v="25"/>
    <x v="2"/>
  </r>
  <r>
    <s v="CG UK Warehouse"/>
    <s v="UK396766282"/>
    <x v="101"/>
    <x v="0"/>
    <s v="MNC2319-5373"/>
    <n v="1"/>
    <n v="35"/>
    <n v="35"/>
    <x v="2"/>
  </r>
  <r>
    <s v="CG UK Warehouse"/>
    <s v="UK400796213"/>
    <x v="31"/>
    <x v="0"/>
    <s v="ROM2343-679"/>
    <n v="1"/>
    <n v="55"/>
    <n v="55"/>
    <x v="2"/>
  </r>
  <r>
    <s v="CG UK Warehouse"/>
    <s v="UK401044359"/>
    <x v="102"/>
    <x v="0"/>
    <s v="HAP1021-679"/>
    <n v="1"/>
    <n v="55"/>
    <n v="55"/>
    <x v="2"/>
  </r>
  <r>
    <s v="CG UK Warehouse"/>
    <s v="UK399465020"/>
    <x v="28"/>
    <x v="0"/>
    <s v="MNC2313-5373"/>
    <n v="1"/>
    <n v="30.28"/>
    <n v="30.28"/>
    <x v="2"/>
  </r>
  <r>
    <s v="CG UK Warehouse"/>
    <s v="UK399474283"/>
    <x v="28"/>
    <x v="0"/>
    <s v="MNC2313-679"/>
    <n v="1"/>
    <n v="47.57"/>
    <n v="47.57"/>
    <x v="2"/>
  </r>
  <r>
    <s v="CG UK Warehouse"/>
    <s v="UK399452911"/>
    <x v="28"/>
    <x v="0"/>
    <s v="ROM2315-5371"/>
    <n v="1"/>
    <n v="30.86"/>
    <n v="30.86"/>
    <x v="2"/>
  </r>
  <r>
    <s v="CG UK Warehouse"/>
    <s v="UK400438174"/>
    <x v="94"/>
    <x v="0"/>
    <s v="PSS2303-679"/>
    <n v="1"/>
    <n v="39.1"/>
    <n v="39.1"/>
    <x v="2"/>
  </r>
  <r>
    <s v="CG UK Warehouse"/>
    <s v="UK399139337"/>
    <x v="23"/>
    <x v="0"/>
    <s v="WNL2310-679"/>
    <n v="1"/>
    <n v="70.8"/>
    <n v="70.8"/>
    <x v="2"/>
  </r>
  <r>
    <s v="CG UK Warehouse"/>
    <s v="UK399102855"/>
    <x v="23"/>
    <x v="0"/>
    <s v="MNC2313-31157"/>
    <n v="1"/>
    <n v="25"/>
    <n v="25"/>
    <x v="2"/>
  </r>
  <r>
    <s v="ETL Warehouse"/>
    <s v="UK399304878"/>
    <x v="103"/>
    <x v="0"/>
    <s v="ELZ2308-5376"/>
    <n v="1"/>
    <n v="34"/>
    <n v="34"/>
    <x v="2"/>
  </r>
  <r>
    <s v="ETL Warehouse"/>
    <s v="UK399252117"/>
    <x v="103"/>
    <x v="0"/>
    <s v="ROM2315-679"/>
    <n v="1"/>
    <n v="55"/>
    <n v="55"/>
    <x v="2"/>
  </r>
  <r>
    <s v="CG UK Warehouse"/>
    <s v="UK398751657"/>
    <x v="104"/>
    <x v="0"/>
    <s v="MNC2313-31157"/>
    <n v="1"/>
    <n v="25"/>
    <n v="25"/>
    <x v="2"/>
  </r>
  <r>
    <s v="ETL Warehouse"/>
    <s v="UK399019095"/>
    <x v="105"/>
    <x v="0"/>
    <s v="ELZ2308-5376"/>
    <n v="1"/>
    <n v="34"/>
    <n v="34"/>
    <x v="2"/>
  </r>
  <r>
    <s v="CG UK Warehouse"/>
    <s v="UK398438186"/>
    <x v="106"/>
    <x v="0"/>
    <s v="ROM2338-5371"/>
    <n v="1"/>
    <n v="35.700000000000003"/>
    <n v="35.700000000000003"/>
    <x v="2"/>
  </r>
  <r>
    <s v="CG UK Warehouse"/>
    <s v="UK398455830"/>
    <x v="106"/>
    <x v="0"/>
    <s v="ROM2393-5371"/>
    <n v="1"/>
    <n v="35"/>
    <n v="35"/>
    <x v="2"/>
  </r>
  <r>
    <s v="ETL Warehouse"/>
    <s v="UK398629381"/>
    <x v="93"/>
    <x v="0"/>
    <s v="MOC2311-5373"/>
    <n v="1"/>
    <n v="42"/>
    <n v="42"/>
    <x v="2"/>
  </r>
  <r>
    <s v="ETL Warehouse"/>
    <s v="UK398656461"/>
    <x v="93"/>
    <x v="0"/>
    <s v="HAP1000-5373"/>
    <n v="1"/>
    <n v="34"/>
    <n v="34"/>
    <x v="2"/>
  </r>
  <r>
    <s v="CG UK Warehouse"/>
    <s v="UK402045906"/>
    <x v="107"/>
    <x v="1"/>
    <s v="SRZ2317-527"/>
    <n v="1"/>
    <n v="32"/>
    <n v="32"/>
    <x v="1"/>
  </r>
  <r>
    <s v="ETL Warehouse"/>
    <s v="UK402622309"/>
    <x v="108"/>
    <x v="1"/>
    <s v="ELZ2335-5376"/>
    <n v="1"/>
    <n v="35"/>
    <n v="35"/>
    <x v="1"/>
  </r>
  <r>
    <s v="ETL Warehouse"/>
    <s v="UK402899871"/>
    <x v="109"/>
    <x v="1"/>
    <s v="MOC2306-6796"/>
    <n v="1"/>
    <n v="70"/>
    <n v="70"/>
    <x v="1"/>
  </r>
  <r>
    <s v="ETL Warehouse"/>
    <s v="UK402869734"/>
    <x v="109"/>
    <x v="1"/>
    <s v="ELZ2335-5376"/>
    <n v="1"/>
    <n v="35"/>
    <n v="35"/>
    <x v="1"/>
  </r>
  <r>
    <s v="ETL Warehouse"/>
    <s v="UK402869734"/>
    <x v="109"/>
    <x v="1"/>
    <s v="ELZ2335-5376"/>
    <n v="1"/>
    <n v="35"/>
    <n v="35"/>
    <x v="1"/>
  </r>
  <r>
    <s v="ETL Warehouse"/>
    <s v="UK402877896"/>
    <x v="109"/>
    <x v="1"/>
    <s v="ROM2302-5371"/>
    <n v="1"/>
    <n v="35.700000000000003"/>
    <n v="35.700000000000003"/>
    <x v="1"/>
  </r>
  <r>
    <s v="ETL Warehouse"/>
    <s v="UK402940075"/>
    <x v="109"/>
    <x v="1"/>
    <s v="MOC2311-6796"/>
    <n v="1"/>
    <n v="80"/>
    <n v="80"/>
    <x v="1"/>
  </r>
  <r>
    <s v="CG UK Warehouse"/>
    <s v="UK403317347"/>
    <x v="110"/>
    <x v="1"/>
    <s v="BSR2312-4357"/>
    <n v="1"/>
    <n v="19.170000000000002"/>
    <n v="19.170000000000002"/>
    <x v="1"/>
  </r>
  <r>
    <s v="ETL Warehouse"/>
    <s v="UK404573923"/>
    <x v="111"/>
    <x v="1"/>
    <s v="ROM2308-679"/>
    <n v="1"/>
    <n v="55"/>
    <n v="55"/>
    <x v="1"/>
  </r>
  <r>
    <s v="CG UK Warehouse"/>
    <s v="UK405767619"/>
    <x v="112"/>
    <x v="1"/>
    <s v="WNL2310-679"/>
    <n v="1"/>
    <n v="53.48"/>
    <n v="53.48"/>
    <x v="1"/>
  </r>
  <r>
    <s v="CG UK Warehouse"/>
    <s v="UK405863896"/>
    <x v="113"/>
    <x v="1"/>
    <s v="ELZ2335-5376"/>
    <n v="1"/>
    <n v="26.4"/>
    <n v="26.4"/>
    <x v="1"/>
  </r>
  <r>
    <s v="ETL Warehouse"/>
    <s v="UK406220274"/>
    <x v="114"/>
    <x v="1"/>
    <s v="BHR2321-679"/>
    <n v="1"/>
    <n v="55.37"/>
    <n v="55.37"/>
    <x v="1"/>
  </r>
  <r>
    <s v="ETL Warehouse"/>
    <s v="UK406648372"/>
    <x v="115"/>
    <x v="1"/>
    <s v="ROM2329-5371"/>
    <n v="1"/>
    <n v="25"/>
    <n v="25"/>
    <x v="5"/>
  </r>
  <r>
    <s v="CG UK Warehouse"/>
    <s v="UK407754455"/>
    <x v="116"/>
    <x v="1"/>
    <s v="PSS2315-57"/>
    <n v="1"/>
    <n v="27"/>
    <n v="27"/>
    <x v="5"/>
  </r>
  <r>
    <s v="CG UK Warehouse"/>
    <s v="UK408033219"/>
    <x v="117"/>
    <x v="1"/>
    <s v="PSS2315-4357"/>
    <n v="1"/>
    <n v="19"/>
    <n v="19"/>
    <x v="5"/>
  </r>
  <r>
    <s v="CG UK Warehouse"/>
    <s v="UK401527859"/>
    <x v="118"/>
    <x v="0"/>
    <s v="AKR2300-5373"/>
    <n v="1"/>
    <n v="26.85"/>
    <n v="26.85"/>
    <x v="1"/>
  </r>
  <r>
    <s v="CG UK Warehouse"/>
    <s v="UK401739486"/>
    <x v="119"/>
    <x v="0"/>
    <s v="AKR2300-5373"/>
    <n v="1"/>
    <n v="26.85"/>
    <n v="26.85"/>
    <x v="1"/>
  </r>
  <r>
    <s v="CG UK Warehouse"/>
    <s v="UK402584137"/>
    <x v="108"/>
    <x v="0"/>
    <s v="AKR2300-5373"/>
    <n v="1"/>
    <n v="26.85"/>
    <n v="26.85"/>
    <x v="1"/>
  </r>
  <r>
    <s v="CG UK Warehouse"/>
    <s v="UK403026292"/>
    <x v="120"/>
    <x v="0"/>
    <s v="AKR2300-5373"/>
    <n v="1"/>
    <n v="26.85"/>
    <n v="26.85"/>
    <x v="1"/>
  </r>
  <r>
    <s v="CG UK Warehouse"/>
    <s v="UK403165078"/>
    <x v="121"/>
    <x v="0"/>
    <s v="AKR2300-5373"/>
    <n v="1"/>
    <n v="26.85"/>
    <n v="26.85"/>
    <x v="1"/>
  </r>
  <r>
    <s v="CG UK Warehouse"/>
    <s v="UK403523337"/>
    <x v="122"/>
    <x v="0"/>
    <s v="AKR2300-5373"/>
    <n v="1"/>
    <n v="26.85"/>
    <n v="26.85"/>
    <x v="1"/>
  </r>
  <r>
    <s v="CG UK Warehouse"/>
    <s v="UK403902413"/>
    <x v="123"/>
    <x v="0"/>
    <s v="AKR2300-5373"/>
    <n v="1"/>
    <n v="26.85"/>
    <n v="26.85"/>
    <x v="1"/>
  </r>
  <r>
    <s v="CG UK Warehouse"/>
    <s v="UK405216154"/>
    <x v="25"/>
    <x v="0"/>
    <s v="AKR2300-5373"/>
    <n v="1"/>
    <n v="24"/>
    <n v="24"/>
    <x v="1"/>
  </r>
  <r>
    <s v="CG UK Warehouse"/>
    <s v="UK406404826"/>
    <x v="124"/>
    <x v="0"/>
    <s v="AKR2300-5373"/>
    <n v="1"/>
    <n v="24"/>
    <n v="24"/>
    <x v="5"/>
  </r>
  <r>
    <s v="CG UK Warehouse"/>
    <s v="UK406650745"/>
    <x v="115"/>
    <x v="0"/>
    <s v="AKR2300-5373"/>
    <n v="1"/>
    <n v="24"/>
    <n v="24"/>
    <x v="5"/>
  </r>
  <r>
    <s v="CG UK Warehouse"/>
    <s v="UK406771387"/>
    <x v="125"/>
    <x v="0"/>
    <s v="AKR2300-5373"/>
    <n v="1"/>
    <n v="24"/>
    <n v="24"/>
    <x v="5"/>
  </r>
  <r>
    <s v="CG UK Warehouse"/>
    <s v="UK407190533"/>
    <x v="126"/>
    <x v="0"/>
    <s v="AKR2300-5373"/>
    <n v="1"/>
    <n v="24"/>
    <n v="24"/>
    <x v="5"/>
  </r>
  <r>
    <s v="CG UK Warehouse"/>
    <s v="UK407242236"/>
    <x v="127"/>
    <x v="0"/>
    <s v="AKR2300-5373"/>
    <n v="1"/>
    <n v="26.85"/>
    <n v="26.85"/>
    <x v="5"/>
  </r>
  <r>
    <s v="CG UK Warehouse"/>
    <s v="UK408260534"/>
    <x v="128"/>
    <x v="0"/>
    <s v="AKR2300-5373"/>
    <n v="1"/>
    <n v="26.85"/>
    <n v="26.85"/>
    <x v="5"/>
  </r>
  <r>
    <s v="Christchurch Warehouse"/>
    <s v="UK409083352"/>
    <x v="129"/>
    <x v="0"/>
    <s v="AKR2300-5373"/>
    <n v="1"/>
    <n v="26.85"/>
    <n v="26.85"/>
    <x v="5"/>
  </r>
  <r>
    <s v="CG UK Warehouse"/>
    <s v="UK409246567"/>
    <x v="130"/>
    <x v="0"/>
    <s v="AKR2300-5373"/>
    <n v="2"/>
    <n v="26.85"/>
    <n v="53.7"/>
    <x v="5"/>
  </r>
  <r>
    <s v="CG UK Warehouse"/>
    <s v="UK409393491"/>
    <x v="131"/>
    <x v="0"/>
    <s v="AKR2300-5373"/>
    <n v="1"/>
    <n v="26.85"/>
    <n v="26.85"/>
    <x v="5"/>
  </r>
  <r>
    <s v="CG UK Warehouse"/>
    <s v="UK409764208"/>
    <x v="132"/>
    <x v="0"/>
    <s v="AKR2300-5373"/>
    <n v="1"/>
    <n v="26.85"/>
    <n v="26.85"/>
    <x v="5"/>
  </r>
  <r>
    <s v="Christchurch Warehouse"/>
    <s v="UK409952230"/>
    <x v="133"/>
    <x v="0"/>
    <s v="AKR2300-5373"/>
    <n v="1"/>
    <n v="26.85"/>
    <n v="26.85"/>
    <x v="5"/>
  </r>
  <r>
    <s v="Christchurch Warehouse"/>
    <s v="UK410092259"/>
    <x v="134"/>
    <x v="0"/>
    <s v="AKR2300-5373"/>
    <n v="1"/>
    <n v="26.85"/>
    <n v="26.85"/>
    <x v="5"/>
  </r>
  <r>
    <s v="ETL Warehouse"/>
    <s v="UK401615446"/>
    <x v="118"/>
    <x v="0"/>
    <s v="AKR2300-679"/>
    <n v="1"/>
    <n v="43.35"/>
    <n v="43.35"/>
    <x v="1"/>
  </r>
  <r>
    <s v="ETL Warehouse"/>
    <s v="UK405434447"/>
    <x v="135"/>
    <x v="0"/>
    <s v="ALH2307-679"/>
    <n v="1"/>
    <n v="47"/>
    <n v="47"/>
    <x v="1"/>
  </r>
  <r>
    <s v="ETL Warehouse"/>
    <s v="UK404851131"/>
    <x v="136"/>
    <x v="0"/>
    <s v="EAG2335-43511"/>
    <n v="1"/>
    <n v="25"/>
    <n v="25"/>
    <x v="1"/>
  </r>
  <r>
    <s v="ETL Warehouse"/>
    <s v="UK401896691"/>
    <x v="137"/>
    <x v="0"/>
    <s v="EAG2335-5376"/>
    <n v="1"/>
    <n v="35"/>
    <n v="35"/>
    <x v="1"/>
  </r>
  <r>
    <s v="ETL Warehouse"/>
    <s v="UK405685813"/>
    <x v="112"/>
    <x v="0"/>
    <s v="EAG2335-5376"/>
    <n v="1"/>
    <n v="29.77"/>
    <n v="29.77"/>
    <x v="1"/>
  </r>
  <r>
    <s v="ETL Warehouse"/>
    <s v="UK406243979"/>
    <x v="114"/>
    <x v="0"/>
    <s v="EAG2335-5376"/>
    <n v="1"/>
    <n v="29.77"/>
    <n v="29.77"/>
    <x v="1"/>
  </r>
  <r>
    <s v="ETL Warehouse"/>
    <s v="UK406922777"/>
    <x v="138"/>
    <x v="0"/>
    <s v="EAG2335-5376"/>
    <n v="1"/>
    <n v="29.77"/>
    <n v="29.77"/>
    <x v="5"/>
  </r>
  <r>
    <s v="Christchurch Warehouse"/>
    <s v="UK408679217"/>
    <x v="139"/>
    <x v="0"/>
    <s v="ELZ2308-31157"/>
    <n v="1"/>
    <n v="25"/>
    <n v="25"/>
    <x v="5"/>
  </r>
  <r>
    <s v="Christchurch Warehouse"/>
    <s v="UK408681137"/>
    <x v="139"/>
    <x v="0"/>
    <s v="ELZ2308-31157"/>
    <n v="1"/>
    <n v="25"/>
    <n v="25"/>
    <x v="5"/>
  </r>
  <r>
    <s v="Christchurch Warehouse"/>
    <s v="UK410261297"/>
    <x v="140"/>
    <x v="0"/>
    <s v="ELZ2308-31157"/>
    <n v="1"/>
    <n v="25"/>
    <n v="25"/>
    <x v="5"/>
  </r>
  <r>
    <s v="ETL Warehouse"/>
    <s v="UK401318241"/>
    <x v="141"/>
    <x v="0"/>
    <s v="ELZ2308-5376"/>
    <n v="1"/>
    <n v="34"/>
    <n v="34"/>
    <x v="1"/>
  </r>
  <r>
    <s v="ETL Warehouse"/>
    <s v="UK401320237"/>
    <x v="141"/>
    <x v="0"/>
    <s v="ELZ2308-5376"/>
    <n v="1"/>
    <n v="34"/>
    <n v="34"/>
    <x v="1"/>
  </r>
  <r>
    <s v="ETL Warehouse"/>
    <s v="UK402251753"/>
    <x v="142"/>
    <x v="0"/>
    <s v="ELZ2308-5376"/>
    <n v="1"/>
    <n v="34"/>
    <n v="34"/>
    <x v="1"/>
  </r>
  <r>
    <s v="ETL Warehouse"/>
    <s v="UK404424786"/>
    <x v="143"/>
    <x v="0"/>
    <s v="ELZ2308-5376"/>
    <n v="1"/>
    <n v="34"/>
    <n v="34"/>
    <x v="1"/>
  </r>
  <r>
    <s v="ETL Warehouse"/>
    <s v="UK405735254"/>
    <x v="112"/>
    <x v="0"/>
    <s v="ELZ2308-5376"/>
    <n v="1"/>
    <n v="26.5"/>
    <n v="26.5"/>
    <x v="1"/>
  </r>
  <r>
    <s v="Christchurch Warehouse"/>
    <s v="UK410118595"/>
    <x v="134"/>
    <x v="0"/>
    <s v="ELZ2308-5376"/>
    <n v="1"/>
    <n v="34"/>
    <n v="34"/>
    <x v="5"/>
  </r>
  <r>
    <s v="Christchurch Warehouse"/>
    <s v="UK410161903"/>
    <x v="134"/>
    <x v="0"/>
    <s v="ELZ2308-5376"/>
    <n v="1"/>
    <n v="34"/>
    <n v="34"/>
    <x v="5"/>
  </r>
  <r>
    <s v="ETL Warehouse"/>
    <s v="UK402112251"/>
    <x v="144"/>
    <x v="0"/>
    <s v="ELZ2308-679"/>
    <n v="1"/>
    <n v="55"/>
    <n v="55"/>
    <x v="1"/>
  </r>
  <r>
    <s v="ETL Warehouse"/>
    <s v="UK403035809"/>
    <x v="120"/>
    <x v="0"/>
    <s v="ELZ2308-679"/>
    <n v="1"/>
    <n v="55"/>
    <n v="55"/>
    <x v="1"/>
  </r>
  <r>
    <s v="ETL Warehouse"/>
    <s v="UK404061313"/>
    <x v="145"/>
    <x v="0"/>
    <s v="ELZ2308-679"/>
    <n v="1"/>
    <n v="55"/>
    <n v="55"/>
    <x v="1"/>
  </r>
  <r>
    <s v="ETL Warehouse"/>
    <s v="UK404562341"/>
    <x v="111"/>
    <x v="0"/>
    <s v="ELZ2308-679"/>
    <n v="1"/>
    <n v="55"/>
    <n v="55"/>
    <x v="1"/>
  </r>
  <r>
    <s v="CG UK Warehouse"/>
    <s v="UK407535142"/>
    <x v="146"/>
    <x v="0"/>
    <s v="WNL2310-679"/>
    <n v="1"/>
    <n v="70.8"/>
    <n v="70.8"/>
    <x v="5"/>
  </r>
  <r>
    <s v="CG UK Warehouse"/>
    <s v="UK408402344"/>
    <x v="147"/>
    <x v="0"/>
    <s v="WNL2310-679"/>
    <n v="2"/>
    <n v="70.8"/>
    <n v="141.6"/>
    <x v="5"/>
  </r>
  <r>
    <s v="CG UK Warehouse"/>
    <s v="UK408789932"/>
    <x v="139"/>
    <x v="0"/>
    <s v="WNL2310-679"/>
    <n v="1"/>
    <n v="70.8"/>
    <n v="70.8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s v="CG UK Warehouse"/>
    <s v="DE410748951"/>
    <d v="2022-06-30T00:00:00"/>
    <x v="0"/>
    <s v="HAP1065-5373"/>
    <n v="1"/>
    <n v="43.18"/>
    <n v="43.18"/>
    <x v="0"/>
    <x v="0"/>
  </r>
  <r>
    <s v="CG DE Warehouse"/>
    <s v="DE410635485"/>
    <d v="2022-06-29T00:00:00"/>
    <x v="0"/>
    <s v="ELZ2308-5376"/>
    <n v="1"/>
    <n v="34"/>
    <n v="34"/>
    <x v="0"/>
    <x v="1"/>
  </r>
  <r>
    <s v="ETL"/>
    <s v="DE410448326"/>
    <d v="2022-06-28T00:00:00"/>
    <x v="0"/>
    <s v="ROM2300-5371"/>
    <n v="1"/>
    <n v="29.77"/>
    <n v="29.77"/>
    <x v="0"/>
    <x v="2"/>
  </r>
  <r>
    <s v="CG UK Warehouse"/>
    <s v="DE410000158"/>
    <d v="2022-06-25T00:00:00"/>
    <x v="0"/>
    <s v="HAP1065-679"/>
    <n v="1"/>
    <n v="54"/>
    <n v="54"/>
    <x v="0"/>
    <x v="3"/>
  </r>
  <r>
    <s v="CG DE Warehouse"/>
    <s v="DE410272554"/>
    <d v="2022-06-27T00:00:00"/>
    <x v="0"/>
    <s v="MOC2311-43511"/>
    <n v="1"/>
    <n v="32"/>
    <n v="32"/>
    <x v="0"/>
    <x v="4"/>
  </r>
  <r>
    <s v="ETL"/>
    <s v="DE409953209"/>
    <d v="2022-06-26T00:00:00"/>
    <x v="0"/>
    <s v="TBT2308-5376"/>
    <n v="1"/>
    <n v="60"/>
    <n v="60"/>
    <x v="0"/>
    <x v="5"/>
  </r>
  <r>
    <s v="CG DE Warehouse"/>
    <s v="DE409851149"/>
    <d v="2022-06-24T00:00:00"/>
    <x v="0"/>
    <s v="MOC2311-5373"/>
    <n v="1"/>
    <n v="42"/>
    <n v="42"/>
    <x v="0"/>
    <x v="6"/>
  </r>
  <r>
    <s v="CG UK Warehouse"/>
    <s v="DE409958015"/>
    <d v="2022-06-25T00:00:00"/>
    <x v="0"/>
    <s v="CHE2312-679"/>
    <n v="1"/>
    <n v="53"/>
    <n v="53"/>
    <x v="0"/>
    <x v="3"/>
  </r>
  <r>
    <s v="CG DE Warehouse"/>
    <s v="DE410108768"/>
    <d v="2022-06-26T00:00:00"/>
    <x v="0"/>
    <s v="MOC2311-5373"/>
    <n v="1"/>
    <n v="42"/>
    <n v="42"/>
    <x v="0"/>
    <x v="5"/>
  </r>
  <r>
    <s v="CG DE Warehouse"/>
    <s v="DE409823708"/>
    <d v="2022-06-24T00:00:00"/>
    <x v="0"/>
    <s v="WNL2310-679"/>
    <n v="1"/>
    <n v="70.8"/>
    <n v="70.8"/>
    <x v="0"/>
    <x v="6"/>
  </r>
  <r>
    <s v="CG UK Warehouse"/>
    <s v="DE409681155"/>
    <d v="2022-06-23T00:00:00"/>
    <x v="0"/>
    <s v="ROM2303-679"/>
    <n v="1"/>
    <n v="55"/>
    <n v="55"/>
    <x v="0"/>
    <x v="7"/>
  </r>
  <r>
    <s v="CG UK Warehouse"/>
    <s v="DE409579181"/>
    <d v="2022-06-22T00:00:00"/>
    <x v="0"/>
    <s v="MOC2311-43511"/>
    <n v="1"/>
    <n v="32"/>
    <n v="32"/>
    <x v="0"/>
    <x v="8"/>
  </r>
  <r>
    <s v="CG DE Warehouse"/>
    <s v="DE409680910"/>
    <d v="2022-06-23T00:00:00"/>
    <x v="0"/>
    <s v="WNL2310-5373"/>
    <n v="1"/>
    <n v="39"/>
    <n v="39"/>
    <x v="0"/>
    <x v="7"/>
  </r>
  <r>
    <s v="CG UK Warehouse"/>
    <s v="DE409421037"/>
    <d v="2022-06-21T00:00:00"/>
    <x v="0"/>
    <s v="MOC2328-43511"/>
    <n v="1"/>
    <n v="28"/>
    <n v="28"/>
    <x v="0"/>
    <x v="9"/>
  </r>
  <r>
    <s v="CG DE Warehouse"/>
    <s v="DE409542137"/>
    <d v="2022-06-22T00:00:00"/>
    <x v="0"/>
    <s v="MOC2311-5373"/>
    <n v="1"/>
    <n v="42"/>
    <n v="42"/>
    <x v="0"/>
    <x v="8"/>
  </r>
  <r>
    <s v="CG DE Warehouse"/>
    <s v="DE409318607"/>
    <d v="2022-06-20T00:00:00"/>
    <x v="0"/>
    <s v="MOC2311-5373"/>
    <n v="1"/>
    <n v="42"/>
    <n v="42"/>
    <x v="0"/>
    <x v="10"/>
  </r>
  <r>
    <s v="ETL"/>
    <s v="DE408891143"/>
    <d v="2022-06-17T00:00:00"/>
    <x v="0"/>
    <s v="KMR2305-537"/>
    <n v="1"/>
    <n v="43"/>
    <n v="43"/>
    <x v="0"/>
    <x v="11"/>
  </r>
  <r>
    <s v="CG DE Warehouse"/>
    <s v="DE408757344"/>
    <d v="2022-06-16T00:00:00"/>
    <x v="0"/>
    <s v="WNL2309-5373"/>
    <n v="1"/>
    <n v="25"/>
    <n v="25"/>
    <x v="0"/>
    <x v="12"/>
  </r>
  <r>
    <s v="CG DE Warehouse"/>
    <s v="DE409083954"/>
    <d v="2022-06-19T00:00:00"/>
    <x v="0"/>
    <s v="MOC2311-5373"/>
    <n v="1"/>
    <n v="42"/>
    <n v="42"/>
    <x v="0"/>
    <x v="13"/>
  </r>
  <r>
    <s v="CG DE Warehouse"/>
    <s v="DE409237415"/>
    <d v="2022-06-20T00:00:00"/>
    <x v="0"/>
    <s v="ELZ2335-5376"/>
    <n v="1"/>
    <n v="35"/>
    <n v="35"/>
    <x v="0"/>
    <x v="10"/>
  </r>
  <r>
    <s v="CG DE Warehouse"/>
    <s v="DE408653958"/>
    <d v="2022-06-15T00:00:00"/>
    <x v="0"/>
    <s v="MOC2311-5373"/>
    <n v="1"/>
    <n v="42"/>
    <n v="42"/>
    <x v="0"/>
    <x v="14"/>
  </r>
  <r>
    <s v="CG DE Warehouse"/>
    <s v="DE408687162"/>
    <d v="2022-06-16T00:00:00"/>
    <x v="0"/>
    <s v="MOC2311-5373"/>
    <n v="3"/>
    <n v="42"/>
    <n v="126"/>
    <x v="0"/>
    <x v="12"/>
  </r>
  <r>
    <s v="CG DE Warehouse"/>
    <s v="DE408825521"/>
    <d v="2022-06-17T00:00:00"/>
    <x v="0"/>
    <s v="WNL2310-5373"/>
    <n v="1"/>
    <n v="39"/>
    <n v="39"/>
    <x v="0"/>
    <x v="11"/>
  </r>
  <r>
    <s v="CG DE Warehouse"/>
    <s v="DE408454784"/>
    <d v="2022-06-14T00:00:00"/>
    <x v="0"/>
    <s v="ELZ2335-5376"/>
    <n v="1"/>
    <n v="35"/>
    <n v="35"/>
    <x v="0"/>
    <x v="15"/>
  </r>
  <r>
    <s v="CG DE Warehouse"/>
    <s v="DE408534300"/>
    <d v="2022-06-15T00:00:00"/>
    <x v="0"/>
    <s v="WNL2310-5373"/>
    <n v="1"/>
    <n v="39"/>
    <n v="39"/>
    <x v="0"/>
    <x v="14"/>
  </r>
  <r>
    <s v="CG UK Warehouse"/>
    <s v="DE408294391"/>
    <d v="2022-06-13T00:00:00"/>
    <x v="0"/>
    <s v="ELZ2315-5376"/>
    <n v="1"/>
    <n v="28.15"/>
    <n v="28.15"/>
    <x v="0"/>
    <x v="16"/>
  </r>
  <r>
    <s v="CG DE Warehouse"/>
    <s v="DE408395865"/>
    <d v="2022-06-14T00:00:00"/>
    <x v="0"/>
    <s v="ROM2308-5371"/>
    <n v="1"/>
    <n v="35.700000000000003"/>
    <n v="35.700000000000003"/>
    <x v="0"/>
    <x v="15"/>
  </r>
  <r>
    <s v="CG DE Warehouse"/>
    <s v="DE407701917"/>
    <d v="2022-06-10T00:00:00"/>
    <x v="0"/>
    <s v="ROM2300-679"/>
    <n v="1"/>
    <n v="47.6"/>
    <n v="47.6"/>
    <x v="0"/>
    <x v="17"/>
  </r>
  <r>
    <s v="CG DE Warehouse"/>
    <s v="DE407797801"/>
    <d v="2022-06-11T00:00:00"/>
    <x v="0"/>
    <s v="MOC2311-43511"/>
    <n v="1"/>
    <n v="32"/>
    <n v="32"/>
    <x v="0"/>
    <x v="18"/>
  </r>
  <r>
    <s v="CG DE Warehouse"/>
    <s v="DE408226716"/>
    <d v="2022-06-13T00:00:00"/>
    <x v="0"/>
    <s v="ELZ2308-679"/>
    <n v="1"/>
    <n v="55"/>
    <n v="55"/>
    <x v="0"/>
    <x v="16"/>
  </r>
  <r>
    <s v="CG DE Warehouse"/>
    <s v="DE407987072"/>
    <d v="2022-06-12T00:00:00"/>
    <x v="0"/>
    <s v="WNL2310-5373"/>
    <n v="1"/>
    <n v="39"/>
    <n v="39"/>
    <x v="0"/>
    <x v="19"/>
  </r>
  <r>
    <s v="ETL"/>
    <s v="DE407576731"/>
    <d v="2022-06-09T00:00:00"/>
    <x v="0"/>
    <s v="ELZ2308-5376"/>
    <n v="1"/>
    <n v="34"/>
    <n v="34"/>
    <x v="0"/>
    <x v="20"/>
  </r>
  <r>
    <s v="CG UK Warehouse"/>
    <s v="DE407607307"/>
    <d v="2022-06-09T00:00:00"/>
    <x v="0"/>
    <s v="CHE2339-5373"/>
    <n v="1"/>
    <n v="38.32"/>
    <n v="38.32"/>
    <x v="0"/>
    <x v="20"/>
  </r>
  <r>
    <s v="ETL"/>
    <s v="DE407391921"/>
    <d v="2022-06-08T00:00:00"/>
    <x v="0"/>
    <s v="ELZ2308-679"/>
    <n v="1"/>
    <n v="39.5"/>
    <n v="39.5"/>
    <x v="0"/>
    <x v="21"/>
  </r>
  <r>
    <s v="ETL"/>
    <s v="DE407243934"/>
    <d v="2022-06-07T00:00:00"/>
    <x v="0"/>
    <s v="MOC2311-43511"/>
    <n v="1"/>
    <n v="32"/>
    <n v="32"/>
    <x v="0"/>
    <x v="22"/>
  </r>
  <r>
    <s v="CG UK Warehouse"/>
    <s v="DE406859638"/>
    <d v="2022-06-04T00:00:00"/>
    <x v="0"/>
    <s v="ELZ2335-5376"/>
    <n v="1"/>
    <n v="26.4"/>
    <n v="26.4"/>
    <x v="0"/>
    <x v="23"/>
  </r>
  <r>
    <s v="CG UK Warehouse"/>
    <s v="DE406357676"/>
    <d v="2022-06-01T00:00:00"/>
    <x v="0"/>
    <s v="HAP1074-5373"/>
    <n v="1"/>
    <n v="28.92"/>
    <n v="28.92"/>
    <x v="0"/>
    <x v="24"/>
  </r>
  <r>
    <s v="CG UK Warehouse"/>
    <s v="DE406535737"/>
    <d v="2022-06-02T00:00:00"/>
    <x v="0"/>
    <s v="ROM2393-679"/>
    <n v="1"/>
    <n v="46.92"/>
    <n v="46.92"/>
    <x v="0"/>
    <x v="25"/>
  </r>
  <r>
    <s v="CG UK Warehouse"/>
    <s v="DE406645389"/>
    <d v="2022-06-03T00:00:00"/>
    <x v="0"/>
    <s v="ELZ2335-5376"/>
    <n v="1"/>
    <n v="26.4"/>
    <n v="26.4"/>
    <x v="0"/>
    <x v="26"/>
  </r>
  <r>
    <s v="ETL"/>
    <s v="DE406821290"/>
    <d v="2022-06-04T00:00:00"/>
    <x v="0"/>
    <s v="WNL2310-5373"/>
    <n v="1"/>
    <n v="31.5"/>
    <n v="31.5"/>
    <x v="0"/>
    <x v="23"/>
  </r>
  <r>
    <s v="ETL"/>
    <s v="DE406688300"/>
    <d v="2022-06-03T00:00:00"/>
    <x v="0"/>
    <s v="ELZ2335-31157"/>
    <n v="1"/>
    <n v="18.98"/>
    <n v="18.98"/>
    <x v="0"/>
    <x v="26"/>
  </r>
  <r>
    <s v="CG UK Warehouse"/>
    <s v="DE406864272"/>
    <d v="2022-06-04T00:00:00"/>
    <x v="0"/>
    <s v="ROM2307-679"/>
    <n v="1"/>
    <n v="47.8"/>
    <n v="47.8"/>
    <x v="0"/>
    <x v="23"/>
  </r>
  <r>
    <s v="CG UK Warehouse"/>
    <s v="DE406918853"/>
    <d v="2022-06-05T00:00:00"/>
    <x v="0"/>
    <s v="ROM2322-679"/>
    <n v="1"/>
    <n v="46.88"/>
    <n v="46.88"/>
    <x v="0"/>
    <x v="27"/>
  </r>
  <r>
    <s v="ETL"/>
    <s v="DE407007102"/>
    <d v="2022-06-05T00:00:00"/>
    <x v="0"/>
    <s v="ELZ2308-31157"/>
    <n v="1"/>
    <n v="14.48"/>
    <n v="14.48"/>
    <x v="0"/>
    <x v="27"/>
  </r>
  <r>
    <s v="ETL"/>
    <s v="DE407077980"/>
    <d v="2022-06-06T00:00:00"/>
    <x v="0"/>
    <s v="PSS2301-57"/>
    <n v="1"/>
    <n v="18.23"/>
    <n v="18.23"/>
    <x v="0"/>
    <x v="28"/>
  </r>
  <r>
    <s v="CG UK Warehouse"/>
    <s v="DE407086653"/>
    <d v="2022-06-06T00:00:00"/>
    <x v="0"/>
    <s v="MOC2328-43511"/>
    <n v="1"/>
    <n v="23.88"/>
    <n v="23.88"/>
    <x v="0"/>
    <x v="28"/>
  </r>
  <r>
    <s v="CG UK Warehouse"/>
    <s v="DE407007765"/>
    <d v="2022-06-05T00:00:00"/>
    <x v="0"/>
    <s v="HAP1074-31157"/>
    <n v="1"/>
    <n v="16.989999999999998"/>
    <n v="16.989999999999998"/>
    <x v="0"/>
    <x v="27"/>
  </r>
  <r>
    <s v="ETL"/>
    <s v="DE406427242"/>
    <d v="2022-06-01T00:00:00"/>
    <x v="0"/>
    <s v="EAG2335-43511"/>
    <n v="1"/>
    <n v="21.29"/>
    <n v="21.29"/>
    <x v="0"/>
    <x v="24"/>
  </r>
  <r>
    <s v="ETL"/>
    <s v="DE405856862"/>
    <d v="2022-05-30T00:00:00"/>
    <x v="0"/>
    <s v="WNL2310-5373"/>
    <n v="1"/>
    <n v="31.5"/>
    <n v="31.5"/>
    <x v="1"/>
    <x v="0"/>
  </r>
  <r>
    <s v="ETL"/>
    <s v="DE405270663"/>
    <d v="2022-05-27T00:00:00"/>
    <x v="0"/>
    <s v="HAP1063-5373"/>
    <n v="1"/>
    <n v="25.54"/>
    <n v="25.54"/>
    <x v="1"/>
    <x v="4"/>
  </r>
  <r>
    <s v="CG UK Warehouse"/>
    <s v="DE405441210"/>
    <d v="2022-05-28T00:00:00"/>
    <x v="0"/>
    <s v="MOC2328-5373"/>
    <n v="1"/>
    <n v="35.76"/>
    <n v="35.76"/>
    <x v="1"/>
    <x v="2"/>
  </r>
  <r>
    <s v="ETL"/>
    <s v="DE405716834"/>
    <d v="2022-05-29T00:00:00"/>
    <x v="0"/>
    <s v="ROM2300-679"/>
    <n v="1"/>
    <n v="40"/>
    <n v="40"/>
    <x v="1"/>
    <x v="1"/>
  </r>
  <r>
    <s v="ETL"/>
    <s v="DE404981244"/>
    <d v="2022-05-25T00:00:00"/>
    <x v="0"/>
    <s v="ELZ2308-679"/>
    <n v="1"/>
    <n v="55"/>
    <n v="55"/>
    <x v="1"/>
    <x v="3"/>
  </r>
  <r>
    <s v="ETL"/>
    <s v="DE405109985"/>
    <d v="2022-05-26T00:00:00"/>
    <x v="0"/>
    <s v="ELZ2308-679"/>
    <n v="1"/>
    <n v="39.5"/>
    <n v="39.5"/>
    <x v="1"/>
    <x v="5"/>
  </r>
  <r>
    <s v="ETL"/>
    <s v="DE404558438"/>
    <d v="2022-05-23T00:00:00"/>
    <x v="0"/>
    <s v="MOC2301-5373"/>
    <n v="1"/>
    <n v="33"/>
    <n v="33"/>
    <x v="1"/>
    <x v="7"/>
  </r>
  <r>
    <s v="CG UK Warehouse"/>
    <s v="DE404562677"/>
    <d v="2022-05-23T00:00:00"/>
    <x v="0"/>
    <s v="VNE2306-5373"/>
    <n v="1"/>
    <n v="47.19"/>
    <n v="47.19"/>
    <x v="1"/>
    <x v="7"/>
  </r>
  <r>
    <s v="ETL"/>
    <s v="DE404127012"/>
    <d v="2022-05-20T00:00:00"/>
    <x v="0"/>
    <s v="WNL2310-5373"/>
    <n v="1"/>
    <n v="39"/>
    <n v="39"/>
    <x v="1"/>
    <x v="10"/>
  </r>
  <r>
    <s v="ETL"/>
    <s v="DE404394797"/>
    <d v="2022-05-22T00:00:00"/>
    <x v="0"/>
    <s v="ELZ2308-679"/>
    <n v="1"/>
    <n v="55"/>
    <n v="55"/>
    <x v="1"/>
    <x v="8"/>
  </r>
  <r>
    <s v="CG UK Warehouse"/>
    <s v="DE404395429"/>
    <d v="2022-05-22T00:00:00"/>
    <x v="0"/>
    <s v="HAP1074-5373"/>
    <n v="1"/>
    <n v="34"/>
    <n v="34"/>
    <x v="1"/>
    <x v="8"/>
  </r>
  <r>
    <s v="CG UK Warehouse"/>
    <s v="DE404034897"/>
    <d v="2022-05-19T00:00:00"/>
    <x v="0"/>
    <s v="ROM2348-5371"/>
    <n v="1"/>
    <n v="35"/>
    <n v="35"/>
    <x v="1"/>
    <x v="13"/>
  </r>
  <r>
    <s v="ETL"/>
    <s v="DE403910081"/>
    <d v="2022-05-18T00:00:00"/>
    <x v="0"/>
    <s v="THI2700-5373"/>
    <n v="1"/>
    <n v="38.119999999999997"/>
    <n v="38.119999999999997"/>
    <x v="1"/>
    <x v="29"/>
  </r>
  <r>
    <s v="ETL"/>
    <s v="DE403032731"/>
    <d v="2022-05-13T00:00:00"/>
    <x v="0"/>
    <s v="MOC2301-5373"/>
    <n v="1"/>
    <n v="33"/>
    <n v="33"/>
    <x v="1"/>
    <x v="16"/>
  </r>
  <r>
    <s v="ETL"/>
    <s v="DE403396395"/>
    <d v="2022-05-15T00:00:00"/>
    <x v="0"/>
    <s v="ELZ2308-679"/>
    <n v="1"/>
    <n v="55"/>
    <n v="55"/>
    <x v="1"/>
    <x v="14"/>
  </r>
  <r>
    <s v="CG UK Warehouse"/>
    <s v="DE403228661"/>
    <d v="2022-05-14T00:00:00"/>
    <x v="0"/>
    <s v="MNC2319-679"/>
    <n v="1"/>
    <n v="55"/>
    <n v="55"/>
    <x v="1"/>
    <x v="15"/>
  </r>
  <r>
    <s v="ETL"/>
    <s v="DE403279773"/>
    <d v="2022-05-14T00:00:00"/>
    <x v="0"/>
    <s v="MOC2306-43511"/>
    <n v="1"/>
    <n v="23"/>
    <n v="23"/>
    <x v="1"/>
    <x v="15"/>
  </r>
  <r>
    <s v="ETL"/>
    <s v="DE403392905"/>
    <d v="2022-05-15T00:00:00"/>
    <x v="0"/>
    <s v="HAP1000-679"/>
    <n v="1"/>
    <n v="55"/>
    <n v="55"/>
    <x v="1"/>
    <x v="14"/>
  </r>
  <r>
    <s v="CG UK Warehouse"/>
    <s v="DE402878629"/>
    <d v="2022-05-12T00:00:00"/>
    <x v="0"/>
    <s v="AKR2300-5373"/>
    <n v="1"/>
    <n v="26.85"/>
    <n v="26.85"/>
    <x v="1"/>
    <x v="19"/>
  </r>
  <r>
    <s v="ETL"/>
    <s v="DE402730418"/>
    <d v="2022-05-11T00:00:00"/>
    <x v="0"/>
    <s v="MOC2311-43511"/>
    <n v="1"/>
    <n v="32"/>
    <n v="32"/>
    <x v="1"/>
    <x v="18"/>
  </r>
  <r>
    <s v="CG UK Warehouse"/>
    <s v="DE402657591"/>
    <d v="2022-05-10T00:00:00"/>
    <x v="0"/>
    <s v="CHE2342-679"/>
    <n v="1"/>
    <n v="53"/>
    <n v="53"/>
    <x v="1"/>
    <x v="17"/>
  </r>
  <r>
    <s v="ETL"/>
    <s v="DE402557945"/>
    <d v="2022-05-10T00:00:00"/>
    <x v="0"/>
    <s v="ROM2343-679"/>
    <n v="1"/>
    <n v="55"/>
    <n v="55"/>
    <x v="1"/>
    <x v="17"/>
  </r>
  <r>
    <s v="ETL"/>
    <s v="DE402462700"/>
    <d v="2022-05-09T00:00:00"/>
    <x v="0"/>
    <s v="ROM2329-5371"/>
    <n v="1"/>
    <n v="35.700000000000003"/>
    <n v="35.700000000000003"/>
    <x v="1"/>
    <x v="20"/>
  </r>
  <r>
    <s v="CG UK Warehouse"/>
    <s v="DE402004229"/>
    <d v="2022-05-06T00:00:00"/>
    <x v="0"/>
    <s v="ROM2322-5371"/>
    <n v="1"/>
    <n v="35"/>
    <n v="35"/>
    <x v="1"/>
    <x v="28"/>
  </r>
  <r>
    <s v="ETL"/>
    <s v="DE402110116"/>
    <d v="2022-05-07T00:00:00"/>
    <x v="0"/>
    <s v="WNL2310-679"/>
    <n v="1"/>
    <n v="70.8"/>
    <n v="70.8"/>
    <x v="1"/>
    <x v="22"/>
  </r>
  <r>
    <s v="CG UK Warehouse"/>
    <s v="DE402314474"/>
    <d v="2022-05-08T00:00:00"/>
    <x v="0"/>
    <s v="JLO2300-679"/>
    <n v="1"/>
    <n v="53"/>
    <n v="53"/>
    <x v="1"/>
    <x v="21"/>
  </r>
  <r>
    <s v="ETL"/>
    <s v="DE402056436"/>
    <d v="2022-05-06T00:00:00"/>
    <x v="0"/>
    <s v="PSS2315-679"/>
    <n v="1"/>
    <n v="46"/>
    <n v="46"/>
    <x v="1"/>
    <x v="28"/>
  </r>
  <r>
    <s v="ETL"/>
    <s v="DE401676517"/>
    <d v="2022-05-05T00:00:00"/>
    <x v="0"/>
    <s v="MOC2311-5373"/>
    <n v="1"/>
    <n v="42"/>
    <n v="42"/>
    <x v="1"/>
    <x v="27"/>
  </r>
  <r>
    <s v="CG UK Warehouse"/>
    <s v="DE401009248"/>
    <d v="2022-04-30T00:00:00"/>
    <x v="0"/>
    <s v="HAP1063-31157"/>
    <n v="1"/>
    <n v="25"/>
    <n v="25"/>
    <x v="2"/>
    <x v="0"/>
  </r>
  <r>
    <s v="CG UK Warehouse"/>
    <s v="DE401324674"/>
    <d v="2022-05-02T00:00:00"/>
    <x v="0"/>
    <s v="ELZ2315-5376"/>
    <n v="1"/>
    <n v="28.15"/>
    <n v="28.15"/>
    <x v="1"/>
    <x v="25"/>
  </r>
  <r>
    <s v="ETL"/>
    <s v="DE401674439"/>
    <d v="2022-05-04T00:00:00"/>
    <x v="0"/>
    <s v="MOC2311-5373"/>
    <n v="1"/>
    <n v="42"/>
    <n v="42"/>
    <x v="1"/>
    <x v="23"/>
  </r>
  <r>
    <s v="CG UK Warehouse"/>
    <s v="DE400287760"/>
    <d v="2022-04-28T00:00:00"/>
    <x v="0"/>
    <s v="HAP1072-5373"/>
    <n v="1"/>
    <n v="32.299999999999997"/>
    <n v="32.299999999999997"/>
    <x v="2"/>
    <x v="2"/>
  </r>
  <r>
    <s v="CG UK Warehouse"/>
    <s v="DE400767610"/>
    <d v="2022-04-29T00:00:00"/>
    <x v="0"/>
    <s v="CHE2312-679"/>
    <n v="1"/>
    <n v="53"/>
    <n v="53"/>
    <x v="2"/>
    <x v="1"/>
  </r>
  <r>
    <s v="ETL"/>
    <s v="DE401563039"/>
    <d v="2022-05-03T00:00:00"/>
    <x v="0"/>
    <s v="MOC2311-5373"/>
    <n v="1"/>
    <n v="42"/>
    <n v="42"/>
    <x v="1"/>
    <x v="26"/>
  </r>
  <r>
    <s v="CG UK Warehouse"/>
    <s v="DE399785223"/>
    <d v="2022-04-27T00:00:00"/>
    <x v="0"/>
    <s v="MNC2313-5373"/>
    <n v="1"/>
    <n v="30.28"/>
    <n v="30.28"/>
    <x v="2"/>
    <x v="4"/>
  </r>
  <r>
    <s v="ETL"/>
    <s v="DE401355669"/>
    <d v="2022-05-02T00:00:00"/>
    <x v="0"/>
    <s v="MOC2301-43511"/>
    <n v="1"/>
    <n v="23"/>
    <n v="23"/>
    <x v="1"/>
    <x v="25"/>
  </r>
  <r>
    <s v="ETL"/>
    <s v="DE400778801"/>
    <d v="2022-04-29T00:00:00"/>
    <x v="0"/>
    <s v="ROM2300-5371"/>
    <n v="1"/>
    <n v="25.68"/>
    <n v="25.68"/>
    <x v="2"/>
    <x v="1"/>
  </r>
  <r>
    <s v="ETL"/>
    <s v="DE400778777"/>
    <d v="2022-04-29T00:00:00"/>
    <x v="0"/>
    <s v="ROM2300-679"/>
    <n v="1"/>
    <n v="41.13"/>
    <n v="41.13"/>
    <x v="2"/>
    <x v="1"/>
  </r>
  <r>
    <s v="ETL"/>
    <s v="DE400973757"/>
    <d v="2022-04-30T00:00:00"/>
    <x v="0"/>
    <s v="MOC2311-5373"/>
    <n v="1"/>
    <n v="42"/>
    <n v="42"/>
    <x v="2"/>
    <x v="0"/>
  </r>
  <r>
    <s v="ETL"/>
    <s v="DE401150388"/>
    <d v="2022-05-01T00:00:00"/>
    <x v="0"/>
    <s v="MNC2315-5373"/>
    <n v="1"/>
    <n v="35"/>
    <n v="35"/>
    <x v="1"/>
    <x v="24"/>
  </r>
  <r>
    <s v="ETL"/>
    <s v="DE399456592"/>
    <d v="2022-04-27T00:00:00"/>
    <x v="0"/>
    <s v="MOC2311-5373"/>
    <n v="1"/>
    <n v="36.24"/>
    <n v="36.24"/>
    <x v="2"/>
    <x v="4"/>
  </r>
  <r>
    <s v="ETL"/>
    <s v="DE399251145"/>
    <d v="2022-04-26T00:00:00"/>
    <x v="0"/>
    <s v="MOC2311-5373"/>
    <n v="1"/>
    <n v="42"/>
    <n v="42"/>
    <x v="2"/>
    <x v="5"/>
  </r>
  <r>
    <s v="ETL"/>
    <s v="DE399091720"/>
    <d v="2022-04-25T00:00:00"/>
    <x v="0"/>
    <s v="ROM2300-679"/>
    <n v="1"/>
    <n v="47.6"/>
    <n v="47.6"/>
    <x v="2"/>
    <x v="3"/>
  </r>
  <r>
    <s v="ETL"/>
    <s v="DE399051560"/>
    <d v="2022-04-24T00:00:00"/>
    <x v="0"/>
    <s v="ELZ2308-31157"/>
    <n v="1"/>
    <n v="25"/>
    <n v="25"/>
    <x v="2"/>
    <x v="6"/>
  </r>
  <r>
    <s v="ETL"/>
    <s v="DE398668371"/>
    <d v="2022-04-22T00:00:00"/>
    <x v="0"/>
    <s v="ROM2315-679"/>
    <n v="1"/>
    <n v="55"/>
    <n v="55"/>
    <x v="2"/>
    <x v="8"/>
  </r>
  <r>
    <s v="CG UK Warehouse"/>
    <s v="DE398625394"/>
    <d v="2022-04-22T00:00:00"/>
    <x v="0"/>
    <s v="HAP1064-5373"/>
    <n v="1"/>
    <n v="60"/>
    <n v="60"/>
    <x v="2"/>
    <x v="8"/>
  </r>
  <r>
    <s v="CG UK Warehouse"/>
    <s v="DE398753207"/>
    <d v="2022-04-23T00:00:00"/>
    <x v="0"/>
    <s v="ROM2309-5371"/>
    <n v="1"/>
    <n v="35.15"/>
    <n v="35.15"/>
    <x v="2"/>
    <x v="7"/>
  </r>
  <r>
    <s v="ETL"/>
    <s v="DE398547073"/>
    <d v="2022-04-21T00:00:00"/>
    <x v="0"/>
    <s v="WNL2310-5373"/>
    <n v="3"/>
    <n v="39"/>
    <n v="117"/>
    <x v="2"/>
    <x v="9"/>
  </r>
  <r>
    <s v="ETL"/>
    <s v="DE398366538"/>
    <d v="2022-04-20T00:00:00"/>
    <x v="0"/>
    <s v="MOC2311-5373"/>
    <n v="1"/>
    <n v="42"/>
    <n v="42"/>
    <x v="2"/>
    <x v="10"/>
  </r>
  <r>
    <s v="ETL"/>
    <s v="DE398266384"/>
    <d v="2022-04-20T00:00:00"/>
    <x v="0"/>
    <s v="MOC2311-5373"/>
    <n v="1"/>
    <n v="42"/>
    <n v="42"/>
    <x v="2"/>
    <x v="10"/>
  </r>
  <r>
    <s v="ETL"/>
    <s v="DE398151280"/>
    <d v="2022-04-19T00:00:00"/>
    <x v="0"/>
    <s v="MOC2311-43511"/>
    <n v="2"/>
    <n v="32"/>
    <n v="64"/>
    <x v="2"/>
    <x v="13"/>
  </r>
  <r>
    <s v="ETL"/>
    <s v="DE398168693"/>
    <d v="2022-04-19T00:00:00"/>
    <x v="0"/>
    <s v="HAP1024-5373"/>
    <n v="1"/>
    <n v="35"/>
    <n v="35"/>
    <x v="2"/>
    <x v="13"/>
  </r>
  <r>
    <s v="ETL"/>
    <s v="DE398103451"/>
    <d v="2022-04-19T00:00:00"/>
    <x v="0"/>
    <s v="MOC2311-5373"/>
    <n v="1"/>
    <n v="42"/>
    <n v="42"/>
    <x v="2"/>
    <x v="13"/>
  </r>
  <r>
    <s v="ETL"/>
    <s v="DE397796062"/>
    <d v="2022-04-17T00:00:00"/>
    <x v="0"/>
    <s v="MOC2311-5373"/>
    <n v="1"/>
    <n v="42"/>
    <n v="42"/>
    <x v="2"/>
    <x v="11"/>
  </r>
  <r>
    <s v="ETL"/>
    <s v="DE397660108"/>
    <d v="2022-04-16T00:00:00"/>
    <x v="0"/>
    <s v="MOC2311-5373"/>
    <n v="1"/>
    <n v="42"/>
    <n v="42"/>
    <x v="2"/>
    <x v="12"/>
  </r>
  <r>
    <s v="ETL"/>
    <s v="DE397984419"/>
    <d v="2022-04-18T00:00:00"/>
    <x v="0"/>
    <s v="ROM2308-5371"/>
    <n v="1"/>
    <n v="35.700000000000003"/>
    <n v="35.700000000000003"/>
    <x v="2"/>
    <x v="29"/>
  </r>
  <r>
    <s v="CG UK Warehouse"/>
    <s v="DE397447333"/>
    <d v="2022-04-14T00:00:00"/>
    <x v="0"/>
    <s v="PSS2315-4357"/>
    <n v="1"/>
    <n v="19"/>
    <n v="19"/>
    <x v="2"/>
    <x v="15"/>
  </r>
  <r>
    <s v="ETL"/>
    <s v="DE397424017"/>
    <d v="2022-04-14T00:00:00"/>
    <x v="0"/>
    <s v="HAP1024-31157"/>
    <n v="1"/>
    <n v="25"/>
    <n v="25"/>
    <x v="2"/>
    <x v="15"/>
  </r>
  <r>
    <s v="ETL"/>
    <s v="DE397510307"/>
    <d v="2022-04-15T00:00:00"/>
    <x v="0"/>
    <s v="ELZ2308-679"/>
    <n v="1"/>
    <n v="55"/>
    <n v="55"/>
    <x v="2"/>
    <x v="14"/>
  </r>
  <r>
    <s v="ETL"/>
    <s v="DE397516438"/>
    <d v="2022-04-15T00:00:00"/>
    <x v="0"/>
    <s v="HAP1024-31157"/>
    <n v="1"/>
    <n v="25"/>
    <n v="25"/>
    <x v="2"/>
    <x v="14"/>
  </r>
  <r>
    <s v="CG UK Warehouse"/>
    <s v="DE397520286"/>
    <d v="2022-04-15T00:00:00"/>
    <x v="0"/>
    <s v="JLO2300-5373"/>
    <n v="1"/>
    <n v="34"/>
    <n v="34"/>
    <x v="2"/>
    <x v="14"/>
  </r>
  <r>
    <s v="ETL"/>
    <s v="DE397706803"/>
    <d v="2022-04-16T00:00:00"/>
    <x v="0"/>
    <s v="MOC2311-5373"/>
    <n v="1"/>
    <n v="42"/>
    <n v="42"/>
    <x v="2"/>
    <x v="12"/>
  </r>
  <r>
    <s v="ETL"/>
    <s v="DE397736100"/>
    <d v="2022-04-16T00:00:00"/>
    <x v="0"/>
    <s v="WNL2310-679"/>
    <n v="1"/>
    <n v="70.8"/>
    <n v="70.8"/>
    <x v="2"/>
    <x v="12"/>
  </r>
  <r>
    <s v="ETL"/>
    <s v="DE397886318"/>
    <d v="2022-04-17T00:00:00"/>
    <x v="0"/>
    <s v="MOC2311-5373"/>
    <n v="1"/>
    <n v="42"/>
    <n v="42"/>
    <x v="2"/>
    <x v="11"/>
  </r>
  <r>
    <s v="ETL"/>
    <s v="DE398042238"/>
    <d v="2022-04-18T00:00:00"/>
    <x v="0"/>
    <s v="ROM2315-679"/>
    <n v="1"/>
    <n v="55"/>
    <n v="55"/>
    <x v="2"/>
    <x v="29"/>
  </r>
  <r>
    <s v="ETL"/>
    <s v="DE398063736"/>
    <d v="2022-04-18T00:00:00"/>
    <x v="0"/>
    <s v="ELZ2335-5376"/>
    <n v="1"/>
    <n v="35"/>
    <n v="35"/>
    <x v="2"/>
    <x v="29"/>
  </r>
  <r>
    <s v="ETL"/>
    <s v="DE397374237"/>
    <d v="2022-04-14T00:00:00"/>
    <x v="0"/>
    <s v="MOC2311-5373"/>
    <n v="1"/>
    <n v="42"/>
    <n v="42"/>
    <x v="2"/>
    <x v="15"/>
  </r>
  <r>
    <s v="ETL"/>
    <s v="DE397232777"/>
    <d v="2022-04-13T00:00:00"/>
    <x v="0"/>
    <s v="MOC2311-43511"/>
    <n v="1"/>
    <n v="32"/>
    <n v="32"/>
    <x v="2"/>
    <x v="16"/>
  </r>
  <r>
    <s v="ETL"/>
    <s v="DE397158555"/>
    <d v="2022-04-12T00:00:00"/>
    <x v="0"/>
    <s v="WNL2310-679"/>
    <n v="1"/>
    <n v="70.8"/>
    <n v="70.8"/>
    <x v="2"/>
    <x v="19"/>
  </r>
  <r>
    <s v="CG UK Warehouse"/>
    <s v="DE396753092"/>
    <d v="2022-04-10T00:00:00"/>
    <x v="0"/>
    <s v="ELZ2335-31157"/>
    <n v="1"/>
    <n v="25"/>
    <n v="25"/>
    <x v="2"/>
    <x v="17"/>
  </r>
  <r>
    <s v="ETL"/>
    <s v="DE396975605"/>
    <d v="2022-04-11T00:00:00"/>
    <x v="0"/>
    <s v="MOC2311-5373"/>
    <n v="1"/>
    <n v="42"/>
    <n v="42"/>
    <x v="2"/>
    <x v="18"/>
  </r>
  <r>
    <s v="ETL"/>
    <s v="DE396426076"/>
    <d v="2022-04-08T00:00:00"/>
    <x v="0"/>
    <s v="SUN2300-5373"/>
    <n v="1"/>
    <n v="25"/>
    <n v="25"/>
    <x v="2"/>
    <x v="21"/>
  </r>
  <r>
    <s v="ETL"/>
    <s v="DE396624664"/>
    <d v="2022-04-09T00:00:00"/>
    <x v="0"/>
    <s v="MOC2311-5373"/>
    <n v="1"/>
    <n v="42"/>
    <n v="42"/>
    <x v="2"/>
    <x v="20"/>
  </r>
  <r>
    <s v="ETL"/>
    <s v="DE396781140"/>
    <d v="2022-04-10T00:00:00"/>
    <x v="0"/>
    <s v="ROM2300-5371"/>
    <n v="1"/>
    <n v="29.77"/>
    <n v="29.77"/>
    <x v="2"/>
    <x v="17"/>
  </r>
  <r>
    <s v="ETL"/>
    <s v="DE396440743"/>
    <d v="2022-04-08T00:00:00"/>
    <x v="0"/>
    <s v="WNL2310-5373"/>
    <n v="1"/>
    <n v="39"/>
    <n v="39"/>
    <x v="2"/>
    <x v="21"/>
  </r>
  <r>
    <s v="ETL"/>
    <s v="DE396574032"/>
    <d v="2022-04-09T00:00:00"/>
    <x v="0"/>
    <s v="MOC2311-5373"/>
    <n v="1"/>
    <n v="42"/>
    <n v="42"/>
    <x v="2"/>
    <x v="20"/>
  </r>
  <r>
    <s v="ETL"/>
    <s v="DE396574032"/>
    <d v="2022-04-09T00:00:00"/>
    <x v="0"/>
    <s v="MOC2311-43511"/>
    <n v="1"/>
    <n v="32"/>
    <n v="32"/>
    <x v="2"/>
    <x v="20"/>
  </r>
  <r>
    <s v="ETL"/>
    <s v="DE396729818"/>
    <d v="2022-04-10T00:00:00"/>
    <x v="0"/>
    <s v="MOC2311-5373"/>
    <n v="1"/>
    <n v="42"/>
    <n v="42"/>
    <x v="2"/>
    <x v="17"/>
  </r>
  <r>
    <s v="ETL"/>
    <s v="DE396852276"/>
    <d v="2022-04-10T00:00:00"/>
    <x v="0"/>
    <s v="ROM2315-679"/>
    <n v="1"/>
    <n v="55"/>
    <n v="55"/>
    <x v="2"/>
    <x v="17"/>
  </r>
  <r>
    <s v="ETL"/>
    <s v="DE396273518"/>
    <d v="2022-04-08T00:00:00"/>
    <x v="0"/>
    <s v="MOC2311-5373"/>
    <n v="1"/>
    <n v="42"/>
    <n v="42"/>
    <x v="2"/>
    <x v="21"/>
  </r>
  <r>
    <s v="ETL"/>
    <s v="DE396304961"/>
    <d v="2022-04-08T00:00:00"/>
    <x v="0"/>
    <s v="KMR2305-679"/>
    <n v="1"/>
    <n v="54.21"/>
    <n v="54.21"/>
    <x v="2"/>
    <x v="21"/>
  </r>
  <r>
    <s v="ETL"/>
    <s v="DE396111814"/>
    <d v="2022-04-06T00:00:00"/>
    <x v="0"/>
    <s v="MOC2311-5373"/>
    <n v="1"/>
    <n v="42"/>
    <n v="42"/>
    <x v="2"/>
    <x v="28"/>
  </r>
  <r>
    <s v="CG UK Warehouse"/>
    <s v="DE395776993"/>
    <d v="2022-04-04T00:00:00"/>
    <x v="0"/>
    <s v="ELZ2335-31157"/>
    <n v="1"/>
    <n v="25"/>
    <n v="25"/>
    <x v="2"/>
    <x v="23"/>
  </r>
  <r>
    <s v="ETL"/>
    <s v="DE395998462"/>
    <d v="2022-04-05T00:00:00"/>
    <x v="0"/>
    <s v="MOC2311-5373"/>
    <n v="1"/>
    <n v="42"/>
    <n v="42"/>
    <x v="2"/>
    <x v="27"/>
  </r>
  <r>
    <s v="CG UK Warehouse"/>
    <s v="DE396026412"/>
    <d v="2022-04-05T00:00:00"/>
    <x v="0"/>
    <s v="ELZ2335-5376"/>
    <n v="1"/>
    <n v="35"/>
    <n v="35"/>
    <x v="2"/>
    <x v="27"/>
  </r>
  <r>
    <s v="ETL"/>
    <s v="DE395995980"/>
    <d v="2022-04-05T00:00:00"/>
    <x v="0"/>
    <s v="MOC2311-5373"/>
    <n v="1"/>
    <n v="42"/>
    <n v="42"/>
    <x v="2"/>
    <x v="27"/>
  </r>
  <r>
    <s v="CG UK Warehouse"/>
    <s v="DE395555567"/>
    <d v="2022-04-03T00:00:00"/>
    <x v="0"/>
    <s v="MNC2314-31157"/>
    <n v="1"/>
    <n v="25"/>
    <n v="25"/>
    <x v="2"/>
    <x v="26"/>
  </r>
  <r>
    <s v="ETL"/>
    <s v="DE395827760"/>
    <d v="2022-04-04T00:00:00"/>
    <x v="0"/>
    <s v="MOC2311-5373"/>
    <n v="1"/>
    <n v="42"/>
    <n v="42"/>
    <x v="2"/>
    <x v="23"/>
  </r>
  <r>
    <s v="CG UK Warehouse"/>
    <s v="DE395244005"/>
    <d v="2022-04-01T00:00:00"/>
    <x v="0"/>
    <s v="ELZ2335-5376"/>
    <n v="1"/>
    <n v="35"/>
    <n v="35"/>
    <x v="2"/>
    <x v="24"/>
  </r>
  <r>
    <s v="ETL"/>
    <s v="DE395313371"/>
    <d v="2022-04-01T00:00:00"/>
    <x v="0"/>
    <s v="MOC2311-5373"/>
    <n v="1"/>
    <n v="42"/>
    <n v="42"/>
    <x v="2"/>
    <x v="24"/>
  </r>
  <r>
    <s v="ETL"/>
    <s v="DE395424479"/>
    <d v="2022-04-02T00:00:00"/>
    <x v="0"/>
    <s v="MOC2311-5373"/>
    <n v="1"/>
    <n v="42"/>
    <n v="42"/>
    <x v="2"/>
    <x v="25"/>
  </r>
  <r>
    <s v="CG UK Warehouse"/>
    <s v="DE395410358"/>
    <d v="2022-04-02T00:00:00"/>
    <x v="0"/>
    <s v="ELZ2335-5376"/>
    <n v="1"/>
    <n v="35"/>
    <n v="35"/>
    <x v="2"/>
    <x v="25"/>
  </r>
  <r>
    <s v="ETL"/>
    <s v="DE395565904"/>
    <d v="2022-04-03T00:00:00"/>
    <x v="0"/>
    <s v="MOC2311-5373"/>
    <n v="1"/>
    <n v="42"/>
    <n v="42"/>
    <x v="2"/>
    <x v="26"/>
  </r>
  <r>
    <s v="ETL"/>
    <s v="DE395447727"/>
    <d v="2022-04-02T00:00:00"/>
    <x v="0"/>
    <s v="MOC2311-5373"/>
    <n v="1"/>
    <n v="42"/>
    <n v="42"/>
    <x v="2"/>
    <x v="25"/>
  </r>
  <r>
    <s v="CG UK Warehouse"/>
    <s v="DE395598000"/>
    <d v="2022-04-03T00:00:00"/>
    <x v="0"/>
    <s v="ELZ2335-679"/>
    <n v="1"/>
    <n v="55"/>
    <n v="55"/>
    <x v="2"/>
    <x v="26"/>
  </r>
  <r>
    <s v="CG UK Warehouse"/>
    <s v="DE395229687"/>
    <d v="2022-04-01T00:00:00"/>
    <x v="0"/>
    <s v="ELZ2335-679"/>
    <n v="1"/>
    <n v="55"/>
    <n v="55"/>
    <x v="2"/>
    <x v="24"/>
  </r>
  <r>
    <s v="ETL"/>
    <s v="DE395594968"/>
    <d v="2022-04-03T00:00:00"/>
    <x v="0"/>
    <s v="MOC2311-43511"/>
    <n v="1"/>
    <n v="32"/>
    <n v="32"/>
    <x v="2"/>
    <x v="26"/>
  </r>
  <r>
    <s v="ETL"/>
    <s v="DE395153503"/>
    <d v="2022-03-31T00:00:00"/>
    <x v="0"/>
    <s v="SUN2300-679"/>
    <n v="2"/>
    <n v="45"/>
    <n v="90"/>
    <x v="3"/>
    <x v="30"/>
  </r>
  <r>
    <s v="ETL"/>
    <s v="DE395064330"/>
    <d v="2022-03-31T00:00:00"/>
    <x v="0"/>
    <s v="MOC2311-5373"/>
    <n v="1"/>
    <n v="42"/>
    <n v="42"/>
    <x v="3"/>
    <x v="30"/>
  </r>
  <r>
    <s v="ETL"/>
    <s v="DE395111346"/>
    <d v="2022-03-31T00:00:00"/>
    <x v="0"/>
    <s v="MOC2311-5373"/>
    <n v="1"/>
    <n v="42"/>
    <n v="42"/>
    <x v="3"/>
    <x v="30"/>
  </r>
  <r>
    <s v="ETL"/>
    <s v="DE395009802"/>
    <d v="2022-03-30T00:00:00"/>
    <x v="0"/>
    <s v="MOC2311-5373"/>
    <n v="1"/>
    <n v="42"/>
    <n v="42"/>
    <x v="3"/>
    <x v="0"/>
  </r>
  <r>
    <s v="ETL"/>
    <s v="DE394903318"/>
    <d v="2022-03-30T00:00:00"/>
    <x v="0"/>
    <s v="MOC2311-5373"/>
    <n v="1"/>
    <n v="42"/>
    <n v="42"/>
    <x v="3"/>
    <x v="0"/>
  </r>
  <r>
    <s v="ETL"/>
    <s v="DE395002754"/>
    <d v="2022-03-30T00:00:00"/>
    <x v="0"/>
    <s v="MOC2311-5373"/>
    <n v="1"/>
    <n v="42"/>
    <n v="42"/>
    <x v="3"/>
    <x v="0"/>
  </r>
  <r>
    <s v="ETL"/>
    <s v="DE394999713"/>
    <d v="2022-03-30T00:00:00"/>
    <x v="0"/>
    <s v="EAG2344-5376"/>
    <n v="1"/>
    <n v="35"/>
    <n v="35"/>
    <x v="3"/>
    <x v="0"/>
  </r>
  <r>
    <s v="ETL"/>
    <s v="DE394906439"/>
    <d v="2022-03-30T00:00:00"/>
    <x v="0"/>
    <s v="HAP1024-5373"/>
    <n v="1"/>
    <n v="35"/>
    <n v="35"/>
    <x v="3"/>
    <x v="0"/>
  </r>
  <r>
    <s v="ETL"/>
    <s v="DE394737180"/>
    <d v="2022-03-29T00:00:00"/>
    <x v="0"/>
    <s v="MOC2311-5373"/>
    <n v="1"/>
    <n v="42"/>
    <n v="42"/>
    <x v="3"/>
    <x v="1"/>
  </r>
  <r>
    <s v="CG UK Warehouse"/>
    <s v="DE394760778"/>
    <d v="2022-03-29T00:00:00"/>
    <x v="0"/>
    <s v="ELZ2335-5376"/>
    <n v="1"/>
    <n v="35"/>
    <n v="35"/>
    <x v="3"/>
    <x v="1"/>
  </r>
  <r>
    <s v="ETL"/>
    <s v="DE394732252"/>
    <d v="2022-03-29T00:00:00"/>
    <x v="0"/>
    <s v="EAG2344-5376"/>
    <n v="1"/>
    <n v="35"/>
    <n v="35"/>
    <x v="3"/>
    <x v="1"/>
  </r>
  <r>
    <s v="ETL"/>
    <s v="DE394737430"/>
    <d v="2022-03-29T00:00:00"/>
    <x v="0"/>
    <s v="MOC2311-5373"/>
    <n v="1"/>
    <n v="42"/>
    <n v="42"/>
    <x v="3"/>
    <x v="1"/>
  </r>
  <r>
    <s v="ETL"/>
    <s v="DE394739938"/>
    <d v="2022-03-29T00:00:00"/>
    <x v="0"/>
    <s v="MOC2311-5373"/>
    <n v="1"/>
    <n v="42"/>
    <n v="42"/>
    <x v="3"/>
    <x v="1"/>
  </r>
  <r>
    <s v="ETL"/>
    <s v="DE394633720"/>
    <d v="2022-03-28T00:00:00"/>
    <x v="0"/>
    <s v="ROM2343-5371"/>
    <n v="1"/>
    <n v="35.700000000000003"/>
    <n v="35.700000000000003"/>
    <x v="3"/>
    <x v="2"/>
  </r>
  <r>
    <s v="ETL"/>
    <s v="DE394559931"/>
    <d v="2022-03-28T00:00:00"/>
    <x v="0"/>
    <s v="MOC2311-5373"/>
    <n v="1"/>
    <n v="42"/>
    <n v="42"/>
    <x v="3"/>
    <x v="2"/>
  </r>
  <r>
    <s v="ETL"/>
    <s v="DE394594384"/>
    <d v="2022-03-28T00:00:00"/>
    <x v="0"/>
    <s v="MOC2311-5373"/>
    <n v="1"/>
    <n v="42"/>
    <n v="42"/>
    <x v="3"/>
    <x v="2"/>
  </r>
  <r>
    <s v="ETL"/>
    <s v="DE394143936"/>
    <d v="2022-03-25T00:00:00"/>
    <x v="0"/>
    <s v="ROM2302-679"/>
    <n v="1"/>
    <n v="55"/>
    <n v="55"/>
    <x v="3"/>
    <x v="3"/>
  </r>
  <r>
    <s v="ETL"/>
    <s v="DE394370065"/>
    <d v="2022-03-27T00:00:00"/>
    <x v="0"/>
    <s v="EAG2335-679"/>
    <n v="1"/>
    <n v="45"/>
    <n v="45"/>
    <x v="3"/>
    <x v="4"/>
  </r>
  <r>
    <s v="CG UK Warehouse"/>
    <s v="DE394272187"/>
    <d v="2022-03-26T00:00:00"/>
    <x v="0"/>
    <s v="WNL2310-5373"/>
    <n v="1"/>
    <n v="39"/>
    <n v="39"/>
    <x v="3"/>
    <x v="5"/>
  </r>
  <r>
    <s v="ETL"/>
    <s v="DE394370970"/>
    <d v="2022-03-27T00:00:00"/>
    <x v="0"/>
    <s v="EAG2335-43511"/>
    <n v="1"/>
    <n v="25"/>
    <n v="25"/>
    <x v="3"/>
    <x v="4"/>
  </r>
  <r>
    <s v="ETL"/>
    <s v="DE394382268"/>
    <d v="2022-03-27T00:00:00"/>
    <x v="0"/>
    <s v="MOC2311-5373"/>
    <n v="1"/>
    <n v="42"/>
    <n v="42"/>
    <x v="3"/>
    <x v="4"/>
  </r>
  <r>
    <s v="ETL"/>
    <s v="DE394405168"/>
    <d v="2022-03-27T00:00:00"/>
    <x v="0"/>
    <s v="EAG2344-5376"/>
    <n v="1"/>
    <n v="35"/>
    <n v="35"/>
    <x v="3"/>
    <x v="4"/>
  </r>
  <r>
    <s v="ETL"/>
    <s v="DE394475219"/>
    <d v="2022-03-27T00:00:00"/>
    <x v="0"/>
    <s v="MOC2311-5373"/>
    <n v="1"/>
    <n v="42"/>
    <n v="42"/>
    <x v="3"/>
    <x v="4"/>
  </r>
  <r>
    <s v="ETL"/>
    <s v="DE394494466"/>
    <d v="2022-03-27T00:00:00"/>
    <x v="0"/>
    <s v="MOC2311-5373"/>
    <n v="1"/>
    <n v="42"/>
    <n v="42"/>
    <x v="3"/>
    <x v="4"/>
  </r>
  <r>
    <s v="CG UK Warehouse"/>
    <s v="DE394107383"/>
    <d v="2022-03-25T00:00:00"/>
    <x v="0"/>
    <s v="WNL2310-5373"/>
    <n v="1"/>
    <n v="39"/>
    <n v="39"/>
    <x v="3"/>
    <x v="3"/>
  </r>
  <r>
    <s v="ETL"/>
    <s v="DE394159810"/>
    <d v="2022-03-25T00:00:00"/>
    <x v="0"/>
    <s v="ROM2315-679"/>
    <n v="1"/>
    <n v="55"/>
    <n v="55"/>
    <x v="3"/>
    <x v="3"/>
  </r>
  <r>
    <s v="CG UK Warehouse"/>
    <s v="DE393738109"/>
    <d v="2022-03-23T00:00:00"/>
    <x v="0"/>
    <s v="ELZ2335-5376"/>
    <n v="1"/>
    <n v="35"/>
    <n v="35"/>
    <x v="3"/>
    <x v="7"/>
  </r>
  <r>
    <s v="ETL"/>
    <s v="DE393759151"/>
    <d v="2022-03-23T00:00:00"/>
    <x v="0"/>
    <s v="ELZ2308-679"/>
    <n v="1"/>
    <n v="55"/>
    <n v="55"/>
    <x v="3"/>
    <x v="7"/>
  </r>
  <r>
    <s v="ETL"/>
    <s v="DE393736637"/>
    <d v="2022-03-23T00:00:00"/>
    <x v="0"/>
    <s v="MNC2313-679"/>
    <n v="1"/>
    <n v="55"/>
    <n v="55"/>
    <x v="3"/>
    <x v="7"/>
  </r>
  <r>
    <s v="ETL"/>
    <s v="DE393557343"/>
    <d v="2022-03-22T00:00:00"/>
    <x v="0"/>
    <s v="MOC2311-43511"/>
    <n v="1"/>
    <n v="32"/>
    <n v="32"/>
    <x v="3"/>
    <x v="8"/>
  </r>
  <r>
    <s v="ETL"/>
    <s v="DE393554150"/>
    <d v="2022-03-22T00:00:00"/>
    <x v="0"/>
    <s v="MOC2311-5373"/>
    <n v="1"/>
    <n v="42"/>
    <n v="42"/>
    <x v="3"/>
    <x v="8"/>
  </r>
  <r>
    <s v="CG UK Warehouse"/>
    <s v="DE393600279"/>
    <d v="2022-03-22T00:00:00"/>
    <x v="0"/>
    <s v="HAP1019-31157"/>
    <n v="1"/>
    <n v="25"/>
    <n v="25"/>
    <x v="3"/>
    <x v="8"/>
  </r>
  <r>
    <s v="ETL"/>
    <s v="DE393611196"/>
    <d v="2022-03-22T00:00:00"/>
    <x v="0"/>
    <s v="HAP1024-5373"/>
    <n v="2"/>
    <n v="35"/>
    <n v="70"/>
    <x v="3"/>
    <x v="8"/>
  </r>
  <r>
    <s v="ETL"/>
    <s v="DE393376749"/>
    <d v="2022-03-21T00:00:00"/>
    <x v="0"/>
    <s v="MOC2311-5373"/>
    <n v="1"/>
    <n v="42"/>
    <n v="42"/>
    <x v="3"/>
    <x v="9"/>
  </r>
  <r>
    <s v="ETL"/>
    <s v="DE393381654"/>
    <d v="2022-03-21T00:00:00"/>
    <x v="0"/>
    <s v="MOC2311-5373"/>
    <n v="1"/>
    <n v="42"/>
    <n v="42"/>
    <x v="3"/>
    <x v="9"/>
  </r>
  <r>
    <s v="CG UK Warehouse"/>
    <s v="DE393027031"/>
    <d v="2022-03-19T00:00:00"/>
    <x v="0"/>
    <s v="ELZ2335-5376"/>
    <n v="1"/>
    <n v="35"/>
    <n v="35"/>
    <x v="3"/>
    <x v="13"/>
  </r>
  <r>
    <s v="CG UK Warehouse"/>
    <s v="DE393040406"/>
    <d v="2022-03-19T00:00:00"/>
    <x v="0"/>
    <s v="WNL2310-5373"/>
    <n v="1"/>
    <n v="39"/>
    <n v="39"/>
    <x v="3"/>
    <x v="13"/>
  </r>
  <r>
    <s v="ETL"/>
    <s v="DE393057657"/>
    <d v="2022-03-19T00:00:00"/>
    <x v="0"/>
    <s v="EAG2335-43511"/>
    <n v="1"/>
    <n v="25"/>
    <n v="25"/>
    <x v="3"/>
    <x v="13"/>
  </r>
  <r>
    <s v="ETL"/>
    <s v="DE393124450"/>
    <d v="2022-03-19T00:00:00"/>
    <x v="0"/>
    <s v="ROM2329-679"/>
    <n v="1"/>
    <n v="55"/>
    <n v="55"/>
    <x v="3"/>
    <x v="13"/>
  </r>
  <r>
    <s v="ETL"/>
    <s v="DE393184133"/>
    <d v="2022-03-20T00:00:00"/>
    <x v="0"/>
    <s v="HAP1024-5373"/>
    <n v="1"/>
    <n v="35"/>
    <n v="35"/>
    <x v="3"/>
    <x v="10"/>
  </r>
  <r>
    <s v="ETL"/>
    <s v="DE393184474"/>
    <d v="2022-03-20T00:00:00"/>
    <x v="0"/>
    <s v="HAP1024-5373"/>
    <n v="1"/>
    <n v="35"/>
    <n v="35"/>
    <x v="3"/>
    <x v="10"/>
  </r>
  <r>
    <s v="CG UK Warehouse"/>
    <s v="DE392594742"/>
    <d v="2022-03-16T00:00:00"/>
    <x v="0"/>
    <s v="ELZ2335-5376"/>
    <n v="1"/>
    <n v="35"/>
    <n v="35"/>
    <x v="3"/>
    <x v="12"/>
  </r>
  <r>
    <s v="CG UK Warehouse"/>
    <s v="DE392715075"/>
    <d v="2022-03-17T00:00:00"/>
    <x v="0"/>
    <s v="WNL2310-5373"/>
    <n v="1"/>
    <n v="39"/>
    <n v="39"/>
    <x v="3"/>
    <x v="11"/>
  </r>
  <r>
    <s v="ETL"/>
    <s v="DE392770697"/>
    <d v="2022-03-17T00:00:00"/>
    <x v="0"/>
    <s v="ALH2307-5373"/>
    <n v="1"/>
    <n v="35"/>
    <n v="35"/>
    <x v="3"/>
    <x v="11"/>
  </r>
  <r>
    <s v="CG UK Warehouse"/>
    <s v="DE392260213"/>
    <d v="2022-03-14T00:00:00"/>
    <x v="0"/>
    <s v="MNC2312-31157"/>
    <n v="1"/>
    <n v="19.11"/>
    <n v="19.11"/>
    <x v="3"/>
    <x v="15"/>
  </r>
  <r>
    <s v="CG UK Warehouse"/>
    <s v="DE392380324"/>
    <d v="2022-03-15T00:00:00"/>
    <x v="0"/>
    <s v="ELZ2335-679"/>
    <n v="1"/>
    <n v="55"/>
    <n v="55"/>
    <x v="3"/>
    <x v="14"/>
  </r>
  <r>
    <s v="CG UK Warehouse"/>
    <s v="DE392171693"/>
    <d v="2022-03-14T00:00:00"/>
    <x v="0"/>
    <s v="ELZ2335-5376"/>
    <n v="1"/>
    <n v="35"/>
    <n v="35"/>
    <x v="3"/>
    <x v="15"/>
  </r>
  <r>
    <s v="CG UK Warehouse"/>
    <s v="DE391669042"/>
    <d v="2022-03-11T00:00:00"/>
    <x v="0"/>
    <s v="ELZ2335-679"/>
    <n v="1"/>
    <n v="55"/>
    <n v="55"/>
    <x v="3"/>
    <x v="18"/>
  </r>
  <r>
    <s v="CG UK Warehouse"/>
    <s v="DE391808392"/>
    <d v="2022-03-12T00:00:00"/>
    <x v="0"/>
    <s v="MOC2301-5373"/>
    <n v="1"/>
    <n v="33"/>
    <n v="33"/>
    <x v="3"/>
    <x v="19"/>
  </r>
  <r>
    <s v="ETL"/>
    <s v="DE391853180"/>
    <d v="2022-03-12T00:00:00"/>
    <x v="0"/>
    <s v="ELZ2308-31157"/>
    <n v="1"/>
    <n v="25"/>
    <n v="25"/>
    <x v="3"/>
    <x v="19"/>
  </r>
  <r>
    <s v="CG UK Warehouse"/>
    <s v="DE391966683"/>
    <d v="2022-03-13T00:00:00"/>
    <x v="0"/>
    <s v="ELZ2335-5376"/>
    <n v="1"/>
    <n v="35"/>
    <n v="35"/>
    <x v="3"/>
    <x v="16"/>
  </r>
  <r>
    <s v="ETL"/>
    <s v="DE392003234"/>
    <d v="2022-03-13T00:00:00"/>
    <x v="0"/>
    <s v="EAG2337-5376"/>
    <n v="1"/>
    <n v="35"/>
    <n v="35"/>
    <x v="3"/>
    <x v="16"/>
  </r>
  <r>
    <s v="CG UK Warehouse"/>
    <s v="DE391353428"/>
    <d v="2022-03-09T00:00:00"/>
    <x v="0"/>
    <s v="ELZ2335-5376"/>
    <n v="1"/>
    <n v="35"/>
    <n v="35"/>
    <x v="3"/>
    <x v="20"/>
  </r>
  <r>
    <s v="CG UK Warehouse"/>
    <s v="DE391348595"/>
    <d v="2022-03-09T00:00:00"/>
    <x v="0"/>
    <s v="ELZ2335-679"/>
    <n v="1"/>
    <n v="55"/>
    <n v="55"/>
    <x v="3"/>
    <x v="20"/>
  </r>
  <r>
    <s v="CG UK Warehouse"/>
    <s v="DE391013915"/>
    <d v="2022-03-07T00:00:00"/>
    <x v="0"/>
    <s v="ROM2338-679"/>
    <n v="1"/>
    <n v="55"/>
    <n v="55"/>
    <x v="3"/>
    <x v="22"/>
  </r>
  <r>
    <s v="ETL"/>
    <s v="DE391197799"/>
    <d v="2022-03-08T00:00:00"/>
    <x v="0"/>
    <s v="EAG2335-679"/>
    <n v="1"/>
    <n v="45"/>
    <n v="45"/>
    <x v="3"/>
    <x v="21"/>
  </r>
  <r>
    <s v="CG UK Warehouse"/>
    <s v="DE390968472"/>
    <d v="2022-03-07T00:00:00"/>
    <x v="0"/>
    <s v="ROM2300-5371"/>
    <n v="1"/>
    <n v="29.77"/>
    <n v="29.77"/>
    <x v="3"/>
    <x v="22"/>
  </r>
  <r>
    <s v="CG UK Warehouse"/>
    <s v="DE390976160"/>
    <d v="2022-03-07T00:00:00"/>
    <x v="0"/>
    <s v="ROM2315-679"/>
    <n v="1"/>
    <n v="55"/>
    <n v="55"/>
    <x v="3"/>
    <x v="22"/>
  </r>
  <r>
    <s v="ETL"/>
    <s v="DE391031807"/>
    <d v="2022-03-07T00:00:00"/>
    <x v="0"/>
    <s v="EAG2335-43511"/>
    <n v="1"/>
    <n v="25"/>
    <n v="25"/>
    <x v="3"/>
    <x v="22"/>
  </r>
  <r>
    <s v="ETL"/>
    <s v="DE391031807"/>
    <d v="2022-03-07T00:00:00"/>
    <x v="0"/>
    <s v="EAG2344-43511"/>
    <n v="1"/>
    <n v="25"/>
    <n v="25"/>
    <x v="3"/>
    <x v="22"/>
  </r>
  <r>
    <s v="ETL"/>
    <s v="DE390980756"/>
    <d v="2022-03-07T00:00:00"/>
    <x v="0"/>
    <s v="MOC2311-43511"/>
    <n v="1"/>
    <n v="32"/>
    <n v="32"/>
    <x v="3"/>
    <x v="22"/>
  </r>
  <r>
    <s v="CG UK Warehouse"/>
    <s v="DE390451367"/>
    <d v="2022-03-04T00:00:00"/>
    <x v="0"/>
    <s v="ROM2315-679"/>
    <n v="1"/>
    <n v="55"/>
    <n v="55"/>
    <x v="3"/>
    <x v="23"/>
  </r>
  <r>
    <s v="CG UK Warehouse"/>
    <s v="DE390456457"/>
    <d v="2022-03-04T00:00:00"/>
    <x v="0"/>
    <s v="WNL2310-679"/>
    <n v="1"/>
    <n v="70.8"/>
    <n v="70.8"/>
    <x v="3"/>
    <x v="23"/>
  </r>
  <r>
    <s v="CG UK Warehouse"/>
    <s v="DE390498238"/>
    <d v="2022-03-04T00:00:00"/>
    <x v="0"/>
    <s v="ROM2315-5371"/>
    <n v="1"/>
    <n v="35.700000000000003"/>
    <n v="35.700000000000003"/>
    <x v="3"/>
    <x v="23"/>
  </r>
  <r>
    <s v="ETL"/>
    <s v="DE390628996"/>
    <d v="2022-03-05T00:00:00"/>
    <x v="0"/>
    <s v="ELZ2308-5376"/>
    <n v="1"/>
    <n v="34"/>
    <n v="34"/>
    <x v="3"/>
    <x v="27"/>
  </r>
  <r>
    <s v="ETL"/>
    <s v="DE390658041"/>
    <d v="2022-03-05T00:00:00"/>
    <x v="0"/>
    <s v="MNC2315-31157"/>
    <n v="1"/>
    <n v="25"/>
    <n v="25"/>
    <x v="3"/>
    <x v="27"/>
  </r>
  <r>
    <s v="CG UK Warehouse"/>
    <s v="DE390942899"/>
    <d v="2022-03-06T00:00:00"/>
    <x v="0"/>
    <s v="MNC2312-679"/>
    <n v="1"/>
    <n v="47.6"/>
    <n v="47.6"/>
    <x v="3"/>
    <x v="28"/>
  </r>
  <r>
    <s v="CG UK Warehouse"/>
    <s v="DE390215890"/>
    <d v="2022-03-02T00:00:00"/>
    <x v="0"/>
    <s v="WNL2310-5373"/>
    <n v="1"/>
    <n v="39"/>
    <n v="39"/>
    <x v="3"/>
    <x v="25"/>
  </r>
  <r>
    <s v="CG UK Warehouse"/>
    <s v="DE390223252"/>
    <d v="2022-03-02T00:00:00"/>
    <x v="0"/>
    <s v="ROM2300-5371"/>
    <n v="1"/>
    <n v="29.77"/>
    <n v="29.77"/>
    <x v="3"/>
    <x v="25"/>
  </r>
  <r>
    <s v="CG UK Warehouse"/>
    <s v="DE390354821"/>
    <d v="2022-03-03T00:00:00"/>
    <x v="0"/>
    <s v="ROM2343-679"/>
    <n v="1"/>
    <n v="55"/>
    <n v="55"/>
    <x v="3"/>
    <x v="26"/>
  </r>
  <r>
    <s v="CG UK Warehouse"/>
    <s v="DE390215888"/>
    <d v="2022-03-02T00:00:00"/>
    <x v="0"/>
    <s v="WNL2310-679"/>
    <n v="1"/>
    <n v="70.8"/>
    <n v="70.8"/>
    <x v="3"/>
    <x v="25"/>
  </r>
  <r>
    <s v="ETL"/>
    <s v="DE390214994"/>
    <d v="2022-03-02T00:00:00"/>
    <x v="0"/>
    <s v="EAG2344-679"/>
    <n v="1"/>
    <n v="45"/>
    <n v="45"/>
    <x v="3"/>
    <x v="25"/>
  </r>
  <r>
    <s v="CG UK Warehouse"/>
    <s v="DE389880032"/>
    <d v="2022-02-28T00:00:00"/>
    <x v="0"/>
    <s v="ROM2315-5371"/>
    <n v="1"/>
    <n v="35.700000000000003"/>
    <n v="35.700000000000003"/>
    <x v="4"/>
    <x v="2"/>
  </r>
  <r>
    <s v="ETL"/>
    <s v="DE389997804"/>
    <d v="2022-03-01T00:00:00"/>
    <x v="0"/>
    <s v="SUN2300-5373"/>
    <n v="1"/>
    <n v="25"/>
    <n v="25"/>
    <x v="3"/>
    <x v="24"/>
  </r>
  <r>
    <s v="CG UK Warehouse"/>
    <s v="DE390050118"/>
    <d v="2022-03-01T00:00:00"/>
    <x v="0"/>
    <s v="MOC2301-43511"/>
    <n v="1"/>
    <n v="23"/>
    <n v="23"/>
    <x v="3"/>
    <x v="24"/>
  </r>
  <r>
    <s v="ETL"/>
    <s v="DE389841484"/>
    <d v="2022-02-28T00:00:00"/>
    <x v="0"/>
    <s v="ROM2349-5371"/>
    <n v="1"/>
    <n v="26.36"/>
    <n v="26.36"/>
    <x v="4"/>
    <x v="2"/>
  </r>
  <r>
    <s v="CG UK Warehouse"/>
    <s v="DE389259720"/>
    <d v="2022-02-25T00:00:00"/>
    <x v="0"/>
    <s v="MNC2314-5373"/>
    <n v="1"/>
    <n v="33"/>
    <n v="33"/>
    <x v="4"/>
    <x v="3"/>
  </r>
  <r>
    <s v="CG UK Warehouse"/>
    <s v="DE389406502"/>
    <d v="2022-02-26T00:00:00"/>
    <x v="0"/>
    <s v="ROM2315-679"/>
    <n v="1"/>
    <n v="55"/>
    <n v="55"/>
    <x v="4"/>
    <x v="5"/>
  </r>
  <r>
    <s v="CG UK Warehouse"/>
    <s v="DE389498196"/>
    <d v="2022-02-26T00:00:00"/>
    <x v="0"/>
    <s v="MOC2301-5373"/>
    <n v="1"/>
    <n v="33"/>
    <n v="33"/>
    <x v="4"/>
    <x v="5"/>
  </r>
  <r>
    <s v="CG UK Warehouse"/>
    <s v="DE389575377"/>
    <d v="2022-02-27T00:00:00"/>
    <x v="0"/>
    <s v="ROM2315-5371"/>
    <n v="1"/>
    <n v="35.700000000000003"/>
    <n v="35.700000000000003"/>
    <x v="4"/>
    <x v="4"/>
  </r>
  <r>
    <s v="ETL"/>
    <s v="DE389579872"/>
    <d v="2022-02-27T00:00:00"/>
    <x v="0"/>
    <s v="ELZ2308-5376"/>
    <n v="1"/>
    <n v="34"/>
    <n v="34"/>
    <x v="4"/>
    <x v="4"/>
  </r>
  <r>
    <s v="CG UK Warehouse"/>
    <s v="DE388927318"/>
    <d v="2022-02-23T00:00:00"/>
    <x v="0"/>
    <s v="HAP1019-31157"/>
    <n v="1"/>
    <n v="25"/>
    <n v="25"/>
    <x v="4"/>
    <x v="7"/>
  </r>
  <r>
    <s v="ETL"/>
    <s v="DE389098125"/>
    <d v="2022-02-24T00:00:00"/>
    <x v="0"/>
    <s v="ROM2343-5371"/>
    <n v="1"/>
    <n v="35.700000000000003"/>
    <n v="35.700000000000003"/>
    <x v="4"/>
    <x v="6"/>
  </r>
  <r>
    <s v="ETL"/>
    <s v="DE389166590"/>
    <d v="2022-02-24T00:00:00"/>
    <x v="0"/>
    <s v="EAG2349-5377"/>
    <n v="1"/>
    <n v="35"/>
    <n v="35"/>
    <x v="4"/>
    <x v="6"/>
  </r>
  <r>
    <s v="CG UK Warehouse"/>
    <s v="DE383921300"/>
    <d v="2022-01-27T00:00:00"/>
    <x v="1"/>
    <s v="MOC2301-5373"/>
    <n v="1"/>
    <n v="33"/>
    <n v="33"/>
    <x v="5"/>
    <x v="4"/>
  </r>
  <r>
    <s v="CG UK Warehouse"/>
    <s v="DE388212469"/>
    <d v="2022-02-20T00:00:00"/>
    <x v="0"/>
    <s v="ELZ2335-31157"/>
    <n v="1"/>
    <n v="25"/>
    <n v="25"/>
    <x v="4"/>
    <x v="10"/>
  </r>
  <r>
    <s v="CG UK Warehouse"/>
    <s v="DE388776228"/>
    <d v="2022-02-22T00:00:00"/>
    <x v="0"/>
    <s v="ROM2343-679"/>
    <n v="1"/>
    <n v="55"/>
    <n v="55"/>
    <x v="4"/>
    <x v="8"/>
  </r>
  <r>
    <s v="ETL"/>
    <s v="DE388469064"/>
    <d v="2022-02-21T00:00:00"/>
    <x v="0"/>
    <s v="ELZ2308-5376"/>
    <n v="1"/>
    <n v="34"/>
    <n v="34"/>
    <x v="4"/>
    <x v="9"/>
  </r>
  <r>
    <s v="ETL"/>
    <s v="DE388447475"/>
    <d v="2022-02-21T00:00:00"/>
    <x v="0"/>
    <s v="ROM2343-679"/>
    <n v="1"/>
    <n v="55"/>
    <n v="55"/>
    <x v="4"/>
    <x v="9"/>
  </r>
  <r>
    <s v="CG UK Warehouse"/>
    <s v="DE387692708"/>
    <d v="2022-02-18T00:00:00"/>
    <x v="0"/>
    <s v="AKR2300-5373"/>
    <n v="1"/>
    <n v="26.85"/>
    <n v="26.85"/>
    <x v="4"/>
    <x v="29"/>
  </r>
  <r>
    <s v="ETL"/>
    <s v="DE387725271"/>
    <d v="2022-02-18T00:00:00"/>
    <x v="0"/>
    <s v="ROM2302-5371"/>
    <n v="1"/>
    <n v="35.700000000000003"/>
    <n v="35.700000000000003"/>
    <x v="4"/>
    <x v="29"/>
  </r>
  <r>
    <s v="CG UK Warehouse"/>
    <s v="DE388054228"/>
    <d v="2022-02-19T00:00:00"/>
    <x v="0"/>
    <s v="MOC2311-43511"/>
    <n v="1"/>
    <n v="32"/>
    <n v="32"/>
    <x v="4"/>
    <x v="13"/>
  </r>
  <r>
    <s v="ETL"/>
    <s v="DE388146297"/>
    <d v="2022-02-20T00:00:00"/>
    <x v="0"/>
    <s v="EAG2349-5377"/>
    <n v="1"/>
    <n v="35"/>
    <n v="35"/>
    <x v="4"/>
    <x v="10"/>
  </r>
  <r>
    <s v="ETL"/>
    <s v="DE388248243"/>
    <d v="2022-02-20T00:00:00"/>
    <x v="0"/>
    <s v="ROM2343-5371"/>
    <n v="1"/>
    <n v="35.700000000000003"/>
    <n v="35.700000000000003"/>
    <x v="4"/>
    <x v="10"/>
  </r>
  <r>
    <s v="CG UK Warehouse"/>
    <s v="DE387310946"/>
    <d v="2022-02-16T00:00:00"/>
    <x v="0"/>
    <s v="HAP1019-31157"/>
    <n v="1"/>
    <n v="25"/>
    <n v="25"/>
    <x v="4"/>
    <x v="12"/>
  </r>
  <r>
    <s v="CG UK Warehouse"/>
    <s v="DE387334987"/>
    <d v="2022-02-16T00:00:00"/>
    <x v="0"/>
    <s v="MOC2311-43511"/>
    <n v="1"/>
    <n v="32"/>
    <n v="32"/>
    <x v="4"/>
    <x v="12"/>
  </r>
  <r>
    <s v="ETL"/>
    <s v="DE387501742"/>
    <d v="2022-02-17T00:00:00"/>
    <x v="0"/>
    <s v="ROM2343-5371"/>
    <n v="1"/>
    <n v="35.700000000000003"/>
    <n v="35.700000000000003"/>
    <x v="4"/>
    <x v="11"/>
  </r>
  <r>
    <s v="ETL"/>
    <s v="DE387513486"/>
    <d v="2022-02-17T00:00:00"/>
    <x v="0"/>
    <s v="SUN2300-679"/>
    <n v="1"/>
    <n v="45"/>
    <n v="45"/>
    <x v="4"/>
    <x v="11"/>
  </r>
  <r>
    <s v="CG UK Warehouse"/>
    <s v="DE387573483"/>
    <d v="2022-02-17T00:00:00"/>
    <x v="0"/>
    <s v="ELZ2335-679"/>
    <n v="1"/>
    <n v="55"/>
    <n v="55"/>
    <x v="4"/>
    <x v="11"/>
  </r>
  <r>
    <s v="CG UK Warehouse"/>
    <s v="DE387616867"/>
    <d v="2022-02-17T00:00:00"/>
    <x v="0"/>
    <s v="HAP1019-5373"/>
    <n v="1"/>
    <n v="35"/>
    <n v="35"/>
    <x v="4"/>
    <x v="11"/>
  </r>
  <r>
    <s v="CG UK Warehouse"/>
    <s v="DE387616867"/>
    <d v="2022-02-17T00:00:00"/>
    <x v="0"/>
    <s v="HAP1019-31157"/>
    <n v="1"/>
    <n v="25"/>
    <n v="25"/>
    <x v="4"/>
    <x v="11"/>
  </r>
  <r>
    <s v="CG UK Warehouse"/>
    <s v="DE387306263"/>
    <d v="2022-02-16T00:00:00"/>
    <x v="0"/>
    <s v="AKR2300-679"/>
    <n v="1"/>
    <n v="43.35"/>
    <n v="43.35"/>
    <x v="4"/>
    <x v="12"/>
  </r>
  <r>
    <s v="ETL"/>
    <s v="DE387305964"/>
    <d v="2022-02-16T00:00:00"/>
    <x v="0"/>
    <s v="ELZ2308-5376"/>
    <n v="1"/>
    <n v="34"/>
    <n v="34"/>
    <x v="4"/>
    <x v="12"/>
  </r>
  <r>
    <s v="CG UK Warehouse"/>
    <s v="DE386987596"/>
    <d v="2022-02-14T00:00:00"/>
    <x v="0"/>
    <s v="ROM2343-679"/>
    <n v="1"/>
    <n v="55"/>
    <n v="55"/>
    <x v="4"/>
    <x v="15"/>
  </r>
  <r>
    <s v="CG UK Warehouse"/>
    <s v="DE387112020"/>
    <d v="2022-02-15T00:00:00"/>
    <x v="0"/>
    <s v="MOC2301-5373"/>
    <n v="1"/>
    <n v="33"/>
    <n v="33"/>
    <x v="4"/>
    <x v="14"/>
  </r>
  <r>
    <s v="CG UK Warehouse"/>
    <s v="DE387121739"/>
    <d v="2022-02-15T00:00:00"/>
    <x v="0"/>
    <s v="MOC2311-43511"/>
    <n v="1"/>
    <n v="32"/>
    <n v="32"/>
    <x v="4"/>
    <x v="14"/>
  </r>
  <r>
    <s v="CG UK Warehouse"/>
    <s v="DE386497840"/>
    <d v="2022-02-11T00:00:00"/>
    <x v="0"/>
    <s v="MOC2311-43511"/>
    <n v="1"/>
    <n v="32"/>
    <n v="32"/>
    <x v="4"/>
    <x v="18"/>
  </r>
  <r>
    <s v="CG UK Warehouse"/>
    <s v="DE386519788"/>
    <d v="2022-02-11T00:00:00"/>
    <x v="0"/>
    <s v="ROM2343-679"/>
    <n v="1"/>
    <n v="55"/>
    <n v="55"/>
    <x v="4"/>
    <x v="18"/>
  </r>
  <r>
    <s v="ETL"/>
    <s v="DE386682692"/>
    <d v="2022-02-12T00:00:00"/>
    <x v="0"/>
    <s v="ROM2343-5371"/>
    <n v="1"/>
    <n v="35.700000000000003"/>
    <n v="35.700000000000003"/>
    <x v="4"/>
    <x v="19"/>
  </r>
  <r>
    <s v="CG UK Warehouse"/>
    <s v="DE386620784"/>
    <d v="2022-02-12T00:00:00"/>
    <x v="0"/>
    <s v="MOC2301-5373"/>
    <n v="1"/>
    <n v="33"/>
    <n v="33"/>
    <x v="4"/>
    <x v="19"/>
  </r>
  <r>
    <s v="ETL"/>
    <s v="DE386656429"/>
    <d v="2022-02-12T00:00:00"/>
    <x v="0"/>
    <s v="ELZ2335-679"/>
    <n v="1"/>
    <n v="55"/>
    <n v="55"/>
    <x v="4"/>
    <x v="19"/>
  </r>
  <r>
    <s v="CG UK Warehouse"/>
    <s v="DE386671180"/>
    <d v="2022-02-12T00:00:00"/>
    <x v="0"/>
    <s v="MOC2311-43511"/>
    <n v="1"/>
    <n v="32"/>
    <n v="32"/>
    <x v="4"/>
    <x v="19"/>
  </r>
  <r>
    <s v="CG UK Warehouse"/>
    <s v="DE386772503"/>
    <d v="2022-02-13T00:00:00"/>
    <x v="0"/>
    <s v="ROM2343-679"/>
    <n v="1"/>
    <n v="55"/>
    <n v="55"/>
    <x v="4"/>
    <x v="16"/>
  </r>
  <r>
    <s v="CG UK Warehouse"/>
    <s v="DE386777400"/>
    <d v="2022-02-13T00:00:00"/>
    <x v="0"/>
    <s v="MOC2311-43511"/>
    <n v="1"/>
    <n v="32"/>
    <n v="32"/>
    <x v="4"/>
    <x v="16"/>
  </r>
  <r>
    <s v="CG UK Warehouse"/>
    <s v="DE386337032"/>
    <d v="2022-02-10T00:00:00"/>
    <x v="0"/>
    <s v="ROM2343-679"/>
    <n v="1"/>
    <n v="55"/>
    <n v="55"/>
    <x v="4"/>
    <x v="17"/>
  </r>
  <r>
    <s v="CG UK Warehouse"/>
    <s v="DE385892848"/>
    <d v="2022-02-07T00:00:00"/>
    <x v="0"/>
    <s v="MOC2311-43511"/>
    <n v="1"/>
    <n v="32"/>
    <n v="32"/>
    <x v="4"/>
    <x v="22"/>
  </r>
  <r>
    <s v="CG UK Warehouse"/>
    <s v="DE386202646"/>
    <d v="2022-02-09T00:00:00"/>
    <x v="0"/>
    <s v="MOC2311-43511"/>
    <n v="1"/>
    <n v="32"/>
    <n v="32"/>
    <x v="4"/>
    <x v="20"/>
  </r>
  <r>
    <s v="ETL"/>
    <s v="DE385821994"/>
    <d v="2022-02-07T00:00:00"/>
    <x v="0"/>
    <s v="ELZ2335-679"/>
    <n v="1"/>
    <n v="55"/>
    <n v="55"/>
    <x v="4"/>
    <x v="22"/>
  </r>
  <r>
    <s v="ETL"/>
    <s v="DE385449257"/>
    <d v="2022-02-05T00:00:00"/>
    <x v="0"/>
    <s v="MNC2314-5373"/>
    <n v="1"/>
    <n v="33"/>
    <n v="33"/>
    <x v="4"/>
    <x v="27"/>
  </r>
  <r>
    <s v="ETL"/>
    <s v="DE385460152"/>
    <d v="2022-02-05T00:00:00"/>
    <x v="0"/>
    <s v="SUN2300-679"/>
    <n v="1"/>
    <n v="45"/>
    <n v="45"/>
    <x v="4"/>
    <x v="27"/>
  </r>
  <r>
    <s v="CG UK Warehouse"/>
    <s v="DE385567704"/>
    <d v="2022-02-05T00:00:00"/>
    <x v="0"/>
    <s v="MOC2311-43511"/>
    <n v="1"/>
    <n v="32"/>
    <n v="32"/>
    <x v="4"/>
    <x v="27"/>
  </r>
  <r>
    <s v="CG UK Warehouse"/>
    <s v="DE385664768"/>
    <d v="2022-02-06T00:00:00"/>
    <x v="0"/>
    <s v="MOC2311-43511"/>
    <n v="1"/>
    <n v="32"/>
    <n v="32"/>
    <x v="4"/>
    <x v="28"/>
  </r>
  <r>
    <s v="CG UK Warehouse"/>
    <s v="DE385705735"/>
    <d v="2022-02-06T00:00:00"/>
    <x v="0"/>
    <s v="AKR2300-679"/>
    <n v="1"/>
    <n v="43.35"/>
    <n v="43.35"/>
    <x v="4"/>
    <x v="28"/>
  </r>
  <r>
    <s v="ETL"/>
    <s v="DE385759680"/>
    <d v="2022-02-06T00:00:00"/>
    <x v="0"/>
    <s v="SUN2300-5373"/>
    <n v="1"/>
    <n v="25"/>
    <n v="25"/>
    <x v="4"/>
    <x v="28"/>
  </r>
  <r>
    <s v="CG UK Warehouse"/>
    <s v="DE385329258"/>
    <d v="2022-02-04T00:00:00"/>
    <x v="0"/>
    <s v="MOC2301-5373"/>
    <n v="1"/>
    <n v="33"/>
    <n v="33"/>
    <x v="4"/>
    <x v="23"/>
  </r>
  <r>
    <s v="ETL"/>
    <s v="DE385148337"/>
    <d v="2022-02-03T00:00:00"/>
    <x v="0"/>
    <s v="MNC2312-679"/>
    <n v="2"/>
    <n v="47.6"/>
    <n v="95.2"/>
    <x v="4"/>
    <x v="26"/>
  </r>
  <r>
    <s v="CG UK Warehouse"/>
    <s v="DE385164548"/>
    <d v="2022-02-03T00:00:00"/>
    <x v="0"/>
    <s v="ELZ2335-31157"/>
    <n v="1"/>
    <n v="25"/>
    <n v="25"/>
    <x v="4"/>
    <x v="26"/>
  </r>
  <r>
    <s v="CG UK Warehouse"/>
    <s v="DE385279952"/>
    <d v="2022-02-04T00:00:00"/>
    <x v="0"/>
    <s v="MOC2311-43511"/>
    <n v="1"/>
    <n v="32"/>
    <n v="32"/>
    <x v="4"/>
    <x v="23"/>
  </r>
  <r>
    <s v="ETL"/>
    <s v="DE385108914"/>
    <d v="2022-02-03T00:00:00"/>
    <x v="1"/>
    <s v="HAP1024-5373"/>
    <n v="1"/>
    <n v="35"/>
    <n v="35"/>
    <x v="4"/>
    <x v="26"/>
  </r>
  <r>
    <s v="ETL"/>
    <s v="DE384989487"/>
    <d v="2022-02-02T00:00:00"/>
    <x v="0"/>
    <s v="MNC2314-5373"/>
    <n v="1"/>
    <n v="33"/>
    <n v="33"/>
    <x v="4"/>
    <x v="25"/>
  </r>
  <r>
    <s v="CG UK Warehouse"/>
    <s v="DE384787673"/>
    <d v="2022-02-01T00:00:00"/>
    <x v="0"/>
    <s v="ROM2300-679"/>
    <n v="1"/>
    <n v="47.6"/>
    <n v="47.6"/>
    <x v="4"/>
    <x v="24"/>
  </r>
  <r>
    <s v="ETL"/>
    <s v="DE384854126"/>
    <d v="2022-02-01T00:00:00"/>
    <x v="0"/>
    <s v="SUN2300-5373"/>
    <n v="1"/>
    <n v="25"/>
    <n v="25"/>
    <x v="4"/>
    <x v="24"/>
  </r>
  <r>
    <s v="CG UK Warehouse"/>
    <s v="DE384956861"/>
    <d v="2022-02-02T00:00:00"/>
    <x v="0"/>
    <s v="MOC2301-5373"/>
    <n v="1"/>
    <n v="33"/>
    <n v="33"/>
    <x v="4"/>
    <x v="25"/>
  </r>
  <r>
    <s v="ETL"/>
    <s v="DE384816628"/>
    <d v="2022-02-01T00:00:00"/>
    <x v="0"/>
    <s v="MNC2314-31157"/>
    <n v="1"/>
    <n v="25"/>
    <n v="25"/>
    <x v="4"/>
    <x v="24"/>
  </r>
  <r>
    <s v="ETL"/>
    <s v="DE384662554"/>
    <d v="2022-01-31T00:00:00"/>
    <x v="0"/>
    <s v="ROM2302-679"/>
    <n v="1"/>
    <n v="55"/>
    <n v="55"/>
    <x v="5"/>
    <x v="30"/>
  </r>
  <r>
    <s v="ETL"/>
    <s v="DE384077944"/>
    <d v="2022-01-28T00:00:00"/>
    <x v="0"/>
    <s v="HAP1063-5373"/>
    <n v="1"/>
    <n v="35"/>
    <n v="35"/>
    <x v="5"/>
    <x v="2"/>
  </r>
  <r>
    <s v="ETL"/>
    <s v="DE384263011"/>
    <d v="2022-01-29T00:00:00"/>
    <x v="0"/>
    <s v="MNC2314-5373"/>
    <n v="1"/>
    <n v="33"/>
    <n v="33"/>
    <x v="5"/>
    <x v="1"/>
  </r>
  <r>
    <s v="CG UK Warehouse"/>
    <s v="DE384402700"/>
    <d v="2022-01-30T00:00:00"/>
    <x v="0"/>
    <s v="MOC2311-43511"/>
    <n v="1"/>
    <n v="32"/>
    <n v="32"/>
    <x v="5"/>
    <x v="0"/>
  </r>
  <r>
    <s v="CG UK Warehouse"/>
    <s v="DE383924770"/>
    <d v="2022-01-27T00:00:00"/>
    <x v="0"/>
    <s v="MOC2311-43511"/>
    <n v="1"/>
    <n v="32"/>
    <n v="32"/>
    <x v="5"/>
    <x v="4"/>
  </r>
  <r>
    <s v="ETL"/>
    <s v="DE383765303"/>
    <d v="2022-01-26T00:00:00"/>
    <x v="0"/>
    <s v="ROM2300-679"/>
    <n v="1"/>
    <n v="47.6"/>
    <n v="47.6"/>
    <x v="5"/>
    <x v="5"/>
  </r>
  <r>
    <s v="CG UK Warehouse"/>
    <s v="DE383572761"/>
    <d v="2022-01-24T00:00:00"/>
    <x v="0"/>
    <s v="MOC2311-43511"/>
    <n v="1"/>
    <n v="32"/>
    <n v="32"/>
    <x v="5"/>
    <x v="6"/>
  </r>
  <r>
    <s v="ETL"/>
    <s v="DE383592150"/>
    <d v="2022-01-25T00:00:00"/>
    <x v="0"/>
    <s v="ELZ2335-679"/>
    <n v="1"/>
    <n v="55"/>
    <n v="55"/>
    <x v="5"/>
    <x v="3"/>
  </r>
  <r>
    <s v="ETL"/>
    <s v="DE383435781"/>
    <d v="2022-01-24T00:00:00"/>
    <x v="0"/>
    <s v="WNL2309-679"/>
    <n v="1"/>
    <n v="45"/>
    <n v="45"/>
    <x v="5"/>
    <x v="6"/>
  </r>
  <r>
    <s v="ETL"/>
    <s v="DE383225148"/>
    <d v="2022-01-23T00:00:00"/>
    <x v="0"/>
    <s v="MNC2314-31157"/>
    <n v="1"/>
    <n v="25"/>
    <n v="25"/>
    <x v="5"/>
    <x v="7"/>
  </r>
  <r>
    <s v="CG UK Warehouse"/>
    <s v="DE383093704"/>
    <d v="2022-01-22T00:00:00"/>
    <x v="0"/>
    <s v="MOC2311-43511"/>
    <n v="1"/>
    <n v="32"/>
    <n v="32"/>
    <x v="5"/>
    <x v="8"/>
  </r>
  <r>
    <s v="ETL"/>
    <s v="DE383234656"/>
    <d v="2022-01-23T00:00:00"/>
    <x v="0"/>
    <s v="HAP1000-31157"/>
    <n v="1"/>
    <n v="22"/>
    <n v="22"/>
    <x v="5"/>
    <x v="7"/>
  </r>
  <r>
    <s v="CG UK Warehouse"/>
    <s v="DE382767097"/>
    <d v="2022-01-20T00:00:00"/>
    <x v="0"/>
    <s v="MOC2311-5373"/>
    <n v="1"/>
    <n v="42"/>
    <n v="42"/>
    <x v="5"/>
    <x v="10"/>
  </r>
  <r>
    <s v="ETL"/>
    <s v="DE382886847"/>
    <d v="2022-01-21T00:00:00"/>
    <x v="0"/>
    <s v="ROM2300-679"/>
    <n v="1"/>
    <n v="47.6"/>
    <n v="47.6"/>
    <x v="5"/>
    <x v="9"/>
  </r>
  <r>
    <s v="CG UK Warehouse"/>
    <s v="DE382578947"/>
    <d v="2022-01-19T00:00:00"/>
    <x v="0"/>
    <s v="ROM2300-5371"/>
    <n v="1"/>
    <n v="29.77"/>
    <n v="29.77"/>
    <x v="5"/>
    <x v="13"/>
  </r>
  <r>
    <s v="CG UK Warehouse"/>
    <s v="DE382147671"/>
    <d v="2022-01-17T00:00:00"/>
    <x v="1"/>
    <s v="MOC2311-5373"/>
    <n v="1"/>
    <n v="42"/>
    <n v="42"/>
    <x v="5"/>
    <x v="11"/>
  </r>
  <r>
    <s v="CG UK Warehouse"/>
    <s v="DE382379701"/>
    <d v="2022-01-18T00:00:00"/>
    <x v="0"/>
    <s v="MOC2311-5373"/>
    <n v="1"/>
    <n v="42"/>
    <n v="42"/>
    <x v="5"/>
    <x v="29"/>
  </r>
  <r>
    <s v="ETL"/>
    <s v="DE382782417"/>
    <d v="2022-01-20T00:00:00"/>
    <x v="0"/>
    <s v="ROM2300-679"/>
    <n v="1"/>
    <n v="47.6"/>
    <n v="47.6"/>
    <x v="5"/>
    <x v="10"/>
  </r>
  <r>
    <s v="ETL"/>
    <s v="DE382561557"/>
    <d v="2022-01-19T00:00:00"/>
    <x v="0"/>
    <s v="MNC2314-5373"/>
    <n v="1"/>
    <n v="33"/>
    <n v="33"/>
    <x v="5"/>
    <x v="13"/>
  </r>
  <r>
    <s v="ETL"/>
    <s v="DE382380515"/>
    <d v="2022-01-18T00:00:00"/>
    <x v="0"/>
    <s v="ROM2300-679"/>
    <n v="1"/>
    <n v="47.6"/>
    <n v="47.6"/>
    <x v="5"/>
    <x v="29"/>
  </r>
  <r>
    <s v="CG UK Warehouse"/>
    <s v="DE381740353"/>
    <d v="2022-01-15T00:00:00"/>
    <x v="0"/>
    <s v="ROM2308-679"/>
    <n v="1"/>
    <n v="55"/>
    <n v="55"/>
    <x v="5"/>
    <x v="14"/>
  </r>
  <r>
    <s v="CG UK Warehouse"/>
    <s v="DE381992661"/>
    <d v="2022-01-16T00:00:00"/>
    <x v="0"/>
    <s v="ROM2308-679"/>
    <n v="1"/>
    <n v="55"/>
    <n v="55"/>
    <x v="5"/>
    <x v="12"/>
  </r>
  <r>
    <s v="ETL"/>
    <s v="DE382379030"/>
    <d v="2022-01-18T00:00:00"/>
    <x v="2"/>
    <s v="ELZ2335-5376"/>
    <n v="1"/>
    <n v="35"/>
    <n v="35"/>
    <x v="5"/>
    <x v="29"/>
  </r>
  <r>
    <s v="ETL"/>
    <s v="DE382269040"/>
    <d v="2022-01-17T00:00:00"/>
    <x v="0"/>
    <s v="ROM2315-5371"/>
    <n v="1"/>
    <n v="35.700000000000003"/>
    <n v="35.700000000000003"/>
    <x v="5"/>
    <x v="11"/>
  </r>
  <r>
    <s v="ETL"/>
    <s v="DE381716530"/>
    <d v="2022-01-15T00:00:00"/>
    <x v="0"/>
    <s v="EAG2349-43511"/>
    <n v="1"/>
    <n v="25"/>
    <n v="25"/>
    <x v="5"/>
    <x v="14"/>
  </r>
  <r>
    <s v="CG UK Warehouse"/>
    <s v="DE381620728"/>
    <d v="2022-01-14T00:00:00"/>
    <x v="0"/>
    <s v="MOC2311-43511"/>
    <n v="1"/>
    <n v="32"/>
    <n v="32"/>
    <x v="5"/>
    <x v="15"/>
  </r>
  <r>
    <s v="ETL"/>
    <s v="DE381919780"/>
    <d v="2022-01-16T00:00:00"/>
    <x v="0"/>
    <s v="MNC2313-5373"/>
    <n v="1"/>
    <n v="35"/>
    <n v="35"/>
    <x v="5"/>
    <x v="12"/>
  </r>
  <r>
    <s v="ETL"/>
    <s v="DE381926691"/>
    <d v="2022-01-16T00:00:00"/>
    <x v="0"/>
    <s v="ROM2343-679"/>
    <n v="1"/>
    <n v="55"/>
    <n v="55"/>
    <x v="5"/>
    <x v="12"/>
  </r>
  <r>
    <s v="ETL"/>
    <s v="DE381468313"/>
    <d v="2022-01-13T00:00:00"/>
    <x v="0"/>
    <s v="SUN2300-5373"/>
    <n v="1"/>
    <n v="25"/>
    <n v="25"/>
    <x v="5"/>
    <x v="16"/>
  </r>
  <r>
    <s v="CG UK Warehouse"/>
    <s v="DE381565771"/>
    <d v="2022-01-14T00:00:00"/>
    <x v="0"/>
    <s v="MOC2311-6796"/>
    <n v="1"/>
    <n v="80"/>
    <n v="80"/>
    <x v="5"/>
    <x v="15"/>
  </r>
  <r>
    <s v="ETL"/>
    <s v="DE381216200"/>
    <d v="2022-01-12T00:00:00"/>
    <x v="0"/>
    <s v="ROM2343-5371"/>
    <n v="1"/>
    <n v="35.700000000000003"/>
    <n v="35.700000000000003"/>
    <x v="5"/>
    <x v="19"/>
  </r>
  <r>
    <s v="CG UK Warehouse"/>
    <s v="DE380952349"/>
    <d v="2022-01-10T00:00:00"/>
    <x v="0"/>
    <s v="MOC2311-6796"/>
    <n v="1"/>
    <n v="80"/>
    <n v="80"/>
    <x v="5"/>
    <x v="17"/>
  </r>
  <r>
    <s v="CG UK Warehouse"/>
    <s v="DE381042601"/>
    <d v="2022-01-11T00:00:00"/>
    <x v="0"/>
    <s v="MOC2311-5373"/>
    <n v="1"/>
    <n v="42"/>
    <n v="42"/>
    <x v="5"/>
    <x v="18"/>
  </r>
  <r>
    <s v="CG UK Warehouse"/>
    <s v="DE380290171"/>
    <d v="2022-01-07T00:00:00"/>
    <x v="0"/>
    <s v="MOC2311-43511"/>
    <n v="1"/>
    <n v="32"/>
    <n v="32"/>
    <x v="5"/>
    <x v="22"/>
  </r>
  <r>
    <s v="CG UK Warehouse"/>
    <s v="DE380740668"/>
    <d v="2022-01-09T00:00:00"/>
    <x v="0"/>
    <s v="MOC2311-5373"/>
    <n v="1"/>
    <n v="42"/>
    <n v="42"/>
    <x v="5"/>
    <x v="20"/>
  </r>
  <r>
    <s v="CG UK Warehouse"/>
    <s v="DE380547789"/>
    <d v="2022-01-08T00:00:00"/>
    <x v="0"/>
    <s v="MOC2311-5373"/>
    <n v="1"/>
    <n v="42"/>
    <n v="42"/>
    <x v="5"/>
    <x v="21"/>
  </r>
  <r>
    <s v="ETL"/>
    <s v="DE380646782"/>
    <d v="2022-01-09T00:00:00"/>
    <x v="0"/>
    <s v="ROM2300-679"/>
    <n v="1"/>
    <n v="47.6"/>
    <n v="47.6"/>
    <x v="5"/>
    <x v="20"/>
  </r>
  <r>
    <s v="ETL"/>
    <s v="DE380715015"/>
    <d v="2022-01-09T00:00:00"/>
    <x v="0"/>
    <s v="MNC2311-679"/>
    <n v="1"/>
    <n v="55"/>
    <n v="55"/>
    <x v="5"/>
    <x v="20"/>
  </r>
  <r>
    <s v="CG UK Warehouse"/>
    <s v="DE380867929"/>
    <d v="2022-01-10T00:00:00"/>
    <x v="0"/>
    <s v="MOC2311-5373"/>
    <n v="1"/>
    <n v="42"/>
    <n v="42"/>
    <x v="5"/>
    <x v="17"/>
  </r>
  <r>
    <s v="CG UK Warehouse"/>
    <s v="DE380122836"/>
    <d v="2022-01-06T00:00:00"/>
    <x v="0"/>
    <s v="ROM2308-679"/>
    <n v="1"/>
    <n v="55"/>
    <n v="55"/>
    <x v="5"/>
    <x v="28"/>
  </r>
  <r>
    <s v="ETL"/>
    <s v="DE380187297"/>
    <d v="2022-01-06T00:00:00"/>
    <x v="0"/>
    <s v="EAG2344-5376"/>
    <n v="1"/>
    <n v="35"/>
    <n v="35"/>
    <x v="5"/>
    <x v="28"/>
  </r>
  <r>
    <s v="CG UK Warehouse"/>
    <s v="DE380036082"/>
    <d v="2022-01-05T00:00:00"/>
    <x v="0"/>
    <s v="MOC2311-6796"/>
    <n v="1"/>
    <n v="80"/>
    <n v="80"/>
    <x v="5"/>
    <x v="27"/>
  </r>
  <r>
    <s v="ETL"/>
    <s v="DE379946808"/>
    <d v="2022-01-05T00:00:00"/>
    <x v="0"/>
    <s v="MOC2311-43511"/>
    <n v="1"/>
    <n v="32"/>
    <n v="32"/>
    <x v="5"/>
    <x v="27"/>
  </r>
  <r>
    <s v="ETL"/>
    <s v="DE379854866"/>
    <d v="2022-01-04T00:00:00"/>
    <x v="0"/>
    <s v="MOC2311-43511"/>
    <n v="1"/>
    <n v="32"/>
    <n v="32"/>
    <x v="5"/>
    <x v="23"/>
  </r>
  <r>
    <s v="ETL"/>
    <s v="DE379514066"/>
    <d v="2022-01-03T00:00:00"/>
    <x v="2"/>
    <s v="MOC2301-43511"/>
    <n v="1"/>
    <n v="23"/>
    <n v="23"/>
    <x v="5"/>
    <x v="26"/>
  </r>
  <r>
    <s v="CG UK Warehouse"/>
    <s v="DE379440362"/>
    <d v="2022-01-02T00:00:00"/>
    <x v="0"/>
    <s v="MOC2311-5373"/>
    <n v="1"/>
    <n v="42"/>
    <n v="42"/>
    <x v="5"/>
    <x v="25"/>
  </r>
  <r>
    <s v="ETL"/>
    <s v="DE379436400"/>
    <d v="2022-01-02T00:00:00"/>
    <x v="0"/>
    <s v="NWM2311-5373"/>
    <n v="1"/>
    <n v="35"/>
    <n v="35"/>
    <x v="5"/>
    <x v="25"/>
  </r>
  <r>
    <s v="CG UK Warehouse"/>
    <s v="DE379113724"/>
    <d v="2022-01-01T00:00:00"/>
    <x v="0"/>
    <s v="MOC2311-5373"/>
    <n v="1"/>
    <n v="42"/>
    <n v="42"/>
    <x v="5"/>
    <x v="24"/>
  </r>
  <r>
    <s v="ETL"/>
    <s v="DE379112689"/>
    <d v="2022-01-01T00:00:00"/>
    <x v="0"/>
    <s v="MOC2311-43511"/>
    <n v="1"/>
    <n v="32"/>
    <n v="32"/>
    <x v="5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94.17"/>
    <n v="3533.5399999999986"/>
    <n v="5527.7099999999991"/>
  </r>
  <r>
    <x v="1"/>
    <n v="2195.61"/>
    <n v="1663.6299999999997"/>
    <n v="3859.24"/>
  </r>
  <r>
    <x v="2"/>
    <n v="3040.25"/>
    <n v="1585.45"/>
    <n v="4625.7"/>
  </r>
  <r>
    <x v="3"/>
    <n v="2662.66"/>
    <n v="1917.47"/>
    <n v="4580.13"/>
  </r>
  <r>
    <x v="4"/>
    <n v="1349.11"/>
    <n v="976.94000000000017"/>
    <n v="2326.0500000000002"/>
  </r>
  <r>
    <x v="5"/>
    <n v="1874.69"/>
    <n v="793.62000000000012"/>
    <n v="2668.31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2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8:I11" firstHeaderRow="0" firstDataRow="1" firstDataCol="1" rowPageCount="1" colPageCount="1"/>
  <pivotFields count="9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dataField="1" showAll="0"/>
    <pivotField showAll="0"/>
    <pivotField dataField="1" showAll="0">
      <items count="62">
        <item x="28"/>
        <item x="31"/>
        <item x="29"/>
        <item x="25"/>
        <item x="50"/>
        <item x="55"/>
        <item x="32"/>
        <item x="59"/>
        <item x="39"/>
        <item x="30"/>
        <item x="13"/>
        <item x="33"/>
        <item x="44"/>
        <item x="56"/>
        <item x="21"/>
        <item x="40"/>
        <item x="11"/>
        <item x="16"/>
        <item x="22"/>
        <item x="2"/>
        <item x="43"/>
        <item x="24"/>
        <item x="4"/>
        <item x="42"/>
        <item x="36"/>
        <item x="1"/>
        <item x="14"/>
        <item x="47"/>
        <item x="17"/>
        <item x="34"/>
        <item x="46"/>
        <item x="38"/>
        <item x="19"/>
        <item x="10"/>
        <item x="20"/>
        <item x="35"/>
        <item x="45"/>
        <item x="6"/>
        <item x="12"/>
        <item x="0"/>
        <item x="57"/>
        <item x="53"/>
        <item x="41"/>
        <item x="27"/>
        <item x="23"/>
        <item x="37"/>
        <item x="18"/>
        <item x="26"/>
        <item x="7"/>
        <item x="3"/>
        <item x="51"/>
        <item x="9"/>
        <item x="5"/>
        <item x="49"/>
        <item x="54"/>
        <item x="8"/>
        <item x="60"/>
        <item x="52"/>
        <item x="58"/>
        <item x="48"/>
        <item x="15"/>
        <item t="default"/>
      </items>
    </pivotField>
    <pivotField axis="axisRow" showAll="0" measureFilter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2"/>
  </rowFields>
  <rowItems count="3"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Total Quantity" fld="5" baseField="8" baseItem="5"/>
    <dataField name="Sum of Total Sales" fld="7" baseField="8" baseItem="5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filters count="1">
    <filter fld="8" type="count" evalOrder="-1" id="23" iMeasureFld="1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Overall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D36" firstHeaderRow="1" firstDataRow="2" firstDataCol="1" rowPageCount="1" colPageCount="1"/>
  <pivotFields count="10">
    <pivotField showAll="0"/>
    <pivotField showAll="0"/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showAll="0"/>
    <pivotField showAll="0"/>
    <pivotField dataField="1" showAll="0"/>
    <pivotField axis="axisCol" showAll="0" measureFilter="1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24"/>
        <item x="25"/>
        <item x="26"/>
        <item x="23"/>
        <item x="27"/>
        <item x="28"/>
        <item x="22"/>
        <item x="21"/>
        <item x="20"/>
        <item x="17"/>
        <item x="18"/>
        <item x="19"/>
        <item x="16"/>
        <item x="15"/>
        <item x="14"/>
        <item x="12"/>
        <item x="11"/>
        <item x="29"/>
        <item x="13"/>
        <item x="10"/>
        <item x="9"/>
        <item x="8"/>
        <item x="7"/>
        <item x="6"/>
        <item x="3"/>
        <item x="5"/>
        <item x="4"/>
        <item x="2"/>
        <item x="1"/>
        <item x="0"/>
        <item x="30"/>
        <item t="default"/>
      </items>
    </pivotField>
  </pivotFields>
  <rowFields count="1">
    <field x="9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8"/>
  </colFields>
  <colItems count="3">
    <i>
      <x v="4"/>
    </i>
    <i>
      <x v="5"/>
    </i>
    <i t="grand">
      <x/>
    </i>
  </colItems>
  <pageFields count="1">
    <pageField fld="3" hier="-1"/>
  </pageFields>
  <dataFields count="1">
    <dataField name="Sum of Total Sales" fld="7" baseField="0" baseItem="0"/>
  </dataFields>
  <chartFormats count="2"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Medium10" showRowHeaders="1" showColHeaders="1" showRowStripes="0" showColStripes="0" showLastColumn="1"/>
  <filters count="1">
    <filter fld="8" type="count" evalOrder="-1" id="1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5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3" name="[Range].[Order Status].&amp;[Shipped]" cap="Shipped"/>
  </pageFields>
  <dataFields count="1">
    <dataField name="Sum of Total Sales" fld="2" baseField="0" baseItem="0"/>
  </dataFields>
  <pivotHierarchies count="13">
    <pivotHierarchy dragToData="1"/>
    <pivotHierarchy dragToData="1"/>
    <pivotHierarchy dragToData="1"/>
    <pivotHierarchy multipleItemSelectionAllowed="1" dragToData="1">
      <members count="2" level="1">
        <member name="[Range].[Order Status].&amp;[Shipped]"/>
        <member name="[Range].[Order Status].&amp;[Delivere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21" showRowHeaders="1" showColHeaders="1" showRowStripes="0" showColStripes="0" showLastColumn="1"/>
  <rowHierarchiesUsage count="2">
    <rowHierarchyUsage hierarchyUsage="8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ermany Export!$A$1:$H$3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Comparision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 rowPageCount="2" colPageCount="1"/>
  <pivotFields count="10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7">
        <item x="0"/>
        <item x="3"/>
        <item x="4"/>
        <item x="2"/>
        <item x="1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hier="-1"/>
    <pageField fld="3" item="1" hier="-1"/>
  </pageFields>
  <dataFields count="1">
    <dataField name="Sum of Total sale" fld="7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3:I24" firstHeaderRow="1" firstDataRow="1" firstDataCol="0" rowPageCount="2" colPageCount="1"/>
  <pivotFields count="8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86">
        <item h="1" x="12"/>
        <item h="1" x="4"/>
        <item h="1" x="35"/>
        <item h="1" x="82"/>
        <item h="1" x="32"/>
        <item h="1" x="53"/>
        <item h="1" x="33"/>
        <item h="1" x="29"/>
        <item h="1" x="80"/>
        <item h="1" x="79"/>
        <item h="1" x="45"/>
        <item h="1" x="83"/>
        <item h="1" x="54"/>
        <item h="1" x="64"/>
        <item h="1" x="31"/>
        <item h="1" x="28"/>
        <item h="1" x="62"/>
        <item h="1" x="49"/>
        <item h="1" x="84"/>
        <item h="1" x="41"/>
        <item h="1" x="56"/>
        <item h="1" x="24"/>
        <item h="1" x="75"/>
        <item h="1" x="2"/>
        <item h="1" x="8"/>
        <item h="1" x="70"/>
        <item h="1" x="48"/>
        <item h="1" x="40"/>
        <item h="1" x="60"/>
        <item h="1" x="30"/>
        <item h="1" x="55"/>
        <item h="1" x="34"/>
        <item h="1" x="36"/>
        <item h="1" x="37"/>
        <item h="1" x="27"/>
        <item h="1" x="46"/>
        <item h="1" x="66"/>
        <item h="1" x="73"/>
        <item h="1" x="26"/>
        <item h="1" x="71"/>
        <item h="1" x="25"/>
        <item h="1" x="15"/>
        <item h="1" x="43"/>
        <item h="1" x="10"/>
        <item h="1" x="17"/>
        <item h="1" x="16"/>
        <item h="1" x="77"/>
        <item x="11"/>
        <item h="1" x="1"/>
        <item h="1" x="78"/>
        <item h="1" x="42"/>
        <item h="1" x="51"/>
        <item h="1" x="18"/>
        <item h="1" x="63"/>
        <item h="1" x="50"/>
        <item h="1" x="69"/>
        <item h="1" x="52"/>
        <item h="1" x="68"/>
        <item h="1" x="13"/>
        <item h="1" x="14"/>
        <item h="1" x="65"/>
        <item h="1" x="58"/>
        <item h="1" x="5"/>
        <item h="1" x="7"/>
        <item h="1" x="6"/>
        <item h="1" x="61"/>
        <item h="1" x="81"/>
        <item h="1" x="59"/>
        <item h="1" x="3"/>
        <item h="1" x="22"/>
        <item h="1" x="21"/>
        <item h="1" x="23"/>
        <item h="1" x="74"/>
        <item h="1" x="57"/>
        <item h="1" x="67"/>
        <item h="1" x="76"/>
        <item h="1" x="19"/>
        <item h="1" x="20"/>
        <item h="1" x="47"/>
        <item h="1" x="44"/>
        <item h="1" x="39"/>
        <item h="1" x="38"/>
        <item h="1" x="0"/>
        <item h="1" x="9"/>
        <item h="1" x="72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2">
    <pageField fld="4" hier="-1"/>
    <pageField fld="3" item="1" hier="-1"/>
  </pageFields>
  <dataFields count="1">
    <dataField name="Total Quantity 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I7:J14" firstHeaderRow="1" firstDataRow="1" firstDataCol="1" rowPageCount="2" colPageCount="1"/>
  <pivotFields count="9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showAll="0">
      <items count="92">
        <item x="38"/>
        <item x="83"/>
        <item x="69"/>
        <item x="7"/>
        <item x="19"/>
        <item x="39"/>
        <item x="28"/>
        <item x="65"/>
        <item x="71"/>
        <item x="73"/>
        <item x="62"/>
        <item x="77"/>
        <item x="87"/>
        <item x="80"/>
        <item x="25"/>
        <item x="1"/>
        <item x="18"/>
        <item x="15"/>
        <item x="22"/>
        <item x="14"/>
        <item x="60"/>
        <item x="85"/>
        <item x="37"/>
        <item x="67"/>
        <item x="82"/>
        <item x="55"/>
        <item x="53"/>
        <item x="45"/>
        <item x="29"/>
        <item x="51"/>
        <item x="0"/>
        <item x="3"/>
        <item x="46"/>
        <item x="27"/>
        <item x="20"/>
        <item x="56"/>
        <item x="43"/>
        <item x="12"/>
        <item x="58"/>
        <item x="89"/>
        <item x="70"/>
        <item x="76"/>
        <item x="47"/>
        <item x="66"/>
        <item x="59"/>
        <item x="79"/>
        <item x="75"/>
        <item x="49"/>
        <item x="35"/>
        <item x="48"/>
        <item x="31"/>
        <item x="36"/>
        <item x="4"/>
        <item x="6"/>
        <item x="88"/>
        <item x="11"/>
        <item x="30"/>
        <item x="90"/>
        <item x="26"/>
        <item x="54"/>
        <item x="44"/>
        <item x="2"/>
        <item x="17"/>
        <item x="81"/>
        <item x="64"/>
        <item x="9"/>
        <item x="23"/>
        <item x="16"/>
        <item x="86"/>
        <item x="52"/>
        <item x="74"/>
        <item x="50"/>
        <item x="42"/>
        <item x="24"/>
        <item x="41"/>
        <item x="68"/>
        <item x="72"/>
        <item x="63"/>
        <item x="40"/>
        <item x="33"/>
        <item x="78"/>
        <item x="21"/>
        <item x="57"/>
        <item x="61"/>
        <item x="5"/>
        <item x="34"/>
        <item x="32"/>
        <item x="13"/>
        <item x="84"/>
        <item x="10"/>
        <item x="8"/>
        <item t="default"/>
      </items>
    </pivotField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4" item="52" hier="-1"/>
    <pageField fld="3" hier="-1"/>
  </pageFields>
  <dataFields count="1">
    <dataField name="Sum of Quantity" fld="5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E5:F9" firstHeaderRow="1" firstDataRow="1" firstDataCol="1" rowPageCount="1" colPageCount="1"/>
  <pivotFields count="8">
    <pivotField axis="axisRow" showAll="0" measureFilter="1" sortType="descending">
      <items count="4">
        <item sd="0" x="1"/>
        <item sd="0" x="2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86">
        <item x="12"/>
        <item x="4"/>
        <item x="35"/>
        <item x="82"/>
        <item x="32"/>
        <item x="53"/>
        <item x="33"/>
        <item x="29"/>
        <item x="80"/>
        <item x="79"/>
        <item x="45"/>
        <item x="83"/>
        <item x="54"/>
        <item x="64"/>
        <item x="31"/>
        <item x="28"/>
        <item x="62"/>
        <item x="49"/>
        <item x="84"/>
        <item x="41"/>
        <item x="56"/>
        <item x="24"/>
        <item x="75"/>
        <item x="2"/>
        <item x="8"/>
        <item x="70"/>
        <item x="48"/>
        <item x="40"/>
        <item x="60"/>
        <item x="30"/>
        <item x="55"/>
        <item x="34"/>
        <item x="36"/>
        <item x="37"/>
        <item x="27"/>
        <item x="46"/>
        <item x="66"/>
        <item x="73"/>
        <item x="26"/>
        <item x="71"/>
        <item x="25"/>
        <item x="15"/>
        <item x="43"/>
        <item x="10"/>
        <item x="17"/>
        <item x="16"/>
        <item x="77"/>
        <item x="11"/>
        <item x="1"/>
        <item x="78"/>
        <item x="42"/>
        <item x="51"/>
        <item x="18"/>
        <item x="63"/>
        <item x="50"/>
        <item x="69"/>
        <item x="52"/>
        <item x="68"/>
        <item x="13"/>
        <item x="14"/>
        <item x="65"/>
        <item x="58"/>
        <item x="5"/>
        <item x="7"/>
        <item x="6"/>
        <item x="61"/>
        <item x="81"/>
        <item x="59"/>
        <item x="3"/>
        <item x="22"/>
        <item x="21"/>
        <item x="23"/>
        <item x="74"/>
        <item x="57"/>
        <item x="67"/>
        <item x="76"/>
        <item x="19"/>
        <item x="20"/>
        <item x="47"/>
        <item x="44"/>
        <item x="39"/>
        <item x="38"/>
        <item x="0"/>
        <item x="9"/>
        <item x="72"/>
        <item t="default"/>
      </items>
    </pivotField>
    <pivotField showAll="0"/>
    <pivotField showAll="0"/>
    <pivotField dataField="1" showAll="0">
      <items count="52">
        <item x="34"/>
        <item x="42"/>
        <item x="12"/>
        <item x="46"/>
        <item x="0"/>
        <item x="31"/>
        <item x="26"/>
        <item x="44"/>
        <item x="49"/>
        <item x="9"/>
        <item x="29"/>
        <item x="10"/>
        <item x="35"/>
        <item x="33"/>
        <item x="37"/>
        <item x="8"/>
        <item x="7"/>
        <item x="16"/>
        <item x="5"/>
        <item x="2"/>
        <item x="21"/>
        <item x="38"/>
        <item x="24"/>
        <item x="1"/>
        <item x="22"/>
        <item x="19"/>
        <item x="3"/>
        <item x="6"/>
        <item x="32"/>
        <item x="28"/>
        <item x="48"/>
        <item x="36"/>
        <item x="11"/>
        <item x="20"/>
        <item x="13"/>
        <item x="18"/>
        <item x="43"/>
        <item x="47"/>
        <item x="14"/>
        <item x="30"/>
        <item x="4"/>
        <item x="45"/>
        <item x="17"/>
        <item x="23"/>
        <item x="15"/>
        <item x="27"/>
        <item x="25"/>
        <item x="40"/>
        <item x="39"/>
        <item x="41"/>
        <item x="50"/>
        <item t="default"/>
      </items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Sum of Total sale" fld="7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27" firstHeaderRow="1" firstDataRow="1" firstDataCol="1" rowPageCount="2" colPageCount="1"/>
  <pivotFields count="10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7">
        <item x="0"/>
        <item x="3"/>
        <item x="4"/>
        <item x="2"/>
        <item x="1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hier="-1"/>
    <pageField fld="3" item="1" hier="-1"/>
  </pageFields>
  <dataFields count="1">
    <dataField name="Sum of Total sale UK" fld="7" baseField="9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B43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3" name="[Range].[Order Status].&amp;[Shipped]" cap="Shipped"/>
  </pageFields>
  <dataFields count="1">
    <dataField name="Sum of Total Sales Germany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multipleItemSelectionAllowed="1" dragToData="1">
      <members count="2" level="1">
        <member name="[Range].[Order Status].&amp;[Shipped]"/>
        <member name="[Range].[Order Status].&amp;[Delivere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Total Sales Germany"/>
  </pivotHierarchies>
  <pivotTableStyleInfo name="PivotStyleLight21" showRowHeaders="1" showColHeaders="1" showRowStripes="0" showColStripes="0" showLastColumn="1"/>
  <rowHierarchiesUsage count="2">
    <rowHierarchyUsage hierarchyUsage="8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ermany Export!$A$1:$H$3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3" name="Table3" displayName="Table3" ref="E3:H10" totalsRowShown="0" headerRowDxfId="4">
  <autoFilter ref="E3:H10"/>
  <tableColumns count="4">
    <tableColumn id="1" name="Month" dataDxfId="3"/>
    <tableColumn id="2" name="Total Sales Germany" dataDxfId="2"/>
    <tableColumn id="3" name="Total sales UK" dataDxfId="1"/>
    <tableColumn id="4" name="Overall Sales" dataDxfId="0">
      <calculatedColumnFormula>SUM(F4, G4)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7"/>
  <sheetViews>
    <sheetView workbookViewId="0">
      <selection activeCell="E11" sqref="E11"/>
    </sheetView>
  </sheetViews>
  <sheetFormatPr defaultRowHeight="15"/>
  <cols>
    <col min="2" max="2" width="60.7109375" bestFit="1" customWidth="1"/>
    <col min="5" max="5" width="48.7109375" bestFit="1" customWidth="1"/>
  </cols>
  <sheetData>
    <row r="1" spans="2:5">
      <c r="B1" s="4" t="s">
        <v>827</v>
      </c>
      <c r="E1" s="22" t="s">
        <v>805</v>
      </c>
    </row>
    <row r="2" spans="2:5">
      <c r="B2" t="s">
        <v>772</v>
      </c>
    </row>
    <row r="3" spans="2:5">
      <c r="B3" t="s">
        <v>773</v>
      </c>
      <c r="E3" s="15" t="s">
        <v>806</v>
      </c>
    </row>
    <row r="4" spans="2:5">
      <c r="B4" t="s">
        <v>774</v>
      </c>
      <c r="E4" s="15"/>
    </row>
    <row r="5" spans="2:5">
      <c r="B5" t="s">
        <v>775</v>
      </c>
      <c r="E5" t="s">
        <v>772</v>
      </c>
    </row>
    <row r="6" spans="2:5">
      <c r="B6" t="s">
        <v>776</v>
      </c>
      <c r="E6" s="6" t="s">
        <v>813</v>
      </c>
    </row>
    <row r="7" spans="2:5">
      <c r="B7" t="s">
        <v>777</v>
      </c>
      <c r="E7" s="6" t="s">
        <v>828</v>
      </c>
    </row>
    <row r="8" spans="2:5">
      <c r="E8" s="6" t="s">
        <v>816</v>
      </c>
    </row>
    <row r="9" spans="2:5">
      <c r="B9" s="22" t="s">
        <v>819</v>
      </c>
      <c r="E9" t="s">
        <v>829</v>
      </c>
    </row>
    <row r="10" spans="2:5">
      <c r="E10" t="s">
        <v>830</v>
      </c>
    </row>
    <row r="11" spans="2:5">
      <c r="B11" t="s">
        <v>826</v>
      </c>
      <c r="E11" s="6"/>
    </row>
    <row r="12" spans="2:5">
      <c r="B12" t="s">
        <v>822</v>
      </c>
      <c r="E12" t="s">
        <v>773</v>
      </c>
    </row>
    <row r="13" spans="2:5">
      <c r="B13" t="s">
        <v>823</v>
      </c>
      <c r="E13" s="14" t="s">
        <v>817</v>
      </c>
    </row>
    <row r="14" spans="2:5">
      <c r="B14" s="6" t="s">
        <v>825</v>
      </c>
      <c r="E14" s="14" t="s">
        <v>818</v>
      </c>
    </row>
    <row r="15" spans="2:5">
      <c r="B15" s="6" t="s">
        <v>824</v>
      </c>
      <c r="E15" s="14"/>
    </row>
    <row r="16" spans="2:5">
      <c r="E16" t="s">
        <v>774</v>
      </c>
    </row>
    <row r="17" spans="3:5">
      <c r="E17" t="s">
        <v>810</v>
      </c>
    </row>
    <row r="18" spans="3:5">
      <c r="E18" t="s">
        <v>811</v>
      </c>
    </row>
    <row r="19" spans="3:5">
      <c r="E19" t="s">
        <v>812</v>
      </c>
    </row>
    <row r="21" spans="3:5">
      <c r="E21" t="s">
        <v>775</v>
      </c>
    </row>
    <row r="22" spans="3:5">
      <c r="C22" s="6"/>
      <c r="D22" s="6"/>
      <c r="E22" t="s">
        <v>814</v>
      </c>
    </row>
    <row r="23" spans="3:5">
      <c r="C23" s="6"/>
      <c r="D23" s="6"/>
    </row>
    <row r="24" spans="3:5">
      <c r="C24" s="6"/>
      <c r="D24" s="6"/>
      <c r="E24" t="s">
        <v>776</v>
      </c>
    </row>
    <row r="25" spans="3:5">
      <c r="C25" s="6"/>
      <c r="D25" s="6"/>
      <c r="E25" t="s">
        <v>809</v>
      </c>
    </row>
    <row r="26" spans="3:5">
      <c r="E26" t="s">
        <v>808</v>
      </c>
    </row>
    <row r="27" spans="3:5">
      <c r="E27" t="s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4:I11"/>
  <sheetViews>
    <sheetView workbookViewId="0">
      <selection activeCell="H8" sqref="H8"/>
    </sheetView>
  </sheetViews>
  <sheetFormatPr defaultRowHeight="15"/>
  <cols>
    <col min="1" max="1" width="13.140625" bestFit="1" customWidth="1"/>
    <col min="2" max="2" width="17.85546875" bestFit="1" customWidth="1"/>
    <col min="7" max="7" width="13.140625" bestFit="1" customWidth="1"/>
    <col min="8" max="8" width="17.85546875" bestFit="1" customWidth="1"/>
    <col min="9" max="9" width="17.28515625" bestFit="1" customWidth="1"/>
  </cols>
  <sheetData>
    <row r="4" spans="7:9">
      <c r="G4" s="23" t="s">
        <v>797</v>
      </c>
      <c r="H4" s="23"/>
    </row>
    <row r="6" spans="7:9">
      <c r="G6" s="5" t="s">
        <v>3</v>
      </c>
      <c r="H6" t="s">
        <v>792</v>
      </c>
    </row>
    <row r="8" spans="7:9">
      <c r="G8" s="5" t="s">
        <v>778</v>
      </c>
      <c r="H8" t="s">
        <v>798</v>
      </c>
      <c r="I8" t="s">
        <v>790</v>
      </c>
    </row>
    <row r="9" spans="7:9">
      <c r="G9" s="6" t="s">
        <v>784</v>
      </c>
      <c r="H9" s="7">
        <v>33</v>
      </c>
      <c r="I9" s="7">
        <v>1349.1100000000001</v>
      </c>
    </row>
    <row r="10" spans="7:9">
      <c r="G10" s="6" t="s">
        <v>785</v>
      </c>
      <c r="H10" s="7">
        <v>50</v>
      </c>
      <c r="I10" s="7">
        <v>1874.6900000000005</v>
      </c>
    </row>
    <row r="11" spans="7:9">
      <c r="G11" s="6" t="s">
        <v>779</v>
      </c>
      <c r="H11" s="7">
        <v>83</v>
      </c>
      <c r="I11" s="7">
        <v>3223.8000000000006</v>
      </c>
    </row>
  </sheetData>
  <mergeCells count="1">
    <mergeCell ref="G4:H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zoomScale="85" zoomScaleNormal="85" workbookViewId="0">
      <selection activeCell="F23" sqref="F23"/>
    </sheetView>
  </sheetViews>
  <sheetFormatPr defaultRowHeight="15"/>
  <cols>
    <col min="1" max="1" width="17.28515625" bestFit="1" customWidth="1"/>
    <col min="2" max="2" width="19" bestFit="1" customWidth="1"/>
    <col min="3" max="3" width="8.140625" bestFit="1" customWidth="1"/>
    <col min="4" max="4" width="11.28515625" bestFit="1" customWidth="1"/>
  </cols>
  <sheetData>
    <row r="1" spans="1:4">
      <c r="A1" s="5" t="s">
        <v>3</v>
      </c>
      <c r="B1" t="s">
        <v>792</v>
      </c>
    </row>
    <row r="3" spans="1:4">
      <c r="A3" s="5" t="s">
        <v>790</v>
      </c>
      <c r="B3" s="5" t="s">
        <v>793</v>
      </c>
    </row>
    <row r="4" spans="1:4">
      <c r="A4" s="5" t="s">
        <v>778</v>
      </c>
      <c r="B4">
        <v>5</v>
      </c>
      <c r="C4">
        <v>6</v>
      </c>
      <c r="D4" t="s">
        <v>779</v>
      </c>
    </row>
    <row r="5" spans="1:4">
      <c r="A5" s="6">
        <v>1</v>
      </c>
      <c r="B5" s="7">
        <v>35</v>
      </c>
      <c r="C5" s="7">
        <v>50.21</v>
      </c>
      <c r="D5" s="7">
        <v>85.210000000000008</v>
      </c>
    </row>
    <row r="6" spans="1:4">
      <c r="A6" s="6">
        <v>2</v>
      </c>
      <c r="B6" s="7">
        <v>51.15</v>
      </c>
      <c r="C6" s="7">
        <v>46.92</v>
      </c>
      <c r="D6" s="7">
        <v>98.07</v>
      </c>
    </row>
    <row r="7" spans="1:4">
      <c r="A7" s="6">
        <v>3</v>
      </c>
      <c r="B7" s="7">
        <v>42</v>
      </c>
      <c r="C7" s="7">
        <v>45.379999999999995</v>
      </c>
      <c r="D7" s="7">
        <v>87.38</v>
      </c>
    </row>
    <row r="8" spans="1:4">
      <c r="A8" s="6">
        <v>4</v>
      </c>
      <c r="B8" s="7">
        <v>42</v>
      </c>
      <c r="C8" s="7">
        <v>105.69999999999999</v>
      </c>
      <c r="D8" s="7">
        <v>147.69999999999999</v>
      </c>
    </row>
    <row r="9" spans="1:4">
      <c r="A9" s="6">
        <v>5</v>
      </c>
      <c r="B9" s="7">
        <v>42</v>
      </c>
      <c r="C9" s="7">
        <v>78.349999999999994</v>
      </c>
      <c r="D9" s="7">
        <v>120.35</v>
      </c>
    </row>
    <row r="10" spans="1:4">
      <c r="A10" s="6">
        <v>6</v>
      </c>
      <c r="B10" s="7">
        <v>81</v>
      </c>
      <c r="C10" s="7">
        <v>42.11</v>
      </c>
      <c r="D10" s="7">
        <v>123.11</v>
      </c>
    </row>
    <row r="11" spans="1:4">
      <c r="A11" s="6">
        <v>7</v>
      </c>
      <c r="B11" s="7">
        <v>70.8</v>
      </c>
      <c r="C11" s="7">
        <v>32</v>
      </c>
      <c r="D11" s="7">
        <v>102.8</v>
      </c>
    </row>
    <row r="12" spans="1:4">
      <c r="A12" s="6">
        <v>8</v>
      </c>
      <c r="B12" s="7">
        <v>53</v>
      </c>
      <c r="C12" s="7">
        <v>39.5</v>
      </c>
      <c r="D12" s="7">
        <v>92.5</v>
      </c>
    </row>
    <row r="13" spans="1:4">
      <c r="A13" s="6">
        <v>9</v>
      </c>
      <c r="B13" s="7">
        <v>35.700000000000003</v>
      </c>
      <c r="C13" s="7">
        <v>72.319999999999993</v>
      </c>
      <c r="D13" s="7">
        <v>108.02</v>
      </c>
    </row>
    <row r="14" spans="1:4">
      <c r="A14" s="6">
        <v>10</v>
      </c>
      <c r="B14" s="7">
        <v>108</v>
      </c>
      <c r="C14" s="7">
        <v>47.6</v>
      </c>
      <c r="D14" s="7">
        <v>155.6</v>
      </c>
    </row>
    <row r="15" spans="1:4">
      <c r="A15" s="6">
        <v>11</v>
      </c>
      <c r="B15" s="7">
        <v>32</v>
      </c>
      <c r="C15" s="7">
        <v>32</v>
      </c>
      <c r="D15" s="7">
        <v>64</v>
      </c>
    </row>
    <row r="16" spans="1:4">
      <c r="A16" s="6">
        <v>12</v>
      </c>
      <c r="B16" s="7">
        <v>26.85</v>
      </c>
      <c r="C16" s="7">
        <v>39</v>
      </c>
      <c r="D16" s="7">
        <v>65.849999999999994</v>
      </c>
    </row>
    <row r="17" spans="1:4">
      <c r="A17" s="6">
        <v>13</v>
      </c>
      <c r="B17" s="7">
        <v>33</v>
      </c>
      <c r="C17" s="7">
        <v>83.15</v>
      </c>
      <c r="D17" s="7">
        <v>116.15</v>
      </c>
    </row>
    <row r="18" spans="1:4">
      <c r="A18" s="6">
        <v>14</v>
      </c>
      <c r="B18" s="7">
        <v>78</v>
      </c>
      <c r="C18" s="7">
        <v>70.7</v>
      </c>
      <c r="D18" s="7">
        <v>148.69999999999999</v>
      </c>
    </row>
    <row r="19" spans="1:4">
      <c r="A19" s="6">
        <v>15</v>
      </c>
      <c r="B19" s="7">
        <v>110</v>
      </c>
      <c r="C19" s="7">
        <v>81</v>
      </c>
      <c r="D19" s="7">
        <v>191</v>
      </c>
    </row>
    <row r="20" spans="1:4">
      <c r="A20" s="6">
        <v>16</v>
      </c>
      <c r="B20" s="7"/>
      <c r="C20" s="7">
        <v>151</v>
      </c>
      <c r="D20" s="7">
        <v>151</v>
      </c>
    </row>
    <row r="21" spans="1:4">
      <c r="A21" s="6">
        <v>17</v>
      </c>
      <c r="B21" s="7"/>
      <c r="C21" s="7">
        <v>82</v>
      </c>
      <c r="D21" s="7">
        <v>82</v>
      </c>
    </row>
    <row r="22" spans="1:4">
      <c r="A22" s="6">
        <v>18</v>
      </c>
      <c r="B22" s="7">
        <v>38.119999999999997</v>
      </c>
      <c r="C22" s="7"/>
      <c r="D22" s="7">
        <v>38.119999999999997</v>
      </c>
    </row>
    <row r="23" spans="1:4">
      <c r="A23" s="6">
        <v>19</v>
      </c>
      <c r="B23" s="7">
        <v>35</v>
      </c>
      <c r="C23" s="7">
        <v>42</v>
      </c>
      <c r="D23" s="7">
        <v>77</v>
      </c>
    </row>
    <row r="24" spans="1:4">
      <c r="A24" s="6">
        <v>20</v>
      </c>
      <c r="B24" s="7">
        <v>39</v>
      </c>
      <c r="C24" s="7">
        <v>77</v>
      </c>
      <c r="D24" s="7">
        <v>116</v>
      </c>
    </row>
    <row r="25" spans="1:4">
      <c r="A25" s="6">
        <v>21</v>
      </c>
      <c r="B25" s="7"/>
      <c r="C25" s="7">
        <v>28</v>
      </c>
      <c r="D25" s="7">
        <v>28</v>
      </c>
    </row>
    <row r="26" spans="1:4">
      <c r="A26" s="6">
        <v>22</v>
      </c>
      <c r="B26" s="7">
        <v>89</v>
      </c>
      <c r="C26" s="7">
        <v>74</v>
      </c>
      <c r="D26" s="7">
        <v>163</v>
      </c>
    </row>
    <row r="27" spans="1:4">
      <c r="A27" s="6">
        <v>23</v>
      </c>
      <c r="B27" s="7">
        <v>80.19</v>
      </c>
      <c r="C27" s="7">
        <v>94</v>
      </c>
      <c r="D27" s="7">
        <v>174.19</v>
      </c>
    </row>
    <row r="28" spans="1:4">
      <c r="A28" s="6">
        <v>24</v>
      </c>
      <c r="B28" s="7"/>
      <c r="C28" s="7">
        <v>112.8</v>
      </c>
      <c r="D28" s="7">
        <v>112.8</v>
      </c>
    </row>
    <row r="29" spans="1:4">
      <c r="A29" s="6">
        <v>25</v>
      </c>
      <c r="B29" s="7">
        <v>55</v>
      </c>
      <c r="C29" s="7">
        <v>107</v>
      </c>
      <c r="D29" s="7">
        <v>162</v>
      </c>
    </row>
    <row r="30" spans="1:4">
      <c r="A30" s="6">
        <v>26</v>
      </c>
      <c r="B30" s="7">
        <v>39.5</v>
      </c>
      <c r="C30" s="7">
        <v>102</v>
      </c>
      <c r="D30" s="7">
        <v>141.5</v>
      </c>
    </row>
    <row r="31" spans="1:4">
      <c r="A31" s="6">
        <v>27</v>
      </c>
      <c r="B31" s="7">
        <v>25.54</v>
      </c>
      <c r="C31" s="7">
        <v>32</v>
      </c>
      <c r="D31" s="7">
        <v>57.54</v>
      </c>
    </row>
    <row r="32" spans="1:4">
      <c r="A32" s="6">
        <v>28</v>
      </c>
      <c r="B32" s="7">
        <v>35.76</v>
      </c>
      <c r="C32" s="7">
        <v>29.77</v>
      </c>
      <c r="D32" s="7">
        <v>65.53</v>
      </c>
    </row>
    <row r="33" spans="1:4">
      <c r="A33" s="6">
        <v>29</v>
      </c>
      <c r="B33" s="7">
        <v>40</v>
      </c>
      <c r="C33" s="7">
        <v>34</v>
      </c>
      <c r="D33" s="7">
        <v>74</v>
      </c>
    </row>
    <row r="34" spans="1:4">
      <c r="A34" s="6">
        <v>30</v>
      </c>
      <c r="B34" s="7">
        <v>31.5</v>
      </c>
      <c r="C34" s="7">
        <v>43.18</v>
      </c>
      <c r="D34" s="7">
        <v>74.680000000000007</v>
      </c>
    </row>
    <row r="35" spans="1:4">
      <c r="A35" s="6">
        <v>31</v>
      </c>
      <c r="B35" s="7"/>
      <c r="C35" s="7"/>
      <c r="D35" s="7"/>
    </row>
    <row r="36" spans="1:4">
      <c r="A36" s="6" t="s">
        <v>779</v>
      </c>
      <c r="B36" s="7">
        <v>1349.11</v>
      </c>
      <c r="C36" s="7">
        <v>1874.69</v>
      </c>
      <c r="D36" s="7">
        <v>3223.7999999999997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topLeftCell="A14" workbookViewId="0">
      <selection activeCell="C27" sqref="C27"/>
    </sheetView>
  </sheetViews>
  <sheetFormatPr defaultRowHeight="15"/>
  <cols>
    <col min="1" max="1" width="13.140625" bestFit="1" customWidth="1"/>
    <col min="2" max="2" width="16.140625" bestFit="1" customWidth="1"/>
    <col min="5" max="5" width="13.140625" bestFit="1" customWidth="1"/>
    <col min="6" max="6" width="20.7109375" customWidth="1"/>
    <col min="7" max="7" width="15.42578125" customWidth="1"/>
    <col min="8" max="8" width="14.5703125" customWidth="1"/>
    <col min="9" max="9" width="17.85546875" bestFit="1" customWidth="1"/>
    <col min="13" max="13" width="13.140625" bestFit="1" customWidth="1"/>
    <col min="14" max="14" width="17.85546875" bestFit="1" customWidth="1"/>
    <col min="15" max="22" width="8.7109375" bestFit="1" customWidth="1"/>
    <col min="23" max="44" width="9.7109375" bestFit="1" customWidth="1"/>
    <col min="45" max="52" width="8.7109375" bestFit="1" customWidth="1"/>
    <col min="53" max="71" width="9.7109375" bestFit="1" customWidth="1"/>
    <col min="72" max="80" width="8.7109375" bestFit="1" customWidth="1"/>
    <col min="81" max="99" width="9.7109375" bestFit="1" customWidth="1"/>
    <col min="100" max="107" width="8.7109375" bestFit="1" customWidth="1"/>
    <col min="108" max="128" width="9.7109375" bestFit="1" customWidth="1"/>
    <col min="129" max="137" width="8.7109375" bestFit="1" customWidth="1"/>
    <col min="138" max="154" width="9.7109375" bestFit="1" customWidth="1"/>
    <col min="155" max="163" width="8.7109375" bestFit="1" customWidth="1"/>
    <col min="164" max="183" width="9.7109375" bestFit="1" customWidth="1"/>
    <col min="184" max="184" width="11.28515625" bestFit="1" customWidth="1"/>
  </cols>
  <sheetData>
    <row r="1" spans="1:8">
      <c r="A1" s="5" t="s">
        <v>796</v>
      </c>
      <c r="B1" t="s">
        <v>791</v>
      </c>
    </row>
    <row r="2" spans="1:8">
      <c r="A2" s="5" t="s">
        <v>3</v>
      </c>
      <c r="B2" t="s">
        <v>202</v>
      </c>
      <c r="E2" s="23" t="s">
        <v>801</v>
      </c>
      <c r="F2" s="23"/>
    </row>
    <row r="3" spans="1:8">
      <c r="E3" s="8" t="s">
        <v>796</v>
      </c>
      <c r="F3" s="16" t="s">
        <v>815</v>
      </c>
      <c r="G3" s="18" t="s">
        <v>800</v>
      </c>
      <c r="H3" s="13" t="s">
        <v>802</v>
      </c>
    </row>
    <row r="4" spans="1:8">
      <c r="A4" s="5" t="s">
        <v>778</v>
      </c>
      <c r="B4" t="s">
        <v>788</v>
      </c>
      <c r="E4" s="11" t="s">
        <v>780</v>
      </c>
      <c r="F4" s="17">
        <v>1994.17</v>
      </c>
      <c r="G4" s="19">
        <v>3533.5399999999986</v>
      </c>
      <c r="H4" s="9">
        <f>SUM(F4, G4)</f>
        <v>5527.7099999999991</v>
      </c>
    </row>
    <row r="5" spans="1:8">
      <c r="A5" s="6" t="s">
        <v>780</v>
      </c>
      <c r="B5" s="7">
        <v>3533.5399999999986</v>
      </c>
      <c r="E5" s="11" t="s">
        <v>781</v>
      </c>
      <c r="F5" s="17">
        <v>2195.61</v>
      </c>
      <c r="G5" s="19">
        <v>1663.6299999999997</v>
      </c>
      <c r="H5" s="9">
        <f t="shared" ref="H5:H9" si="0">SUM(F5, G5)</f>
        <v>3859.24</v>
      </c>
    </row>
    <row r="6" spans="1:8">
      <c r="A6" s="6" t="s">
        <v>781</v>
      </c>
      <c r="B6" s="7">
        <v>1663.6299999999997</v>
      </c>
      <c r="E6" s="11" t="s">
        <v>782</v>
      </c>
      <c r="F6" s="17">
        <v>3040.25</v>
      </c>
      <c r="G6" s="19">
        <v>1585.45</v>
      </c>
      <c r="H6" s="9">
        <f t="shared" si="0"/>
        <v>4625.7</v>
      </c>
    </row>
    <row r="7" spans="1:8">
      <c r="A7" s="6" t="s">
        <v>782</v>
      </c>
      <c r="B7" s="7">
        <v>1585.45</v>
      </c>
      <c r="E7" s="11" t="s">
        <v>783</v>
      </c>
      <c r="F7" s="17">
        <v>2662.66</v>
      </c>
      <c r="G7" s="19">
        <v>1917.47</v>
      </c>
      <c r="H7" s="9">
        <f t="shared" si="0"/>
        <v>4580.13</v>
      </c>
    </row>
    <row r="8" spans="1:8">
      <c r="A8" s="6" t="s">
        <v>783</v>
      </c>
      <c r="B8" s="7">
        <v>1917.47</v>
      </c>
      <c r="E8" s="11" t="s">
        <v>784</v>
      </c>
      <c r="F8" s="17">
        <v>1349.11</v>
      </c>
      <c r="G8" s="19">
        <v>976.94000000000017</v>
      </c>
      <c r="H8" s="9">
        <f t="shared" si="0"/>
        <v>2326.0500000000002</v>
      </c>
    </row>
    <row r="9" spans="1:8">
      <c r="A9" s="6" t="s">
        <v>784</v>
      </c>
      <c r="B9" s="7">
        <v>976.94000000000017</v>
      </c>
      <c r="E9" s="11" t="s">
        <v>785</v>
      </c>
      <c r="F9" s="17">
        <v>1874.69</v>
      </c>
      <c r="G9" s="19">
        <v>793.62000000000012</v>
      </c>
      <c r="H9" s="9">
        <f t="shared" si="0"/>
        <v>2668.3100000000004</v>
      </c>
    </row>
    <row r="10" spans="1:8">
      <c r="A10" s="6" t="s">
        <v>785</v>
      </c>
      <c r="B10" s="7">
        <v>793.62000000000012</v>
      </c>
      <c r="E10" s="20" t="s">
        <v>779</v>
      </c>
      <c r="F10" s="21">
        <f>SUM(F4:F9)</f>
        <v>13116.490000000002</v>
      </c>
      <c r="G10" s="21">
        <f>SUM(G4:G9)</f>
        <v>10470.65</v>
      </c>
      <c r="H10" s="12">
        <f>SUM(F10, G10)</f>
        <v>23587.14</v>
      </c>
    </row>
    <row r="11" spans="1:8">
      <c r="A11" s="6" t="s">
        <v>779</v>
      </c>
      <c r="B11" s="7">
        <v>10470.65</v>
      </c>
    </row>
    <row r="16" spans="1:8">
      <c r="A16" s="5" t="s">
        <v>3</v>
      </c>
      <c r="B16" t="s" vm="1">
        <v>792</v>
      </c>
    </row>
    <row r="18" spans="1:2">
      <c r="A18" s="5" t="s">
        <v>778</v>
      </c>
      <c r="B18" t="s">
        <v>790</v>
      </c>
    </row>
    <row r="19" spans="1:2">
      <c r="A19" s="6" t="s">
        <v>780</v>
      </c>
      <c r="B19" s="7">
        <v>1994.17</v>
      </c>
    </row>
    <row r="20" spans="1:2">
      <c r="A20" s="6" t="s">
        <v>781</v>
      </c>
      <c r="B20" s="7">
        <v>2195.61</v>
      </c>
    </row>
    <row r="21" spans="1:2">
      <c r="A21" s="6" t="s">
        <v>782</v>
      </c>
      <c r="B21" s="7">
        <v>3040.25</v>
      </c>
    </row>
    <row r="22" spans="1:2">
      <c r="A22" s="6" t="s">
        <v>783</v>
      </c>
      <c r="B22" s="7">
        <v>2662.66</v>
      </c>
    </row>
    <row r="23" spans="1:2">
      <c r="A23" s="6" t="s">
        <v>784</v>
      </c>
      <c r="B23" s="7">
        <v>1349.11</v>
      </c>
    </row>
    <row r="24" spans="1:2">
      <c r="A24" s="6" t="s">
        <v>785</v>
      </c>
      <c r="B24" s="7">
        <v>1874.69</v>
      </c>
    </row>
    <row r="25" spans="1:2">
      <c r="A25" s="6" t="s">
        <v>779</v>
      </c>
      <c r="B25" s="7">
        <v>13116.49</v>
      </c>
    </row>
  </sheetData>
  <mergeCells count="1">
    <mergeCell ref="E2:F2"/>
  </mergeCells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H2:K24"/>
  <sheetViews>
    <sheetView topLeftCell="AF1" workbookViewId="0">
      <selection activeCell="AT16" sqref="AT16"/>
    </sheetView>
  </sheetViews>
  <sheetFormatPr defaultRowHeight="15"/>
  <cols>
    <col min="1" max="1" width="13.140625" bestFit="1" customWidth="1"/>
    <col min="2" max="2" width="17.42578125" bestFit="1" customWidth="1"/>
    <col min="3" max="3" width="14.140625" bestFit="1" customWidth="1"/>
    <col min="4" max="4" width="17.42578125" bestFit="1" customWidth="1"/>
    <col min="8" max="8" width="13.140625" bestFit="1" customWidth="1"/>
    <col min="9" max="9" width="14.140625" bestFit="1" customWidth="1"/>
    <col min="10" max="10" width="17.42578125" bestFit="1" customWidth="1"/>
  </cols>
  <sheetData>
    <row r="2" spans="8:11">
      <c r="H2" s="23" t="s">
        <v>804</v>
      </c>
      <c r="I2" s="23"/>
      <c r="J2" s="23"/>
      <c r="K2" s="23"/>
    </row>
    <row r="4" spans="8:11">
      <c r="I4" s="5" t="s">
        <v>4</v>
      </c>
      <c r="J4" t="s">
        <v>648</v>
      </c>
    </row>
    <row r="5" spans="8:11">
      <c r="I5" s="5" t="s">
        <v>3</v>
      </c>
      <c r="J5" t="s">
        <v>792</v>
      </c>
    </row>
    <row r="7" spans="8:11">
      <c r="I7" s="5" t="s">
        <v>778</v>
      </c>
      <c r="J7" t="s">
        <v>786</v>
      </c>
    </row>
    <row r="8" spans="8:11">
      <c r="I8" s="6" t="s">
        <v>780</v>
      </c>
      <c r="J8" s="7">
        <v>9</v>
      </c>
    </row>
    <row r="9" spans="8:11">
      <c r="I9" s="6" t="s">
        <v>781</v>
      </c>
      <c r="J9" s="7">
        <v>11</v>
      </c>
    </row>
    <row r="10" spans="8:11">
      <c r="I10" s="6" t="s">
        <v>782</v>
      </c>
      <c r="J10" s="7">
        <v>2</v>
      </c>
    </row>
    <row r="11" spans="8:11">
      <c r="I11" s="6" t="s">
        <v>783</v>
      </c>
      <c r="J11" s="7">
        <v>5</v>
      </c>
    </row>
    <row r="12" spans="8:11">
      <c r="I12" s="6" t="s">
        <v>784</v>
      </c>
      <c r="J12" s="7">
        <v>1</v>
      </c>
    </row>
    <row r="13" spans="8:11">
      <c r="I13" s="6" t="s">
        <v>785</v>
      </c>
      <c r="J13" s="7">
        <v>4</v>
      </c>
    </row>
    <row r="14" spans="8:11">
      <c r="I14" s="6" t="s">
        <v>779</v>
      </c>
      <c r="J14" s="7">
        <v>32</v>
      </c>
    </row>
    <row r="17" spans="8:10">
      <c r="H17" s="23" t="s">
        <v>803</v>
      </c>
      <c r="I17" s="23"/>
      <c r="J17" s="23"/>
    </row>
    <row r="20" spans="8:10">
      <c r="I20" s="5" t="s">
        <v>4</v>
      </c>
      <c r="J20" t="s">
        <v>648</v>
      </c>
    </row>
    <row r="21" spans="8:10">
      <c r="I21" s="5" t="s">
        <v>3</v>
      </c>
      <c r="J21" t="s">
        <v>202</v>
      </c>
    </row>
    <row r="23" spans="8:10">
      <c r="I23" t="s">
        <v>795</v>
      </c>
    </row>
    <row r="24" spans="8:10">
      <c r="I24" s="7">
        <v>7</v>
      </c>
    </row>
  </sheetData>
  <mergeCells count="2">
    <mergeCell ref="H2:K2"/>
    <mergeCell ref="H17:J17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3:F9"/>
  <sheetViews>
    <sheetView workbookViewId="0">
      <selection activeCell="H14" sqref="H14"/>
    </sheetView>
  </sheetViews>
  <sheetFormatPr defaultRowHeight="15"/>
  <cols>
    <col min="1" max="2" width="23" bestFit="1" customWidth="1"/>
    <col min="3" max="3" width="16.140625" bestFit="1" customWidth="1"/>
    <col min="4" max="5" width="23" bestFit="1" customWidth="1"/>
    <col min="6" max="6" width="16.140625" bestFit="1" customWidth="1"/>
    <col min="7" max="7" width="11.28515625" bestFit="1" customWidth="1"/>
    <col min="8" max="8" width="12" bestFit="1" customWidth="1"/>
    <col min="9" max="9" width="12.28515625" bestFit="1" customWidth="1"/>
    <col min="10" max="10" width="13.140625" bestFit="1" customWidth="1"/>
    <col min="11" max="11" width="12.140625" bestFit="1" customWidth="1"/>
    <col min="12" max="12" width="14.5703125" bestFit="1" customWidth="1"/>
    <col min="13" max="13" width="13.5703125" bestFit="1" customWidth="1"/>
    <col min="14" max="14" width="12.42578125" bestFit="1" customWidth="1"/>
    <col min="15" max="15" width="12.5703125" bestFit="1" customWidth="1"/>
    <col min="16" max="16" width="11.5703125" bestFit="1" customWidth="1"/>
    <col min="17" max="17" width="13.7109375" bestFit="1" customWidth="1"/>
    <col min="18" max="18" width="12.5703125" bestFit="1" customWidth="1"/>
    <col min="19" max="19" width="11.5703125" bestFit="1" customWidth="1"/>
    <col min="20" max="20" width="13.7109375" bestFit="1" customWidth="1"/>
    <col min="21" max="21" width="12.5703125" bestFit="1" customWidth="1"/>
    <col min="22" max="22" width="11.5703125" bestFit="1" customWidth="1"/>
    <col min="23" max="23" width="13.5703125" bestFit="1" customWidth="1"/>
    <col min="24" max="24" width="14.5703125" bestFit="1" customWidth="1"/>
    <col min="25" max="25" width="13.5703125" bestFit="1" customWidth="1"/>
    <col min="26" max="26" width="12.42578125" bestFit="1" customWidth="1"/>
    <col min="27" max="27" width="13.5703125" bestFit="1" customWidth="1"/>
    <col min="28" max="28" width="12.42578125" bestFit="1" customWidth="1"/>
    <col min="29" max="29" width="14.5703125" bestFit="1" customWidth="1"/>
    <col min="30" max="30" width="12.7109375" bestFit="1" customWidth="1"/>
    <col min="31" max="31" width="11.7109375" bestFit="1" customWidth="1"/>
    <col min="32" max="32" width="12.7109375" bestFit="1" customWidth="1"/>
    <col min="33" max="33" width="11.7109375" bestFit="1" customWidth="1"/>
    <col min="34" max="36" width="12.85546875" bestFit="1" customWidth="1"/>
    <col min="37" max="37" width="14.28515625" bestFit="1" customWidth="1"/>
    <col min="38" max="38" width="15.28515625" bestFit="1" customWidth="1"/>
    <col min="39" max="39" width="14.28515625" bestFit="1" customWidth="1"/>
    <col min="40" max="40" width="13.28515625" bestFit="1" customWidth="1"/>
    <col min="41" max="41" width="15.28515625" bestFit="1" customWidth="1"/>
    <col min="42" max="44" width="14.28515625" bestFit="1" customWidth="1"/>
    <col min="45" max="45" width="15.28515625" bestFit="1" customWidth="1"/>
    <col min="46" max="47" width="14.28515625" bestFit="1" customWidth="1"/>
    <col min="48" max="48" width="15.28515625" bestFit="1" customWidth="1"/>
    <col min="49" max="51" width="14.28515625" bestFit="1" customWidth="1"/>
    <col min="52" max="52" width="12.7109375" bestFit="1" customWidth="1"/>
    <col min="53" max="53" width="14.140625" bestFit="1" customWidth="1"/>
    <col min="54" max="54" width="10.85546875" bestFit="1" customWidth="1"/>
    <col min="55" max="55" width="11.85546875" bestFit="1" customWidth="1"/>
    <col min="56" max="56" width="12.85546875" bestFit="1" customWidth="1"/>
    <col min="57" max="57" width="10.85546875" bestFit="1" customWidth="1"/>
    <col min="58" max="58" width="11.85546875" bestFit="1" customWidth="1"/>
    <col min="59" max="59" width="14.28515625" bestFit="1" customWidth="1"/>
    <col min="60" max="60" width="13.28515625" bestFit="1" customWidth="1"/>
    <col min="61" max="61" width="14.28515625" bestFit="1" customWidth="1"/>
    <col min="62" max="63" width="13.28515625" bestFit="1" customWidth="1"/>
    <col min="64" max="64" width="14.28515625" bestFit="1" customWidth="1"/>
    <col min="65" max="66" width="13.28515625" bestFit="1" customWidth="1"/>
    <col min="67" max="67" width="14.28515625" bestFit="1" customWidth="1"/>
    <col min="68" max="68" width="13.28515625" bestFit="1" customWidth="1"/>
    <col min="69" max="69" width="14.28515625" bestFit="1" customWidth="1"/>
    <col min="70" max="70" width="13.28515625" bestFit="1" customWidth="1"/>
    <col min="71" max="71" width="14.28515625" bestFit="1" customWidth="1"/>
    <col min="72" max="72" width="13.28515625" bestFit="1" customWidth="1"/>
    <col min="73" max="73" width="14.28515625" bestFit="1" customWidth="1"/>
    <col min="74" max="74" width="13.28515625" bestFit="1" customWidth="1"/>
    <col min="75" max="76" width="11.85546875" bestFit="1" customWidth="1"/>
    <col min="77" max="77" width="13.7109375" bestFit="1" customWidth="1"/>
    <col min="78" max="78" width="12.5703125" bestFit="1" customWidth="1"/>
    <col min="79" max="79" width="14" bestFit="1" customWidth="1"/>
    <col min="80" max="80" width="12.85546875" bestFit="1" customWidth="1"/>
    <col min="81" max="82" width="12.5703125" bestFit="1" customWidth="1"/>
    <col min="83" max="83" width="14.140625" bestFit="1" customWidth="1"/>
    <col min="84" max="85" width="13.140625" bestFit="1" customWidth="1"/>
    <col min="86" max="86" width="11.28515625" bestFit="1" customWidth="1"/>
  </cols>
  <sheetData>
    <row r="3" spans="2:6">
      <c r="B3" s="10" t="s">
        <v>794</v>
      </c>
      <c r="E3" s="5" t="s">
        <v>3</v>
      </c>
      <c r="F3" t="s">
        <v>202</v>
      </c>
    </row>
    <row r="5" spans="2:6">
      <c r="E5" s="5" t="s">
        <v>778</v>
      </c>
      <c r="F5" t="s">
        <v>788</v>
      </c>
    </row>
    <row r="6" spans="2:6">
      <c r="E6" s="6" t="s">
        <v>741</v>
      </c>
      <c r="F6" s="7">
        <v>7038.3400000000038</v>
      </c>
    </row>
    <row r="7" spans="2:6">
      <c r="E7" s="6" t="s">
        <v>743</v>
      </c>
      <c r="F7" s="7">
        <v>3208.7599999999993</v>
      </c>
    </row>
    <row r="8" spans="2:6">
      <c r="E8" s="6" t="s">
        <v>744</v>
      </c>
      <c r="F8" s="7">
        <v>223.54999999999998</v>
      </c>
    </row>
    <row r="9" spans="2:6">
      <c r="E9" s="6" t="s">
        <v>779</v>
      </c>
      <c r="F9" s="7">
        <v>10470.650000000003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M1" sqref="M1"/>
    </sheetView>
  </sheetViews>
  <sheetFormatPr defaultRowHeight="15"/>
  <cols>
    <col min="1" max="1" width="13.140625" bestFit="1" customWidth="1"/>
    <col min="2" max="2" width="26.140625" bestFit="1" customWidth="1"/>
  </cols>
  <sheetData>
    <row r="1" spans="1:2">
      <c r="A1" s="5" t="s">
        <v>778</v>
      </c>
      <c r="B1" t="s">
        <v>802</v>
      </c>
    </row>
    <row r="2" spans="1:2">
      <c r="A2" s="6" t="s">
        <v>780</v>
      </c>
      <c r="B2" s="7">
        <v>5527.7099999999991</v>
      </c>
    </row>
    <row r="3" spans="1:2">
      <c r="A3" s="6" t="s">
        <v>781</v>
      </c>
      <c r="B3" s="7">
        <v>3859.24</v>
      </c>
    </row>
    <row r="4" spans="1:2">
      <c r="A4" s="6" t="s">
        <v>782</v>
      </c>
      <c r="B4" s="7">
        <v>4625.7</v>
      </c>
    </row>
    <row r="5" spans="1:2">
      <c r="A5" s="6" t="s">
        <v>783</v>
      </c>
      <c r="B5" s="7">
        <v>4580.13</v>
      </c>
    </row>
    <row r="6" spans="1:2">
      <c r="A6" s="6" t="s">
        <v>784</v>
      </c>
      <c r="B6" s="7">
        <v>2326.0500000000002</v>
      </c>
    </row>
    <row r="7" spans="1:2">
      <c r="A7" s="6" t="s">
        <v>785</v>
      </c>
      <c r="B7" s="7">
        <v>2668.3100000000004</v>
      </c>
    </row>
    <row r="8" spans="1:2">
      <c r="A8" s="6" t="s">
        <v>779</v>
      </c>
      <c r="B8" s="7">
        <v>23587.14</v>
      </c>
    </row>
    <row r="17" spans="1:2">
      <c r="A17" s="5" t="s">
        <v>796</v>
      </c>
      <c r="B17" t="s">
        <v>791</v>
      </c>
    </row>
    <row r="18" spans="1:2">
      <c r="A18" s="5" t="s">
        <v>3</v>
      </c>
      <c r="B18" t="s">
        <v>202</v>
      </c>
    </row>
    <row r="20" spans="1:2">
      <c r="A20" s="5" t="s">
        <v>778</v>
      </c>
      <c r="B20" t="s">
        <v>820</v>
      </c>
    </row>
    <row r="21" spans="1:2">
      <c r="A21" s="6" t="s">
        <v>780</v>
      </c>
      <c r="B21" s="7">
        <v>3533.5399999999986</v>
      </c>
    </row>
    <row r="22" spans="1:2">
      <c r="A22" s="6" t="s">
        <v>781</v>
      </c>
      <c r="B22" s="7">
        <v>1663.6299999999997</v>
      </c>
    </row>
    <row r="23" spans="1:2">
      <c r="A23" s="6" t="s">
        <v>782</v>
      </c>
      <c r="B23" s="7">
        <v>1585.45</v>
      </c>
    </row>
    <row r="24" spans="1:2">
      <c r="A24" s="6" t="s">
        <v>783</v>
      </c>
      <c r="B24" s="7">
        <v>1917.47</v>
      </c>
    </row>
    <row r="25" spans="1:2">
      <c r="A25" s="6" t="s">
        <v>784</v>
      </c>
      <c r="B25" s="7">
        <v>976.94000000000017</v>
      </c>
    </row>
    <row r="26" spans="1:2">
      <c r="A26" s="6" t="s">
        <v>785</v>
      </c>
      <c r="B26" s="7">
        <v>793.62000000000012</v>
      </c>
    </row>
    <row r="27" spans="1:2">
      <c r="A27" s="6" t="s">
        <v>779</v>
      </c>
      <c r="B27" s="7">
        <v>10470.65</v>
      </c>
    </row>
    <row r="34" spans="1:2">
      <c r="A34" s="5" t="s">
        <v>3</v>
      </c>
      <c r="B34" t="s" vm="1">
        <v>792</v>
      </c>
    </row>
    <row r="36" spans="1:2">
      <c r="A36" s="5" t="s">
        <v>778</v>
      </c>
      <c r="B36" t="s">
        <v>821</v>
      </c>
    </row>
    <row r="37" spans="1:2">
      <c r="A37" s="6" t="s">
        <v>780</v>
      </c>
      <c r="B37" s="7">
        <v>1994.17</v>
      </c>
    </row>
    <row r="38" spans="1:2">
      <c r="A38" s="6" t="s">
        <v>781</v>
      </c>
      <c r="B38" s="7">
        <v>2195.61</v>
      </c>
    </row>
    <row r="39" spans="1:2">
      <c r="A39" s="6" t="s">
        <v>782</v>
      </c>
      <c r="B39" s="7">
        <v>3040.25</v>
      </c>
    </row>
    <row r="40" spans="1:2">
      <c r="A40" s="6" t="s">
        <v>783</v>
      </c>
      <c r="B40" s="7">
        <v>2662.66</v>
      </c>
    </row>
    <row r="41" spans="1:2">
      <c r="A41" s="6" t="s">
        <v>784</v>
      </c>
      <c r="B41" s="7">
        <v>1349.11</v>
      </c>
    </row>
    <row r="42" spans="1:2">
      <c r="A42" s="6" t="s">
        <v>785</v>
      </c>
      <c r="B42" s="7">
        <v>1874.69</v>
      </c>
    </row>
    <row r="43" spans="1:2">
      <c r="A43" s="6" t="s">
        <v>779</v>
      </c>
      <c r="B43" s="7">
        <v>13116.49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3"/>
  <sheetViews>
    <sheetView workbookViewId="0">
      <selection activeCell="L13" sqref="L13"/>
    </sheetView>
  </sheetViews>
  <sheetFormatPr defaultRowHeight="15"/>
  <cols>
    <col min="1" max="1" width="23" bestFit="1" customWidth="1"/>
    <col min="2" max="2" width="12.140625" bestFit="1" customWidth="1"/>
    <col min="3" max="3" width="9.42578125" bestFit="1" customWidth="1"/>
    <col min="4" max="4" width="11.28515625" bestFit="1" customWidth="1"/>
    <col min="5" max="5" width="14.7109375" bestFit="1" customWidth="1"/>
    <col min="6" max="6" width="8.7109375" bestFit="1" customWidth="1"/>
    <col min="7" max="7" width="15.5703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787</v>
      </c>
      <c r="I1" s="2" t="s">
        <v>796</v>
      </c>
    </row>
    <row r="2" spans="1:9">
      <c r="A2" t="s">
        <v>741</v>
      </c>
      <c r="B2" t="s">
        <v>637</v>
      </c>
      <c r="C2" s="1">
        <v>44562</v>
      </c>
      <c r="D2" t="s">
        <v>202</v>
      </c>
      <c r="E2" t="s">
        <v>665</v>
      </c>
      <c r="F2">
        <v>1</v>
      </c>
      <c r="G2">
        <v>25</v>
      </c>
      <c r="H2">
        <f>PRODUCT(F2*G2)</f>
        <v>25</v>
      </c>
      <c r="I2">
        <f>MONTH(C2)</f>
        <v>1</v>
      </c>
    </row>
    <row r="3" spans="1:9">
      <c r="A3" t="s">
        <v>743</v>
      </c>
      <c r="B3" t="s">
        <v>638</v>
      </c>
      <c r="C3" s="1">
        <v>44562</v>
      </c>
      <c r="D3" t="s">
        <v>202</v>
      </c>
      <c r="E3" t="s">
        <v>665</v>
      </c>
      <c r="F3">
        <v>1</v>
      </c>
      <c r="G3">
        <v>25</v>
      </c>
      <c r="H3">
        <f t="shared" ref="H3:H66" si="0">PRODUCT(F3*G3)</f>
        <v>25</v>
      </c>
      <c r="I3">
        <f t="shared" ref="I3:I66" si="1">MONTH(C3)</f>
        <v>1</v>
      </c>
    </row>
    <row r="4" spans="1:9">
      <c r="A4" t="s">
        <v>741</v>
      </c>
      <c r="B4" t="s">
        <v>642</v>
      </c>
      <c r="C4" s="1">
        <v>44562</v>
      </c>
      <c r="D4" t="s">
        <v>202</v>
      </c>
      <c r="E4" t="s">
        <v>653</v>
      </c>
      <c r="F4">
        <v>1</v>
      </c>
      <c r="G4">
        <v>42</v>
      </c>
      <c r="H4">
        <f t="shared" si="0"/>
        <v>42</v>
      </c>
      <c r="I4">
        <f t="shared" si="1"/>
        <v>1</v>
      </c>
    </row>
    <row r="5" spans="1:9">
      <c r="A5" t="s">
        <v>741</v>
      </c>
      <c r="B5" t="s">
        <v>639</v>
      </c>
      <c r="C5" s="1">
        <v>44563</v>
      </c>
      <c r="D5" t="s">
        <v>202</v>
      </c>
      <c r="E5" t="s">
        <v>723</v>
      </c>
      <c r="F5">
        <v>1</v>
      </c>
      <c r="G5">
        <v>25</v>
      </c>
      <c r="H5">
        <f t="shared" si="0"/>
        <v>25</v>
      </c>
      <c r="I5">
        <f t="shared" si="1"/>
        <v>1</v>
      </c>
    </row>
    <row r="6" spans="1:9">
      <c r="A6" t="s">
        <v>741</v>
      </c>
      <c r="B6" t="s">
        <v>640</v>
      </c>
      <c r="C6" s="1">
        <v>44563</v>
      </c>
      <c r="D6" t="s">
        <v>52</v>
      </c>
      <c r="E6" t="s">
        <v>705</v>
      </c>
      <c r="F6">
        <v>1</v>
      </c>
      <c r="G6">
        <v>35.700000000000003</v>
      </c>
      <c r="H6">
        <f t="shared" si="0"/>
        <v>35.700000000000003</v>
      </c>
      <c r="I6">
        <f t="shared" si="1"/>
        <v>1</v>
      </c>
    </row>
    <row r="7" spans="1:9">
      <c r="A7" t="s">
        <v>741</v>
      </c>
      <c r="B7" t="s">
        <v>631</v>
      </c>
      <c r="C7" s="1">
        <v>44564</v>
      </c>
      <c r="D7" t="s">
        <v>202</v>
      </c>
      <c r="E7" t="s">
        <v>701</v>
      </c>
      <c r="F7">
        <v>1</v>
      </c>
      <c r="G7">
        <v>43.35</v>
      </c>
      <c r="H7">
        <f t="shared" si="0"/>
        <v>43.35</v>
      </c>
      <c r="I7">
        <f t="shared" si="1"/>
        <v>1</v>
      </c>
    </row>
    <row r="8" spans="1:9">
      <c r="A8" t="s">
        <v>743</v>
      </c>
      <c r="B8" t="s">
        <v>632</v>
      </c>
      <c r="C8" s="1">
        <v>44564</v>
      </c>
      <c r="D8" t="s">
        <v>202</v>
      </c>
      <c r="E8" t="s">
        <v>735</v>
      </c>
      <c r="F8">
        <v>1</v>
      </c>
      <c r="G8">
        <v>55</v>
      </c>
      <c r="H8">
        <f t="shared" si="0"/>
        <v>55</v>
      </c>
      <c r="I8">
        <f t="shared" si="1"/>
        <v>1</v>
      </c>
    </row>
    <row r="9" spans="1:9">
      <c r="A9" t="s">
        <v>743</v>
      </c>
      <c r="B9" t="s">
        <v>628</v>
      </c>
      <c r="C9" s="1">
        <v>44565</v>
      </c>
      <c r="D9" t="s">
        <v>202</v>
      </c>
      <c r="E9" t="s">
        <v>704</v>
      </c>
      <c r="F9">
        <v>1</v>
      </c>
      <c r="G9">
        <v>55</v>
      </c>
      <c r="H9">
        <f t="shared" si="0"/>
        <v>55</v>
      </c>
      <c r="I9">
        <f t="shared" si="1"/>
        <v>1</v>
      </c>
    </row>
    <row r="10" spans="1:9">
      <c r="A10" t="s">
        <v>741</v>
      </c>
      <c r="B10" t="s">
        <v>635</v>
      </c>
      <c r="C10" s="1">
        <v>44565</v>
      </c>
      <c r="D10" t="s">
        <v>202</v>
      </c>
      <c r="E10" t="s">
        <v>667</v>
      </c>
      <c r="F10">
        <v>1</v>
      </c>
      <c r="G10">
        <v>35.700000000000003</v>
      </c>
      <c r="H10">
        <f t="shared" si="0"/>
        <v>35.700000000000003</v>
      </c>
      <c r="I10">
        <f t="shared" si="1"/>
        <v>1</v>
      </c>
    </row>
    <row r="11" spans="1:9">
      <c r="A11" t="s">
        <v>741</v>
      </c>
      <c r="B11" t="s">
        <v>630</v>
      </c>
      <c r="C11" s="1">
        <v>44566</v>
      </c>
      <c r="D11" t="s">
        <v>202</v>
      </c>
      <c r="E11" t="s">
        <v>702</v>
      </c>
      <c r="F11">
        <v>1</v>
      </c>
      <c r="G11">
        <v>35</v>
      </c>
      <c r="H11">
        <f t="shared" si="0"/>
        <v>35</v>
      </c>
      <c r="I11">
        <f t="shared" si="1"/>
        <v>1</v>
      </c>
    </row>
    <row r="12" spans="1:9">
      <c r="A12" t="s">
        <v>741</v>
      </c>
      <c r="B12" t="s">
        <v>612</v>
      </c>
      <c r="C12" s="1">
        <v>44567</v>
      </c>
      <c r="D12" t="s">
        <v>202</v>
      </c>
      <c r="E12" t="s">
        <v>703</v>
      </c>
      <c r="F12">
        <v>1</v>
      </c>
      <c r="G12">
        <v>45</v>
      </c>
      <c r="H12">
        <f t="shared" si="0"/>
        <v>45</v>
      </c>
      <c r="I12">
        <f t="shared" si="1"/>
        <v>1</v>
      </c>
    </row>
    <row r="13" spans="1:9">
      <c r="A13" t="s">
        <v>743</v>
      </c>
      <c r="B13" t="s">
        <v>627</v>
      </c>
      <c r="C13" s="1">
        <v>44567</v>
      </c>
      <c r="D13" t="s">
        <v>202</v>
      </c>
      <c r="E13" t="s">
        <v>662</v>
      </c>
      <c r="F13">
        <v>1</v>
      </c>
      <c r="G13">
        <v>33</v>
      </c>
      <c r="H13">
        <f t="shared" si="0"/>
        <v>33</v>
      </c>
      <c r="I13">
        <f t="shared" si="1"/>
        <v>1</v>
      </c>
    </row>
    <row r="14" spans="1:9">
      <c r="A14" t="s">
        <v>741</v>
      </c>
      <c r="B14" t="s">
        <v>609</v>
      </c>
      <c r="C14" s="1">
        <v>44569</v>
      </c>
      <c r="D14" t="s">
        <v>202</v>
      </c>
      <c r="E14" t="s">
        <v>665</v>
      </c>
      <c r="F14">
        <v>1</v>
      </c>
      <c r="G14">
        <v>25</v>
      </c>
      <c r="H14">
        <f t="shared" si="0"/>
        <v>25</v>
      </c>
      <c r="I14">
        <f t="shared" si="1"/>
        <v>1</v>
      </c>
    </row>
    <row r="15" spans="1:9">
      <c r="A15" t="s">
        <v>741</v>
      </c>
      <c r="B15" t="s">
        <v>610</v>
      </c>
      <c r="C15" s="1">
        <v>44569</v>
      </c>
      <c r="D15" t="s">
        <v>202</v>
      </c>
      <c r="E15" t="s">
        <v>704</v>
      </c>
      <c r="F15">
        <v>1</v>
      </c>
      <c r="G15">
        <v>55</v>
      </c>
      <c r="H15">
        <f t="shared" si="0"/>
        <v>55</v>
      </c>
      <c r="I15">
        <f t="shared" si="1"/>
        <v>1</v>
      </c>
    </row>
    <row r="16" spans="1:9">
      <c r="A16" t="s">
        <v>741</v>
      </c>
      <c r="B16" t="s">
        <v>615</v>
      </c>
      <c r="C16" s="1">
        <v>44570</v>
      </c>
      <c r="D16" t="s">
        <v>202</v>
      </c>
      <c r="E16" t="s">
        <v>653</v>
      </c>
      <c r="F16">
        <v>1</v>
      </c>
      <c r="G16">
        <v>42</v>
      </c>
      <c r="H16">
        <f t="shared" si="0"/>
        <v>42</v>
      </c>
      <c r="I16">
        <f t="shared" si="1"/>
        <v>1</v>
      </c>
    </row>
    <row r="17" spans="1:9">
      <c r="A17" t="s">
        <v>741</v>
      </c>
      <c r="B17" t="s">
        <v>622</v>
      </c>
      <c r="C17" s="1">
        <v>44570</v>
      </c>
      <c r="D17" t="s">
        <v>202</v>
      </c>
      <c r="E17" t="s">
        <v>648</v>
      </c>
      <c r="F17">
        <v>1</v>
      </c>
      <c r="G17">
        <v>32</v>
      </c>
      <c r="H17">
        <f t="shared" si="0"/>
        <v>32</v>
      </c>
      <c r="I17">
        <f t="shared" si="1"/>
        <v>1</v>
      </c>
    </row>
    <row r="18" spans="1:9">
      <c r="A18" t="s">
        <v>743</v>
      </c>
      <c r="B18" t="s">
        <v>619</v>
      </c>
      <c r="C18" s="1">
        <v>44571</v>
      </c>
      <c r="D18" t="s">
        <v>202</v>
      </c>
      <c r="E18" t="s">
        <v>648</v>
      </c>
      <c r="F18">
        <v>1</v>
      </c>
      <c r="G18">
        <v>32</v>
      </c>
      <c r="H18">
        <f t="shared" si="0"/>
        <v>32</v>
      </c>
      <c r="I18">
        <f t="shared" si="1"/>
        <v>1</v>
      </c>
    </row>
    <row r="19" spans="1:9">
      <c r="A19" t="s">
        <v>741</v>
      </c>
      <c r="B19" t="s">
        <v>620</v>
      </c>
      <c r="C19" s="1">
        <v>44571</v>
      </c>
      <c r="D19" t="s">
        <v>202</v>
      </c>
      <c r="E19" t="s">
        <v>690</v>
      </c>
      <c r="F19">
        <v>1</v>
      </c>
      <c r="G19">
        <v>26.85</v>
      </c>
      <c r="H19">
        <f t="shared" si="0"/>
        <v>26.85</v>
      </c>
      <c r="I19">
        <f t="shared" si="1"/>
        <v>1</v>
      </c>
    </row>
    <row r="20" spans="1:9">
      <c r="A20" t="s">
        <v>741</v>
      </c>
      <c r="B20" t="s">
        <v>621</v>
      </c>
      <c r="C20" s="1">
        <v>44571</v>
      </c>
      <c r="D20" t="s">
        <v>202</v>
      </c>
      <c r="E20" t="s">
        <v>703</v>
      </c>
      <c r="F20">
        <v>1</v>
      </c>
      <c r="G20">
        <v>45</v>
      </c>
      <c r="H20">
        <f t="shared" si="0"/>
        <v>45</v>
      </c>
      <c r="I20">
        <f t="shared" si="1"/>
        <v>1</v>
      </c>
    </row>
    <row r="21" spans="1:9">
      <c r="A21" t="s">
        <v>741</v>
      </c>
      <c r="B21" t="s">
        <v>623</v>
      </c>
      <c r="C21" s="1">
        <v>44571</v>
      </c>
      <c r="D21" t="s">
        <v>202</v>
      </c>
      <c r="E21" t="s">
        <v>701</v>
      </c>
      <c r="F21">
        <v>1</v>
      </c>
      <c r="G21">
        <v>43.35</v>
      </c>
      <c r="H21">
        <f t="shared" si="0"/>
        <v>43.35</v>
      </c>
      <c r="I21">
        <f t="shared" si="1"/>
        <v>1</v>
      </c>
    </row>
    <row r="22" spans="1:9">
      <c r="A22" t="s">
        <v>741</v>
      </c>
      <c r="B22" t="s">
        <v>619</v>
      </c>
      <c r="C22" s="1">
        <v>44571</v>
      </c>
      <c r="D22" t="s">
        <v>202</v>
      </c>
      <c r="E22" t="s">
        <v>648</v>
      </c>
      <c r="F22">
        <v>1</v>
      </c>
      <c r="G22">
        <v>32</v>
      </c>
      <c r="H22">
        <f t="shared" si="0"/>
        <v>32</v>
      </c>
      <c r="I22">
        <f t="shared" si="1"/>
        <v>1</v>
      </c>
    </row>
    <row r="23" spans="1:9">
      <c r="A23" t="s">
        <v>741</v>
      </c>
      <c r="B23" t="s">
        <v>601</v>
      </c>
      <c r="C23" s="1">
        <v>44572</v>
      </c>
      <c r="D23" t="s">
        <v>202</v>
      </c>
      <c r="E23" t="s">
        <v>703</v>
      </c>
      <c r="F23">
        <v>1</v>
      </c>
      <c r="G23">
        <v>45</v>
      </c>
      <c r="H23">
        <f t="shared" si="0"/>
        <v>45</v>
      </c>
      <c r="I23">
        <f t="shared" si="1"/>
        <v>1</v>
      </c>
    </row>
    <row r="24" spans="1:9">
      <c r="A24" t="s">
        <v>741</v>
      </c>
      <c r="B24" t="s">
        <v>603</v>
      </c>
      <c r="C24" s="1">
        <v>44573</v>
      </c>
      <c r="D24" t="s">
        <v>202</v>
      </c>
      <c r="E24" t="s">
        <v>667</v>
      </c>
      <c r="F24">
        <v>1</v>
      </c>
      <c r="G24">
        <v>35.700000000000003</v>
      </c>
      <c r="H24">
        <f t="shared" si="0"/>
        <v>35.700000000000003</v>
      </c>
      <c r="I24">
        <f t="shared" si="1"/>
        <v>1</v>
      </c>
    </row>
    <row r="25" spans="1:9">
      <c r="A25" t="s">
        <v>743</v>
      </c>
      <c r="B25" t="s">
        <v>604</v>
      </c>
      <c r="C25" s="1">
        <v>44573</v>
      </c>
      <c r="D25" t="s">
        <v>202</v>
      </c>
      <c r="E25" t="s">
        <v>647</v>
      </c>
      <c r="F25">
        <v>1</v>
      </c>
      <c r="G25">
        <v>29.77</v>
      </c>
      <c r="H25">
        <f t="shared" si="0"/>
        <v>29.77</v>
      </c>
      <c r="I25">
        <f t="shared" si="1"/>
        <v>1</v>
      </c>
    </row>
    <row r="26" spans="1:9">
      <c r="A26" t="s">
        <v>741</v>
      </c>
      <c r="B26" t="s">
        <v>605</v>
      </c>
      <c r="C26" s="1">
        <v>44573</v>
      </c>
      <c r="D26" t="s">
        <v>202</v>
      </c>
      <c r="E26" t="s">
        <v>703</v>
      </c>
      <c r="F26">
        <v>1</v>
      </c>
      <c r="G26">
        <v>45</v>
      </c>
      <c r="H26">
        <f t="shared" si="0"/>
        <v>45</v>
      </c>
      <c r="I26">
        <f t="shared" si="1"/>
        <v>1</v>
      </c>
    </row>
    <row r="27" spans="1:9">
      <c r="A27" t="s">
        <v>741</v>
      </c>
      <c r="B27" t="s">
        <v>606</v>
      </c>
      <c r="C27" s="1">
        <v>44573</v>
      </c>
      <c r="D27" t="s">
        <v>202</v>
      </c>
      <c r="E27" t="s">
        <v>647</v>
      </c>
      <c r="F27">
        <v>1</v>
      </c>
      <c r="G27">
        <v>29.77</v>
      </c>
      <c r="H27">
        <f t="shared" si="0"/>
        <v>29.77</v>
      </c>
      <c r="I27">
        <f t="shared" si="1"/>
        <v>1</v>
      </c>
    </row>
    <row r="28" spans="1:9">
      <c r="A28" t="s">
        <v>741</v>
      </c>
      <c r="B28" t="s">
        <v>598</v>
      </c>
      <c r="C28" s="1">
        <v>44574</v>
      </c>
      <c r="D28" t="s">
        <v>202</v>
      </c>
      <c r="E28" t="s">
        <v>647</v>
      </c>
      <c r="F28">
        <v>1</v>
      </c>
      <c r="G28">
        <v>29.77</v>
      </c>
      <c r="H28">
        <f t="shared" si="0"/>
        <v>29.77</v>
      </c>
      <c r="I28">
        <f t="shared" si="1"/>
        <v>1</v>
      </c>
    </row>
    <row r="29" spans="1:9">
      <c r="A29" t="s">
        <v>741</v>
      </c>
      <c r="B29" t="s">
        <v>592</v>
      </c>
      <c r="C29" s="1">
        <v>44575</v>
      </c>
      <c r="D29" t="s">
        <v>202</v>
      </c>
      <c r="E29" t="s">
        <v>653</v>
      </c>
      <c r="F29">
        <v>1</v>
      </c>
      <c r="G29">
        <v>42</v>
      </c>
      <c r="H29">
        <f t="shared" si="0"/>
        <v>42</v>
      </c>
      <c r="I29">
        <f t="shared" si="1"/>
        <v>1</v>
      </c>
    </row>
    <row r="30" spans="1:9">
      <c r="A30" t="s">
        <v>741</v>
      </c>
      <c r="B30" t="s">
        <v>593</v>
      </c>
      <c r="C30" s="1">
        <v>44575</v>
      </c>
      <c r="D30" t="s">
        <v>202</v>
      </c>
      <c r="E30" t="s">
        <v>665</v>
      </c>
      <c r="F30">
        <v>1</v>
      </c>
      <c r="G30">
        <v>25</v>
      </c>
      <c r="H30">
        <f t="shared" si="0"/>
        <v>25</v>
      </c>
      <c r="I30">
        <f t="shared" si="1"/>
        <v>1</v>
      </c>
    </row>
    <row r="31" spans="1:9">
      <c r="A31" t="s">
        <v>741</v>
      </c>
      <c r="B31" t="s">
        <v>600</v>
      </c>
      <c r="C31" s="1">
        <v>44575</v>
      </c>
      <c r="D31" t="s">
        <v>202</v>
      </c>
      <c r="E31" t="s">
        <v>665</v>
      </c>
      <c r="F31">
        <v>1</v>
      </c>
      <c r="G31">
        <v>25</v>
      </c>
      <c r="H31">
        <f t="shared" si="0"/>
        <v>25</v>
      </c>
      <c r="I31">
        <f t="shared" si="1"/>
        <v>1</v>
      </c>
    </row>
    <row r="32" spans="1:9">
      <c r="A32" t="s">
        <v>741</v>
      </c>
      <c r="B32" t="s">
        <v>580</v>
      </c>
      <c r="C32" s="1">
        <v>44576</v>
      </c>
      <c r="D32" t="s">
        <v>202</v>
      </c>
      <c r="E32" t="s">
        <v>703</v>
      </c>
      <c r="F32">
        <v>1</v>
      </c>
      <c r="G32">
        <v>45</v>
      </c>
      <c r="H32">
        <f t="shared" si="0"/>
        <v>45</v>
      </c>
      <c r="I32">
        <f t="shared" si="1"/>
        <v>1</v>
      </c>
    </row>
    <row r="33" spans="1:9">
      <c r="A33" t="s">
        <v>741</v>
      </c>
      <c r="B33" t="s">
        <v>591</v>
      </c>
      <c r="C33" s="1">
        <v>44576</v>
      </c>
      <c r="D33" t="s">
        <v>202</v>
      </c>
      <c r="E33" t="s">
        <v>671</v>
      </c>
      <c r="F33">
        <v>1</v>
      </c>
      <c r="G33">
        <v>47.6</v>
      </c>
      <c r="H33">
        <f t="shared" si="0"/>
        <v>47.6</v>
      </c>
      <c r="I33">
        <f t="shared" si="1"/>
        <v>1</v>
      </c>
    </row>
    <row r="34" spans="1:9">
      <c r="A34" t="s">
        <v>741</v>
      </c>
      <c r="B34" t="s">
        <v>594</v>
      </c>
      <c r="C34" s="1">
        <v>44576</v>
      </c>
      <c r="D34" t="s">
        <v>202</v>
      </c>
      <c r="E34" t="s">
        <v>647</v>
      </c>
      <c r="F34">
        <v>1</v>
      </c>
      <c r="G34">
        <v>29.77</v>
      </c>
      <c r="H34">
        <f t="shared" si="0"/>
        <v>29.77</v>
      </c>
      <c r="I34">
        <f t="shared" si="1"/>
        <v>1</v>
      </c>
    </row>
    <row r="35" spans="1:9">
      <c r="A35" t="s">
        <v>743</v>
      </c>
      <c r="B35" t="s">
        <v>595</v>
      </c>
      <c r="C35" s="1">
        <v>44576</v>
      </c>
      <c r="D35" t="s">
        <v>202</v>
      </c>
      <c r="E35" t="s">
        <v>703</v>
      </c>
      <c r="F35">
        <v>1</v>
      </c>
      <c r="G35">
        <v>45</v>
      </c>
      <c r="H35">
        <f t="shared" si="0"/>
        <v>45</v>
      </c>
      <c r="I35">
        <f t="shared" si="1"/>
        <v>1</v>
      </c>
    </row>
    <row r="36" spans="1:9">
      <c r="A36" t="s">
        <v>743</v>
      </c>
      <c r="B36" t="s">
        <v>596</v>
      </c>
      <c r="C36" s="1">
        <v>44576</v>
      </c>
      <c r="D36" t="s">
        <v>202</v>
      </c>
      <c r="E36" t="s">
        <v>703</v>
      </c>
      <c r="F36">
        <v>1</v>
      </c>
      <c r="G36">
        <v>45</v>
      </c>
      <c r="H36">
        <f t="shared" si="0"/>
        <v>45</v>
      </c>
      <c r="I36">
        <f t="shared" si="1"/>
        <v>1</v>
      </c>
    </row>
    <row r="37" spans="1:9">
      <c r="A37" t="s">
        <v>741</v>
      </c>
      <c r="B37" t="s">
        <v>572</v>
      </c>
      <c r="C37" s="1">
        <v>44577</v>
      </c>
      <c r="D37" t="s">
        <v>202</v>
      </c>
      <c r="E37" t="s">
        <v>682</v>
      </c>
      <c r="F37">
        <v>1</v>
      </c>
      <c r="G37">
        <v>35</v>
      </c>
      <c r="H37">
        <f t="shared" si="0"/>
        <v>35</v>
      </c>
      <c r="I37">
        <f t="shared" si="1"/>
        <v>1</v>
      </c>
    </row>
    <row r="38" spans="1:9">
      <c r="A38" t="s">
        <v>741</v>
      </c>
      <c r="B38" t="s">
        <v>584</v>
      </c>
      <c r="C38" s="1">
        <v>44577</v>
      </c>
      <c r="D38" t="s">
        <v>202</v>
      </c>
      <c r="E38" t="s">
        <v>704</v>
      </c>
      <c r="F38">
        <v>1</v>
      </c>
      <c r="G38">
        <v>55</v>
      </c>
      <c r="H38">
        <f t="shared" si="0"/>
        <v>55</v>
      </c>
      <c r="I38">
        <f t="shared" si="1"/>
        <v>1</v>
      </c>
    </row>
    <row r="39" spans="1:9">
      <c r="A39" t="s">
        <v>741</v>
      </c>
      <c r="B39" t="s">
        <v>585</v>
      </c>
      <c r="C39" s="1">
        <v>44577</v>
      </c>
      <c r="D39" t="s">
        <v>202</v>
      </c>
      <c r="E39" t="s">
        <v>703</v>
      </c>
      <c r="F39">
        <v>1</v>
      </c>
      <c r="G39">
        <v>45</v>
      </c>
      <c r="H39">
        <f t="shared" si="0"/>
        <v>45</v>
      </c>
      <c r="I39">
        <f t="shared" si="1"/>
        <v>1</v>
      </c>
    </row>
    <row r="40" spans="1:9">
      <c r="A40" t="s">
        <v>741</v>
      </c>
      <c r="B40" t="s">
        <v>586</v>
      </c>
      <c r="C40" s="1">
        <v>44577</v>
      </c>
      <c r="D40" t="s">
        <v>202</v>
      </c>
      <c r="E40" t="s">
        <v>665</v>
      </c>
      <c r="F40">
        <v>1</v>
      </c>
      <c r="G40">
        <v>25</v>
      </c>
      <c r="H40">
        <f t="shared" si="0"/>
        <v>25</v>
      </c>
      <c r="I40">
        <f t="shared" si="1"/>
        <v>1</v>
      </c>
    </row>
    <row r="41" spans="1:9">
      <c r="A41" t="s">
        <v>741</v>
      </c>
      <c r="B41" t="s">
        <v>587</v>
      </c>
      <c r="C41" s="1">
        <v>44577</v>
      </c>
      <c r="D41" t="s">
        <v>202</v>
      </c>
      <c r="E41" t="s">
        <v>667</v>
      </c>
      <c r="F41">
        <v>1</v>
      </c>
      <c r="G41">
        <v>35.700000000000003</v>
      </c>
      <c r="H41">
        <f t="shared" si="0"/>
        <v>35.700000000000003</v>
      </c>
      <c r="I41">
        <f t="shared" si="1"/>
        <v>1</v>
      </c>
    </row>
    <row r="42" spans="1:9">
      <c r="A42" t="s">
        <v>741</v>
      </c>
      <c r="B42" t="s">
        <v>588</v>
      </c>
      <c r="C42" s="1">
        <v>44577</v>
      </c>
      <c r="D42" t="s">
        <v>202</v>
      </c>
      <c r="E42" t="s">
        <v>703</v>
      </c>
      <c r="F42">
        <v>1</v>
      </c>
      <c r="G42">
        <v>45</v>
      </c>
      <c r="H42">
        <f t="shared" si="0"/>
        <v>45</v>
      </c>
      <c r="I42">
        <f t="shared" si="1"/>
        <v>1</v>
      </c>
    </row>
    <row r="43" spans="1:9">
      <c r="A43" t="s">
        <v>741</v>
      </c>
      <c r="B43" t="s">
        <v>589</v>
      </c>
      <c r="C43" s="1">
        <v>44578</v>
      </c>
      <c r="D43" t="s">
        <v>202</v>
      </c>
      <c r="E43" t="s">
        <v>710</v>
      </c>
      <c r="F43">
        <v>1</v>
      </c>
      <c r="G43">
        <v>33</v>
      </c>
      <c r="H43">
        <f t="shared" si="0"/>
        <v>33</v>
      </c>
      <c r="I43">
        <f t="shared" si="1"/>
        <v>1</v>
      </c>
    </row>
    <row r="44" spans="1:9">
      <c r="A44" t="s">
        <v>741</v>
      </c>
      <c r="B44" t="s">
        <v>590</v>
      </c>
      <c r="C44" s="1">
        <v>44578</v>
      </c>
      <c r="D44" t="s">
        <v>202</v>
      </c>
      <c r="E44" t="s">
        <v>671</v>
      </c>
      <c r="F44">
        <v>1</v>
      </c>
      <c r="G44">
        <v>47.6</v>
      </c>
      <c r="H44">
        <f t="shared" si="0"/>
        <v>47.6</v>
      </c>
      <c r="I44">
        <f t="shared" si="1"/>
        <v>1</v>
      </c>
    </row>
    <row r="45" spans="1:9">
      <c r="A45" t="s">
        <v>743</v>
      </c>
      <c r="B45" t="s">
        <v>566</v>
      </c>
      <c r="C45" s="1">
        <v>44579</v>
      </c>
      <c r="D45" t="s">
        <v>202</v>
      </c>
      <c r="E45" t="s">
        <v>673</v>
      </c>
      <c r="F45">
        <v>1</v>
      </c>
      <c r="G45">
        <v>23</v>
      </c>
      <c r="H45">
        <f t="shared" si="0"/>
        <v>23</v>
      </c>
      <c r="I45">
        <f t="shared" si="1"/>
        <v>1</v>
      </c>
    </row>
    <row r="46" spans="1:9">
      <c r="A46" t="s">
        <v>741</v>
      </c>
      <c r="B46" t="s">
        <v>567</v>
      </c>
      <c r="C46" s="1">
        <v>44579</v>
      </c>
      <c r="D46" t="s">
        <v>202</v>
      </c>
      <c r="E46" t="s">
        <v>653</v>
      </c>
      <c r="F46">
        <v>1</v>
      </c>
      <c r="G46">
        <v>42</v>
      </c>
      <c r="H46">
        <f t="shared" si="0"/>
        <v>42</v>
      </c>
      <c r="I46">
        <f t="shared" si="1"/>
        <v>1</v>
      </c>
    </row>
    <row r="47" spans="1:9">
      <c r="A47" t="s">
        <v>741</v>
      </c>
      <c r="B47" t="s">
        <v>573</v>
      </c>
      <c r="C47" s="1">
        <v>44579</v>
      </c>
      <c r="D47" t="s">
        <v>202</v>
      </c>
      <c r="E47" t="s">
        <v>745</v>
      </c>
      <c r="F47">
        <v>1</v>
      </c>
      <c r="G47">
        <v>50</v>
      </c>
      <c r="H47">
        <f t="shared" si="0"/>
        <v>50</v>
      </c>
      <c r="I47">
        <f t="shared" si="1"/>
        <v>1</v>
      </c>
    </row>
    <row r="48" spans="1:9">
      <c r="A48" t="s">
        <v>741</v>
      </c>
      <c r="B48" t="s">
        <v>574</v>
      </c>
      <c r="C48" s="1">
        <v>44579</v>
      </c>
      <c r="D48" t="s">
        <v>202</v>
      </c>
      <c r="E48" t="s">
        <v>707</v>
      </c>
      <c r="F48">
        <v>1</v>
      </c>
      <c r="G48">
        <v>25</v>
      </c>
      <c r="H48">
        <f t="shared" si="0"/>
        <v>25</v>
      </c>
      <c r="I48">
        <f t="shared" si="1"/>
        <v>1</v>
      </c>
    </row>
    <row r="49" spans="1:9">
      <c r="A49" t="s">
        <v>741</v>
      </c>
      <c r="B49" t="s">
        <v>575</v>
      </c>
      <c r="C49" s="1">
        <v>44579</v>
      </c>
      <c r="D49" t="s">
        <v>202</v>
      </c>
      <c r="E49" t="s">
        <v>665</v>
      </c>
      <c r="F49">
        <v>1</v>
      </c>
      <c r="G49">
        <v>25</v>
      </c>
      <c r="H49">
        <f t="shared" si="0"/>
        <v>25</v>
      </c>
      <c r="I49">
        <f t="shared" si="1"/>
        <v>1</v>
      </c>
    </row>
    <row r="50" spans="1:9">
      <c r="A50" t="s">
        <v>741</v>
      </c>
      <c r="B50" t="s">
        <v>577</v>
      </c>
      <c r="C50" s="1">
        <v>44579</v>
      </c>
      <c r="D50" t="s">
        <v>202</v>
      </c>
      <c r="E50" t="s">
        <v>665</v>
      </c>
      <c r="F50">
        <v>1</v>
      </c>
      <c r="G50">
        <v>25</v>
      </c>
      <c r="H50">
        <f t="shared" si="0"/>
        <v>25</v>
      </c>
      <c r="I50">
        <f t="shared" si="1"/>
        <v>1</v>
      </c>
    </row>
    <row r="51" spans="1:9">
      <c r="A51" t="s">
        <v>743</v>
      </c>
      <c r="B51" t="s">
        <v>578</v>
      </c>
      <c r="C51" s="1">
        <v>44579</v>
      </c>
      <c r="D51" t="s">
        <v>52</v>
      </c>
      <c r="E51" t="s">
        <v>648</v>
      </c>
      <c r="F51">
        <v>1</v>
      </c>
      <c r="G51">
        <v>32</v>
      </c>
      <c r="H51">
        <f t="shared" si="0"/>
        <v>32</v>
      </c>
      <c r="I51">
        <f t="shared" si="1"/>
        <v>1</v>
      </c>
    </row>
    <row r="52" spans="1:9">
      <c r="A52" t="s">
        <v>741</v>
      </c>
      <c r="B52" t="s">
        <v>556</v>
      </c>
      <c r="C52" s="1">
        <v>44580</v>
      </c>
      <c r="D52" t="s">
        <v>202</v>
      </c>
      <c r="E52" t="s">
        <v>703</v>
      </c>
      <c r="F52">
        <v>1</v>
      </c>
      <c r="G52">
        <v>45</v>
      </c>
      <c r="H52">
        <f t="shared" si="0"/>
        <v>45</v>
      </c>
      <c r="I52">
        <f t="shared" si="1"/>
        <v>1</v>
      </c>
    </row>
    <row r="53" spans="1:9">
      <c r="A53" t="s">
        <v>741</v>
      </c>
      <c r="B53" t="s">
        <v>558</v>
      </c>
      <c r="C53" s="1">
        <v>44580</v>
      </c>
      <c r="D53" t="s">
        <v>202</v>
      </c>
      <c r="E53" t="s">
        <v>707</v>
      </c>
      <c r="F53">
        <v>1</v>
      </c>
      <c r="G53">
        <v>25</v>
      </c>
      <c r="H53">
        <f t="shared" si="0"/>
        <v>25</v>
      </c>
      <c r="I53">
        <f t="shared" si="1"/>
        <v>1</v>
      </c>
    </row>
    <row r="54" spans="1:9">
      <c r="A54" t="s">
        <v>741</v>
      </c>
      <c r="B54" t="s">
        <v>559</v>
      </c>
      <c r="C54" s="1">
        <v>44580</v>
      </c>
      <c r="D54" t="s">
        <v>202</v>
      </c>
      <c r="E54" t="s">
        <v>719</v>
      </c>
      <c r="F54">
        <v>1</v>
      </c>
      <c r="G54">
        <v>45</v>
      </c>
      <c r="H54">
        <f t="shared" si="0"/>
        <v>45</v>
      </c>
      <c r="I54">
        <f t="shared" si="1"/>
        <v>1</v>
      </c>
    </row>
    <row r="55" spans="1:9">
      <c r="A55" t="s">
        <v>743</v>
      </c>
      <c r="B55" t="s">
        <v>560</v>
      </c>
      <c r="C55" s="1">
        <v>44580</v>
      </c>
      <c r="D55" t="s">
        <v>202</v>
      </c>
      <c r="E55" t="s">
        <v>647</v>
      </c>
      <c r="F55">
        <v>1</v>
      </c>
      <c r="G55">
        <v>29.77</v>
      </c>
      <c r="H55">
        <f t="shared" si="0"/>
        <v>29.77</v>
      </c>
      <c r="I55">
        <f t="shared" si="1"/>
        <v>1</v>
      </c>
    </row>
    <row r="56" spans="1:9">
      <c r="A56" t="s">
        <v>743</v>
      </c>
      <c r="B56" t="s">
        <v>561</v>
      </c>
      <c r="C56" s="1">
        <v>44580</v>
      </c>
      <c r="D56" t="s">
        <v>202</v>
      </c>
      <c r="E56" t="s">
        <v>704</v>
      </c>
      <c r="F56">
        <v>1</v>
      </c>
      <c r="G56">
        <v>55</v>
      </c>
      <c r="H56">
        <f t="shared" si="0"/>
        <v>55</v>
      </c>
      <c r="I56">
        <f t="shared" si="1"/>
        <v>1</v>
      </c>
    </row>
    <row r="57" spans="1:9">
      <c r="A57" t="s">
        <v>741</v>
      </c>
      <c r="B57" t="s">
        <v>568</v>
      </c>
      <c r="C57" s="1">
        <v>44580</v>
      </c>
      <c r="D57" t="s">
        <v>202</v>
      </c>
      <c r="E57" t="s">
        <v>710</v>
      </c>
      <c r="F57">
        <v>1</v>
      </c>
      <c r="G57">
        <v>33</v>
      </c>
      <c r="H57">
        <f t="shared" si="0"/>
        <v>33</v>
      </c>
      <c r="I57">
        <f t="shared" si="1"/>
        <v>1</v>
      </c>
    </row>
    <row r="58" spans="1:9">
      <c r="A58" t="s">
        <v>741</v>
      </c>
      <c r="B58" t="s">
        <v>569</v>
      </c>
      <c r="C58" s="1">
        <v>44580</v>
      </c>
      <c r="D58" t="s">
        <v>202</v>
      </c>
      <c r="E58" t="s">
        <v>647</v>
      </c>
      <c r="F58">
        <v>1</v>
      </c>
      <c r="G58">
        <v>29.77</v>
      </c>
      <c r="H58">
        <f t="shared" si="0"/>
        <v>29.77</v>
      </c>
      <c r="I58">
        <f t="shared" si="1"/>
        <v>1</v>
      </c>
    </row>
    <row r="59" spans="1:9">
      <c r="A59" t="s">
        <v>741</v>
      </c>
      <c r="B59" t="s">
        <v>570</v>
      </c>
      <c r="C59" s="1">
        <v>44580</v>
      </c>
      <c r="D59" t="s">
        <v>202</v>
      </c>
      <c r="E59" t="s">
        <v>703</v>
      </c>
      <c r="F59">
        <v>1</v>
      </c>
      <c r="G59">
        <v>45</v>
      </c>
      <c r="H59">
        <f t="shared" si="0"/>
        <v>45</v>
      </c>
      <c r="I59">
        <f t="shared" si="1"/>
        <v>1</v>
      </c>
    </row>
    <row r="60" spans="1:9">
      <c r="A60" t="s">
        <v>741</v>
      </c>
      <c r="B60" t="s">
        <v>571</v>
      </c>
      <c r="C60" s="1">
        <v>44580</v>
      </c>
      <c r="D60" t="s">
        <v>202</v>
      </c>
      <c r="E60" t="s">
        <v>690</v>
      </c>
      <c r="F60">
        <v>1</v>
      </c>
      <c r="G60">
        <v>26.85</v>
      </c>
      <c r="H60">
        <f t="shared" si="0"/>
        <v>26.85</v>
      </c>
      <c r="I60">
        <f t="shared" si="1"/>
        <v>1</v>
      </c>
    </row>
    <row r="61" spans="1:9">
      <c r="A61" t="s">
        <v>741</v>
      </c>
      <c r="B61" t="s">
        <v>550</v>
      </c>
      <c r="C61" s="1">
        <v>44581</v>
      </c>
      <c r="D61" t="s">
        <v>52</v>
      </c>
      <c r="E61" t="s">
        <v>735</v>
      </c>
      <c r="F61">
        <v>1</v>
      </c>
      <c r="G61">
        <v>55</v>
      </c>
      <c r="H61">
        <f t="shared" si="0"/>
        <v>55</v>
      </c>
      <c r="I61">
        <f t="shared" si="1"/>
        <v>1</v>
      </c>
    </row>
    <row r="62" spans="1:9">
      <c r="A62" t="s">
        <v>741</v>
      </c>
      <c r="B62" t="s">
        <v>551</v>
      </c>
      <c r="C62" s="1">
        <v>44581</v>
      </c>
      <c r="D62" t="s">
        <v>202</v>
      </c>
      <c r="E62" t="s">
        <v>675</v>
      </c>
      <c r="F62">
        <v>1</v>
      </c>
      <c r="G62">
        <v>35.700000000000003</v>
      </c>
      <c r="H62">
        <f t="shared" si="0"/>
        <v>35.700000000000003</v>
      </c>
      <c r="I62">
        <f t="shared" si="1"/>
        <v>1</v>
      </c>
    </row>
    <row r="63" spans="1:9">
      <c r="A63" t="s">
        <v>743</v>
      </c>
      <c r="B63" t="s">
        <v>553</v>
      </c>
      <c r="C63" s="1">
        <v>44581</v>
      </c>
      <c r="D63" t="s">
        <v>202</v>
      </c>
      <c r="E63" t="s">
        <v>648</v>
      </c>
      <c r="F63">
        <v>1</v>
      </c>
      <c r="G63">
        <v>32</v>
      </c>
      <c r="H63">
        <f t="shared" si="0"/>
        <v>32</v>
      </c>
      <c r="I63">
        <f t="shared" si="1"/>
        <v>1</v>
      </c>
    </row>
    <row r="64" spans="1:9">
      <c r="A64" t="s">
        <v>743</v>
      </c>
      <c r="B64" t="s">
        <v>554</v>
      </c>
      <c r="C64" s="1">
        <v>44581</v>
      </c>
      <c r="D64" t="s">
        <v>202</v>
      </c>
      <c r="E64" t="s">
        <v>704</v>
      </c>
      <c r="F64">
        <v>1</v>
      </c>
      <c r="G64">
        <v>55</v>
      </c>
      <c r="H64">
        <f t="shared" si="0"/>
        <v>55</v>
      </c>
      <c r="I64">
        <f t="shared" si="1"/>
        <v>1</v>
      </c>
    </row>
    <row r="65" spans="1:9">
      <c r="A65" t="s">
        <v>743</v>
      </c>
      <c r="B65" t="s">
        <v>539</v>
      </c>
      <c r="C65" s="1">
        <v>44582</v>
      </c>
      <c r="D65" t="s">
        <v>202</v>
      </c>
      <c r="E65" t="s">
        <v>704</v>
      </c>
      <c r="F65">
        <v>1</v>
      </c>
      <c r="G65">
        <v>55</v>
      </c>
      <c r="H65">
        <f t="shared" si="0"/>
        <v>55</v>
      </c>
      <c r="I65">
        <f t="shared" si="1"/>
        <v>1</v>
      </c>
    </row>
    <row r="66" spans="1:9">
      <c r="A66" t="s">
        <v>741</v>
      </c>
      <c r="B66" t="s">
        <v>540</v>
      </c>
      <c r="C66" s="1">
        <v>44582</v>
      </c>
      <c r="D66" t="s">
        <v>202</v>
      </c>
      <c r="E66" t="s">
        <v>704</v>
      </c>
      <c r="F66">
        <v>1</v>
      </c>
      <c r="G66">
        <v>55</v>
      </c>
      <c r="H66">
        <f t="shared" si="0"/>
        <v>55</v>
      </c>
      <c r="I66">
        <f t="shared" si="1"/>
        <v>1</v>
      </c>
    </row>
    <row r="67" spans="1:9">
      <c r="A67" t="s">
        <v>741</v>
      </c>
      <c r="B67" t="s">
        <v>544</v>
      </c>
      <c r="C67" s="1">
        <v>44582</v>
      </c>
      <c r="D67" t="s">
        <v>202</v>
      </c>
      <c r="E67" t="s">
        <v>647</v>
      </c>
      <c r="F67">
        <v>1</v>
      </c>
      <c r="G67">
        <v>29.77</v>
      </c>
      <c r="H67">
        <f t="shared" ref="H67:H130" si="2">PRODUCT(F67*G67)</f>
        <v>29.77</v>
      </c>
      <c r="I67">
        <f t="shared" ref="I67:I130" si="3">MONTH(C67)</f>
        <v>1</v>
      </c>
    </row>
    <row r="68" spans="1:9">
      <c r="A68" t="s">
        <v>741</v>
      </c>
      <c r="B68" t="s">
        <v>545</v>
      </c>
      <c r="C68" s="1">
        <v>44582</v>
      </c>
      <c r="D68" t="s">
        <v>202</v>
      </c>
      <c r="E68" t="s">
        <v>671</v>
      </c>
      <c r="F68">
        <v>1</v>
      </c>
      <c r="G68">
        <v>47.6</v>
      </c>
      <c r="H68">
        <f t="shared" si="2"/>
        <v>47.6</v>
      </c>
      <c r="I68">
        <f t="shared" si="3"/>
        <v>1</v>
      </c>
    </row>
    <row r="69" spans="1:9">
      <c r="A69" t="s">
        <v>741</v>
      </c>
      <c r="B69" t="s">
        <v>546</v>
      </c>
      <c r="C69" s="1">
        <v>44582</v>
      </c>
      <c r="D69" t="s">
        <v>202</v>
      </c>
      <c r="E69" t="s">
        <v>701</v>
      </c>
      <c r="F69">
        <v>1</v>
      </c>
      <c r="G69">
        <v>43.35</v>
      </c>
      <c r="H69">
        <f t="shared" si="2"/>
        <v>43.35</v>
      </c>
      <c r="I69">
        <f t="shared" si="3"/>
        <v>1</v>
      </c>
    </row>
    <row r="70" spans="1:9">
      <c r="A70" t="s">
        <v>741</v>
      </c>
      <c r="B70" t="s">
        <v>555</v>
      </c>
      <c r="C70" s="1">
        <v>44582</v>
      </c>
      <c r="D70" t="s">
        <v>202</v>
      </c>
      <c r="E70" t="s">
        <v>701</v>
      </c>
      <c r="F70">
        <v>1</v>
      </c>
      <c r="G70">
        <v>43.35</v>
      </c>
      <c r="H70">
        <f t="shared" si="2"/>
        <v>43.35</v>
      </c>
      <c r="I70">
        <f t="shared" si="3"/>
        <v>1</v>
      </c>
    </row>
    <row r="71" spans="1:9">
      <c r="A71" t="s">
        <v>741</v>
      </c>
      <c r="B71" t="s">
        <v>541</v>
      </c>
      <c r="C71" s="1">
        <v>44583</v>
      </c>
      <c r="D71" t="s">
        <v>52</v>
      </c>
      <c r="E71" t="s">
        <v>690</v>
      </c>
      <c r="F71">
        <v>1</v>
      </c>
      <c r="G71">
        <v>26.85</v>
      </c>
      <c r="H71">
        <f t="shared" si="2"/>
        <v>26.85</v>
      </c>
      <c r="I71">
        <f t="shared" si="3"/>
        <v>1</v>
      </c>
    </row>
    <row r="72" spans="1:9">
      <c r="A72" t="s">
        <v>741</v>
      </c>
      <c r="B72" t="s">
        <v>542</v>
      </c>
      <c r="C72" s="1">
        <v>44583</v>
      </c>
      <c r="D72" t="s">
        <v>202</v>
      </c>
      <c r="E72" t="s">
        <v>710</v>
      </c>
      <c r="F72">
        <v>1</v>
      </c>
      <c r="G72">
        <v>33</v>
      </c>
      <c r="H72">
        <f t="shared" si="2"/>
        <v>33</v>
      </c>
      <c r="I72">
        <f t="shared" si="3"/>
        <v>1</v>
      </c>
    </row>
    <row r="73" spans="1:9">
      <c r="A73" t="s">
        <v>741</v>
      </c>
      <c r="B73" t="s">
        <v>543</v>
      </c>
      <c r="C73" s="1">
        <v>44583</v>
      </c>
      <c r="D73" t="s">
        <v>202</v>
      </c>
      <c r="E73" t="s">
        <v>671</v>
      </c>
      <c r="F73">
        <v>1</v>
      </c>
      <c r="G73">
        <v>47.6</v>
      </c>
      <c r="H73">
        <f t="shared" si="2"/>
        <v>47.6</v>
      </c>
      <c r="I73">
        <f t="shared" si="3"/>
        <v>1</v>
      </c>
    </row>
    <row r="74" spans="1:9">
      <c r="A74" t="s">
        <v>741</v>
      </c>
      <c r="B74" t="s">
        <v>518</v>
      </c>
      <c r="C74" s="1">
        <v>44586</v>
      </c>
      <c r="D74" t="s">
        <v>202</v>
      </c>
      <c r="E74" t="s">
        <v>648</v>
      </c>
      <c r="F74">
        <v>1</v>
      </c>
      <c r="G74">
        <v>32</v>
      </c>
      <c r="H74">
        <f t="shared" si="2"/>
        <v>32</v>
      </c>
      <c r="I74">
        <f t="shared" si="3"/>
        <v>1</v>
      </c>
    </row>
    <row r="75" spans="1:9">
      <c r="A75" t="s">
        <v>743</v>
      </c>
      <c r="B75" t="s">
        <v>519</v>
      </c>
      <c r="C75" s="1">
        <v>44586</v>
      </c>
      <c r="D75" t="s">
        <v>202</v>
      </c>
      <c r="E75" t="s">
        <v>704</v>
      </c>
      <c r="F75">
        <v>1</v>
      </c>
      <c r="G75">
        <v>55</v>
      </c>
      <c r="H75">
        <f t="shared" si="2"/>
        <v>55</v>
      </c>
      <c r="I75">
        <f t="shared" si="3"/>
        <v>1</v>
      </c>
    </row>
    <row r="76" spans="1:9">
      <c r="A76" t="s">
        <v>743</v>
      </c>
      <c r="B76" t="s">
        <v>522</v>
      </c>
      <c r="C76" s="1">
        <v>44706</v>
      </c>
      <c r="D76" t="s">
        <v>202</v>
      </c>
      <c r="E76" t="s">
        <v>719</v>
      </c>
      <c r="F76">
        <v>1</v>
      </c>
      <c r="G76">
        <v>45</v>
      </c>
      <c r="H76">
        <f t="shared" si="2"/>
        <v>45</v>
      </c>
      <c r="I76">
        <f t="shared" si="3"/>
        <v>5</v>
      </c>
    </row>
    <row r="77" spans="1:9">
      <c r="A77" t="s">
        <v>743</v>
      </c>
      <c r="B77" t="s">
        <v>523</v>
      </c>
      <c r="C77" s="1">
        <v>44586</v>
      </c>
      <c r="D77" t="s">
        <v>202</v>
      </c>
      <c r="E77" t="s">
        <v>710</v>
      </c>
      <c r="F77">
        <v>1</v>
      </c>
      <c r="G77">
        <v>33</v>
      </c>
      <c r="H77">
        <f t="shared" si="2"/>
        <v>33</v>
      </c>
      <c r="I77">
        <f t="shared" si="3"/>
        <v>1</v>
      </c>
    </row>
    <row r="78" spans="1:9">
      <c r="A78" t="s">
        <v>743</v>
      </c>
      <c r="B78" t="s">
        <v>524</v>
      </c>
      <c r="C78" s="1">
        <v>44586</v>
      </c>
      <c r="D78" t="s">
        <v>52</v>
      </c>
      <c r="E78" t="s">
        <v>673</v>
      </c>
      <c r="F78">
        <v>1</v>
      </c>
      <c r="G78">
        <v>23</v>
      </c>
      <c r="H78">
        <f t="shared" si="2"/>
        <v>23</v>
      </c>
      <c r="I78">
        <f t="shared" si="3"/>
        <v>1</v>
      </c>
    </row>
    <row r="79" spans="1:9">
      <c r="A79" t="s">
        <v>741</v>
      </c>
      <c r="B79" t="s">
        <v>526</v>
      </c>
      <c r="C79" s="1">
        <v>44586</v>
      </c>
      <c r="D79" t="s">
        <v>202</v>
      </c>
      <c r="E79" t="s">
        <v>704</v>
      </c>
      <c r="F79">
        <v>1</v>
      </c>
      <c r="G79">
        <v>55</v>
      </c>
      <c r="H79">
        <f t="shared" si="2"/>
        <v>55</v>
      </c>
      <c r="I79">
        <f t="shared" si="3"/>
        <v>1</v>
      </c>
    </row>
    <row r="80" spans="1:9">
      <c r="A80" t="s">
        <v>741</v>
      </c>
      <c r="B80" t="s">
        <v>527</v>
      </c>
      <c r="C80" s="1">
        <v>44706</v>
      </c>
      <c r="D80" t="s">
        <v>202</v>
      </c>
      <c r="E80" t="s">
        <v>671</v>
      </c>
      <c r="F80">
        <v>1</v>
      </c>
      <c r="G80">
        <v>47.6</v>
      </c>
      <c r="H80">
        <f t="shared" si="2"/>
        <v>47.6</v>
      </c>
      <c r="I80">
        <f t="shared" si="3"/>
        <v>5</v>
      </c>
    </row>
    <row r="81" spans="1:9">
      <c r="A81" t="s">
        <v>741</v>
      </c>
      <c r="B81" t="s">
        <v>531</v>
      </c>
      <c r="C81" s="1">
        <v>44586</v>
      </c>
      <c r="D81" t="s">
        <v>202</v>
      </c>
      <c r="E81" t="s">
        <v>707</v>
      </c>
      <c r="F81">
        <v>1</v>
      </c>
      <c r="G81">
        <v>25</v>
      </c>
      <c r="H81">
        <f t="shared" si="2"/>
        <v>25</v>
      </c>
      <c r="I81">
        <f t="shared" si="3"/>
        <v>1</v>
      </c>
    </row>
    <row r="82" spans="1:9">
      <c r="A82" t="s">
        <v>741</v>
      </c>
      <c r="B82" t="s">
        <v>532</v>
      </c>
      <c r="C82" s="1">
        <v>44676</v>
      </c>
      <c r="D82" t="s">
        <v>202</v>
      </c>
      <c r="E82" t="s">
        <v>728</v>
      </c>
      <c r="F82">
        <v>1</v>
      </c>
      <c r="G82">
        <v>55</v>
      </c>
      <c r="H82">
        <f t="shared" si="2"/>
        <v>55</v>
      </c>
      <c r="I82">
        <f t="shared" si="3"/>
        <v>4</v>
      </c>
    </row>
    <row r="83" spans="1:9">
      <c r="A83" t="s">
        <v>741</v>
      </c>
      <c r="B83" t="s">
        <v>533</v>
      </c>
      <c r="C83" s="1">
        <v>44586</v>
      </c>
      <c r="D83" t="s">
        <v>202</v>
      </c>
      <c r="E83" t="s">
        <v>735</v>
      </c>
      <c r="F83">
        <v>1</v>
      </c>
      <c r="G83">
        <v>55</v>
      </c>
      <c r="H83">
        <f t="shared" si="2"/>
        <v>55</v>
      </c>
      <c r="I83">
        <f t="shared" si="3"/>
        <v>1</v>
      </c>
    </row>
    <row r="84" spans="1:9">
      <c r="A84" t="s">
        <v>741</v>
      </c>
      <c r="B84" t="s">
        <v>512</v>
      </c>
      <c r="C84" s="1">
        <v>44587</v>
      </c>
      <c r="D84" t="s">
        <v>202</v>
      </c>
      <c r="E84" t="s">
        <v>704</v>
      </c>
      <c r="F84">
        <v>1</v>
      </c>
      <c r="G84">
        <v>55</v>
      </c>
      <c r="H84">
        <f t="shared" si="2"/>
        <v>55</v>
      </c>
      <c r="I84">
        <f t="shared" si="3"/>
        <v>1</v>
      </c>
    </row>
    <row r="85" spans="1:9">
      <c r="A85" t="s">
        <v>741</v>
      </c>
      <c r="B85" t="s">
        <v>515</v>
      </c>
      <c r="C85" s="1">
        <v>44587</v>
      </c>
      <c r="D85" t="s">
        <v>202</v>
      </c>
      <c r="E85" t="s">
        <v>690</v>
      </c>
      <c r="F85">
        <v>1</v>
      </c>
      <c r="G85">
        <v>26.85</v>
      </c>
      <c r="H85">
        <f t="shared" si="2"/>
        <v>26.85</v>
      </c>
      <c r="I85">
        <f t="shared" si="3"/>
        <v>1</v>
      </c>
    </row>
    <row r="86" spans="1:9">
      <c r="A86" t="s">
        <v>741</v>
      </c>
      <c r="B86" t="s">
        <v>517</v>
      </c>
      <c r="C86" s="1">
        <v>44587</v>
      </c>
      <c r="D86" t="s">
        <v>202</v>
      </c>
      <c r="E86" t="s">
        <v>692</v>
      </c>
      <c r="F86">
        <v>1</v>
      </c>
      <c r="G86">
        <v>55</v>
      </c>
      <c r="H86">
        <f t="shared" si="2"/>
        <v>55</v>
      </c>
      <c r="I86">
        <f t="shared" si="3"/>
        <v>1</v>
      </c>
    </row>
    <row r="87" spans="1:9">
      <c r="A87" t="s">
        <v>741</v>
      </c>
      <c r="B87" t="s">
        <v>525</v>
      </c>
      <c r="C87" s="1">
        <v>44587</v>
      </c>
      <c r="D87" t="s">
        <v>202</v>
      </c>
      <c r="E87" t="s">
        <v>735</v>
      </c>
      <c r="F87">
        <v>1</v>
      </c>
      <c r="G87">
        <v>55</v>
      </c>
      <c r="H87">
        <f t="shared" si="2"/>
        <v>55</v>
      </c>
      <c r="I87">
        <f t="shared" si="3"/>
        <v>1</v>
      </c>
    </row>
    <row r="88" spans="1:9">
      <c r="A88" t="s">
        <v>741</v>
      </c>
      <c r="B88" t="s">
        <v>528</v>
      </c>
      <c r="C88" s="1">
        <v>44707</v>
      </c>
      <c r="D88" t="s">
        <v>202</v>
      </c>
      <c r="E88" t="s">
        <v>698</v>
      </c>
      <c r="F88">
        <v>1</v>
      </c>
      <c r="G88">
        <v>55</v>
      </c>
      <c r="H88">
        <f t="shared" si="2"/>
        <v>55</v>
      </c>
      <c r="I88">
        <f t="shared" si="3"/>
        <v>5</v>
      </c>
    </row>
    <row r="89" spans="1:9">
      <c r="A89" t="s">
        <v>741</v>
      </c>
      <c r="B89" t="s">
        <v>529</v>
      </c>
      <c r="C89" s="1">
        <v>44587</v>
      </c>
      <c r="D89" t="s">
        <v>202</v>
      </c>
      <c r="E89" t="s">
        <v>690</v>
      </c>
      <c r="F89">
        <v>1</v>
      </c>
      <c r="G89">
        <v>26.85</v>
      </c>
      <c r="H89">
        <f t="shared" si="2"/>
        <v>26.85</v>
      </c>
      <c r="I89">
        <f t="shared" si="3"/>
        <v>1</v>
      </c>
    </row>
    <row r="90" spans="1:9">
      <c r="A90" t="s">
        <v>741</v>
      </c>
      <c r="B90" t="s">
        <v>507</v>
      </c>
      <c r="C90" s="1">
        <v>44708</v>
      </c>
      <c r="D90" t="s">
        <v>202</v>
      </c>
      <c r="E90" t="s">
        <v>652</v>
      </c>
      <c r="F90">
        <v>1</v>
      </c>
      <c r="G90">
        <v>25</v>
      </c>
      <c r="H90">
        <f t="shared" si="2"/>
        <v>25</v>
      </c>
      <c r="I90">
        <f t="shared" si="3"/>
        <v>5</v>
      </c>
    </row>
    <row r="91" spans="1:9">
      <c r="A91" t="s">
        <v>741</v>
      </c>
      <c r="B91" t="s">
        <v>508</v>
      </c>
      <c r="C91" s="1">
        <v>44588</v>
      </c>
      <c r="D91" t="s">
        <v>202</v>
      </c>
      <c r="E91" t="s">
        <v>662</v>
      </c>
      <c r="F91">
        <v>1</v>
      </c>
      <c r="G91">
        <v>33</v>
      </c>
      <c r="H91">
        <f t="shared" si="2"/>
        <v>33</v>
      </c>
      <c r="I91">
        <f t="shared" si="3"/>
        <v>1</v>
      </c>
    </row>
    <row r="92" spans="1:9">
      <c r="A92" t="s">
        <v>741</v>
      </c>
      <c r="B92" t="s">
        <v>509</v>
      </c>
      <c r="C92" s="1">
        <v>44588</v>
      </c>
      <c r="D92" t="s">
        <v>202</v>
      </c>
      <c r="E92" t="s">
        <v>701</v>
      </c>
      <c r="F92">
        <v>1</v>
      </c>
      <c r="G92">
        <v>43.35</v>
      </c>
      <c r="H92">
        <f t="shared" si="2"/>
        <v>43.35</v>
      </c>
      <c r="I92">
        <f t="shared" si="3"/>
        <v>1</v>
      </c>
    </row>
    <row r="93" spans="1:9">
      <c r="A93" t="s">
        <v>741</v>
      </c>
      <c r="B93" t="s">
        <v>513</v>
      </c>
      <c r="C93" s="1">
        <v>44678</v>
      </c>
      <c r="D93" t="s">
        <v>202</v>
      </c>
      <c r="E93" t="s">
        <v>662</v>
      </c>
      <c r="F93">
        <v>1</v>
      </c>
      <c r="G93">
        <v>33</v>
      </c>
      <c r="H93">
        <f t="shared" si="2"/>
        <v>33</v>
      </c>
      <c r="I93">
        <f t="shared" si="3"/>
        <v>4</v>
      </c>
    </row>
    <row r="94" spans="1:9">
      <c r="A94" t="s">
        <v>743</v>
      </c>
      <c r="B94" t="s">
        <v>516</v>
      </c>
      <c r="C94" s="1">
        <v>44588</v>
      </c>
      <c r="D94" t="s">
        <v>52</v>
      </c>
      <c r="E94" t="s">
        <v>667</v>
      </c>
      <c r="F94">
        <v>1</v>
      </c>
      <c r="G94">
        <v>35.700000000000003</v>
      </c>
      <c r="H94">
        <f t="shared" si="2"/>
        <v>35.700000000000003</v>
      </c>
      <c r="I94">
        <f t="shared" si="3"/>
        <v>1</v>
      </c>
    </row>
    <row r="95" spans="1:9">
      <c r="A95" t="s">
        <v>741</v>
      </c>
      <c r="B95" t="s">
        <v>505</v>
      </c>
      <c r="C95" s="1">
        <v>44589</v>
      </c>
      <c r="D95" t="s">
        <v>202</v>
      </c>
      <c r="E95" t="s">
        <v>710</v>
      </c>
      <c r="F95">
        <v>1</v>
      </c>
      <c r="G95">
        <v>33</v>
      </c>
      <c r="H95">
        <f t="shared" si="2"/>
        <v>33</v>
      </c>
      <c r="I95">
        <f t="shared" si="3"/>
        <v>1</v>
      </c>
    </row>
    <row r="96" spans="1:9">
      <c r="A96" t="s">
        <v>741</v>
      </c>
      <c r="B96" t="s">
        <v>510</v>
      </c>
      <c r="C96" s="1">
        <v>44589</v>
      </c>
      <c r="D96" t="s">
        <v>202</v>
      </c>
      <c r="E96" t="s">
        <v>703</v>
      </c>
      <c r="F96">
        <v>1</v>
      </c>
      <c r="G96">
        <v>45</v>
      </c>
      <c r="H96">
        <f t="shared" si="2"/>
        <v>45</v>
      </c>
      <c r="I96">
        <f t="shared" si="3"/>
        <v>1</v>
      </c>
    </row>
    <row r="97" spans="1:9">
      <c r="A97" t="s">
        <v>741</v>
      </c>
      <c r="B97" t="s">
        <v>511</v>
      </c>
      <c r="C97" s="1">
        <v>44589</v>
      </c>
      <c r="D97" t="s">
        <v>202</v>
      </c>
      <c r="E97" t="s">
        <v>662</v>
      </c>
      <c r="F97">
        <v>1</v>
      </c>
      <c r="G97">
        <v>33</v>
      </c>
      <c r="H97">
        <f t="shared" si="2"/>
        <v>33</v>
      </c>
      <c r="I97">
        <f t="shared" si="3"/>
        <v>1</v>
      </c>
    </row>
    <row r="98" spans="1:9">
      <c r="A98" t="s">
        <v>741</v>
      </c>
      <c r="B98" t="s">
        <v>499</v>
      </c>
      <c r="C98" s="1">
        <v>44590</v>
      </c>
      <c r="D98" t="s">
        <v>202</v>
      </c>
      <c r="E98" t="s">
        <v>704</v>
      </c>
      <c r="F98">
        <v>1</v>
      </c>
      <c r="G98">
        <v>55</v>
      </c>
      <c r="H98">
        <f t="shared" si="2"/>
        <v>55</v>
      </c>
      <c r="I98">
        <f t="shared" si="3"/>
        <v>1</v>
      </c>
    </row>
    <row r="99" spans="1:9">
      <c r="A99" t="s">
        <v>741</v>
      </c>
      <c r="B99" t="s">
        <v>502</v>
      </c>
      <c r="C99" s="1">
        <v>44680</v>
      </c>
      <c r="D99" t="s">
        <v>202</v>
      </c>
      <c r="E99" t="s">
        <v>704</v>
      </c>
      <c r="F99">
        <v>1</v>
      </c>
      <c r="G99">
        <v>55</v>
      </c>
      <c r="H99">
        <f t="shared" si="2"/>
        <v>55</v>
      </c>
      <c r="I99">
        <f t="shared" si="3"/>
        <v>4</v>
      </c>
    </row>
    <row r="100" spans="1:9">
      <c r="A100" t="s">
        <v>743</v>
      </c>
      <c r="B100" t="s">
        <v>503</v>
      </c>
      <c r="C100" s="1">
        <v>44590</v>
      </c>
      <c r="D100" t="s">
        <v>202</v>
      </c>
      <c r="E100" t="s">
        <v>719</v>
      </c>
      <c r="F100">
        <v>1</v>
      </c>
      <c r="G100">
        <v>45</v>
      </c>
      <c r="H100">
        <f t="shared" si="2"/>
        <v>45</v>
      </c>
      <c r="I100">
        <f t="shared" si="3"/>
        <v>1</v>
      </c>
    </row>
    <row r="101" spans="1:9">
      <c r="A101" t="s">
        <v>741</v>
      </c>
      <c r="B101" t="s">
        <v>504</v>
      </c>
      <c r="C101" s="1">
        <v>44590</v>
      </c>
      <c r="D101" t="s">
        <v>202</v>
      </c>
      <c r="E101" t="s">
        <v>701</v>
      </c>
      <c r="F101">
        <v>1</v>
      </c>
      <c r="G101">
        <v>43.35</v>
      </c>
      <c r="H101">
        <f t="shared" si="2"/>
        <v>43.35</v>
      </c>
      <c r="I101">
        <f t="shared" si="3"/>
        <v>1</v>
      </c>
    </row>
    <row r="102" spans="1:9">
      <c r="A102" t="s">
        <v>741</v>
      </c>
      <c r="B102" t="s">
        <v>494</v>
      </c>
      <c r="C102" s="1">
        <v>44591</v>
      </c>
      <c r="D102" t="s">
        <v>202</v>
      </c>
      <c r="E102" t="s">
        <v>652</v>
      </c>
      <c r="F102">
        <v>1</v>
      </c>
      <c r="G102">
        <v>25</v>
      </c>
      <c r="H102">
        <f t="shared" si="2"/>
        <v>25</v>
      </c>
      <c r="I102">
        <f t="shared" si="3"/>
        <v>1</v>
      </c>
    </row>
    <row r="103" spans="1:9">
      <c r="A103" t="s">
        <v>741</v>
      </c>
      <c r="B103" t="s">
        <v>500</v>
      </c>
      <c r="C103" s="1">
        <v>44591</v>
      </c>
      <c r="D103" t="s">
        <v>202</v>
      </c>
      <c r="E103" t="s">
        <v>690</v>
      </c>
      <c r="F103">
        <v>1</v>
      </c>
      <c r="G103">
        <v>26.85</v>
      </c>
      <c r="H103">
        <f t="shared" si="2"/>
        <v>26.85</v>
      </c>
      <c r="I103">
        <f t="shared" si="3"/>
        <v>1</v>
      </c>
    </row>
    <row r="104" spans="1:9">
      <c r="A104" t="s">
        <v>741</v>
      </c>
      <c r="B104" t="s">
        <v>501</v>
      </c>
      <c r="C104" s="1">
        <v>44591</v>
      </c>
      <c r="D104" t="s">
        <v>202</v>
      </c>
      <c r="E104" t="s">
        <v>700</v>
      </c>
      <c r="F104">
        <v>1</v>
      </c>
      <c r="G104">
        <v>35</v>
      </c>
      <c r="H104">
        <f t="shared" si="2"/>
        <v>35</v>
      </c>
      <c r="I104">
        <f t="shared" si="3"/>
        <v>1</v>
      </c>
    </row>
    <row r="105" spans="1:9">
      <c r="A105" t="s">
        <v>741</v>
      </c>
      <c r="B105" t="s">
        <v>490</v>
      </c>
      <c r="C105" s="1">
        <v>44592</v>
      </c>
      <c r="D105" t="s">
        <v>52</v>
      </c>
      <c r="E105" t="s">
        <v>653</v>
      </c>
      <c r="F105">
        <v>1</v>
      </c>
      <c r="G105">
        <v>42</v>
      </c>
      <c r="H105">
        <f t="shared" si="2"/>
        <v>42</v>
      </c>
      <c r="I105">
        <f t="shared" si="3"/>
        <v>1</v>
      </c>
    </row>
    <row r="106" spans="1:9">
      <c r="A106" t="s">
        <v>743</v>
      </c>
      <c r="B106" t="s">
        <v>495</v>
      </c>
      <c r="C106" s="1">
        <v>44592</v>
      </c>
      <c r="D106" t="s">
        <v>202</v>
      </c>
      <c r="E106" t="s">
        <v>671</v>
      </c>
      <c r="F106">
        <v>1</v>
      </c>
      <c r="G106">
        <v>47.6</v>
      </c>
      <c r="H106">
        <f t="shared" si="2"/>
        <v>47.6</v>
      </c>
      <c r="I106">
        <f t="shared" si="3"/>
        <v>1</v>
      </c>
    </row>
    <row r="107" spans="1:9">
      <c r="A107" t="s">
        <v>743</v>
      </c>
      <c r="B107" t="s">
        <v>486</v>
      </c>
      <c r="C107" s="1">
        <v>44593</v>
      </c>
      <c r="D107" t="s">
        <v>202</v>
      </c>
      <c r="E107" t="s">
        <v>703</v>
      </c>
      <c r="F107">
        <v>1</v>
      </c>
      <c r="G107">
        <v>45</v>
      </c>
      <c r="H107">
        <f t="shared" si="2"/>
        <v>45</v>
      </c>
      <c r="I107">
        <f t="shared" si="3"/>
        <v>2</v>
      </c>
    </row>
    <row r="108" spans="1:9">
      <c r="A108" t="s">
        <v>743</v>
      </c>
      <c r="B108" t="s">
        <v>478</v>
      </c>
      <c r="C108" s="1">
        <v>44595</v>
      </c>
      <c r="D108" t="s">
        <v>202</v>
      </c>
      <c r="E108" t="s">
        <v>746</v>
      </c>
      <c r="F108">
        <v>1</v>
      </c>
      <c r="G108">
        <v>54.21</v>
      </c>
      <c r="H108">
        <f t="shared" si="2"/>
        <v>54.21</v>
      </c>
      <c r="I108">
        <f t="shared" si="3"/>
        <v>2</v>
      </c>
    </row>
    <row r="109" spans="1:9">
      <c r="A109" t="s">
        <v>743</v>
      </c>
      <c r="B109" t="s">
        <v>462</v>
      </c>
      <c r="C109" s="1">
        <v>44596</v>
      </c>
      <c r="D109" t="s">
        <v>52</v>
      </c>
      <c r="E109" t="s">
        <v>747</v>
      </c>
      <c r="F109">
        <v>1</v>
      </c>
      <c r="G109">
        <v>55</v>
      </c>
      <c r="H109">
        <f t="shared" si="2"/>
        <v>55</v>
      </c>
      <c r="I109">
        <f t="shared" si="3"/>
        <v>2</v>
      </c>
    </row>
    <row r="110" spans="1:9">
      <c r="A110" t="s">
        <v>743</v>
      </c>
      <c r="B110" t="s">
        <v>465</v>
      </c>
      <c r="C110" s="1">
        <v>44597</v>
      </c>
      <c r="D110" t="s">
        <v>202</v>
      </c>
      <c r="E110" t="s">
        <v>747</v>
      </c>
      <c r="F110">
        <v>1</v>
      </c>
      <c r="G110">
        <v>55</v>
      </c>
      <c r="H110">
        <f t="shared" si="2"/>
        <v>55</v>
      </c>
      <c r="I110">
        <f t="shared" si="3"/>
        <v>2</v>
      </c>
    </row>
    <row r="111" spans="1:9">
      <c r="A111" t="s">
        <v>743</v>
      </c>
      <c r="B111" t="s">
        <v>469</v>
      </c>
      <c r="C111" s="1">
        <v>44598</v>
      </c>
      <c r="D111" t="s">
        <v>202</v>
      </c>
      <c r="E111" t="s">
        <v>748</v>
      </c>
      <c r="F111">
        <v>1</v>
      </c>
      <c r="G111">
        <v>63.36</v>
      </c>
      <c r="H111">
        <f t="shared" si="2"/>
        <v>63.36</v>
      </c>
      <c r="I111">
        <f t="shared" si="3"/>
        <v>2</v>
      </c>
    </row>
    <row r="112" spans="1:9">
      <c r="A112" t="s">
        <v>743</v>
      </c>
      <c r="B112" t="s">
        <v>454</v>
      </c>
      <c r="C112" s="1">
        <v>44601</v>
      </c>
      <c r="D112" t="s">
        <v>202</v>
      </c>
      <c r="E112" t="s">
        <v>749</v>
      </c>
      <c r="F112">
        <v>1</v>
      </c>
      <c r="G112">
        <v>34</v>
      </c>
      <c r="H112">
        <f t="shared" si="2"/>
        <v>34</v>
      </c>
      <c r="I112">
        <f t="shared" si="3"/>
        <v>2</v>
      </c>
    </row>
    <row r="113" spans="1:9">
      <c r="A113" t="s">
        <v>743</v>
      </c>
      <c r="B113" t="s">
        <v>443</v>
      </c>
      <c r="C113" s="1">
        <v>44605</v>
      </c>
      <c r="D113" t="s">
        <v>52</v>
      </c>
      <c r="E113" t="s">
        <v>750</v>
      </c>
      <c r="F113">
        <v>1</v>
      </c>
      <c r="G113">
        <v>34</v>
      </c>
      <c r="H113">
        <f t="shared" si="2"/>
        <v>34</v>
      </c>
      <c r="I113">
        <f t="shared" si="3"/>
        <v>2</v>
      </c>
    </row>
    <row r="114" spans="1:9">
      <c r="A114" t="s">
        <v>743</v>
      </c>
      <c r="B114" t="s">
        <v>424</v>
      </c>
      <c r="C114" s="1">
        <v>44609</v>
      </c>
      <c r="D114" t="s">
        <v>202</v>
      </c>
      <c r="E114" t="s">
        <v>751</v>
      </c>
      <c r="F114">
        <v>1</v>
      </c>
      <c r="G114">
        <v>50</v>
      </c>
      <c r="H114">
        <f t="shared" si="2"/>
        <v>50</v>
      </c>
      <c r="I114">
        <f t="shared" si="3"/>
        <v>2</v>
      </c>
    </row>
    <row r="115" spans="1:9">
      <c r="A115" t="s">
        <v>743</v>
      </c>
      <c r="B115" t="s">
        <v>427</v>
      </c>
      <c r="C115" s="1">
        <v>44609</v>
      </c>
      <c r="D115" t="s">
        <v>202</v>
      </c>
      <c r="E115" t="s">
        <v>749</v>
      </c>
      <c r="F115">
        <v>1</v>
      </c>
      <c r="G115">
        <v>34</v>
      </c>
      <c r="H115">
        <f t="shared" si="2"/>
        <v>34</v>
      </c>
      <c r="I115">
        <f t="shared" si="3"/>
        <v>2</v>
      </c>
    </row>
    <row r="116" spans="1:9">
      <c r="A116" t="s">
        <v>743</v>
      </c>
      <c r="B116" t="s">
        <v>430</v>
      </c>
      <c r="C116" s="1">
        <v>44609</v>
      </c>
      <c r="D116" t="s">
        <v>52</v>
      </c>
      <c r="E116" t="s">
        <v>752</v>
      </c>
      <c r="F116">
        <v>1</v>
      </c>
      <c r="G116">
        <v>59</v>
      </c>
      <c r="H116">
        <f t="shared" si="2"/>
        <v>59</v>
      </c>
      <c r="I116">
        <f t="shared" si="3"/>
        <v>2</v>
      </c>
    </row>
    <row r="117" spans="1:9">
      <c r="A117" t="s">
        <v>743</v>
      </c>
      <c r="B117" t="s">
        <v>415</v>
      </c>
      <c r="C117" s="1">
        <v>44612</v>
      </c>
      <c r="D117" t="s">
        <v>52</v>
      </c>
      <c r="E117" t="s">
        <v>753</v>
      </c>
      <c r="F117">
        <v>1</v>
      </c>
      <c r="G117">
        <v>34</v>
      </c>
      <c r="H117">
        <f t="shared" si="2"/>
        <v>34</v>
      </c>
      <c r="I117">
        <f t="shared" si="3"/>
        <v>2</v>
      </c>
    </row>
    <row r="118" spans="1:9">
      <c r="A118" t="s">
        <v>743</v>
      </c>
      <c r="B118" t="s">
        <v>416</v>
      </c>
      <c r="C118" s="1">
        <v>44612</v>
      </c>
      <c r="D118" t="s">
        <v>202</v>
      </c>
      <c r="E118" t="s">
        <v>738</v>
      </c>
      <c r="F118">
        <v>1</v>
      </c>
      <c r="G118">
        <v>50</v>
      </c>
      <c r="H118">
        <f t="shared" si="2"/>
        <v>50</v>
      </c>
      <c r="I118">
        <f t="shared" si="3"/>
        <v>2</v>
      </c>
    </row>
    <row r="119" spans="1:9">
      <c r="A119" t="s">
        <v>743</v>
      </c>
      <c r="B119" t="s">
        <v>418</v>
      </c>
      <c r="C119" s="1">
        <v>44612</v>
      </c>
      <c r="D119" t="s">
        <v>202</v>
      </c>
      <c r="E119" t="s">
        <v>754</v>
      </c>
      <c r="F119">
        <v>1</v>
      </c>
      <c r="G119">
        <v>53</v>
      </c>
      <c r="H119">
        <f t="shared" si="2"/>
        <v>53</v>
      </c>
      <c r="I119">
        <f t="shared" si="3"/>
        <v>2</v>
      </c>
    </row>
    <row r="120" spans="1:9">
      <c r="A120" t="s">
        <v>743</v>
      </c>
      <c r="B120" t="s">
        <v>401</v>
      </c>
      <c r="C120" s="1">
        <v>44616</v>
      </c>
      <c r="D120" t="s">
        <v>202</v>
      </c>
      <c r="E120" t="s">
        <v>754</v>
      </c>
      <c r="F120">
        <v>1</v>
      </c>
      <c r="G120">
        <v>53</v>
      </c>
      <c r="H120">
        <f t="shared" si="2"/>
        <v>53</v>
      </c>
      <c r="I120">
        <f t="shared" si="3"/>
        <v>2</v>
      </c>
    </row>
    <row r="121" spans="1:9">
      <c r="A121" t="s">
        <v>743</v>
      </c>
      <c r="B121" t="s">
        <v>389</v>
      </c>
      <c r="C121" s="1">
        <v>44617</v>
      </c>
      <c r="D121" t="s">
        <v>52</v>
      </c>
      <c r="E121" t="s">
        <v>755</v>
      </c>
      <c r="F121">
        <v>1</v>
      </c>
      <c r="G121">
        <v>43</v>
      </c>
      <c r="H121">
        <f t="shared" si="2"/>
        <v>43</v>
      </c>
      <c r="I121">
        <f t="shared" si="3"/>
        <v>2</v>
      </c>
    </row>
    <row r="122" spans="1:9">
      <c r="A122" t="s">
        <v>743</v>
      </c>
      <c r="B122" t="s">
        <v>392</v>
      </c>
      <c r="C122" s="1">
        <v>44618</v>
      </c>
      <c r="D122" t="s">
        <v>202</v>
      </c>
      <c r="E122" t="s">
        <v>756</v>
      </c>
      <c r="F122">
        <v>1</v>
      </c>
      <c r="G122">
        <v>49</v>
      </c>
      <c r="H122">
        <f t="shared" si="2"/>
        <v>49</v>
      </c>
      <c r="I122">
        <f t="shared" si="3"/>
        <v>2</v>
      </c>
    </row>
    <row r="123" spans="1:9">
      <c r="A123" t="s">
        <v>743</v>
      </c>
      <c r="B123" t="s">
        <v>394</v>
      </c>
      <c r="C123" s="1">
        <v>44619</v>
      </c>
      <c r="D123" t="s">
        <v>202</v>
      </c>
      <c r="E123" t="str">
        <f>"THI2700-5373"</f>
        <v>THI2700-5373</v>
      </c>
      <c r="F123">
        <v>1</v>
      </c>
      <c r="G123">
        <v>38.119999999999997</v>
      </c>
      <c r="H123">
        <f t="shared" si="2"/>
        <v>38.119999999999997</v>
      </c>
      <c r="I123">
        <f t="shared" si="3"/>
        <v>2</v>
      </c>
    </row>
    <row r="124" spans="1:9">
      <c r="A124" t="s">
        <v>741</v>
      </c>
      <c r="B124" t="s">
        <v>492</v>
      </c>
      <c r="C124" s="1">
        <v>44593</v>
      </c>
      <c r="D124" t="s">
        <v>202</v>
      </c>
      <c r="E124" t="str">
        <f>"ROM2300-679"</f>
        <v>ROM2300-679</v>
      </c>
      <c r="F124">
        <v>1</v>
      </c>
      <c r="G124">
        <v>47.6</v>
      </c>
      <c r="H124">
        <f t="shared" si="2"/>
        <v>47.6</v>
      </c>
      <c r="I124">
        <f t="shared" si="3"/>
        <v>2</v>
      </c>
    </row>
    <row r="125" spans="1:9">
      <c r="A125" t="s">
        <v>741</v>
      </c>
      <c r="B125" t="s">
        <v>493</v>
      </c>
      <c r="C125" s="1">
        <v>44593</v>
      </c>
      <c r="D125" t="s">
        <v>202</v>
      </c>
      <c r="E125" t="str">
        <f>"HAP1063-679"</f>
        <v>HAP1063-679</v>
      </c>
      <c r="F125">
        <v>1</v>
      </c>
      <c r="G125">
        <v>55</v>
      </c>
      <c r="H125">
        <f t="shared" si="2"/>
        <v>55</v>
      </c>
      <c r="I125">
        <f t="shared" si="3"/>
        <v>2</v>
      </c>
    </row>
    <row r="126" spans="1:9">
      <c r="A126" t="s">
        <v>741</v>
      </c>
      <c r="B126" t="s">
        <v>482</v>
      </c>
      <c r="C126" s="1">
        <v>44594</v>
      </c>
      <c r="D126" t="s">
        <v>202</v>
      </c>
      <c r="E126" t="str">
        <f>"ROM2315-5371"</f>
        <v>ROM2315-5371</v>
      </c>
      <c r="F126">
        <v>1</v>
      </c>
      <c r="G126">
        <v>35.700000000000003</v>
      </c>
      <c r="H126">
        <f t="shared" si="2"/>
        <v>35.700000000000003</v>
      </c>
      <c r="I126">
        <f t="shared" si="3"/>
        <v>2</v>
      </c>
    </row>
    <row r="127" spans="1:9">
      <c r="A127" t="s">
        <v>741</v>
      </c>
      <c r="B127" t="s">
        <v>483</v>
      </c>
      <c r="C127" s="1">
        <v>44595</v>
      </c>
      <c r="D127" t="s">
        <v>202</v>
      </c>
      <c r="E127" t="s">
        <v>671</v>
      </c>
      <c r="F127">
        <v>1</v>
      </c>
      <c r="G127">
        <v>47.6</v>
      </c>
      <c r="H127">
        <f t="shared" si="2"/>
        <v>47.6</v>
      </c>
      <c r="I127">
        <f t="shared" si="3"/>
        <v>2</v>
      </c>
    </row>
    <row r="128" spans="1:9">
      <c r="A128" t="s">
        <v>741</v>
      </c>
      <c r="B128" t="s">
        <v>484</v>
      </c>
      <c r="C128" s="1">
        <v>44595</v>
      </c>
      <c r="D128" t="s">
        <v>202</v>
      </c>
      <c r="E128" t="s">
        <v>705</v>
      </c>
      <c r="F128">
        <v>1</v>
      </c>
      <c r="G128">
        <v>35.700000000000003</v>
      </c>
      <c r="H128">
        <f t="shared" si="2"/>
        <v>35.700000000000003</v>
      </c>
      <c r="I128">
        <f t="shared" si="3"/>
        <v>2</v>
      </c>
    </row>
    <row r="129" spans="1:9">
      <c r="A129" t="s">
        <v>741</v>
      </c>
      <c r="B129" t="s">
        <v>473</v>
      </c>
      <c r="C129" s="1">
        <v>44596</v>
      </c>
      <c r="D129" t="s">
        <v>202</v>
      </c>
      <c r="E129" t="s">
        <v>675</v>
      </c>
      <c r="F129">
        <v>1</v>
      </c>
      <c r="G129">
        <v>35.700000000000003</v>
      </c>
      <c r="H129">
        <f t="shared" si="2"/>
        <v>35.700000000000003</v>
      </c>
      <c r="I129">
        <f t="shared" si="3"/>
        <v>2</v>
      </c>
    </row>
    <row r="130" spans="1:9">
      <c r="A130" t="s">
        <v>741</v>
      </c>
      <c r="B130" t="s">
        <v>474</v>
      </c>
      <c r="C130" s="1">
        <v>44597</v>
      </c>
      <c r="D130" t="s">
        <v>52</v>
      </c>
      <c r="E130" t="s">
        <v>667</v>
      </c>
      <c r="F130">
        <v>1</v>
      </c>
      <c r="G130">
        <v>35.700000000000003</v>
      </c>
      <c r="H130">
        <f t="shared" si="2"/>
        <v>35.700000000000003</v>
      </c>
      <c r="I130">
        <f t="shared" si="3"/>
        <v>2</v>
      </c>
    </row>
    <row r="131" spans="1:9">
      <c r="A131" t="s">
        <v>741</v>
      </c>
      <c r="B131" t="s">
        <v>471</v>
      </c>
      <c r="C131" s="1">
        <v>44598</v>
      </c>
      <c r="D131" t="s">
        <v>202</v>
      </c>
      <c r="E131" t="s">
        <v>678</v>
      </c>
      <c r="F131">
        <v>1</v>
      </c>
      <c r="G131">
        <v>25</v>
      </c>
      <c r="H131">
        <f t="shared" ref="H131:H194" si="4">PRODUCT(F131*G131)</f>
        <v>25</v>
      </c>
      <c r="I131">
        <f t="shared" ref="I131:I194" si="5">MONTH(C131)</f>
        <v>2</v>
      </c>
    </row>
    <row r="132" spans="1:9">
      <c r="A132" t="s">
        <v>741</v>
      </c>
      <c r="B132" t="s">
        <v>472</v>
      </c>
      <c r="C132" s="1">
        <v>44599</v>
      </c>
      <c r="D132" t="s">
        <v>202</v>
      </c>
      <c r="E132" t="s">
        <v>707</v>
      </c>
      <c r="F132">
        <v>1</v>
      </c>
      <c r="G132">
        <v>25</v>
      </c>
      <c r="H132">
        <f t="shared" si="4"/>
        <v>25</v>
      </c>
      <c r="I132">
        <f t="shared" si="5"/>
        <v>2</v>
      </c>
    </row>
    <row r="133" spans="1:9">
      <c r="A133" t="s">
        <v>741</v>
      </c>
      <c r="B133" t="s">
        <v>458</v>
      </c>
      <c r="C133" s="1">
        <v>44600</v>
      </c>
      <c r="D133" t="s">
        <v>202</v>
      </c>
      <c r="E133" t="s">
        <v>701</v>
      </c>
      <c r="F133">
        <v>1</v>
      </c>
      <c r="G133">
        <v>43.35</v>
      </c>
      <c r="H133">
        <f t="shared" si="4"/>
        <v>43.35</v>
      </c>
      <c r="I133">
        <f t="shared" si="5"/>
        <v>2</v>
      </c>
    </row>
    <row r="134" spans="1:9">
      <c r="A134" t="s">
        <v>741</v>
      </c>
      <c r="B134" t="s">
        <v>461</v>
      </c>
      <c r="C134" s="1">
        <v>44600</v>
      </c>
      <c r="D134" t="s">
        <v>202</v>
      </c>
      <c r="E134" t="s">
        <v>690</v>
      </c>
      <c r="F134">
        <v>1</v>
      </c>
      <c r="G134">
        <v>26.85</v>
      </c>
      <c r="H134">
        <f t="shared" si="4"/>
        <v>26.85</v>
      </c>
      <c r="I134">
        <f t="shared" si="5"/>
        <v>2</v>
      </c>
    </row>
    <row r="135" spans="1:9">
      <c r="A135" t="s">
        <v>741</v>
      </c>
      <c r="B135" t="s">
        <v>455</v>
      </c>
      <c r="C135" s="1">
        <v>44601</v>
      </c>
      <c r="D135" t="s">
        <v>202</v>
      </c>
      <c r="E135" t="s">
        <v>662</v>
      </c>
      <c r="F135">
        <v>1</v>
      </c>
      <c r="G135">
        <v>33</v>
      </c>
      <c r="H135">
        <f t="shared" si="4"/>
        <v>33</v>
      </c>
      <c r="I135">
        <f t="shared" si="5"/>
        <v>2</v>
      </c>
    </row>
    <row r="136" spans="1:9">
      <c r="A136" t="s">
        <v>741</v>
      </c>
      <c r="B136" t="s">
        <v>456</v>
      </c>
      <c r="C136" s="1">
        <v>44602</v>
      </c>
      <c r="D136" t="s">
        <v>52</v>
      </c>
      <c r="E136" t="s">
        <v>704</v>
      </c>
      <c r="F136">
        <v>1</v>
      </c>
      <c r="G136">
        <v>55</v>
      </c>
      <c r="H136">
        <f t="shared" si="4"/>
        <v>55</v>
      </c>
      <c r="I136">
        <f t="shared" si="5"/>
        <v>2</v>
      </c>
    </row>
    <row r="137" spans="1:9">
      <c r="A137" t="s">
        <v>741</v>
      </c>
      <c r="B137" t="s">
        <v>450</v>
      </c>
      <c r="C137" s="1">
        <v>44603</v>
      </c>
      <c r="D137" t="s">
        <v>202</v>
      </c>
      <c r="E137" t="s">
        <v>667</v>
      </c>
      <c r="F137">
        <v>1</v>
      </c>
      <c r="G137">
        <v>35.700000000000003</v>
      </c>
      <c r="H137">
        <f t="shared" si="4"/>
        <v>35.700000000000003</v>
      </c>
      <c r="I137">
        <f t="shared" si="5"/>
        <v>2</v>
      </c>
    </row>
    <row r="138" spans="1:9">
      <c r="A138" t="s">
        <v>741</v>
      </c>
      <c r="B138" t="s">
        <v>452</v>
      </c>
      <c r="C138" s="1">
        <v>44603</v>
      </c>
      <c r="D138" t="s">
        <v>202</v>
      </c>
      <c r="E138" t="s">
        <v>707</v>
      </c>
      <c r="F138">
        <v>1</v>
      </c>
      <c r="G138">
        <v>25</v>
      </c>
      <c r="H138">
        <f t="shared" si="4"/>
        <v>25</v>
      </c>
      <c r="I138">
        <f t="shared" si="5"/>
        <v>2</v>
      </c>
    </row>
    <row r="139" spans="1:9">
      <c r="A139" t="s">
        <v>741</v>
      </c>
      <c r="B139" t="s">
        <v>451</v>
      </c>
      <c r="C139" s="1">
        <v>44604</v>
      </c>
      <c r="D139" t="s">
        <v>202</v>
      </c>
      <c r="E139" t="s">
        <v>692</v>
      </c>
      <c r="F139">
        <v>1</v>
      </c>
      <c r="G139">
        <v>55</v>
      </c>
      <c r="H139">
        <f t="shared" si="4"/>
        <v>55</v>
      </c>
      <c r="I139">
        <f t="shared" si="5"/>
        <v>2</v>
      </c>
    </row>
    <row r="140" spans="1:9">
      <c r="A140" t="s">
        <v>741</v>
      </c>
      <c r="B140" t="s">
        <v>448</v>
      </c>
      <c r="C140" s="1">
        <v>44605</v>
      </c>
      <c r="D140" t="s">
        <v>202</v>
      </c>
      <c r="E140" t="s">
        <v>668</v>
      </c>
      <c r="F140">
        <v>1</v>
      </c>
      <c r="G140">
        <v>42.08</v>
      </c>
      <c r="H140">
        <f t="shared" si="4"/>
        <v>42.08</v>
      </c>
      <c r="I140">
        <f t="shared" si="5"/>
        <v>2</v>
      </c>
    </row>
    <row r="141" spans="1:9">
      <c r="A141" t="s">
        <v>741</v>
      </c>
      <c r="B141" t="s">
        <v>449</v>
      </c>
      <c r="C141" s="1">
        <v>44605</v>
      </c>
      <c r="D141" t="s">
        <v>202</v>
      </c>
      <c r="E141" t="s">
        <v>648</v>
      </c>
      <c r="F141">
        <v>1</v>
      </c>
      <c r="G141">
        <v>32</v>
      </c>
      <c r="H141">
        <f t="shared" si="4"/>
        <v>32</v>
      </c>
      <c r="I141">
        <f t="shared" si="5"/>
        <v>2</v>
      </c>
    </row>
    <row r="142" spans="1:9">
      <c r="A142" t="s">
        <v>741</v>
      </c>
      <c r="B142" t="s">
        <v>438</v>
      </c>
      <c r="C142" s="1">
        <v>44606</v>
      </c>
      <c r="D142" t="s">
        <v>202</v>
      </c>
      <c r="E142" t="s">
        <v>704</v>
      </c>
      <c r="F142">
        <v>1</v>
      </c>
      <c r="G142">
        <v>55</v>
      </c>
      <c r="H142">
        <f t="shared" si="4"/>
        <v>55</v>
      </c>
      <c r="I142">
        <f t="shared" si="5"/>
        <v>2</v>
      </c>
    </row>
    <row r="143" spans="1:9">
      <c r="A143" t="s">
        <v>741</v>
      </c>
      <c r="B143" t="s">
        <v>437</v>
      </c>
      <c r="C143" s="1">
        <v>44607</v>
      </c>
      <c r="D143" t="s">
        <v>202</v>
      </c>
      <c r="E143" t="s">
        <v>710</v>
      </c>
      <c r="F143">
        <v>1</v>
      </c>
      <c r="G143">
        <v>33</v>
      </c>
      <c r="H143">
        <f t="shared" si="4"/>
        <v>33</v>
      </c>
      <c r="I143">
        <f t="shared" si="5"/>
        <v>2</v>
      </c>
    </row>
    <row r="144" spans="1:9">
      <c r="A144" t="s">
        <v>741</v>
      </c>
      <c r="B144" t="s">
        <v>432</v>
      </c>
      <c r="C144" s="1">
        <v>44609</v>
      </c>
      <c r="D144" t="s">
        <v>52</v>
      </c>
      <c r="E144" t="s">
        <v>704</v>
      </c>
      <c r="F144">
        <v>1</v>
      </c>
      <c r="G144">
        <v>55</v>
      </c>
      <c r="H144">
        <f t="shared" si="4"/>
        <v>55</v>
      </c>
      <c r="I144">
        <f t="shared" si="5"/>
        <v>2</v>
      </c>
    </row>
    <row r="145" spans="1:9">
      <c r="A145" t="s">
        <v>741</v>
      </c>
      <c r="B145" t="s">
        <v>419</v>
      </c>
      <c r="C145" s="1">
        <v>44610</v>
      </c>
      <c r="D145" t="s">
        <v>202</v>
      </c>
      <c r="E145" t="s">
        <v>757</v>
      </c>
      <c r="F145">
        <v>1</v>
      </c>
      <c r="G145">
        <v>35</v>
      </c>
      <c r="H145">
        <f t="shared" si="4"/>
        <v>35</v>
      </c>
      <c r="I145">
        <f t="shared" si="5"/>
        <v>2</v>
      </c>
    </row>
    <row r="146" spans="1:9">
      <c r="A146" t="s">
        <v>741</v>
      </c>
      <c r="B146" t="s">
        <v>429</v>
      </c>
      <c r="C146" s="1">
        <v>44610</v>
      </c>
      <c r="D146" t="s">
        <v>202</v>
      </c>
      <c r="E146" t="s">
        <v>701</v>
      </c>
      <c r="F146">
        <v>1</v>
      </c>
      <c r="G146">
        <v>43.35</v>
      </c>
      <c r="H146">
        <f t="shared" si="4"/>
        <v>43.35</v>
      </c>
      <c r="I146">
        <f t="shared" si="5"/>
        <v>2</v>
      </c>
    </row>
    <row r="147" spans="1:9">
      <c r="A147" t="s">
        <v>741</v>
      </c>
      <c r="B147" t="s">
        <v>428</v>
      </c>
      <c r="C147" s="1">
        <v>44610</v>
      </c>
      <c r="D147" t="s">
        <v>202</v>
      </c>
      <c r="E147" t="s">
        <v>710</v>
      </c>
      <c r="F147">
        <v>1</v>
      </c>
      <c r="G147">
        <v>33</v>
      </c>
      <c r="H147">
        <f t="shared" si="4"/>
        <v>33</v>
      </c>
      <c r="I147">
        <f t="shared" si="5"/>
        <v>2</v>
      </c>
    </row>
    <row r="148" spans="1:9">
      <c r="A148" t="s">
        <v>741</v>
      </c>
      <c r="B148" t="s">
        <v>406</v>
      </c>
      <c r="C148" s="1">
        <v>44613</v>
      </c>
      <c r="D148" t="s">
        <v>202</v>
      </c>
      <c r="E148" t="s">
        <v>701</v>
      </c>
      <c r="F148">
        <v>1</v>
      </c>
      <c r="G148">
        <v>43.35</v>
      </c>
      <c r="H148">
        <f t="shared" si="4"/>
        <v>43.35</v>
      </c>
      <c r="I148">
        <f t="shared" si="5"/>
        <v>2</v>
      </c>
    </row>
    <row r="149" spans="1:9">
      <c r="A149" t="s">
        <v>741</v>
      </c>
      <c r="B149" t="s">
        <v>407</v>
      </c>
      <c r="C149" s="1">
        <v>44614</v>
      </c>
      <c r="D149" t="s">
        <v>202</v>
      </c>
      <c r="E149" t="s">
        <v>702</v>
      </c>
      <c r="F149">
        <v>1</v>
      </c>
      <c r="G149">
        <v>35</v>
      </c>
      <c r="H149">
        <f t="shared" si="4"/>
        <v>35</v>
      </c>
      <c r="I149">
        <f t="shared" si="5"/>
        <v>2</v>
      </c>
    </row>
    <row r="150" spans="1:9">
      <c r="A150" t="s">
        <v>741</v>
      </c>
      <c r="B150" t="s">
        <v>402</v>
      </c>
      <c r="C150" s="1">
        <v>44615</v>
      </c>
      <c r="D150" t="s">
        <v>202</v>
      </c>
      <c r="E150" t="s">
        <v>690</v>
      </c>
      <c r="F150">
        <v>1</v>
      </c>
      <c r="G150">
        <v>26.85</v>
      </c>
      <c r="H150">
        <f t="shared" si="4"/>
        <v>26.85</v>
      </c>
      <c r="I150">
        <f t="shared" si="5"/>
        <v>2</v>
      </c>
    </row>
    <row r="151" spans="1:9">
      <c r="A151" t="s">
        <v>741</v>
      </c>
      <c r="B151" t="s">
        <v>408</v>
      </c>
      <c r="C151" s="1">
        <v>44615</v>
      </c>
      <c r="D151" t="s">
        <v>52</v>
      </c>
      <c r="E151" t="s">
        <v>651</v>
      </c>
      <c r="F151">
        <v>1</v>
      </c>
      <c r="G151">
        <v>60</v>
      </c>
      <c r="H151">
        <f t="shared" si="4"/>
        <v>60</v>
      </c>
      <c r="I151">
        <f t="shared" si="5"/>
        <v>2</v>
      </c>
    </row>
    <row r="152" spans="1:9">
      <c r="A152" t="s">
        <v>741</v>
      </c>
      <c r="B152" t="s">
        <v>399</v>
      </c>
      <c r="C152" s="1">
        <v>44616</v>
      </c>
      <c r="D152" t="s">
        <v>202</v>
      </c>
      <c r="E152" t="s">
        <v>719</v>
      </c>
      <c r="F152">
        <v>1</v>
      </c>
      <c r="G152">
        <v>45</v>
      </c>
      <c r="H152">
        <f t="shared" si="4"/>
        <v>45</v>
      </c>
      <c r="I152">
        <f t="shared" si="5"/>
        <v>2</v>
      </c>
    </row>
    <row r="153" spans="1:9">
      <c r="A153" t="s">
        <v>741</v>
      </c>
      <c r="B153" t="s">
        <v>400</v>
      </c>
      <c r="C153" s="1">
        <v>44616</v>
      </c>
      <c r="D153" t="s">
        <v>202</v>
      </c>
      <c r="E153" t="s">
        <v>758</v>
      </c>
      <c r="F153">
        <v>1</v>
      </c>
      <c r="G153">
        <v>39.85</v>
      </c>
      <c r="H153">
        <f t="shared" si="4"/>
        <v>39.85</v>
      </c>
      <c r="I153">
        <f t="shared" si="5"/>
        <v>2</v>
      </c>
    </row>
    <row r="154" spans="1:9">
      <c r="A154" t="s">
        <v>741</v>
      </c>
      <c r="B154" t="s">
        <v>393</v>
      </c>
      <c r="C154" s="1">
        <v>44619</v>
      </c>
      <c r="D154" t="s">
        <v>202</v>
      </c>
      <c r="E154" t="s">
        <v>759</v>
      </c>
      <c r="F154">
        <v>1</v>
      </c>
      <c r="G154">
        <v>69</v>
      </c>
      <c r="H154">
        <f t="shared" si="4"/>
        <v>69</v>
      </c>
      <c r="I154">
        <f t="shared" si="5"/>
        <v>2</v>
      </c>
    </row>
    <row r="155" spans="1:9">
      <c r="A155" t="s">
        <v>741</v>
      </c>
      <c r="B155" t="s">
        <v>395</v>
      </c>
      <c r="C155" s="1">
        <v>44619</v>
      </c>
      <c r="D155" t="s">
        <v>202</v>
      </c>
      <c r="E155" t="s">
        <v>760</v>
      </c>
      <c r="F155">
        <v>1</v>
      </c>
      <c r="G155">
        <v>26.26</v>
      </c>
      <c r="H155">
        <f t="shared" si="4"/>
        <v>26.26</v>
      </c>
      <c r="I155">
        <f t="shared" si="5"/>
        <v>2</v>
      </c>
    </row>
    <row r="156" spans="1:9">
      <c r="A156" t="s">
        <v>741</v>
      </c>
      <c r="B156" t="s">
        <v>385</v>
      </c>
      <c r="C156" s="1">
        <v>44620</v>
      </c>
      <c r="D156" t="s">
        <v>52</v>
      </c>
      <c r="E156" t="s">
        <v>754</v>
      </c>
      <c r="F156">
        <v>1</v>
      </c>
      <c r="G156">
        <v>53</v>
      </c>
      <c r="H156">
        <f t="shared" si="4"/>
        <v>53</v>
      </c>
      <c r="I156">
        <f t="shared" si="5"/>
        <v>2</v>
      </c>
    </row>
    <row r="157" spans="1:9">
      <c r="A157" t="s">
        <v>743</v>
      </c>
      <c r="B157" t="s">
        <v>321</v>
      </c>
      <c r="C157" s="1">
        <v>44640</v>
      </c>
      <c r="D157" t="s">
        <v>52</v>
      </c>
      <c r="E157" t="str">
        <f>"HAP1024-5373"</f>
        <v>HAP1024-5373</v>
      </c>
      <c r="F157">
        <v>1</v>
      </c>
      <c r="G157">
        <v>35</v>
      </c>
      <c r="H157">
        <f t="shared" si="4"/>
        <v>35</v>
      </c>
      <c r="I157">
        <f t="shared" si="5"/>
        <v>3</v>
      </c>
    </row>
    <row r="158" spans="1:9">
      <c r="A158" t="s">
        <v>741</v>
      </c>
      <c r="B158" t="s">
        <v>262</v>
      </c>
      <c r="C158" s="1">
        <v>44651</v>
      </c>
      <c r="D158" t="s">
        <v>202</v>
      </c>
      <c r="E158" t="str">
        <f>"JLO2320-5373"</f>
        <v>JLO2320-5373</v>
      </c>
      <c r="F158">
        <v>1</v>
      </c>
      <c r="G158">
        <v>34</v>
      </c>
      <c r="H158">
        <f t="shared" si="4"/>
        <v>34</v>
      </c>
      <c r="I158">
        <f t="shared" si="5"/>
        <v>3</v>
      </c>
    </row>
    <row r="159" spans="1:9">
      <c r="A159" t="s">
        <v>743</v>
      </c>
      <c r="B159" t="s">
        <v>263</v>
      </c>
      <c r="C159" s="1">
        <v>44651</v>
      </c>
      <c r="D159" t="s">
        <v>202</v>
      </c>
      <c r="E159" t="str">
        <f>"ELZ2308-5376"</f>
        <v>ELZ2308-5376</v>
      </c>
      <c r="F159">
        <v>2</v>
      </c>
      <c r="G159">
        <v>34</v>
      </c>
      <c r="H159">
        <f t="shared" si="4"/>
        <v>68</v>
      </c>
      <c r="I159">
        <f t="shared" si="5"/>
        <v>3</v>
      </c>
    </row>
    <row r="160" spans="1:9">
      <c r="A160" t="s">
        <v>741</v>
      </c>
      <c r="B160" t="s">
        <v>380</v>
      </c>
      <c r="C160" s="1">
        <v>44621</v>
      </c>
      <c r="D160" t="s">
        <v>202</v>
      </c>
      <c r="E160" t="str">
        <f>"ROM2300-5371"</f>
        <v>ROM2300-5371</v>
      </c>
      <c r="F160">
        <v>1</v>
      </c>
      <c r="G160">
        <v>29.77</v>
      </c>
      <c r="H160">
        <f t="shared" si="4"/>
        <v>29.77</v>
      </c>
      <c r="I160">
        <f t="shared" si="5"/>
        <v>3</v>
      </c>
    </row>
    <row r="161" spans="1:9">
      <c r="A161" t="s">
        <v>741</v>
      </c>
      <c r="B161" t="s">
        <v>381</v>
      </c>
      <c r="C161" s="1">
        <v>44621</v>
      </c>
      <c r="D161" t="s">
        <v>202</v>
      </c>
      <c r="E161" t="str">
        <f>"ROM2343-5371"</f>
        <v>ROM2343-5371</v>
      </c>
      <c r="F161">
        <v>1</v>
      </c>
      <c r="G161">
        <v>35.700000000000003</v>
      </c>
      <c r="H161">
        <f t="shared" si="4"/>
        <v>35.700000000000003</v>
      </c>
      <c r="I161">
        <f t="shared" si="5"/>
        <v>3</v>
      </c>
    </row>
    <row r="162" spans="1:9">
      <c r="A162" t="s">
        <v>741</v>
      </c>
      <c r="B162" t="s">
        <v>383</v>
      </c>
      <c r="C162" s="1">
        <v>44622</v>
      </c>
      <c r="D162" t="s">
        <v>202</v>
      </c>
      <c r="E162" t="str">
        <f>"AKR2300-679"</f>
        <v>AKR2300-679</v>
      </c>
      <c r="F162">
        <v>1</v>
      </c>
      <c r="G162">
        <v>43.35</v>
      </c>
      <c r="H162">
        <f t="shared" si="4"/>
        <v>43.35</v>
      </c>
      <c r="I162">
        <f t="shared" si="5"/>
        <v>3</v>
      </c>
    </row>
    <row r="163" spans="1:9">
      <c r="A163" t="s">
        <v>741</v>
      </c>
      <c r="B163" t="s">
        <v>369</v>
      </c>
      <c r="C163" s="1">
        <v>44623</v>
      </c>
      <c r="D163" t="s">
        <v>202</v>
      </c>
      <c r="E163" t="str">
        <f>"AKR2300-5373"</f>
        <v>AKR2300-5373</v>
      </c>
      <c r="F163">
        <v>1</v>
      </c>
      <c r="G163">
        <v>26.85</v>
      </c>
      <c r="H163">
        <f t="shared" si="4"/>
        <v>26.85</v>
      </c>
      <c r="I163">
        <f t="shared" si="5"/>
        <v>3</v>
      </c>
    </row>
    <row r="164" spans="1:9">
      <c r="A164" t="s">
        <v>743</v>
      </c>
      <c r="B164" t="s">
        <v>372</v>
      </c>
      <c r="C164" s="1">
        <v>44623</v>
      </c>
      <c r="D164" t="s">
        <v>202</v>
      </c>
      <c r="E164" t="str">
        <f>"ELZ2308-5376"</f>
        <v>ELZ2308-5376</v>
      </c>
      <c r="F164">
        <v>1</v>
      </c>
      <c r="G164">
        <v>34</v>
      </c>
      <c r="H164">
        <f t="shared" si="4"/>
        <v>34</v>
      </c>
      <c r="I164">
        <f t="shared" si="5"/>
        <v>3</v>
      </c>
    </row>
    <row r="165" spans="1:9">
      <c r="A165" t="s">
        <v>743</v>
      </c>
      <c r="B165" t="s">
        <v>374</v>
      </c>
      <c r="C165" s="1">
        <v>44623</v>
      </c>
      <c r="D165" t="s">
        <v>52</v>
      </c>
      <c r="E165" t="s">
        <v>646</v>
      </c>
      <c r="F165">
        <v>1</v>
      </c>
      <c r="G165">
        <v>34</v>
      </c>
      <c r="H165">
        <f t="shared" si="4"/>
        <v>34</v>
      </c>
      <c r="I165">
        <f t="shared" si="5"/>
        <v>3</v>
      </c>
    </row>
    <row r="166" spans="1:9">
      <c r="A166" t="s">
        <v>741</v>
      </c>
      <c r="B166" t="s">
        <v>375</v>
      </c>
      <c r="C166" s="1">
        <v>44623</v>
      </c>
      <c r="D166" t="s">
        <v>202</v>
      </c>
      <c r="E166" t="s">
        <v>652</v>
      </c>
      <c r="F166">
        <v>1</v>
      </c>
      <c r="G166">
        <v>25</v>
      </c>
      <c r="H166">
        <f t="shared" si="4"/>
        <v>25</v>
      </c>
      <c r="I166">
        <f t="shared" si="5"/>
        <v>3</v>
      </c>
    </row>
    <row r="167" spans="1:9">
      <c r="A167" t="s">
        <v>741</v>
      </c>
      <c r="B167" t="s">
        <v>359</v>
      </c>
      <c r="C167" s="1">
        <v>44624</v>
      </c>
      <c r="D167" t="s">
        <v>202</v>
      </c>
      <c r="E167" t="s">
        <v>761</v>
      </c>
      <c r="F167">
        <v>1</v>
      </c>
      <c r="G167">
        <v>46</v>
      </c>
      <c r="H167">
        <f t="shared" si="4"/>
        <v>46</v>
      </c>
      <c r="I167">
        <f t="shared" si="5"/>
        <v>3</v>
      </c>
    </row>
    <row r="168" spans="1:9">
      <c r="A168" t="s">
        <v>743</v>
      </c>
      <c r="B168" t="s">
        <v>361</v>
      </c>
      <c r="C168" s="1">
        <v>44624</v>
      </c>
      <c r="D168" t="s">
        <v>202</v>
      </c>
      <c r="E168" t="s">
        <v>762</v>
      </c>
      <c r="F168">
        <v>1</v>
      </c>
      <c r="G168">
        <v>60</v>
      </c>
      <c r="H168">
        <f t="shared" si="4"/>
        <v>60</v>
      </c>
      <c r="I168">
        <f t="shared" si="5"/>
        <v>3</v>
      </c>
    </row>
    <row r="169" spans="1:9">
      <c r="A169" t="s">
        <v>743</v>
      </c>
      <c r="B169" t="s">
        <v>364</v>
      </c>
      <c r="C169" s="1">
        <v>44625</v>
      </c>
      <c r="D169" t="s">
        <v>202</v>
      </c>
      <c r="E169" t="s">
        <v>646</v>
      </c>
      <c r="F169">
        <v>1</v>
      </c>
      <c r="G169">
        <v>34</v>
      </c>
      <c r="H169">
        <f t="shared" si="4"/>
        <v>34</v>
      </c>
      <c r="I169">
        <f t="shared" si="5"/>
        <v>3</v>
      </c>
    </row>
    <row r="170" spans="1:9">
      <c r="A170" t="s">
        <v>741</v>
      </c>
      <c r="B170" t="s">
        <v>367</v>
      </c>
      <c r="C170" s="1">
        <v>44625</v>
      </c>
      <c r="D170" t="s">
        <v>202</v>
      </c>
      <c r="E170" t="s">
        <v>763</v>
      </c>
      <c r="F170">
        <v>1</v>
      </c>
      <c r="G170">
        <v>27</v>
      </c>
      <c r="H170">
        <f t="shared" si="4"/>
        <v>27</v>
      </c>
      <c r="I170">
        <f t="shared" si="5"/>
        <v>3</v>
      </c>
    </row>
    <row r="171" spans="1:9">
      <c r="A171" t="s">
        <v>741</v>
      </c>
      <c r="B171" t="s">
        <v>368</v>
      </c>
      <c r="C171" s="1">
        <v>44625</v>
      </c>
      <c r="D171" t="s">
        <v>202</v>
      </c>
      <c r="E171" t="s">
        <v>764</v>
      </c>
      <c r="F171">
        <v>1</v>
      </c>
      <c r="G171">
        <v>54.31</v>
      </c>
      <c r="H171">
        <f t="shared" si="4"/>
        <v>54.31</v>
      </c>
      <c r="I171">
        <f t="shared" si="5"/>
        <v>3</v>
      </c>
    </row>
    <row r="172" spans="1:9">
      <c r="A172" t="s">
        <v>743</v>
      </c>
      <c r="B172" t="s">
        <v>365</v>
      </c>
      <c r="C172" s="1">
        <v>44626</v>
      </c>
      <c r="D172" t="s">
        <v>202</v>
      </c>
      <c r="E172" t="s">
        <v>646</v>
      </c>
      <c r="F172">
        <v>1</v>
      </c>
      <c r="G172">
        <v>34</v>
      </c>
      <c r="H172">
        <f t="shared" si="4"/>
        <v>34</v>
      </c>
      <c r="I172">
        <f t="shared" si="5"/>
        <v>3</v>
      </c>
    </row>
    <row r="173" spans="1:9">
      <c r="A173" t="s">
        <v>741</v>
      </c>
      <c r="B173" t="s">
        <v>352</v>
      </c>
      <c r="C173" s="1">
        <v>44627</v>
      </c>
      <c r="D173" t="s">
        <v>202</v>
      </c>
      <c r="E173" t="s">
        <v>702</v>
      </c>
      <c r="F173">
        <v>1</v>
      </c>
      <c r="G173">
        <v>35</v>
      </c>
      <c r="H173">
        <f t="shared" si="4"/>
        <v>35</v>
      </c>
      <c r="I173">
        <f t="shared" si="5"/>
        <v>3</v>
      </c>
    </row>
    <row r="174" spans="1:9">
      <c r="A174" t="s">
        <v>743</v>
      </c>
      <c r="B174" t="s">
        <v>354</v>
      </c>
      <c r="C174" s="1">
        <v>44627</v>
      </c>
      <c r="D174" t="s">
        <v>202</v>
      </c>
      <c r="E174" t="s">
        <v>646</v>
      </c>
      <c r="F174">
        <v>1</v>
      </c>
      <c r="G174">
        <v>34</v>
      </c>
      <c r="H174">
        <f t="shared" si="4"/>
        <v>34</v>
      </c>
      <c r="I174">
        <f t="shared" si="5"/>
        <v>3</v>
      </c>
    </row>
    <row r="175" spans="1:9">
      <c r="A175" t="s">
        <v>743</v>
      </c>
      <c r="B175" t="s">
        <v>350</v>
      </c>
      <c r="C175" s="1">
        <v>44628</v>
      </c>
      <c r="D175" t="s">
        <v>202</v>
      </c>
      <c r="E175" t="s">
        <v>713</v>
      </c>
      <c r="F175">
        <v>1</v>
      </c>
      <c r="G175">
        <v>35</v>
      </c>
      <c r="H175">
        <f t="shared" si="4"/>
        <v>35</v>
      </c>
      <c r="I175">
        <f t="shared" si="5"/>
        <v>3</v>
      </c>
    </row>
    <row r="176" spans="1:9">
      <c r="A176" t="s">
        <v>741</v>
      </c>
      <c r="B176" t="s">
        <v>355</v>
      </c>
      <c r="C176" s="1">
        <v>44628</v>
      </c>
      <c r="D176" t="s">
        <v>202</v>
      </c>
      <c r="E176" t="s">
        <v>698</v>
      </c>
      <c r="F176">
        <v>1</v>
      </c>
      <c r="G176">
        <v>55</v>
      </c>
      <c r="H176">
        <f t="shared" si="4"/>
        <v>55</v>
      </c>
      <c r="I176">
        <f t="shared" si="5"/>
        <v>3</v>
      </c>
    </row>
    <row r="177" spans="1:9">
      <c r="A177" t="s">
        <v>741</v>
      </c>
      <c r="B177" t="s">
        <v>351</v>
      </c>
      <c r="C177" s="1">
        <v>44629</v>
      </c>
      <c r="D177" t="s">
        <v>52</v>
      </c>
      <c r="E177" t="s">
        <v>765</v>
      </c>
      <c r="F177">
        <v>1</v>
      </c>
      <c r="G177">
        <v>53</v>
      </c>
      <c r="H177">
        <f t="shared" si="4"/>
        <v>53</v>
      </c>
      <c r="I177">
        <f t="shared" si="5"/>
        <v>3</v>
      </c>
    </row>
    <row r="178" spans="1:9">
      <c r="A178" t="s">
        <v>741</v>
      </c>
      <c r="B178" t="s">
        <v>344</v>
      </c>
      <c r="C178" s="1">
        <v>44630</v>
      </c>
      <c r="D178" t="s">
        <v>202</v>
      </c>
      <c r="E178" t="s">
        <v>753</v>
      </c>
      <c r="F178">
        <v>1</v>
      </c>
      <c r="G178">
        <v>34</v>
      </c>
      <c r="H178">
        <f t="shared" si="4"/>
        <v>34</v>
      </c>
      <c r="I178">
        <f t="shared" si="5"/>
        <v>3</v>
      </c>
    </row>
    <row r="179" spans="1:9">
      <c r="A179" t="s">
        <v>741</v>
      </c>
      <c r="B179" t="s">
        <v>342</v>
      </c>
      <c r="C179" s="1">
        <v>44631</v>
      </c>
      <c r="D179" t="s">
        <v>202</v>
      </c>
      <c r="E179" t="s">
        <v>662</v>
      </c>
      <c r="F179">
        <v>1</v>
      </c>
      <c r="G179">
        <v>33</v>
      </c>
      <c r="H179">
        <f t="shared" si="4"/>
        <v>33</v>
      </c>
      <c r="I179">
        <f t="shared" si="5"/>
        <v>3</v>
      </c>
    </row>
    <row r="180" spans="1:9">
      <c r="A180" t="s">
        <v>741</v>
      </c>
      <c r="B180" t="s">
        <v>341</v>
      </c>
      <c r="C180" s="1">
        <v>44632</v>
      </c>
      <c r="D180" t="s">
        <v>202</v>
      </c>
      <c r="E180" t="s">
        <v>698</v>
      </c>
      <c r="F180">
        <v>1</v>
      </c>
      <c r="G180">
        <v>55</v>
      </c>
      <c r="H180">
        <f t="shared" si="4"/>
        <v>55</v>
      </c>
      <c r="I180">
        <f t="shared" si="5"/>
        <v>3</v>
      </c>
    </row>
    <row r="181" spans="1:9">
      <c r="A181" t="s">
        <v>741</v>
      </c>
      <c r="B181" t="s">
        <v>340</v>
      </c>
      <c r="C181" s="1">
        <v>44633</v>
      </c>
      <c r="D181" t="s">
        <v>202</v>
      </c>
      <c r="E181" t="s">
        <v>662</v>
      </c>
      <c r="F181">
        <v>1</v>
      </c>
      <c r="G181">
        <v>33</v>
      </c>
      <c r="H181">
        <f t="shared" si="4"/>
        <v>33</v>
      </c>
      <c r="I181">
        <f t="shared" si="5"/>
        <v>3</v>
      </c>
    </row>
    <row r="182" spans="1:9">
      <c r="A182" t="s">
        <v>741</v>
      </c>
      <c r="B182" t="s">
        <v>334</v>
      </c>
      <c r="C182" s="1">
        <v>44634</v>
      </c>
      <c r="D182" t="s">
        <v>202</v>
      </c>
      <c r="E182" t="s">
        <v>666</v>
      </c>
      <c r="F182">
        <v>1</v>
      </c>
      <c r="G182">
        <v>35</v>
      </c>
      <c r="H182">
        <f t="shared" si="4"/>
        <v>35</v>
      </c>
      <c r="I182">
        <f t="shared" si="5"/>
        <v>3</v>
      </c>
    </row>
    <row r="183" spans="1:9">
      <c r="A183" t="s">
        <v>741</v>
      </c>
      <c r="B183" t="s">
        <v>332</v>
      </c>
      <c r="C183" s="1">
        <v>44635</v>
      </c>
      <c r="D183" t="s">
        <v>52</v>
      </c>
      <c r="E183" t="s">
        <v>677</v>
      </c>
      <c r="F183">
        <v>1</v>
      </c>
      <c r="G183">
        <v>55</v>
      </c>
      <c r="H183">
        <f t="shared" si="4"/>
        <v>55</v>
      </c>
      <c r="I183">
        <f t="shared" si="5"/>
        <v>3</v>
      </c>
    </row>
    <row r="184" spans="1:9">
      <c r="A184" t="s">
        <v>741</v>
      </c>
      <c r="B184" t="s">
        <v>328</v>
      </c>
      <c r="C184" s="1">
        <v>44636</v>
      </c>
      <c r="D184" t="s">
        <v>52</v>
      </c>
      <c r="E184" t="s">
        <v>673</v>
      </c>
      <c r="F184">
        <v>1</v>
      </c>
      <c r="G184">
        <v>23</v>
      </c>
      <c r="H184">
        <f t="shared" si="4"/>
        <v>23</v>
      </c>
      <c r="I184">
        <f t="shared" si="5"/>
        <v>3</v>
      </c>
    </row>
    <row r="185" spans="1:9">
      <c r="A185" t="s">
        <v>741</v>
      </c>
      <c r="B185" t="s">
        <v>327</v>
      </c>
      <c r="C185" s="1">
        <v>44637</v>
      </c>
      <c r="D185" t="s">
        <v>202</v>
      </c>
      <c r="E185" t="s">
        <v>719</v>
      </c>
      <c r="F185">
        <v>1</v>
      </c>
      <c r="G185">
        <v>45</v>
      </c>
      <c r="H185">
        <f t="shared" si="4"/>
        <v>45</v>
      </c>
      <c r="I185">
        <f t="shared" si="5"/>
        <v>3</v>
      </c>
    </row>
    <row r="186" spans="1:9">
      <c r="A186" t="s">
        <v>741</v>
      </c>
      <c r="B186" t="s">
        <v>324</v>
      </c>
      <c r="C186" s="1">
        <v>44638</v>
      </c>
      <c r="D186" t="s">
        <v>202</v>
      </c>
      <c r="E186" t="s">
        <v>702</v>
      </c>
      <c r="F186">
        <v>1</v>
      </c>
      <c r="G186">
        <v>35</v>
      </c>
      <c r="H186">
        <f t="shared" si="4"/>
        <v>35</v>
      </c>
      <c r="I186">
        <f t="shared" si="5"/>
        <v>3</v>
      </c>
    </row>
    <row r="187" spans="1:9">
      <c r="A187" t="s">
        <v>741</v>
      </c>
      <c r="B187" t="s">
        <v>323</v>
      </c>
      <c r="C187" s="1">
        <v>44639</v>
      </c>
      <c r="D187" t="s">
        <v>202</v>
      </c>
      <c r="E187" t="s">
        <v>666</v>
      </c>
      <c r="F187">
        <v>1</v>
      </c>
      <c r="G187">
        <v>35</v>
      </c>
      <c r="H187">
        <f t="shared" si="4"/>
        <v>35</v>
      </c>
      <c r="I187">
        <f t="shared" si="5"/>
        <v>3</v>
      </c>
    </row>
    <row r="188" spans="1:9">
      <c r="A188" t="s">
        <v>741</v>
      </c>
      <c r="B188" t="s">
        <v>322</v>
      </c>
      <c r="C188" s="1">
        <v>44640</v>
      </c>
      <c r="D188" t="s">
        <v>202</v>
      </c>
      <c r="E188" t="s">
        <v>667</v>
      </c>
      <c r="F188">
        <v>1</v>
      </c>
      <c r="G188">
        <v>35.700000000000003</v>
      </c>
      <c r="H188">
        <f t="shared" si="4"/>
        <v>35.700000000000003</v>
      </c>
      <c r="I188">
        <f t="shared" si="5"/>
        <v>3</v>
      </c>
    </row>
    <row r="189" spans="1:9">
      <c r="A189" t="s">
        <v>743</v>
      </c>
      <c r="B189" t="s">
        <v>314</v>
      </c>
      <c r="C189" s="1">
        <v>44641</v>
      </c>
      <c r="D189" t="s">
        <v>202</v>
      </c>
      <c r="E189" t="s">
        <v>653</v>
      </c>
      <c r="F189">
        <v>1</v>
      </c>
      <c r="G189">
        <v>42</v>
      </c>
      <c r="H189">
        <f t="shared" si="4"/>
        <v>42</v>
      </c>
      <c r="I189">
        <f t="shared" si="5"/>
        <v>3</v>
      </c>
    </row>
    <row r="190" spans="1:9">
      <c r="A190" t="s">
        <v>743</v>
      </c>
      <c r="B190" t="s">
        <v>305</v>
      </c>
      <c r="C190" s="1">
        <v>44643</v>
      </c>
      <c r="D190" t="s">
        <v>202</v>
      </c>
      <c r="E190" t="s">
        <v>665</v>
      </c>
      <c r="F190">
        <v>1</v>
      </c>
      <c r="G190">
        <v>25</v>
      </c>
      <c r="H190">
        <f t="shared" si="4"/>
        <v>25</v>
      </c>
      <c r="I190">
        <f t="shared" si="5"/>
        <v>3</v>
      </c>
    </row>
    <row r="191" spans="1:9">
      <c r="A191" t="s">
        <v>741</v>
      </c>
      <c r="B191" t="s">
        <v>303</v>
      </c>
      <c r="C191" s="1">
        <v>44644</v>
      </c>
      <c r="D191" t="s">
        <v>202</v>
      </c>
      <c r="E191" t="s">
        <v>698</v>
      </c>
      <c r="F191">
        <v>1</v>
      </c>
      <c r="G191">
        <v>55</v>
      </c>
      <c r="H191">
        <f t="shared" si="4"/>
        <v>55</v>
      </c>
      <c r="I191">
        <f t="shared" si="5"/>
        <v>3</v>
      </c>
    </row>
    <row r="192" spans="1:9">
      <c r="A192" t="s">
        <v>743</v>
      </c>
      <c r="B192" t="s">
        <v>297</v>
      </c>
      <c r="C192" s="1">
        <v>44645</v>
      </c>
      <c r="D192" t="s">
        <v>202</v>
      </c>
      <c r="E192" t="s">
        <v>720</v>
      </c>
      <c r="F192">
        <v>1</v>
      </c>
      <c r="G192">
        <v>55</v>
      </c>
      <c r="H192">
        <f t="shared" si="4"/>
        <v>55</v>
      </c>
      <c r="I192">
        <f t="shared" si="5"/>
        <v>3</v>
      </c>
    </row>
    <row r="193" spans="1:9">
      <c r="A193" t="s">
        <v>741</v>
      </c>
      <c r="B193" t="s">
        <v>301</v>
      </c>
      <c r="C193" s="1">
        <v>44645</v>
      </c>
      <c r="D193" t="s">
        <v>202</v>
      </c>
      <c r="E193" t="s">
        <v>754</v>
      </c>
      <c r="F193">
        <v>1</v>
      </c>
      <c r="G193">
        <v>53</v>
      </c>
      <c r="H193">
        <f t="shared" si="4"/>
        <v>53</v>
      </c>
      <c r="I193">
        <f t="shared" si="5"/>
        <v>3</v>
      </c>
    </row>
    <row r="194" spans="1:9">
      <c r="A194" t="s">
        <v>743</v>
      </c>
      <c r="B194" t="s">
        <v>287</v>
      </c>
      <c r="C194" s="1">
        <v>44646</v>
      </c>
      <c r="D194" t="s">
        <v>202</v>
      </c>
      <c r="E194" t="s">
        <v>646</v>
      </c>
      <c r="F194">
        <v>1</v>
      </c>
      <c r="G194">
        <v>34</v>
      </c>
      <c r="H194">
        <f t="shared" si="4"/>
        <v>34</v>
      </c>
      <c r="I194">
        <f t="shared" si="5"/>
        <v>3</v>
      </c>
    </row>
    <row r="195" spans="1:9">
      <c r="A195" t="s">
        <v>743</v>
      </c>
      <c r="B195" t="s">
        <v>288</v>
      </c>
      <c r="C195" s="1">
        <v>44646</v>
      </c>
      <c r="D195" t="s">
        <v>52</v>
      </c>
      <c r="E195" t="s">
        <v>665</v>
      </c>
      <c r="F195">
        <v>1</v>
      </c>
      <c r="G195">
        <v>25</v>
      </c>
      <c r="H195">
        <f t="shared" ref="H195:H258" si="6">PRODUCT(F195*G195)</f>
        <v>25</v>
      </c>
      <c r="I195">
        <f t="shared" ref="I195:I258" si="7">MONTH(C195)</f>
        <v>3</v>
      </c>
    </row>
    <row r="196" spans="1:9">
      <c r="A196" t="s">
        <v>741</v>
      </c>
      <c r="B196" t="s">
        <v>302</v>
      </c>
      <c r="C196" s="1">
        <v>44646</v>
      </c>
      <c r="D196" t="s">
        <v>202</v>
      </c>
      <c r="E196" t="s">
        <v>652</v>
      </c>
      <c r="F196">
        <v>1</v>
      </c>
      <c r="G196">
        <v>25</v>
      </c>
      <c r="H196">
        <f t="shared" si="6"/>
        <v>25</v>
      </c>
      <c r="I196">
        <f t="shared" si="7"/>
        <v>3</v>
      </c>
    </row>
    <row r="197" spans="1:9">
      <c r="A197" t="s">
        <v>741</v>
      </c>
      <c r="B197" t="s">
        <v>300</v>
      </c>
      <c r="C197" s="1">
        <v>44647</v>
      </c>
      <c r="D197" t="s">
        <v>202</v>
      </c>
      <c r="E197" t="s">
        <v>724</v>
      </c>
      <c r="F197">
        <v>1</v>
      </c>
      <c r="G197">
        <v>55</v>
      </c>
      <c r="H197">
        <f t="shared" si="6"/>
        <v>55</v>
      </c>
      <c r="I197">
        <f t="shared" si="7"/>
        <v>3</v>
      </c>
    </row>
    <row r="198" spans="1:9">
      <c r="A198" t="s">
        <v>743</v>
      </c>
      <c r="B198" t="s">
        <v>283</v>
      </c>
      <c r="C198" s="1">
        <v>44648</v>
      </c>
      <c r="D198" t="s">
        <v>202</v>
      </c>
      <c r="E198" t="s">
        <v>735</v>
      </c>
      <c r="F198">
        <v>1</v>
      </c>
      <c r="G198">
        <v>55</v>
      </c>
      <c r="H198">
        <f t="shared" si="6"/>
        <v>55</v>
      </c>
      <c r="I198">
        <f t="shared" si="7"/>
        <v>3</v>
      </c>
    </row>
    <row r="199" spans="1:9">
      <c r="A199" t="s">
        <v>743</v>
      </c>
      <c r="B199" t="s">
        <v>284</v>
      </c>
      <c r="C199" s="1">
        <v>44648</v>
      </c>
      <c r="D199" t="s">
        <v>202</v>
      </c>
      <c r="E199" t="s">
        <v>647</v>
      </c>
      <c r="F199">
        <v>1</v>
      </c>
      <c r="G199">
        <v>29.77</v>
      </c>
      <c r="H199">
        <f t="shared" si="6"/>
        <v>29.77</v>
      </c>
      <c r="I199">
        <f t="shared" si="7"/>
        <v>3</v>
      </c>
    </row>
    <row r="200" spans="1:9">
      <c r="A200" t="s">
        <v>741</v>
      </c>
      <c r="B200" t="s">
        <v>275</v>
      </c>
      <c r="C200" s="1">
        <v>44649</v>
      </c>
      <c r="D200" t="s">
        <v>202</v>
      </c>
      <c r="E200" t="s">
        <v>698</v>
      </c>
      <c r="F200">
        <v>1</v>
      </c>
      <c r="G200">
        <v>55</v>
      </c>
      <c r="H200">
        <f t="shared" si="6"/>
        <v>55</v>
      </c>
      <c r="I200">
        <f t="shared" si="7"/>
        <v>3</v>
      </c>
    </row>
    <row r="201" spans="1:9">
      <c r="A201" t="s">
        <v>743</v>
      </c>
      <c r="B201" t="s">
        <v>276</v>
      </c>
      <c r="C201" s="1">
        <v>44649</v>
      </c>
      <c r="D201" t="s">
        <v>202</v>
      </c>
      <c r="E201" t="s">
        <v>665</v>
      </c>
      <c r="F201">
        <v>1</v>
      </c>
      <c r="G201">
        <v>25</v>
      </c>
      <c r="H201">
        <f t="shared" si="6"/>
        <v>25</v>
      </c>
      <c r="I201">
        <f t="shared" si="7"/>
        <v>3</v>
      </c>
    </row>
    <row r="202" spans="1:9">
      <c r="A202" t="s">
        <v>743</v>
      </c>
      <c r="B202" t="s">
        <v>268</v>
      </c>
      <c r="C202" s="1">
        <v>44650</v>
      </c>
      <c r="D202" t="s">
        <v>202</v>
      </c>
      <c r="E202" t="s">
        <v>665</v>
      </c>
      <c r="F202">
        <v>1</v>
      </c>
      <c r="G202">
        <v>25</v>
      </c>
      <c r="H202">
        <f t="shared" si="6"/>
        <v>25</v>
      </c>
      <c r="I202">
        <f t="shared" si="7"/>
        <v>3</v>
      </c>
    </row>
    <row r="203" spans="1:9">
      <c r="A203" t="s">
        <v>741</v>
      </c>
      <c r="B203" t="s">
        <v>269</v>
      </c>
      <c r="C203" s="1">
        <v>44650</v>
      </c>
      <c r="D203" t="s">
        <v>52</v>
      </c>
      <c r="E203" t="s">
        <v>766</v>
      </c>
      <c r="F203">
        <v>1</v>
      </c>
      <c r="G203">
        <v>25.26</v>
      </c>
      <c r="H203">
        <f t="shared" si="6"/>
        <v>25.26</v>
      </c>
      <c r="I203">
        <f t="shared" si="7"/>
        <v>3</v>
      </c>
    </row>
    <row r="204" spans="1:9">
      <c r="A204" t="s">
        <v>743</v>
      </c>
      <c r="B204" t="s">
        <v>247</v>
      </c>
      <c r="C204" s="1">
        <v>44652</v>
      </c>
      <c r="D204" t="s">
        <v>52</v>
      </c>
      <c r="E204" t="s">
        <v>665</v>
      </c>
      <c r="F204">
        <v>1</v>
      </c>
      <c r="G204">
        <v>25</v>
      </c>
      <c r="H204">
        <f t="shared" si="6"/>
        <v>25</v>
      </c>
      <c r="I204">
        <f t="shared" si="7"/>
        <v>4</v>
      </c>
    </row>
    <row r="205" spans="1:9">
      <c r="A205" t="s">
        <v>743</v>
      </c>
      <c r="B205" t="s">
        <v>218</v>
      </c>
      <c r="C205" s="1">
        <v>44660</v>
      </c>
      <c r="D205" t="s">
        <v>52</v>
      </c>
      <c r="E205" t="s">
        <v>671</v>
      </c>
      <c r="F205">
        <v>1</v>
      </c>
      <c r="G205">
        <v>47.6</v>
      </c>
      <c r="H205">
        <f t="shared" si="6"/>
        <v>47.6</v>
      </c>
      <c r="I205">
        <f t="shared" si="7"/>
        <v>4</v>
      </c>
    </row>
    <row r="206" spans="1:9">
      <c r="A206" t="s">
        <v>743</v>
      </c>
      <c r="B206" t="s">
        <v>206</v>
      </c>
      <c r="C206" s="1">
        <v>44662</v>
      </c>
      <c r="D206" t="s">
        <v>52</v>
      </c>
      <c r="E206" t="s">
        <v>756</v>
      </c>
      <c r="F206">
        <v>1</v>
      </c>
      <c r="G206">
        <v>49</v>
      </c>
      <c r="H206">
        <f t="shared" si="6"/>
        <v>49</v>
      </c>
      <c r="I206">
        <f t="shared" si="7"/>
        <v>4</v>
      </c>
    </row>
    <row r="207" spans="1:9">
      <c r="A207" t="s">
        <v>743</v>
      </c>
      <c r="B207" t="s">
        <v>207</v>
      </c>
      <c r="C207" s="1">
        <v>44662</v>
      </c>
      <c r="D207" t="s">
        <v>52</v>
      </c>
      <c r="E207" t="s">
        <v>665</v>
      </c>
      <c r="F207">
        <v>1</v>
      </c>
      <c r="G207">
        <v>25</v>
      </c>
      <c r="H207">
        <f t="shared" si="6"/>
        <v>25</v>
      </c>
      <c r="I207">
        <f t="shared" si="7"/>
        <v>4</v>
      </c>
    </row>
    <row r="208" spans="1:9">
      <c r="A208" t="s">
        <v>743</v>
      </c>
      <c r="B208" t="s">
        <v>174</v>
      </c>
      <c r="C208" s="1">
        <v>44673</v>
      </c>
      <c r="D208" t="s">
        <v>52</v>
      </c>
      <c r="E208" t="s">
        <v>704</v>
      </c>
      <c r="F208">
        <v>1</v>
      </c>
      <c r="G208">
        <v>55</v>
      </c>
      <c r="H208">
        <f t="shared" si="6"/>
        <v>55</v>
      </c>
      <c r="I208">
        <f t="shared" si="7"/>
        <v>4</v>
      </c>
    </row>
    <row r="209" spans="1:9">
      <c r="A209" t="s">
        <v>741</v>
      </c>
      <c r="B209" t="s">
        <v>158</v>
      </c>
      <c r="C209" s="1">
        <v>44679</v>
      </c>
      <c r="D209" t="s">
        <v>52</v>
      </c>
      <c r="E209" t="s">
        <v>754</v>
      </c>
      <c r="F209">
        <v>1</v>
      </c>
      <c r="G209">
        <v>45.05</v>
      </c>
      <c r="H209">
        <f t="shared" si="6"/>
        <v>45.05</v>
      </c>
      <c r="I209">
        <f t="shared" si="7"/>
        <v>4</v>
      </c>
    </row>
    <row r="210" spans="1:9">
      <c r="A210" t="s">
        <v>741</v>
      </c>
      <c r="B210" t="s">
        <v>267</v>
      </c>
      <c r="C210" s="1">
        <v>44652</v>
      </c>
      <c r="D210" t="s">
        <v>202</v>
      </c>
      <c r="E210" t="str">
        <f>"ROM2322-679"</f>
        <v>ROM2322-679</v>
      </c>
      <c r="F210">
        <v>1</v>
      </c>
      <c r="G210">
        <v>55</v>
      </c>
      <c r="H210">
        <f t="shared" si="6"/>
        <v>55</v>
      </c>
      <c r="I210">
        <f t="shared" si="7"/>
        <v>4</v>
      </c>
    </row>
    <row r="211" spans="1:9">
      <c r="A211" t="s">
        <v>743</v>
      </c>
      <c r="B211" t="s">
        <v>246</v>
      </c>
      <c r="C211" s="1">
        <v>44653</v>
      </c>
      <c r="D211" t="s">
        <v>202</v>
      </c>
      <c r="E211" t="str">
        <f>"ELZ2308-31157"</f>
        <v>ELZ2308-31157</v>
      </c>
      <c r="F211">
        <v>1</v>
      </c>
      <c r="G211">
        <v>25</v>
      </c>
      <c r="H211">
        <f t="shared" si="6"/>
        <v>25</v>
      </c>
      <c r="I211">
        <f t="shared" si="7"/>
        <v>4</v>
      </c>
    </row>
    <row r="212" spans="1:9">
      <c r="A212" t="s">
        <v>741</v>
      </c>
      <c r="B212" t="s">
        <v>257</v>
      </c>
      <c r="C212" s="1">
        <v>44654</v>
      </c>
      <c r="D212" t="s">
        <v>202</v>
      </c>
      <c r="E212" t="str">
        <f>"ELZ2335-5376"</f>
        <v>ELZ2335-5376</v>
      </c>
      <c r="F212">
        <v>1</v>
      </c>
      <c r="G212">
        <v>35</v>
      </c>
      <c r="H212">
        <f t="shared" si="6"/>
        <v>35</v>
      </c>
      <c r="I212">
        <f t="shared" si="7"/>
        <v>4</v>
      </c>
    </row>
    <row r="213" spans="1:9">
      <c r="A213" t="s">
        <v>741</v>
      </c>
      <c r="B213" t="s">
        <v>258</v>
      </c>
      <c r="C213" s="1">
        <v>44654</v>
      </c>
      <c r="D213" t="s">
        <v>202</v>
      </c>
      <c r="E213" t="str">
        <f>"SUN2300-5373"</f>
        <v>SUN2300-5373</v>
      </c>
      <c r="F213">
        <v>1</v>
      </c>
      <c r="G213">
        <v>25</v>
      </c>
      <c r="H213">
        <f t="shared" si="6"/>
        <v>25</v>
      </c>
      <c r="I213">
        <f t="shared" si="7"/>
        <v>4</v>
      </c>
    </row>
    <row r="214" spans="1:9">
      <c r="A214" t="s">
        <v>741</v>
      </c>
      <c r="B214" t="s">
        <v>259</v>
      </c>
      <c r="C214" s="1">
        <v>44654</v>
      </c>
      <c r="D214" t="s">
        <v>202</v>
      </c>
      <c r="E214" t="str">
        <f>"PSS2315-57"</f>
        <v>PSS2315-57</v>
      </c>
      <c r="F214">
        <v>1</v>
      </c>
      <c r="G214">
        <v>27</v>
      </c>
      <c r="H214">
        <f t="shared" si="6"/>
        <v>27</v>
      </c>
      <c r="I214">
        <f t="shared" si="7"/>
        <v>4</v>
      </c>
    </row>
    <row r="215" spans="1:9">
      <c r="A215" t="s">
        <v>741</v>
      </c>
      <c r="B215" t="s">
        <v>260</v>
      </c>
      <c r="C215" s="1">
        <v>44654</v>
      </c>
      <c r="D215" t="s">
        <v>202</v>
      </c>
      <c r="E215" t="str">
        <f>"PSS2303-57"</f>
        <v>PSS2303-57</v>
      </c>
      <c r="F215">
        <v>1</v>
      </c>
      <c r="G215">
        <v>27</v>
      </c>
      <c r="H215">
        <f t="shared" si="6"/>
        <v>27</v>
      </c>
      <c r="I215">
        <f t="shared" si="7"/>
        <v>4</v>
      </c>
    </row>
    <row r="216" spans="1:9">
      <c r="A216" t="s">
        <v>741</v>
      </c>
      <c r="B216" t="s">
        <v>261</v>
      </c>
      <c r="C216" s="1">
        <v>44654</v>
      </c>
      <c r="D216" t="s">
        <v>202</v>
      </c>
      <c r="E216" t="str">
        <f>"MOC2301-5373"</f>
        <v>MOC2301-5373</v>
      </c>
      <c r="F216">
        <v>1</v>
      </c>
      <c r="G216">
        <v>33</v>
      </c>
      <c r="H216">
        <f t="shared" si="6"/>
        <v>33</v>
      </c>
      <c r="I216">
        <f t="shared" si="7"/>
        <v>4</v>
      </c>
    </row>
    <row r="217" spans="1:9">
      <c r="A217" t="s">
        <v>741</v>
      </c>
      <c r="B217" t="s">
        <v>237</v>
      </c>
      <c r="C217" s="1">
        <v>44655</v>
      </c>
      <c r="D217" t="s">
        <v>202</v>
      </c>
      <c r="E217" t="str">
        <f>"ROM2329-679"</f>
        <v>ROM2329-679</v>
      </c>
      <c r="F217">
        <v>1</v>
      </c>
      <c r="G217">
        <v>55</v>
      </c>
      <c r="H217">
        <f t="shared" si="6"/>
        <v>55</v>
      </c>
      <c r="I217">
        <f t="shared" si="7"/>
        <v>4</v>
      </c>
    </row>
    <row r="218" spans="1:9">
      <c r="A218" t="s">
        <v>743</v>
      </c>
      <c r="B218" t="s">
        <v>239</v>
      </c>
      <c r="C218" s="1">
        <v>44655</v>
      </c>
      <c r="D218" t="s">
        <v>202</v>
      </c>
      <c r="E218" t="str">
        <f>"ROM2300-679"</f>
        <v>ROM2300-679</v>
      </c>
      <c r="F218">
        <v>1</v>
      </c>
      <c r="G218">
        <v>47.6</v>
      </c>
      <c r="H218">
        <f t="shared" si="6"/>
        <v>47.6</v>
      </c>
      <c r="I218">
        <f t="shared" si="7"/>
        <v>4</v>
      </c>
    </row>
    <row r="219" spans="1:9">
      <c r="A219" t="s">
        <v>743</v>
      </c>
      <c r="B219" t="s">
        <v>240</v>
      </c>
      <c r="C219" s="1">
        <v>44655</v>
      </c>
      <c r="D219" t="s">
        <v>202</v>
      </c>
      <c r="E219" t="str">
        <f>"ROM2302-679"</f>
        <v>ROM2302-679</v>
      </c>
      <c r="F219">
        <v>1</v>
      </c>
      <c r="G219">
        <v>55</v>
      </c>
      <c r="H219">
        <f t="shared" si="6"/>
        <v>55</v>
      </c>
      <c r="I219">
        <f t="shared" si="7"/>
        <v>4</v>
      </c>
    </row>
    <row r="220" spans="1:9">
      <c r="A220" t="s">
        <v>743</v>
      </c>
      <c r="B220" t="s">
        <v>242</v>
      </c>
      <c r="C220" s="1">
        <v>44655</v>
      </c>
      <c r="D220" t="s">
        <v>202</v>
      </c>
      <c r="E220" t="str">
        <f>"EAG2335-679"</f>
        <v>EAG2335-679</v>
      </c>
      <c r="F220">
        <v>1</v>
      </c>
      <c r="G220">
        <v>45</v>
      </c>
      <c r="H220">
        <f t="shared" si="6"/>
        <v>45</v>
      </c>
      <c r="I220">
        <f t="shared" si="7"/>
        <v>4</v>
      </c>
    </row>
    <row r="221" spans="1:9">
      <c r="A221" t="s">
        <v>741</v>
      </c>
      <c r="B221" t="s">
        <v>243</v>
      </c>
      <c r="C221" s="1">
        <v>44655</v>
      </c>
      <c r="D221" t="s">
        <v>202</v>
      </c>
      <c r="E221" t="str">
        <f>"ROM2315-679"</f>
        <v>ROM2315-679</v>
      </c>
      <c r="F221">
        <v>1</v>
      </c>
      <c r="G221">
        <v>55</v>
      </c>
      <c r="H221">
        <f t="shared" si="6"/>
        <v>55</v>
      </c>
      <c r="I221">
        <f t="shared" si="7"/>
        <v>4</v>
      </c>
    </row>
    <row r="222" spans="1:9">
      <c r="A222" t="s">
        <v>743</v>
      </c>
      <c r="B222" t="s">
        <v>244</v>
      </c>
      <c r="C222" s="1">
        <v>44655</v>
      </c>
      <c r="D222" t="s">
        <v>202</v>
      </c>
      <c r="E222" t="str">
        <f>"ROM2302-5371"</f>
        <v>ROM2302-5371</v>
      </c>
      <c r="F222">
        <v>1</v>
      </c>
      <c r="G222">
        <v>35.700000000000003</v>
      </c>
      <c r="H222">
        <f t="shared" si="6"/>
        <v>35.700000000000003</v>
      </c>
      <c r="I222">
        <f t="shared" si="7"/>
        <v>4</v>
      </c>
    </row>
    <row r="223" spans="1:9">
      <c r="A223" t="s">
        <v>743</v>
      </c>
      <c r="B223" t="s">
        <v>245</v>
      </c>
      <c r="C223" s="1">
        <v>44655</v>
      </c>
      <c r="D223" t="s">
        <v>202</v>
      </c>
      <c r="E223" t="str">
        <f>"ELZ2308-5376"</f>
        <v>ELZ2308-5376</v>
      </c>
      <c r="F223">
        <v>1</v>
      </c>
      <c r="G223">
        <v>34</v>
      </c>
      <c r="H223">
        <f t="shared" si="6"/>
        <v>34</v>
      </c>
      <c r="I223">
        <f t="shared" si="7"/>
        <v>4</v>
      </c>
    </row>
    <row r="224" spans="1:9">
      <c r="A224" t="s">
        <v>743</v>
      </c>
      <c r="B224" t="s">
        <v>229</v>
      </c>
      <c r="C224" s="1">
        <v>44657</v>
      </c>
      <c r="D224" t="s">
        <v>202</v>
      </c>
      <c r="E224" t="str">
        <f>"ROM2302-5371"</f>
        <v>ROM2302-5371</v>
      </c>
      <c r="F224">
        <v>1</v>
      </c>
      <c r="G224">
        <v>35.700000000000003</v>
      </c>
      <c r="H224">
        <f t="shared" si="6"/>
        <v>35.700000000000003</v>
      </c>
      <c r="I224">
        <f t="shared" si="7"/>
        <v>4</v>
      </c>
    </row>
    <row r="225" spans="1:9">
      <c r="A225" t="s">
        <v>741</v>
      </c>
      <c r="B225" t="s">
        <v>225</v>
      </c>
      <c r="C225" s="1">
        <v>44658</v>
      </c>
      <c r="D225" t="s">
        <v>202</v>
      </c>
      <c r="E225" t="str">
        <f>"MNC2300-5373"</f>
        <v>MNC2300-5373</v>
      </c>
      <c r="F225">
        <v>1</v>
      </c>
      <c r="G225">
        <v>30.46</v>
      </c>
      <c r="H225">
        <f t="shared" si="6"/>
        <v>30.46</v>
      </c>
      <c r="I225">
        <f t="shared" si="7"/>
        <v>4</v>
      </c>
    </row>
    <row r="226" spans="1:9">
      <c r="A226" t="s">
        <v>741</v>
      </c>
      <c r="B226" t="s">
        <v>226</v>
      </c>
      <c r="C226" s="1">
        <v>44658</v>
      </c>
      <c r="D226" t="s">
        <v>202</v>
      </c>
      <c r="E226" t="str">
        <f>"SRZ2315-527"</f>
        <v>SRZ2315-527</v>
      </c>
      <c r="F226">
        <v>1</v>
      </c>
      <c r="G226">
        <v>32</v>
      </c>
      <c r="H226">
        <f t="shared" si="6"/>
        <v>32</v>
      </c>
      <c r="I226">
        <f t="shared" si="7"/>
        <v>4</v>
      </c>
    </row>
    <row r="227" spans="1:9">
      <c r="A227" t="s">
        <v>741</v>
      </c>
      <c r="B227" t="s">
        <v>227</v>
      </c>
      <c r="C227" s="1">
        <v>44658</v>
      </c>
      <c r="D227" t="s">
        <v>202</v>
      </c>
      <c r="E227" t="str">
        <f>"ROM2343-5371"</f>
        <v>ROM2343-5371</v>
      </c>
      <c r="F227">
        <v>1</v>
      </c>
      <c r="G227">
        <v>35.700000000000003</v>
      </c>
      <c r="H227">
        <f t="shared" si="6"/>
        <v>35.700000000000003</v>
      </c>
      <c r="I227">
        <f t="shared" si="7"/>
        <v>4</v>
      </c>
    </row>
    <row r="228" spans="1:9">
      <c r="A228" t="s">
        <v>741</v>
      </c>
      <c r="B228" t="s">
        <v>230</v>
      </c>
      <c r="C228" s="1">
        <v>44658</v>
      </c>
      <c r="D228" t="s">
        <v>202</v>
      </c>
      <c r="E228" t="str">
        <f>"PSS2315-679"</f>
        <v>PSS2315-679</v>
      </c>
      <c r="F228">
        <v>1</v>
      </c>
      <c r="G228">
        <v>46</v>
      </c>
      <c r="H228">
        <f t="shared" si="6"/>
        <v>46</v>
      </c>
      <c r="I228">
        <f t="shared" si="7"/>
        <v>4</v>
      </c>
    </row>
    <row r="229" spans="1:9">
      <c r="A229" t="s">
        <v>741</v>
      </c>
      <c r="B229" t="s">
        <v>231</v>
      </c>
      <c r="C229" s="1">
        <v>44658</v>
      </c>
      <c r="D229" t="s">
        <v>202</v>
      </c>
      <c r="E229" t="str">
        <f>"PSS2315-4357"</f>
        <v>PSS2315-4357</v>
      </c>
      <c r="F229">
        <v>1</v>
      </c>
      <c r="G229">
        <v>19</v>
      </c>
      <c r="H229">
        <f t="shared" si="6"/>
        <v>19</v>
      </c>
      <c r="I229">
        <f t="shared" si="7"/>
        <v>4</v>
      </c>
    </row>
    <row r="230" spans="1:9">
      <c r="A230" t="s">
        <v>741</v>
      </c>
      <c r="B230" t="s">
        <v>232</v>
      </c>
      <c r="C230" s="1">
        <v>44658</v>
      </c>
      <c r="D230" t="s">
        <v>202</v>
      </c>
      <c r="E230" t="str">
        <f>"ROM2329-679"</f>
        <v>ROM2329-679</v>
      </c>
      <c r="F230">
        <v>1</v>
      </c>
      <c r="G230">
        <v>55</v>
      </c>
      <c r="H230">
        <f t="shared" si="6"/>
        <v>55</v>
      </c>
      <c r="I230">
        <f t="shared" si="7"/>
        <v>4</v>
      </c>
    </row>
    <row r="231" spans="1:9">
      <c r="A231" t="s">
        <v>743</v>
      </c>
      <c r="B231" t="s">
        <v>209</v>
      </c>
      <c r="C231" s="1">
        <v>44659</v>
      </c>
      <c r="D231" t="s">
        <v>202</v>
      </c>
      <c r="E231" t="str">
        <f>"ROM2302-679"</f>
        <v>ROM2302-679</v>
      </c>
      <c r="F231">
        <v>1</v>
      </c>
      <c r="G231">
        <v>55</v>
      </c>
      <c r="H231">
        <f t="shared" si="6"/>
        <v>55</v>
      </c>
      <c r="I231">
        <f t="shared" si="7"/>
        <v>4</v>
      </c>
    </row>
    <row r="232" spans="1:9">
      <c r="A232" t="s">
        <v>743</v>
      </c>
      <c r="B232" t="s">
        <v>215</v>
      </c>
      <c r="C232" s="1">
        <v>44659</v>
      </c>
      <c r="D232" t="s">
        <v>202</v>
      </c>
      <c r="E232" t="str">
        <f>"MOC2311-43511"</f>
        <v>MOC2311-43511</v>
      </c>
      <c r="F232">
        <v>1</v>
      </c>
      <c r="G232">
        <v>32</v>
      </c>
      <c r="H232">
        <f t="shared" si="6"/>
        <v>32</v>
      </c>
      <c r="I232">
        <f t="shared" si="7"/>
        <v>4</v>
      </c>
    </row>
    <row r="233" spans="1:9">
      <c r="A233" t="s">
        <v>741</v>
      </c>
      <c r="B233" t="s">
        <v>220</v>
      </c>
      <c r="C233" s="1">
        <v>44660</v>
      </c>
      <c r="D233" t="s">
        <v>202</v>
      </c>
      <c r="E233" t="str">
        <f>"PSS2315-57"</f>
        <v>PSS2315-57</v>
      </c>
      <c r="F233">
        <v>1</v>
      </c>
      <c r="G233">
        <v>27</v>
      </c>
      <c r="H233">
        <f t="shared" si="6"/>
        <v>27</v>
      </c>
      <c r="I233">
        <f t="shared" si="7"/>
        <v>4</v>
      </c>
    </row>
    <row r="234" spans="1:9">
      <c r="A234" t="s">
        <v>741</v>
      </c>
      <c r="B234" t="s">
        <v>221</v>
      </c>
      <c r="C234" s="1">
        <v>44660</v>
      </c>
      <c r="D234" t="s">
        <v>202</v>
      </c>
      <c r="E234" t="str">
        <f>"ELZ2335-679"</f>
        <v>ELZ2335-679</v>
      </c>
      <c r="F234">
        <v>1</v>
      </c>
      <c r="G234">
        <v>55</v>
      </c>
      <c r="H234">
        <f t="shared" si="6"/>
        <v>55</v>
      </c>
      <c r="I234">
        <f t="shared" si="7"/>
        <v>4</v>
      </c>
    </row>
    <row r="235" spans="1:9">
      <c r="A235" t="s">
        <v>741</v>
      </c>
      <c r="B235" t="s">
        <v>222</v>
      </c>
      <c r="C235" s="1">
        <v>44660</v>
      </c>
      <c r="D235" t="s">
        <v>202</v>
      </c>
      <c r="E235" t="str">
        <f>"ELZ2335-679"</f>
        <v>ELZ2335-679</v>
      </c>
      <c r="F235">
        <v>1</v>
      </c>
      <c r="G235">
        <v>55</v>
      </c>
      <c r="H235">
        <f t="shared" si="6"/>
        <v>55</v>
      </c>
      <c r="I235">
        <f t="shared" si="7"/>
        <v>4</v>
      </c>
    </row>
    <row r="236" spans="1:9">
      <c r="A236" t="s">
        <v>743</v>
      </c>
      <c r="B236" t="s">
        <v>117</v>
      </c>
      <c r="C236" s="1">
        <v>44661</v>
      </c>
      <c r="D236" t="s">
        <v>202</v>
      </c>
      <c r="E236" t="str">
        <f>"ELZ2308-5376"</f>
        <v>ELZ2308-5376</v>
      </c>
      <c r="F236">
        <v>1</v>
      </c>
      <c r="G236">
        <v>34</v>
      </c>
      <c r="H236">
        <f t="shared" si="6"/>
        <v>34</v>
      </c>
      <c r="I236">
        <f t="shared" si="7"/>
        <v>4</v>
      </c>
    </row>
    <row r="237" spans="1:9">
      <c r="A237" t="s">
        <v>743</v>
      </c>
      <c r="B237" t="s">
        <v>216</v>
      </c>
      <c r="C237" s="1">
        <v>44661</v>
      </c>
      <c r="D237" t="s">
        <v>202</v>
      </c>
      <c r="E237" t="str">
        <f>"ELZ2308-31157"</f>
        <v>ELZ2308-31157</v>
      </c>
      <c r="F237">
        <v>1</v>
      </c>
      <c r="G237">
        <v>25</v>
      </c>
      <c r="H237">
        <f t="shared" si="6"/>
        <v>25</v>
      </c>
      <c r="I237">
        <f t="shared" si="7"/>
        <v>4</v>
      </c>
    </row>
    <row r="238" spans="1:9">
      <c r="A238" t="s">
        <v>741</v>
      </c>
      <c r="B238" t="s">
        <v>219</v>
      </c>
      <c r="C238" s="1">
        <v>44661</v>
      </c>
      <c r="D238" t="s">
        <v>202</v>
      </c>
      <c r="E238" t="str">
        <f>"MNC2319-5373"</f>
        <v>MNC2319-5373</v>
      </c>
      <c r="F238">
        <v>1</v>
      </c>
      <c r="G238">
        <v>35</v>
      </c>
      <c r="H238">
        <f t="shared" si="6"/>
        <v>35</v>
      </c>
      <c r="I238">
        <f t="shared" si="7"/>
        <v>4</v>
      </c>
    </row>
    <row r="239" spans="1:9">
      <c r="A239" t="s">
        <v>741</v>
      </c>
      <c r="B239" t="s">
        <v>159</v>
      </c>
      <c r="C239" s="1">
        <v>44680</v>
      </c>
      <c r="D239" t="s">
        <v>202</v>
      </c>
      <c r="E239" t="str">
        <f>"ROM2343-679"</f>
        <v>ROM2343-679</v>
      </c>
      <c r="F239">
        <v>1</v>
      </c>
      <c r="G239">
        <v>55</v>
      </c>
      <c r="H239">
        <f t="shared" si="6"/>
        <v>55</v>
      </c>
      <c r="I239">
        <f t="shared" si="7"/>
        <v>4</v>
      </c>
    </row>
    <row r="240" spans="1:9">
      <c r="A240" t="s">
        <v>741</v>
      </c>
      <c r="B240" t="s">
        <v>150</v>
      </c>
      <c r="C240" s="1">
        <v>44681</v>
      </c>
      <c r="D240" t="s">
        <v>202</v>
      </c>
      <c r="E240" t="str">
        <f>"HAP1021-679"</f>
        <v>HAP1021-679</v>
      </c>
      <c r="F240">
        <v>1</v>
      </c>
      <c r="G240">
        <v>55</v>
      </c>
      <c r="H240">
        <f t="shared" si="6"/>
        <v>55</v>
      </c>
      <c r="I240">
        <f t="shared" si="7"/>
        <v>4</v>
      </c>
    </row>
    <row r="241" spans="1:9">
      <c r="A241" t="s">
        <v>741</v>
      </c>
      <c r="B241" t="s">
        <v>165</v>
      </c>
      <c r="C241" s="1">
        <v>44678</v>
      </c>
      <c r="D241" t="s">
        <v>202</v>
      </c>
      <c r="E241" t="str">
        <f>"MNC2313-5373"</f>
        <v>MNC2313-5373</v>
      </c>
      <c r="F241">
        <v>1</v>
      </c>
      <c r="G241">
        <v>30.28</v>
      </c>
      <c r="H241">
        <f t="shared" si="6"/>
        <v>30.28</v>
      </c>
      <c r="I241">
        <f t="shared" si="7"/>
        <v>4</v>
      </c>
    </row>
    <row r="242" spans="1:9">
      <c r="A242" t="s">
        <v>741</v>
      </c>
      <c r="B242" t="s">
        <v>166</v>
      </c>
      <c r="C242" s="1">
        <v>44678</v>
      </c>
      <c r="D242" t="s">
        <v>202</v>
      </c>
      <c r="E242" t="str">
        <f>"MNC2313-679"</f>
        <v>MNC2313-679</v>
      </c>
      <c r="F242">
        <v>1</v>
      </c>
      <c r="G242">
        <v>47.57</v>
      </c>
      <c r="H242">
        <f t="shared" si="6"/>
        <v>47.57</v>
      </c>
      <c r="I242">
        <f t="shared" si="7"/>
        <v>4</v>
      </c>
    </row>
    <row r="243" spans="1:9">
      <c r="A243" t="s">
        <v>741</v>
      </c>
      <c r="B243" t="s">
        <v>164</v>
      </c>
      <c r="C243" s="1">
        <v>44678</v>
      </c>
      <c r="D243" t="s">
        <v>202</v>
      </c>
      <c r="E243" t="str">
        <f>"ROM2315-5371"</f>
        <v>ROM2315-5371</v>
      </c>
      <c r="F243">
        <v>1</v>
      </c>
      <c r="G243">
        <v>30.86</v>
      </c>
      <c r="H243">
        <f t="shared" si="6"/>
        <v>30.86</v>
      </c>
      <c r="I243">
        <f t="shared" si="7"/>
        <v>4</v>
      </c>
    </row>
    <row r="244" spans="1:9">
      <c r="A244" t="s">
        <v>741</v>
      </c>
      <c r="B244" t="s">
        <v>149</v>
      </c>
      <c r="C244" s="1">
        <v>44679</v>
      </c>
      <c r="D244" t="s">
        <v>202</v>
      </c>
      <c r="E244" t="str">
        <f>"PSS2303-679"</f>
        <v>PSS2303-679</v>
      </c>
      <c r="F244">
        <v>1</v>
      </c>
      <c r="G244">
        <v>39.1</v>
      </c>
      <c r="H244">
        <f t="shared" si="6"/>
        <v>39.1</v>
      </c>
      <c r="I244">
        <f t="shared" si="7"/>
        <v>4</v>
      </c>
    </row>
    <row r="245" spans="1:9">
      <c r="A245" t="s">
        <v>741</v>
      </c>
      <c r="B245" t="s">
        <v>176</v>
      </c>
      <c r="C245" s="1">
        <v>44676</v>
      </c>
      <c r="D245" t="s">
        <v>202</v>
      </c>
      <c r="E245" t="str">
        <f>"WNL2310-679"</f>
        <v>WNL2310-679</v>
      </c>
      <c r="F245">
        <v>1</v>
      </c>
      <c r="G245">
        <v>70.8</v>
      </c>
      <c r="H245">
        <f t="shared" si="6"/>
        <v>70.8</v>
      </c>
      <c r="I245">
        <f t="shared" si="7"/>
        <v>4</v>
      </c>
    </row>
    <row r="246" spans="1:9">
      <c r="A246" t="s">
        <v>741</v>
      </c>
      <c r="B246" t="s">
        <v>177</v>
      </c>
      <c r="C246" s="1">
        <v>44676</v>
      </c>
      <c r="D246" t="s">
        <v>202</v>
      </c>
      <c r="E246" t="str">
        <f>"MNC2313-31157"</f>
        <v>MNC2313-31157</v>
      </c>
      <c r="F246">
        <v>1</v>
      </c>
      <c r="G246">
        <v>25</v>
      </c>
      <c r="H246">
        <f t="shared" si="6"/>
        <v>25</v>
      </c>
      <c r="I246">
        <f t="shared" si="7"/>
        <v>4</v>
      </c>
    </row>
    <row r="247" spans="1:9">
      <c r="A247" t="s">
        <v>743</v>
      </c>
      <c r="B247" t="s">
        <v>161</v>
      </c>
      <c r="C247" s="1">
        <v>44677</v>
      </c>
      <c r="D247" t="s">
        <v>202</v>
      </c>
      <c r="E247" t="str">
        <f>"ELZ2308-5376"</f>
        <v>ELZ2308-5376</v>
      </c>
      <c r="F247">
        <v>1</v>
      </c>
      <c r="G247">
        <v>34</v>
      </c>
      <c r="H247">
        <f t="shared" si="6"/>
        <v>34</v>
      </c>
      <c r="I247">
        <f t="shared" si="7"/>
        <v>4</v>
      </c>
    </row>
    <row r="248" spans="1:9">
      <c r="A248" t="s">
        <v>743</v>
      </c>
      <c r="B248" t="s">
        <v>162</v>
      </c>
      <c r="C248" s="1">
        <v>44677</v>
      </c>
      <c r="D248" t="s">
        <v>202</v>
      </c>
      <c r="E248" t="str">
        <f>"ROM2315-679"</f>
        <v>ROM2315-679</v>
      </c>
      <c r="F248">
        <v>1</v>
      </c>
      <c r="G248">
        <v>55</v>
      </c>
      <c r="H248">
        <f t="shared" si="6"/>
        <v>55</v>
      </c>
      <c r="I248">
        <f t="shared" si="7"/>
        <v>4</v>
      </c>
    </row>
    <row r="249" spans="1:9">
      <c r="A249" t="s">
        <v>741</v>
      </c>
      <c r="B249" t="s">
        <v>178</v>
      </c>
      <c r="C249" s="1">
        <v>44674</v>
      </c>
      <c r="D249" t="s">
        <v>202</v>
      </c>
      <c r="E249" t="str">
        <f>"MNC2313-31157"</f>
        <v>MNC2313-31157</v>
      </c>
      <c r="F249">
        <v>1</v>
      </c>
      <c r="G249">
        <v>25</v>
      </c>
      <c r="H249">
        <f t="shared" si="6"/>
        <v>25</v>
      </c>
      <c r="I249">
        <f t="shared" si="7"/>
        <v>4</v>
      </c>
    </row>
    <row r="250" spans="1:9">
      <c r="A250" t="s">
        <v>743</v>
      </c>
      <c r="B250" t="s">
        <v>170</v>
      </c>
      <c r="C250" s="1">
        <v>44675</v>
      </c>
      <c r="D250" t="s">
        <v>202</v>
      </c>
      <c r="E250" t="str">
        <f>"ELZ2308-5376"</f>
        <v>ELZ2308-5376</v>
      </c>
      <c r="F250">
        <v>1</v>
      </c>
      <c r="G250">
        <v>34</v>
      </c>
      <c r="H250">
        <f t="shared" si="6"/>
        <v>34</v>
      </c>
      <c r="I250">
        <f t="shared" si="7"/>
        <v>4</v>
      </c>
    </row>
    <row r="251" spans="1:9">
      <c r="A251" t="s">
        <v>741</v>
      </c>
      <c r="B251" t="s">
        <v>182</v>
      </c>
      <c r="C251" s="1">
        <v>44672</v>
      </c>
      <c r="D251" t="s">
        <v>202</v>
      </c>
      <c r="E251" t="str">
        <f>"ROM2338-5371"</f>
        <v>ROM2338-5371</v>
      </c>
      <c r="F251">
        <v>1</v>
      </c>
      <c r="G251">
        <v>35.700000000000003</v>
      </c>
      <c r="H251">
        <f t="shared" si="6"/>
        <v>35.700000000000003</v>
      </c>
      <c r="I251">
        <f t="shared" si="7"/>
        <v>4</v>
      </c>
    </row>
    <row r="252" spans="1:9">
      <c r="A252" t="s">
        <v>741</v>
      </c>
      <c r="B252" t="s">
        <v>183</v>
      </c>
      <c r="C252" s="1">
        <v>44672</v>
      </c>
      <c r="D252" t="s">
        <v>202</v>
      </c>
      <c r="E252" t="str">
        <f>"ROM2393-5371"</f>
        <v>ROM2393-5371</v>
      </c>
      <c r="F252">
        <v>1</v>
      </c>
      <c r="G252">
        <v>35</v>
      </c>
      <c r="H252">
        <f t="shared" si="6"/>
        <v>35</v>
      </c>
      <c r="I252">
        <f t="shared" si="7"/>
        <v>4</v>
      </c>
    </row>
    <row r="253" spans="1:9">
      <c r="A253" t="s">
        <v>743</v>
      </c>
      <c r="B253" t="s">
        <v>168</v>
      </c>
      <c r="C253" s="1">
        <v>44673</v>
      </c>
      <c r="D253" t="s">
        <v>202</v>
      </c>
      <c r="E253" t="str">
        <f>"MOC2311-5373"</f>
        <v>MOC2311-5373</v>
      </c>
      <c r="F253">
        <v>1</v>
      </c>
      <c r="G253">
        <v>42</v>
      </c>
      <c r="H253">
        <f t="shared" si="6"/>
        <v>42</v>
      </c>
      <c r="I253">
        <f t="shared" si="7"/>
        <v>4</v>
      </c>
    </row>
    <row r="254" spans="1:9">
      <c r="A254" t="s">
        <v>743</v>
      </c>
      <c r="B254" t="s">
        <v>171</v>
      </c>
      <c r="C254" s="1">
        <v>44673</v>
      </c>
      <c r="D254" t="s">
        <v>202</v>
      </c>
      <c r="E254" t="str">
        <f>"HAP1000-5373"</f>
        <v>HAP1000-5373</v>
      </c>
      <c r="F254">
        <v>1</v>
      </c>
      <c r="G254">
        <v>34</v>
      </c>
      <c r="H254">
        <f t="shared" si="6"/>
        <v>34</v>
      </c>
      <c r="I254">
        <f t="shared" si="7"/>
        <v>4</v>
      </c>
    </row>
    <row r="255" spans="1:9">
      <c r="A255" t="s">
        <v>741</v>
      </c>
      <c r="B255" t="s">
        <v>136</v>
      </c>
      <c r="C255" s="1">
        <v>44687</v>
      </c>
      <c r="D255" t="s">
        <v>52</v>
      </c>
      <c r="E255" t="s">
        <v>767</v>
      </c>
      <c r="F255">
        <v>1</v>
      </c>
      <c r="G255">
        <v>32</v>
      </c>
      <c r="H255">
        <f t="shared" si="6"/>
        <v>32</v>
      </c>
      <c r="I255">
        <f t="shared" si="7"/>
        <v>5</v>
      </c>
    </row>
    <row r="256" spans="1:9">
      <c r="A256" t="s">
        <v>743</v>
      </c>
      <c r="B256" t="s">
        <v>127</v>
      </c>
      <c r="C256" s="1">
        <v>44691</v>
      </c>
      <c r="D256" t="s">
        <v>52</v>
      </c>
      <c r="E256" t="s">
        <v>666</v>
      </c>
      <c r="F256">
        <v>1</v>
      </c>
      <c r="G256">
        <v>35</v>
      </c>
      <c r="H256">
        <f t="shared" si="6"/>
        <v>35</v>
      </c>
      <c r="I256">
        <f t="shared" si="7"/>
        <v>5</v>
      </c>
    </row>
    <row r="257" spans="1:9">
      <c r="A257" t="s">
        <v>743</v>
      </c>
      <c r="B257" t="s">
        <v>119</v>
      </c>
      <c r="C257" s="1">
        <v>44693</v>
      </c>
      <c r="D257" t="s">
        <v>52</v>
      </c>
      <c r="E257" t="s">
        <v>768</v>
      </c>
      <c r="F257">
        <v>1</v>
      </c>
      <c r="G257">
        <v>70</v>
      </c>
      <c r="H257">
        <f t="shared" si="6"/>
        <v>70</v>
      </c>
      <c r="I257">
        <f t="shared" si="7"/>
        <v>5</v>
      </c>
    </row>
    <row r="258" spans="1:9">
      <c r="A258" t="s">
        <v>743</v>
      </c>
      <c r="B258" t="s">
        <v>120</v>
      </c>
      <c r="C258" s="1">
        <v>44693</v>
      </c>
      <c r="D258" t="s">
        <v>52</v>
      </c>
      <c r="E258" t="s">
        <v>666</v>
      </c>
      <c r="F258">
        <v>1</v>
      </c>
      <c r="G258">
        <v>35</v>
      </c>
      <c r="H258">
        <f t="shared" si="6"/>
        <v>35</v>
      </c>
      <c r="I258">
        <f t="shared" si="7"/>
        <v>5</v>
      </c>
    </row>
    <row r="259" spans="1:9">
      <c r="A259" t="s">
        <v>743</v>
      </c>
      <c r="B259" t="s">
        <v>120</v>
      </c>
      <c r="C259" s="1">
        <v>44693</v>
      </c>
      <c r="D259" t="s">
        <v>52</v>
      </c>
      <c r="E259" t="s">
        <v>666</v>
      </c>
      <c r="F259">
        <v>1</v>
      </c>
      <c r="G259">
        <v>35</v>
      </c>
      <c r="H259">
        <f t="shared" ref="H259:H313" si="8">PRODUCT(F259*G259)</f>
        <v>35</v>
      </c>
      <c r="I259">
        <f t="shared" ref="I259:I313" si="9">MONTH(C259)</f>
        <v>5</v>
      </c>
    </row>
    <row r="260" spans="1:9">
      <c r="A260" t="s">
        <v>743</v>
      </c>
      <c r="B260" t="s">
        <v>121</v>
      </c>
      <c r="C260" s="1">
        <v>44693</v>
      </c>
      <c r="D260" t="s">
        <v>52</v>
      </c>
      <c r="E260" t="s">
        <v>733</v>
      </c>
      <c r="F260">
        <v>1</v>
      </c>
      <c r="G260">
        <v>35.700000000000003</v>
      </c>
      <c r="H260">
        <f t="shared" si="8"/>
        <v>35.700000000000003</v>
      </c>
      <c r="I260">
        <f t="shared" si="9"/>
        <v>5</v>
      </c>
    </row>
    <row r="261" spans="1:9">
      <c r="A261" t="s">
        <v>743</v>
      </c>
      <c r="B261" t="s">
        <v>122</v>
      </c>
      <c r="C261" s="1">
        <v>44693</v>
      </c>
      <c r="D261" t="s">
        <v>52</v>
      </c>
      <c r="E261" t="s">
        <v>737</v>
      </c>
      <c r="F261">
        <v>1</v>
      </c>
      <c r="G261">
        <v>80</v>
      </c>
      <c r="H261">
        <f t="shared" si="8"/>
        <v>80</v>
      </c>
      <c r="I261">
        <f t="shared" si="9"/>
        <v>5</v>
      </c>
    </row>
    <row r="262" spans="1:9">
      <c r="A262" t="s">
        <v>741</v>
      </c>
      <c r="B262" t="s">
        <v>116</v>
      </c>
      <c r="C262" s="1">
        <v>44696</v>
      </c>
      <c r="D262" t="s">
        <v>52</v>
      </c>
      <c r="E262" t="s">
        <v>769</v>
      </c>
      <c r="F262">
        <v>1</v>
      </c>
      <c r="G262">
        <v>19.170000000000002</v>
      </c>
      <c r="H262">
        <f t="shared" si="8"/>
        <v>19.170000000000002</v>
      </c>
      <c r="I262">
        <f t="shared" si="9"/>
        <v>5</v>
      </c>
    </row>
    <row r="263" spans="1:9">
      <c r="A263" t="s">
        <v>743</v>
      </c>
      <c r="B263" t="s">
        <v>99</v>
      </c>
      <c r="C263" s="1">
        <v>44704</v>
      </c>
      <c r="D263" t="s">
        <v>52</v>
      </c>
      <c r="E263" t="s">
        <v>735</v>
      </c>
      <c r="F263">
        <v>1</v>
      </c>
      <c r="G263">
        <v>55</v>
      </c>
      <c r="H263">
        <f t="shared" si="8"/>
        <v>55</v>
      </c>
      <c r="I263">
        <f t="shared" si="9"/>
        <v>5</v>
      </c>
    </row>
    <row r="264" spans="1:9">
      <c r="A264" t="s">
        <v>741</v>
      </c>
      <c r="B264" t="s">
        <v>84</v>
      </c>
      <c r="C264" s="1">
        <v>44710</v>
      </c>
      <c r="D264" t="s">
        <v>52</v>
      </c>
      <c r="E264" t="s">
        <v>658</v>
      </c>
      <c r="F264">
        <v>1</v>
      </c>
      <c r="G264">
        <v>53.48</v>
      </c>
      <c r="H264">
        <f t="shared" si="8"/>
        <v>53.48</v>
      </c>
      <c r="I264">
        <f t="shared" si="9"/>
        <v>5</v>
      </c>
    </row>
    <row r="265" spans="1:9">
      <c r="A265" t="s">
        <v>741</v>
      </c>
      <c r="B265" t="s">
        <v>91</v>
      </c>
      <c r="C265" s="1">
        <v>44711</v>
      </c>
      <c r="D265" t="s">
        <v>52</v>
      </c>
      <c r="E265" t="s">
        <v>666</v>
      </c>
      <c r="F265">
        <v>1</v>
      </c>
      <c r="G265">
        <v>26.4</v>
      </c>
      <c r="H265">
        <f t="shared" si="8"/>
        <v>26.4</v>
      </c>
      <c r="I265">
        <f t="shared" si="9"/>
        <v>5</v>
      </c>
    </row>
    <row r="266" spans="1:9">
      <c r="A266" t="s">
        <v>743</v>
      </c>
      <c r="B266" t="s">
        <v>81</v>
      </c>
      <c r="C266" s="1">
        <v>44712</v>
      </c>
      <c r="D266" t="s">
        <v>52</v>
      </c>
      <c r="E266" t="s">
        <v>716</v>
      </c>
      <c r="F266">
        <v>1</v>
      </c>
      <c r="G266">
        <v>55.37</v>
      </c>
      <c r="H266">
        <f t="shared" si="8"/>
        <v>55.37</v>
      </c>
      <c r="I266">
        <f t="shared" si="9"/>
        <v>5</v>
      </c>
    </row>
    <row r="267" spans="1:9">
      <c r="A267" t="s">
        <v>743</v>
      </c>
      <c r="B267" t="s">
        <v>67</v>
      </c>
      <c r="C267" s="1">
        <v>44715</v>
      </c>
      <c r="D267" t="s">
        <v>52</v>
      </c>
      <c r="E267" t="s">
        <v>693</v>
      </c>
      <c r="F267">
        <v>1</v>
      </c>
      <c r="G267">
        <v>25</v>
      </c>
      <c r="H267">
        <f t="shared" si="8"/>
        <v>25</v>
      </c>
      <c r="I267">
        <f t="shared" si="9"/>
        <v>6</v>
      </c>
    </row>
    <row r="268" spans="1:9">
      <c r="A268" t="s">
        <v>741</v>
      </c>
      <c r="B268" t="s">
        <v>51</v>
      </c>
      <c r="C268" s="1">
        <v>44722</v>
      </c>
      <c r="D268" t="s">
        <v>52</v>
      </c>
      <c r="E268" t="s">
        <v>763</v>
      </c>
      <c r="F268">
        <v>1</v>
      </c>
      <c r="G268">
        <v>27</v>
      </c>
      <c r="H268">
        <f t="shared" si="8"/>
        <v>27</v>
      </c>
      <c r="I268">
        <f t="shared" si="9"/>
        <v>6</v>
      </c>
    </row>
    <row r="269" spans="1:9">
      <c r="A269" t="s">
        <v>741</v>
      </c>
      <c r="B269" t="s">
        <v>54</v>
      </c>
      <c r="C269" s="1">
        <v>44724</v>
      </c>
      <c r="D269" t="s">
        <v>52</v>
      </c>
      <c r="E269" t="s">
        <v>712</v>
      </c>
      <c r="F269">
        <v>1</v>
      </c>
      <c r="G269">
        <v>19</v>
      </c>
      <c r="H269">
        <f t="shared" si="8"/>
        <v>19</v>
      </c>
      <c r="I269">
        <f t="shared" si="9"/>
        <v>6</v>
      </c>
    </row>
    <row r="270" spans="1:9">
      <c r="A270" t="s">
        <v>741</v>
      </c>
      <c r="B270" t="s">
        <v>153</v>
      </c>
      <c r="C270" s="1">
        <v>44684</v>
      </c>
      <c r="D270" t="s">
        <v>202</v>
      </c>
      <c r="E270" t="str">
        <f t="shared" ref="E270:E287" si="10">"AKR2300-5373"</f>
        <v>AKR2300-5373</v>
      </c>
      <c r="F270">
        <v>1</v>
      </c>
      <c r="G270">
        <v>26.85</v>
      </c>
      <c r="H270">
        <f t="shared" si="8"/>
        <v>26.85</v>
      </c>
      <c r="I270">
        <f t="shared" si="9"/>
        <v>5</v>
      </c>
    </row>
    <row r="271" spans="1:9">
      <c r="A271" t="s">
        <v>741</v>
      </c>
      <c r="B271" t="s">
        <v>142</v>
      </c>
      <c r="C271" s="1">
        <v>44685</v>
      </c>
      <c r="D271" t="s">
        <v>202</v>
      </c>
      <c r="E271" t="str">
        <f t="shared" si="10"/>
        <v>AKR2300-5373</v>
      </c>
      <c r="F271">
        <v>1</v>
      </c>
      <c r="G271">
        <v>26.85</v>
      </c>
      <c r="H271">
        <f t="shared" si="8"/>
        <v>26.85</v>
      </c>
      <c r="I271">
        <f t="shared" si="9"/>
        <v>5</v>
      </c>
    </row>
    <row r="272" spans="1:9">
      <c r="A272" t="s">
        <v>741</v>
      </c>
      <c r="B272" t="s">
        <v>126</v>
      </c>
      <c r="C272" s="1">
        <v>44691</v>
      </c>
      <c r="D272" t="s">
        <v>202</v>
      </c>
      <c r="E272" t="str">
        <f t="shared" si="10"/>
        <v>AKR2300-5373</v>
      </c>
      <c r="F272">
        <v>1</v>
      </c>
      <c r="G272">
        <v>26.85</v>
      </c>
      <c r="H272">
        <f t="shared" si="8"/>
        <v>26.85</v>
      </c>
      <c r="I272">
        <f t="shared" si="9"/>
        <v>5</v>
      </c>
    </row>
    <row r="273" spans="1:9">
      <c r="A273" t="s">
        <v>741</v>
      </c>
      <c r="B273" t="s">
        <v>123</v>
      </c>
      <c r="C273" s="1">
        <v>44694</v>
      </c>
      <c r="D273" t="s">
        <v>202</v>
      </c>
      <c r="E273" t="str">
        <f t="shared" si="10"/>
        <v>AKR2300-5373</v>
      </c>
      <c r="F273">
        <v>1</v>
      </c>
      <c r="G273">
        <v>26.85</v>
      </c>
      <c r="H273">
        <f t="shared" si="8"/>
        <v>26.85</v>
      </c>
      <c r="I273">
        <f t="shared" si="9"/>
        <v>5</v>
      </c>
    </row>
    <row r="274" spans="1:9">
      <c r="A274" t="s">
        <v>741</v>
      </c>
      <c r="B274" t="s">
        <v>115</v>
      </c>
      <c r="C274" s="1">
        <v>44695</v>
      </c>
      <c r="D274" t="s">
        <v>202</v>
      </c>
      <c r="E274" t="str">
        <f t="shared" si="10"/>
        <v>AKR2300-5373</v>
      </c>
      <c r="F274">
        <v>1</v>
      </c>
      <c r="G274">
        <v>26.85</v>
      </c>
      <c r="H274">
        <f t="shared" si="8"/>
        <v>26.85</v>
      </c>
      <c r="I274">
        <f t="shared" si="9"/>
        <v>5</v>
      </c>
    </row>
    <row r="275" spans="1:9">
      <c r="A275" t="s">
        <v>741</v>
      </c>
      <c r="B275" t="s">
        <v>114</v>
      </c>
      <c r="C275" s="1">
        <v>44697</v>
      </c>
      <c r="D275" t="s">
        <v>202</v>
      </c>
      <c r="E275" t="str">
        <f t="shared" si="10"/>
        <v>AKR2300-5373</v>
      </c>
      <c r="F275">
        <v>1</v>
      </c>
      <c r="G275">
        <v>26.85</v>
      </c>
      <c r="H275">
        <f t="shared" si="8"/>
        <v>26.85</v>
      </c>
      <c r="I275">
        <f t="shared" si="9"/>
        <v>5</v>
      </c>
    </row>
    <row r="276" spans="1:9">
      <c r="A276" t="s">
        <v>741</v>
      </c>
      <c r="B276" t="s">
        <v>106</v>
      </c>
      <c r="C276" s="1">
        <v>44699</v>
      </c>
      <c r="D276" t="s">
        <v>202</v>
      </c>
      <c r="E276" t="str">
        <f t="shared" si="10"/>
        <v>AKR2300-5373</v>
      </c>
      <c r="F276">
        <v>1</v>
      </c>
      <c r="G276">
        <v>26.85</v>
      </c>
      <c r="H276">
        <f t="shared" si="8"/>
        <v>26.85</v>
      </c>
      <c r="I276">
        <f t="shared" si="9"/>
        <v>5</v>
      </c>
    </row>
    <row r="277" spans="1:9">
      <c r="A277" t="s">
        <v>741</v>
      </c>
      <c r="B277" t="s">
        <v>94</v>
      </c>
      <c r="C277" s="1">
        <v>44707</v>
      </c>
      <c r="D277" t="s">
        <v>202</v>
      </c>
      <c r="E277" t="str">
        <f t="shared" si="10"/>
        <v>AKR2300-5373</v>
      </c>
      <c r="F277">
        <v>1</v>
      </c>
      <c r="G277">
        <v>24</v>
      </c>
      <c r="H277">
        <f t="shared" si="8"/>
        <v>24</v>
      </c>
      <c r="I277">
        <f t="shared" si="9"/>
        <v>5</v>
      </c>
    </row>
    <row r="278" spans="1:9">
      <c r="A278" t="s">
        <v>741</v>
      </c>
      <c r="B278" t="s">
        <v>82</v>
      </c>
      <c r="C278" s="1">
        <v>44713</v>
      </c>
      <c r="D278" t="s">
        <v>202</v>
      </c>
      <c r="E278" t="str">
        <f t="shared" si="10"/>
        <v>AKR2300-5373</v>
      </c>
      <c r="F278">
        <v>1</v>
      </c>
      <c r="G278">
        <v>24</v>
      </c>
      <c r="H278">
        <f t="shared" si="8"/>
        <v>24</v>
      </c>
      <c r="I278">
        <f t="shared" si="9"/>
        <v>6</v>
      </c>
    </row>
    <row r="279" spans="1:9">
      <c r="A279" t="s">
        <v>741</v>
      </c>
      <c r="B279" t="s">
        <v>77</v>
      </c>
      <c r="C279" s="1">
        <v>44715</v>
      </c>
      <c r="D279" t="s">
        <v>202</v>
      </c>
      <c r="E279" t="str">
        <f t="shared" si="10"/>
        <v>AKR2300-5373</v>
      </c>
      <c r="F279">
        <v>1</v>
      </c>
      <c r="G279">
        <v>24</v>
      </c>
      <c r="H279">
        <f t="shared" si="8"/>
        <v>24</v>
      </c>
      <c r="I279">
        <f t="shared" si="9"/>
        <v>6</v>
      </c>
    </row>
    <row r="280" spans="1:9">
      <c r="A280" t="s">
        <v>741</v>
      </c>
      <c r="B280" t="s">
        <v>78</v>
      </c>
      <c r="C280" s="1">
        <v>44716</v>
      </c>
      <c r="D280" t="s">
        <v>202</v>
      </c>
      <c r="E280" t="str">
        <f t="shared" si="10"/>
        <v>AKR2300-5373</v>
      </c>
      <c r="F280">
        <v>1</v>
      </c>
      <c r="G280">
        <v>24</v>
      </c>
      <c r="H280">
        <f t="shared" si="8"/>
        <v>24</v>
      </c>
      <c r="I280">
        <f t="shared" si="9"/>
        <v>6</v>
      </c>
    </row>
    <row r="281" spans="1:9">
      <c r="A281" t="s">
        <v>741</v>
      </c>
      <c r="B281" t="s">
        <v>74</v>
      </c>
      <c r="C281" s="1">
        <v>44718</v>
      </c>
      <c r="D281" t="s">
        <v>202</v>
      </c>
      <c r="E281" t="str">
        <f t="shared" si="10"/>
        <v>AKR2300-5373</v>
      </c>
      <c r="F281">
        <v>1</v>
      </c>
      <c r="G281">
        <v>24</v>
      </c>
      <c r="H281">
        <f t="shared" si="8"/>
        <v>24</v>
      </c>
      <c r="I281">
        <f t="shared" si="9"/>
        <v>6</v>
      </c>
    </row>
    <row r="282" spans="1:9">
      <c r="A282" t="s">
        <v>741</v>
      </c>
      <c r="B282" t="s">
        <v>75</v>
      </c>
      <c r="C282" s="1">
        <v>44719</v>
      </c>
      <c r="D282" t="s">
        <v>202</v>
      </c>
      <c r="E282" t="str">
        <f t="shared" si="10"/>
        <v>AKR2300-5373</v>
      </c>
      <c r="F282">
        <v>1</v>
      </c>
      <c r="G282">
        <v>26.85</v>
      </c>
      <c r="H282">
        <f t="shared" si="8"/>
        <v>26.85</v>
      </c>
      <c r="I282">
        <f t="shared" si="9"/>
        <v>6</v>
      </c>
    </row>
    <row r="283" spans="1:9">
      <c r="A283" t="s">
        <v>741</v>
      </c>
      <c r="B283" t="s">
        <v>48</v>
      </c>
      <c r="C283" s="1">
        <v>44725</v>
      </c>
      <c r="D283" t="s">
        <v>202</v>
      </c>
      <c r="E283" t="str">
        <f t="shared" si="10"/>
        <v>AKR2300-5373</v>
      </c>
      <c r="F283">
        <v>1</v>
      </c>
      <c r="G283">
        <v>26.85</v>
      </c>
      <c r="H283">
        <f t="shared" si="8"/>
        <v>26.85</v>
      </c>
      <c r="I283">
        <f t="shared" si="9"/>
        <v>6</v>
      </c>
    </row>
    <row r="284" spans="1:9">
      <c r="A284" t="s">
        <v>744</v>
      </c>
      <c r="B284" t="s">
        <v>32</v>
      </c>
      <c r="C284" s="1">
        <v>44731</v>
      </c>
      <c r="D284" t="s">
        <v>202</v>
      </c>
      <c r="E284" t="str">
        <f t="shared" si="10"/>
        <v>AKR2300-5373</v>
      </c>
      <c r="F284">
        <v>1</v>
      </c>
      <c r="G284">
        <v>26.85</v>
      </c>
      <c r="H284">
        <f t="shared" si="8"/>
        <v>26.85</v>
      </c>
      <c r="I284">
        <f t="shared" si="9"/>
        <v>6</v>
      </c>
    </row>
    <row r="285" spans="1:9">
      <c r="A285" t="s">
        <v>741</v>
      </c>
      <c r="B285" t="s">
        <v>36</v>
      </c>
      <c r="C285" s="1">
        <v>44732</v>
      </c>
      <c r="D285" t="s">
        <v>202</v>
      </c>
      <c r="E285" t="str">
        <f t="shared" si="10"/>
        <v>AKR2300-5373</v>
      </c>
      <c r="F285">
        <v>2</v>
      </c>
      <c r="G285">
        <v>26.85</v>
      </c>
      <c r="H285">
        <f t="shared" si="8"/>
        <v>53.7</v>
      </c>
      <c r="I285">
        <f t="shared" si="9"/>
        <v>6</v>
      </c>
    </row>
    <row r="286" spans="1:9">
      <c r="A286" t="s">
        <v>741</v>
      </c>
      <c r="B286" t="s">
        <v>30</v>
      </c>
      <c r="C286" s="1">
        <v>44733</v>
      </c>
      <c r="D286" t="s">
        <v>202</v>
      </c>
      <c r="E286" t="str">
        <f t="shared" si="10"/>
        <v>AKR2300-5373</v>
      </c>
      <c r="F286">
        <v>1</v>
      </c>
      <c r="G286">
        <v>26.85</v>
      </c>
      <c r="H286">
        <f t="shared" si="8"/>
        <v>26.85</v>
      </c>
      <c r="I286">
        <f t="shared" si="9"/>
        <v>6</v>
      </c>
    </row>
    <row r="287" spans="1:9">
      <c r="A287" t="s">
        <v>741</v>
      </c>
      <c r="B287" t="s">
        <v>22</v>
      </c>
      <c r="C287" s="1">
        <v>44735</v>
      </c>
      <c r="D287" t="s">
        <v>202</v>
      </c>
      <c r="E287" t="str">
        <f t="shared" si="10"/>
        <v>AKR2300-5373</v>
      </c>
      <c r="F287">
        <v>1</v>
      </c>
      <c r="G287">
        <v>26.85</v>
      </c>
      <c r="H287">
        <f t="shared" si="8"/>
        <v>26.85</v>
      </c>
      <c r="I287">
        <f t="shared" si="9"/>
        <v>6</v>
      </c>
    </row>
    <row r="288" spans="1:9">
      <c r="A288" t="s">
        <v>744</v>
      </c>
      <c r="B288" t="s">
        <v>15</v>
      </c>
      <c r="C288" s="1">
        <v>44737</v>
      </c>
      <c r="D288" t="s">
        <v>202</v>
      </c>
      <c r="E288" t="s">
        <v>690</v>
      </c>
      <c r="F288">
        <v>1</v>
      </c>
      <c r="G288">
        <v>26.85</v>
      </c>
      <c r="H288">
        <f t="shared" si="8"/>
        <v>26.85</v>
      </c>
      <c r="I288">
        <f t="shared" si="9"/>
        <v>6</v>
      </c>
    </row>
    <row r="289" spans="1:9">
      <c r="A289" t="s">
        <v>744</v>
      </c>
      <c r="B289" t="s">
        <v>17</v>
      </c>
      <c r="C289" s="1">
        <v>44738</v>
      </c>
      <c r="D289" t="s">
        <v>202</v>
      </c>
      <c r="E289" t="s">
        <v>690</v>
      </c>
      <c r="F289">
        <v>1</v>
      </c>
      <c r="G289">
        <v>26.85</v>
      </c>
      <c r="H289">
        <f t="shared" si="8"/>
        <v>26.85</v>
      </c>
      <c r="I289">
        <f t="shared" si="9"/>
        <v>6</v>
      </c>
    </row>
    <row r="290" spans="1:9">
      <c r="A290" t="s">
        <v>743</v>
      </c>
      <c r="B290" t="s">
        <v>145</v>
      </c>
      <c r="C290" s="1">
        <v>44684</v>
      </c>
      <c r="D290" t="s">
        <v>202</v>
      </c>
      <c r="E290" t="s">
        <v>701</v>
      </c>
      <c r="F290">
        <v>1</v>
      </c>
      <c r="G290">
        <v>43.35</v>
      </c>
      <c r="H290">
        <f t="shared" si="8"/>
        <v>43.35</v>
      </c>
      <c r="I290">
        <f t="shared" si="9"/>
        <v>5</v>
      </c>
    </row>
    <row r="291" spans="1:9">
      <c r="A291" t="s">
        <v>743</v>
      </c>
      <c r="B291" t="s">
        <v>87</v>
      </c>
      <c r="C291" s="1">
        <v>44709</v>
      </c>
      <c r="D291" t="s">
        <v>202</v>
      </c>
      <c r="E291" t="s">
        <v>770</v>
      </c>
      <c r="F291">
        <v>1</v>
      </c>
      <c r="G291">
        <v>47</v>
      </c>
      <c r="H291">
        <f t="shared" si="8"/>
        <v>47</v>
      </c>
      <c r="I291">
        <f t="shared" si="9"/>
        <v>5</v>
      </c>
    </row>
    <row r="292" spans="1:9">
      <c r="A292" t="s">
        <v>743</v>
      </c>
      <c r="B292" t="s">
        <v>95</v>
      </c>
      <c r="C292" s="1">
        <v>44705</v>
      </c>
      <c r="D292" t="s">
        <v>202</v>
      </c>
      <c r="E292" t="s">
        <v>681</v>
      </c>
      <c r="F292">
        <v>1</v>
      </c>
      <c r="G292">
        <v>25</v>
      </c>
      <c r="H292">
        <f t="shared" si="8"/>
        <v>25</v>
      </c>
      <c r="I292">
        <f t="shared" si="9"/>
        <v>5</v>
      </c>
    </row>
    <row r="293" spans="1:9">
      <c r="A293" t="s">
        <v>743</v>
      </c>
      <c r="B293" t="s">
        <v>139</v>
      </c>
      <c r="C293" s="1">
        <v>44686</v>
      </c>
      <c r="D293" t="s">
        <v>202</v>
      </c>
      <c r="E293" t="s">
        <v>713</v>
      </c>
      <c r="F293">
        <v>1</v>
      </c>
      <c r="G293">
        <v>35</v>
      </c>
      <c r="H293">
        <f t="shared" si="8"/>
        <v>35</v>
      </c>
      <c r="I293">
        <f t="shared" si="9"/>
        <v>5</v>
      </c>
    </row>
    <row r="294" spans="1:9">
      <c r="A294" t="s">
        <v>743</v>
      </c>
      <c r="B294" t="s">
        <v>89</v>
      </c>
      <c r="C294" s="1">
        <v>44710</v>
      </c>
      <c r="D294" t="s">
        <v>202</v>
      </c>
      <c r="E294" t="s">
        <v>713</v>
      </c>
      <c r="F294">
        <v>1</v>
      </c>
      <c r="G294">
        <v>29.77</v>
      </c>
      <c r="H294">
        <f t="shared" si="8"/>
        <v>29.77</v>
      </c>
      <c r="I294">
        <f t="shared" si="9"/>
        <v>5</v>
      </c>
    </row>
    <row r="295" spans="1:9">
      <c r="A295" t="s">
        <v>743</v>
      </c>
      <c r="B295" t="s">
        <v>80</v>
      </c>
      <c r="C295" s="1">
        <v>44712</v>
      </c>
      <c r="D295" t="s">
        <v>202</v>
      </c>
      <c r="E295" t="s">
        <v>713</v>
      </c>
      <c r="F295">
        <v>1</v>
      </c>
      <c r="G295">
        <v>29.77</v>
      </c>
      <c r="H295">
        <f t="shared" si="8"/>
        <v>29.77</v>
      </c>
      <c r="I295">
        <f t="shared" si="9"/>
        <v>5</v>
      </c>
    </row>
    <row r="296" spans="1:9">
      <c r="A296" t="s">
        <v>743</v>
      </c>
      <c r="B296" t="s">
        <v>71</v>
      </c>
      <c r="C296" s="1">
        <v>44717</v>
      </c>
      <c r="D296" t="s">
        <v>202</v>
      </c>
      <c r="E296" t="s">
        <v>713</v>
      </c>
      <c r="F296">
        <v>1</v>
      </c>
      <c r="G296">
        <v>29.77</v>
      </c>
      <c r="H296">
        <f t="shared" si="8"/>
        <v>29.77</v>
      </c>
      <c r="I296">
        <f t="shared" si="9"/>
        <v>6</v>
      </c>
    </row>
    <row r="297" spans="1:9">
      <c r="A297" t="s">
        <v>744</v>
      </c>
      <c r="B297" t="s">
        <v>37</v>
      </c>
      <c r="C297" s="1">
        <v>44728</v>
      </c>
      <c r="D297" t="s">
        <v>202</v>
      </c>
      <c r="E297" t="s">
        <v>674</v>
      </c>
      <c r="F297">
        <v>1</v>
      </c>
      <c r="G297">
        <v>25</v>
      </c>
      <c r="H297">
        <f t="shared" si="8"/>
        <v>25</v>
      </c>
      <c r="I297">
        <f t="shared" si="9"/>
        <v>6</v>
      </c>
    </row>
    <row r="298" spans="1:9">
      <c r="A298" t="s">
        <v>744</v>
      </c>
      <c r="B298" t="s">
        <v>38</v>
      </c>
      <c r="C298" s="1">
        <v>44728</v>
      </c>
      <c r="D298" t="s">
        <v>202</v>
      </c>
      <c r="E298" t="s">
        <v>674</v>
      </c>
      <c r="F298">
        <v>1</v>
      </c>
      <c r="G298">
        <v>25</v>
      </c>
      <c r="H298">
        <f t="shared" si="8"/>
        <v>25</v>
      </c>
      <c r="I298">
        <f t="shared" si="9"/>
        <v>6</v>
      </c>
    </row>
    <row r="299" spans="1:9">
      <c r="A299" t="s">
        <v>744</v>
      </c>
      <c r="B299" t="s">
        <v>11</v>
      </c>
      <c r="C299" s="1">
        <v>44739</v>
      </c>
      <c r="D299" t="s">
        <v>202</v>
      </c>
      <c r="E299" t="s">
        <v>674</v>
      </c>
      <c r="F299">
        <v>1</v>
      </c>
      <c r="G299">
        <v>25</v>
      </c>
      <c r="H299">
        <f t="shared" si="8"/>
        <v>25</v>
      </c>
      <c r="I299">
        <f t="shared" si="9"/>
        <v>6</v>
      </c>
    </row>
    <row r="300" spans="1:9">
      <c r="A300" t="s">
        <v>743</v>
      </c>
      <c r="B300" t="s">
        <v>151</v>
      </c>
      <c r="C300" s="1">
        <v>44683</v>
      </c>
      <c r="D300" t="s">
        <v>202</v>
      </c>
      <c r="E300" t="s">
        <v>646</v>
      </c>
      <c r="F300">
        <v>1</v>
      </c>
      <c r="G300">
        <v>34</v>
      </c>
      <c r="H300">
        <f t="shared" si="8"/>
        <v>34</v>
      </c>
      <c r="I300">
        <f t="shared" si="9"/>
        <v>5</v>
      </c>
    </row>
    <row r="301" spans="1:9">
      <c r="A301" t="s">
        <v>743</v>
      </c>
      <c r="B301" t="s">
        <v>152</v>
      </c>
      <c r="C301" s="1">
        <v>44683</v>
      </c>
      <c r="D301" t="s">
        <v>202</v>
      </c>
      <c r="E301" t="s">
        <v>646</v>
      </c>
      <c r="F301">
        <v>1</v>
      </c>
      <c r="G301">
        <v>34</v>
      </c>
      <c r="H301">
        <f t="shared" si="8"/>
        <v>34</v>
      </c>
      <c r="I301">
        <f t="shared" si="9"/>
        <v>5</v>
      </c>
    </row>
    <row r="302" spans="1:9">
      <c r="A302" t="s">
        <v>743</v>
      </c>
      <c r="B302" t="s">
        <v>134</v>
      </c>
      <c r="C302" s="1">
        <v>44689</v>
      </c>
      <c r="D302" t="s">
        <v>202</v>
      </c>
      <c r="E302" t="s">
        <v>646</v>
      </c>
      <c r="F302">
        <v>1</v>
      </c>
      <c r="G302">
        <v>34</v>
      </c>
      <c r="H302">
        <f t="shared" si="8"/>
        <v>34</v>
      </c>
      <c r="I302">
        <f t="shared" si="9"/>
        <v>5</v>
      </c>
    </row>
    <row r="303" spans="1:9">
      <c r="A303" t="s">
        <v>743</v>
      </c>
      <c r="B303" t="s">
        <v>103</v>
      </c>
      <c r="C303" s="1">
        <v>44703</v>
      </c>
      <c r="D303" t="s">
        <v>202</v>
      </c>
      <c r="E303" t="s">
        <v>646</v>
      </c>
      <c r="F303">
        <v>1</v>
      </c>
      <c r="G303">
        <v>34</v>
      </c>
      <c r="H303">
        <f t="shared" si="8"/>
        <v>34</v>
      </c>
      <c r="I303">
        <f t="shared" si="9"/>
        <v>5</v>
      </c>
    </row>
    <row r="304" spans="1:9">
      <c r="A304" t="s">
        <v>743</v>
      </c>
      <c r="B304" t="s">
        <v>90</v>
      </c>
      <c r="C304" s="1">
        <v>44710</v>
      </c>
      <c r="D304" t="s">
        <v>202</v>
      </c>
      <c r="E304" t="s">
        <v>646</v>
      </c>
      <c r="F304">
        <v>1</v>
      </c>
      <c r="G304">
        <v>26.5</v>
      </c>
      <c r="H304">
        <f t="shared" si="8"/>
        <v>26.5</v>
      </c>
      <c r="I304">
        <f t="shared" si="9"/>
        <v>5</v>
      </c>
    </row>
    <row r="305" spans="1:9">
      <c r="A305" t="s">
        <v>744</v>
      </c>
      <c r="B305" t="s">
        <v>16</v>
      </c>
      <c r="C305" s="1">
        <v>44738</v>
      </c>
      <c r="D305" t="s">
        <v>202</v>
      </c>
      <c r="E305" t="s">
        <v>646</v>
      </c>
      <c r="F305">
        <v>1</v>
      </c>
      <c r="G305">
        <v>34</v>
      </c>
      <c r="H305">
        <f t="shared" si="8"/>
        <v>34</v>
      </c>
      <c r="I305">
        <f t="shared" si="9"/>
        <v>6</v>
      </c>
    </row>
    <row r="306" spans="1:9">
      <c r="A306" t="s">
        <v>744</v>
      </c>
      <c r="B306" t="s">
        <v>18</v>
      </c>
      <c r="C306" s="1">
        <v>44738</v>
      </c>
      <c r="D306" t="s">
        <v>202</v>
      </c>
      <c r="E306" t="s">
        <v>646</v>
      </c>
      <c r="F306">
        <v>1</v>
      </c>
      <c r="G306">
        <v>34</v>
      </c>
      <c r="H306">
        <f t="shared" si="8"/>
        <v>34</v>
      </c>
      <c r="I306">
        <f t="shared" si="9"/>
        <v>6</v>
      </c>
    </row>
    <row r="307" spans="1:9">
      <c r="A307" t="s">
        <v>743</v>
      </c>
      <c r="B307" t="s">
        <v>133</v>
      </c>
      <c r="C307" s="1">
        <v>44688</v>
      </c>
      <c r="D307" t="s">
        <v>202</v>
      </c>
      <c r="E307" t="s">
        <v>669</v>
      </c>
      <c r="F307">
        <v>1</v>
      </c>
      <c r="G307">
        <v>55</v>
      </c>
      <c r="H307">
        <f t="shared" si="8"/>
        <v>55</v>
      </c>
      <c r="I307">
        <f t="shared" si="9"/>
        <v>5</v>
      </c>
    </row>
    <row r="308" spans="1:9">
      <c r="A308" t="s">
        <v>743</v>
      </c>
      <c r="B308" t="s">
        <v>113</v>
      </c>
      <c r="C308" s="1">
        <v>44694</v>
      </c>
      <c r="D308" t="s">
        <v>202</v>
      </c>
      <c r="E308" t="s">
        <v>669</v>
      </c>
      <c r="F308">
        <v>1</v>
      </c>
      <c r="G308">
        <v>55</v>
      </c>
      <c r="H308">
        <f t="shared" si="8"/>
        <v>55</v>
      </c>
      <c r="I308">
        <f t="shared" si="9"/>
        <v>5</v>
      </c>
    </row>
    <row r="309" spans="1:9">
      <c r="A309" t="s">
        <v>743</v>
      </c>
      <c r="B309" t="s">
        <v>105</v>
      </c>
      <c r="C309" s="1">
        <v>44700</v>
      </c>
      <c r="D309" t="s">
        <v>202</v>
      </c>
      <c r="E309" t="s">
        <v>669</v>
      </c>
      <c r="F309">
        <v>1</v>
      </c>
      <c r="G309">
        <v>55</v>
      </c>
      <c r="H309">
        <f t="shared" si="8"/>
        <v>55</v>
      </c>
      <c r="I309">
        <f t="shared" si="9"/>
        <v>5</v>
      </c>
    </row>
    <row r="310" spans="1:9">
      <c r="A310" t="s">
        <v>743</v>
      </c>
      <c r="B310" t="s">
        <v>98</v>
      </c>
      <c r="C310" s="1">
        <v>44704</v>
      </c>
      <c r="D310" t="s">
        <v>202</v>
      </c>
      <c r="E310" t="s">
        <v>669</v>
      </c>
      <c r="F310">
        <v>1</v>
      </c>
      <c r="G310">
        <v>55</v>
      </c>
      <c r="H310">
        <f t="shared" si="8"/>
        <v>55</v>
      </c>
      <c r="I310">
        <f t="shared" si="9"/>
        <v>5</v>
      </c>
    </row>
    <row r="311" spans="1:9">
      <c r="A311" t="s">
        <v>741</v>
      </c>
      <c r="B311" t="s">
        <v>59</v>
      </c>
      <c r="C311" s="1">
        <v>44721</v>
      </c>
      <c r="D311" t="s">
        <v>202</v>
      </c>
      <c r="E311" t="str">
        <f>"WNL2310-679"</f>
        <v>WNL2310-679</v>
      </c>
      <c r="F311">
        <v>1</v>
      </c>
      <c r="G311">
        <v>70.8</v>
      </c>
      <c r="H311">
        <f t="shared" si="8"/>
        <v>70.8</v>
      </c>
      <c r="I311">
        <f t="shared" si="9"/>
        <v>6</v>
      </c>
    </row>
    <row r="312" spans="1:9">
      <c r="A312" t="s">
        <v>741</v>
      </c>
      <c r="B312" t="s">
        <v>47</v>
      </c>
      <c r="C312" s="1">
        <v>44726</v>
      </c>
      <c r="D312" t="s">
        <v>202</v>
      </c>
      <c r="E312" t="str">
        <f>"WNL2310-679"</f>
        <v>WNL2310-679</v>
      </c>
      <c r="F312">
        <v>2</v>
      </c>
      <c r="G312">
        <v>70.8</v>
      </c>
      <c r="H312">
        <f t="shared" si="8"/>
        <v>141.6</v>
      </c>
      <c r="I312">
        <f t="shared" si="9"/>
        <v>6</v>
      </c>
    </row>
    <row r="313" spans="1:9">
      <c r="A313" t="s">
        <v>741</v>
      </c>
      <c r="B313" t="s">
        <v>42</v>
      </c>
      <c r="C313" s="1">
        <v>44728</v>
      </c>
      <c r="D313" t="s">
        <v>202</v>
      </c>
      <c r="E313" t="str">
        <f>"WNL2310-679"</f>
        <v>WNL2310-679</v>
      </c>
      <c r="F313">
        <v>1</v>
      </c>
      <c r="G313">
        <v>70.8</v>
      </c>
      <c r="H313">
        <f t="shared" si="8"/>
        <v>70.8</v>
      </c>
      <c r="I313">
        <f t="shared" si="9"/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29"/>
  <sheetViews>
    <sheetView tabSelected="1" workbookViewId="0">
      <selection activeCell="J2" sqref="J2"/>
    </sheetView>
  </sheetViews>
  <sheetFormatPr defaultRowHeight="15"/>
  <cols>
    <col min="1" max="1" width="24.28515625" bestFit="1" customWidth="1"/>
    <col min="2" max="2" width="12.140625" bestFit="1" customWidth="1"/>
    <col min="3" max="3" width="9.42578125" bestFit="1" customWidth="1"/>
    <col min="4" max="4" width="11.28515625" bestFit="1" customWidth="1"/>
    <col min="5" max="5" width="14.7109375" bestFit="1" customWidth="1"/>
    <col min="6" max="6" width="8" bestFit="1" customWidth="1"/>
    <col min="7" max="7" width="15.5703125" bestFit="1" customWidth="1"/>
    <col min="8" max="8" width="10.4257812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789</v>
      </c>
      <c r="I1" s="3" t="s">
        <v>796</v>
      </c>
      <c r="J1" s="3" t="s">
        <v>799</v>
      </c>
    </row>
    <row r="2" spans="1:10">
      <c r="A2" t="s">
        <v>741</v>
      </c>
      <c r="B2" t="s">
        <v>8</v>
      </c>
      <c r="C2" s="1">
        <v>44742</v>
      </c>
      <c r="D2" t="s">
        <v>7</v>
      </c>
      <c r="E2" t="s">
        <v>645</v>
      </c>
      <c r="F2">
        <v>1</v>
      </c>
      <c r="G2">
        <v>43.18</v>
      </c>
      <c r="H2">
        <f>PRODUCT(F2*G2)</f>
        <v>43.18</v>
      </c>
      <c r="I2">
        <f>MONTH(C2)</f>
        <v>6</v>
      </c>
      <c r="J2">
        <f>DAY(C2)</f>
        <v>30</v>
      </c>
    </row>
    <row r="3" spans="1:10">
      <c r="A3" t="s">
        <v>771</v>
      </c>
      <c r="B3" t="s">
        <v>9</v>
      </c>
      <c r="C3" s="1">
        <v>44741</v>
      </c>
      <c r="D3" t="s">
        <v>7</v>
      </c>
      <c r="E3" t="s">
        <v>646</v>
      </c>
      <c r="F3">
        <v>1</v>
      </c>
      <c r="G3">
        <v>34</v>
      </c>
      <c r="H3">
        <f t="shared" ref="H3:H66" si="0">PRODUCT(F3*G3)</f>
        <v>34</v>
      </c>
      <c r="I3">
        <f t="shared" ref="I3:I66" si="1">MONTH(C3)</f>
        <v>6</v>
      </c>
      <c r="J3">
        <f t="shared" ref="J3:J66" si="2">DAY(C3)</f>
        <v>29</v>
      </c>
    </row>
    <row r="4" spans="1:10">
      <c r="A4" t="s">
        <v>742</v>
      </c>
      <c r="B4" t="s">
        <v>10</v>
      </c>
      <c r="C4" s="1">
        <v>44740</v>
      </c>
      <c r="D4" t="s">
        <v>7</v>
      </c>
      <c r="E4" t="s">
        <v>647</v>
      </c>
      <c r="F4">
        <v>1</v>
      </c>
      <c r="G4">
        <v>29.77</v>
      </c>
      <c r="H4">
        <f t="shared" si="0"/>
        <v>29.77</v>
      </c>
      <c r="I4">
        <f t="shared" si="1"/>
        <v>6</v>
      </c>
      <c r="J4">
        <f t="shared" si="2"/>
        <v>28</v>
      </c>
    </row>
    <row r="5" spans="1:10">
      <c r="A5" t="s">
        <v>741</v>
      </c>
      <c r="B5" t="s">
        <v>12</v>
      </c>
      <c r="C5" s="1">
        <v>44737</v>
      </c>
      <c r="D5" t="s">
        <v>7</v>
      </c>
      <c r="E5" t="s">
        <v>650</v>
      </c>
      <c r="F5">
        <v>1</v>
      </c>
      <c r="G5">
        <v>54</v>
      </c>
      <c r="H5">
        <f t="shared" si="0"/>
        <v>54</v>
      </c>
      <c r="I5">
        <f t="shared" si="1"/>
        <v>6</v>
      </c>
      <c r="J5">
        <f t="shared" si="2"/>
        <v>25</v>
      </c>
    </row>
    <row r="6" spans="1:10">
      <c r="A6" t="s">
        <v>771</v>
      </c>
      <c r="B6" t="s">
        <v>13</v>
      </c>
      <c r="C6" s="1">
        <v>44739</v>
      </c>
      <c r="D6" t="s">
        <v>7</v>
      </c>
      <c r="E6" t="s">
        <v>648</v>
      </c>
      <c r="F6">
        <v>1</v>
      </c>
      <c r="G6">
        <v>32</v>
      </c>
      <c r="H6">
        <f t="shared" si="0"/>
        <v>32</v>
      </c>
      <c r="I6">
        <f t="shared" si="1"/>
        <v>6</v>
      </c>
      <c r="J6">
        <f t="shared" si="2"/>
        <v>27</v>
      </c>
    </row>
    <row r="7" spans="1:10">
      <c r="A7" t="s">
        <v>742</v>
      </c>
      <c r="B7" t="s">
        <v>14</v>
      </c>
      <c r="C7" s="1">
        <v>44738</v>
      </c>
      <c r="D7" t="s">
        <v>7</v>
      </c>
      <c r="E7" t="s">
        <v>651</v>
      </c>
      <c r="F7">
        <v>1</v>
      </c>
      <c r="G7">
        <v>60</v>
      </c>
      <c r="H7">
        <f t="shared" si="0"/>
        <v>60</v>
      </c>
      <c r="I7">
        <f t="shared" si="1"/>
        <v>6</v>
      </c>
      <c r="J7">
        <f t="shared" si="2"/>
        <v>26</v>
      </c>
    </row>
    <row r="8" spans="1:10">
      <c r="A8" t="s">
        <v>771</v>
      </c>
      <c r="B8" t="s">
        <v>19</v>
      </c>
      <c r="C8" s="1">
        <v>44736</v>
      </c>
      <c r="D8" t="s">
        <v>7</v>
      </c>
      <c r="E8" t="s">
        <v>653</v>
      </c>
      <c r="F8">
        <v>1</v>
      </c>
      <c r="G8">
        <v>42</v>
      </c>
      <c r="H8">
        <f t="shared" si="0"/>
        <v>42</v>
      </c>
      <c r="I8">
        <f t="shared" si="1"/>
        <v>6</v>
      </c>
      <c r="J8">
        <f t="shared" si="2"/>
        <v>24</v>
      </c>
    </row>
    <row r="9" spans="1:10">
      <c r="A9" t="s">
        <v>741</v>
      </c>
      <c r="B9" t="s">
        <v>20</v>
      </c>
      <c r="C9" s="1">
        <v>44737</v>
      </c>
      <c r="D9" t="s">
        <v>7</v>
      </c>
      <c r="E9" t="s">
        <v>654</v>
      </c>
      <c r="F9">
        <v>1</v>
      </c>
      <c r="G9">
        <v>53</v>
      </c>
      <c r="H9">
        <f t="shared" si="0"/>
        <v>53</v>
      </c>
      <c r="I9">
        <f t="shared" si="1"/>
        <v>6</v>
      </c>
      <c r="J9">
        <f t="shared" si="2"/>
        <v>25</v>
      </c>
    </row>
    <row r="10" spans="1:10">
      <c r="A10" t="s">
        <v>771</v>
      </c>
      <c r="B10" t="s">
        <v>21</v>
      </c>
      <c r="C10" s="1">
        <v>44738</v>
      </c>
      <c r="D10" t="s">
        <v>7</v>
      </c>
      <c r="E10" t="s">
        <v>653</v>
      </c>
      <c r="F10">
        <v>1</v>
      </c>
      <c r="G10">
        <v>42</v>
      </c>
      <c r="H10">
        <f t="shared" si="0"/>
        <v>42</v>
      </c>
      <c r="I10">
        <f t="shared" si="1"/>
        <v>6</v>
      </c>
      <c r="J10">
        <f t="shared" si="2"/>
        <v>26</v>
      </c>
    </row>
    <row r="11" spans="1:10">
      <c r="A11" t="s">
        <v>771</v>
      </c>
      <c r="B11" t="s">
        <v>23</v>
      </c>
      <c r="C11" s="1">
        <v>44736</v>
      </c>
      <c r="D11" t="s">
        <v>7</v>
      </c>
      <c r="E11" t="s">
        <v>658</v>
      </c>
      <c r="F11">
        <v>1</v>
      </c>
      <c r="G11">
        <v>70.8</v>
      </c>
      <c r="H11">
        <f t="shared" si="0"/>
        <v>70.8</v>
      </c>
      <c r="I11">
        <f t="shared" si="1"/>
        <v>6</v>
      </c>
      <c r="J11">
        <f t="shared" si="2"/>
        <v>24</v>
      </c>
    </row>
    <row r="12" spans="1:10">
      <c r="A12" t="s">
        <v>741</v>
      </c>
      <c r="B12" t="s">
        <v>24</v>
      </c>
      <c r="C12" s="1">
        <v>44735</v>
      </c>
      <c r="D12" t="s">
        <v>7</v>
      </c>
      <c r="E12" t="s">
        <v>659</v>
      </c>
      <c r="F12">
        <v>1</v>
      </c>
      <c r="G12">
        <v>55</v>
      </c>
      <c r="H12">
        <f t="shared" si="0"/>
        <v>55</v>
      </c>
      <c r="I12">
        <f t="shared" si="1"/>
        <v>6</v>
      </c>
      <c r="J12">
        <f t="shared" si="2"/>
        <v>23</v>
      </c>
    </row>
    <row r="13" spans="1:10">
      <c r="A13" t="s">
        <v>741</v>
      </c>
      <c r="B13" t="s">
        <v>25</v>
      </c>
      <c r="C13" s="1">
        <v>44734</v>
      </c>
      <c r="D13" t="s">
        <v>7</v>
      </c>
      <c r="E13" t="s">
        <v>648</v>
      </c>
      <c r="F13">
        <v>1</v>
      </c>
      <c r="G13">
        <v>32</v>
      </c>
      <c r="H13">
        <f t="shared" si="0"/>
        <v>32</v>
      </c>
      <c r="I13">
        <f t="shared" si="1"/>
        <v>6</v>
      </c>
      <c r="J13">
        <f t="shared" si="2"/>
        <v>22</v>
      </c>
    </row>
    <row r="14" spans="1:10">
      <c r="A14" t="s">
        <v>771</v>
      </c>
      <c r="B14" t="s">
        <v>26</v>
      </c>
      <c r="C14" s="1">
        <v>44735</v>
      </c>
      <c r="D14" t="s">
        <v>7</v>
      </c>
      <c r="E14" t="s">
        <v>655</v>
      </c>
      <c r="F14">
        <v>1</v>
      </c>
      <c r="G14">
        <v>39</v>
      </c>
      <c r="H14">
        <f t="shared" si="0"/>
        <v>39</v>
      </c>
      <c r="I14">
        <f t="shared" si="1"/>
        <v>6</v>
      </c>
      <c r="J14">
        <f t="shared" si="2"/>
        <v>23</v>
      </c>
    </row>
    <row r="15" spans="1:10">
      <c r="A15" t="s">
        <v>741</v>
      </c>
      <c r="B15" t="s">
        <v>27</v>
      </c>
      <c r="C15" s="1">
        <v>44733</v>
      </c>
      <c r="D15" t="s">
        <v>7</v>
      </c>
      <c r="E15" t="s">
        <v>661</v>
      </c>
      <c r="F15">
        <v>1</v>
      </c>
      <c r="G15">
        <v>28</v>
      </c>
      <c r="H15">
        <f t="shared" si="0"/>
        <v>28</v>
      </c>
      <c r="I15">
        <f t="shared" si="1"/>
        <v>6</v>
      </c>
      <c r="J15">
        <f t="shared" si="2"/>
        <v>21</v>
      </c>
    </row>
    <row r="16" spans="1:10">
      <c r="A16" t="s">
        <v>771</v>
      </c>
      <c r="B16" t="s">
        <v>28</v>
      </c>
      <c r="C16" s="1">
        <v>44734</v>
      </c>
      <c r="D16" t="s">
        <v>7</v>
      </c>
      <c r="E16" t="s">
        <v>653</v>
      </c>
      <c r="F16">
        <v>1</v>
      </c>
      <c r="G16">
        <v>42</v>
      </c>
      <c r="H16">
        <f t="shared" si="0"/>
        <v>42</v>
      </c>
      <c r="I16">
        <f t="shared" si="1"/>
        <v>6</v>
      </c>
      <c r="J16">
        <f t="shared" si="2"/>
        <v>22</v>
      </c>
    </row>
    <row r="17" spans="1:10">
      <c r="A17" t="s">
        <v>771</v>
      </c>
      <c r="B17" t="s">
        <v>29</v>
      </c>
      <c r="C17" s="1">
        <v>44732</v>
      </c>
      <c r="D17" t="s">
        <v>7</v>
      </c>
      <c r="E17" t="s">
        <v>653</v>
      </c>
      <c r="F17">
        <v>1</v>
      </c>
      <c r="G17">
        <v>42</v>
      </c>
      <c r="H17">
        <f t="shared" si="0"/>
        <v>42</v>
      </c>
      <c r="I17">
        <f t="shared" si="1"/>
        <v>6</v>
      </c>
      <c r="J17">
        <f t="shared" si="2"/>
        <v>20</v>
      </c>
    </row>
    <row r="18" spans="1:10">
      <c r="A18" t="s">
        <v>742</v>
      </c>
      <c r="B18" t="s">
        <v>31</v>
      </c>
      <c r="C18" s="1">
        <v>44729</v>
      </c>
      <c r="D18" t="s">
        <v>7</v>
      </c>
      <c r="E18" t="s">
        <v>664</v>
      </c>
      <c r="F18">
        <v>1</v>
      </c>
      <c r="G18">
        <v>43</v>
      </c>
      <c r="H18">
        <f t="shared" si="0"/>
        <v>43</v>
      </c>
      <c r="I18">
        <f t="shared" si="1"/>
        <v>6</v>
      </c>
      <c r="J18">
        <f t="shared" si="2"/>
        <v>17</v>
      </c>
    </row>
    <row r="19" spans="1:10">
      <c r="A19" t="s">
        <v>771</v>
      </c>
      <c r="B19" t="s">
        <v>33</v>
      </c>
      <c r="C19" s="1">
        <v>44728</v>
      </c>
      <c r="D19" t="s">
        <v>7</v>
      </c>
      <c r="E19" t="s">
        <v>665</v>
      </c>
      <c r="F19">
        <v>1</v>
      </c>
      <c r="G19">
        <v>25</v>
      </c>
      <c r="H19">
        <f t="shared" si="0"/>
        <v>25</v>
      </c>
      <c r="I19">
        <f t="shared" si="1"/>
        <v>6</v>
      </c>
      <c r="J19">
        <f t="shared" si="2"/>
        <v>16</v>
      </c>
    </row>
    <row r="20" spans="1:10">
      <c r="A20" t="s">
        <v>771</v>
      </c>
      <c r="B20" t="s">
        <v>34</v>
      </c>
      <c r="C20" s="1">
        <v>44731</v>
      </c>
      <c r="D20" t="s">
        <v>7</v>
      </c>
      <c r="E20" t="s">
        <v>653</v>
      </c>
      <c r="F20">
        <v>1</v>
      </c>
      <c r="G20">
        <v>42</v>
      </c>
      <c r="H20">
        <f t="shared" si="0"/>
        <v>42</v>
      </c>
      <c r="I20">
        <f t="shared" si="1"/>
        <v>6</v>
      </c>
      <c r="J20">
        <f t="shared" si="2"/>
        <v>19</v>
      </c>
    </row>
    <row r="21" spans="1:10">
      <c r="A21" t="s">
        <v>771</v>
      </c>
      <c r="B21" t="s">
        <v>35</v>
      </c>
      <c r="C21" s="1">
        <v>44732</v>
      </c>
      <c r="D21" t="s">
        <v>7</v>
      </c>
      <c r="E21" t="s">
        <v>666</v>
      </c>
      <c r="F21">
        <v>1</v>
      </c>
      <c r="G21">
        <v>35</v>
      </c>
      <c r="H21">
        <f t="shared" si="0"/>
        <v>35</v>
      </c>
      <c r="I21">
        <f t="shared" si="1"/>
        <v>6</v>
      </c>
      <c r="J21">
        <f t="shared" si="2"/>
        <v>20</v>
      </c>
    </row>
    <row r="22" spans="1:10">
      <c r="A22" t="s">
        <v>771</v>
      </c>
      <c r="B22" t="s">
        <v>39</v>
      </c>
      <c r="C22" s="1">
        <v>44727</v>
      </c>
      <c r="D22" t="s">
        <v>7</v>
      </c>
      <c r="E22" t="s">
        <v>653</v>
      </c>
      <c r="F22">
        <v>1</v>
      </c>
      <c r="G22">
        <v>42</v>
      </c>
      <c r="H22">
        <f t="shared" si="0"/>
        <v>42</v>
      </c>
      <c r="I22">
        <f t="shared" si="1"/>
        <v>6</v>
      </c>
      <c r="J22">
        <f t="shared" si="2"/>
        <v>15</v>
      </c>
    </row>
    <row r="23" spans="1:10">
      <c r="A23" t="s">
        <v>771</v>
      </c>
      <c r="B23" t="s">
        <v>40</v>
      </c>
      <c r="C23" s="1">
        <v>44728</v>
      </c>
      <c r="D23" t="s">
        <v>7</v>
      </c>
      <c r="E23" t="s">
        <v>653</v>
      </c>
      <c r="F23">
        <v>3</v>
      </c>
      <c r="G23">
        <v>42</v>
      </c>
      <c r="H23">
        <f t="shared" si="0"/>
        <v>126</v>
      </c>
      <c r="I23">
        <f t="shared" si="1"/>
        <v>6</v>
      </c>
      <c r="J23">
        <f t="shared" si="2"/>
        <v>16</v>
      </c>
    </row>
    <row r="24" spans="1:10">
      <c r="A24" t="s">
        <v>771</v>
      </c>
      <c r="B24" t="s">
        <v>41</v>
      </c>
      <c r="C24" s="1">
        <v>44729</v>
      </c>
      <c r="D24" t="s">
        <v>7</v>
      </c>
      <c r="E24" t="s">
        <v>655</v>
      </c>
      <c r="F24">
        <v>1</v>
      </c>
      <c r="G24">
        <v>39</v>
      </c>
      <c r="H24">
        <f t="shared" si="0"/>
        <v>39</v>
      </c>
      <c r="I24">
        <f t="shared" si="1"/>
        <v>6</v>
      </c>
      <c r="J24">
        <f t="shared" si="2"/>
        <v>17</v>
      </c>
    </row>
    <row r="25" spans="1:10">
      <c r="A25" t="s">
        <v>771</v>
      </c>
      <c r="B25" t="s">
        <v>43</v>
      </c>
      <c r="C25" s="1">
        <v>44726</v>
      </c>
      <c r="D25" t="s">
        <v>7</v>
      </c>
      <c r="E25" t="s">
        <v>666</v>
      </c>
      <c r="F25">
        <v>1</v>
      </c>
      <c r="G25">
        <v>35</v>
      </c>
      <c r="H25">
        <f t="shared" si="0"/>
        <v>35</v>
      </c>
      <c r="I25">
        <f t="shared" si="1"/>
        <v>6</v>
      </c>
      <c r="J25">
        <f t="shared" si="2"/>
        <v>14</v>
      </c>
    </row>
    <row r="26" spans="1:10">
      <c r="A26" t="s">
        <v>771</v>
      </c>
      <c r="B26" t="s">
        <v>44</v>
      </c>
      <c r="C26" s="1">
        <v>44727</v>
      </c>
      <c r="D26" t="s">
        <v>7</v>
      </c>
      <c r="E26" t="s">
        <v>655</v>
      </c>
      <c r="F26">
        <v>1</v>
      </c>
      <c r="G26">
        <v>39</v>
      </c>
      <c r="H26">
        <f t="shared" si="0"/>
        <v>39</v>
      </c>
      <c r="I26">
        <f t="shared" si="1"/>
        <v>6</v>
      </c>
      <c r="J26">
        <f t="shared" si="2"/>
        <v>15</v>
      </c>
    </row>
    <row r="27" spans="1:10">
      <c r="A27" t="s">
        <v>741</v>
      </c>
      <c r="B27" t="s">
        <v>45</v>
      </c>
      <c r="C27" s="1">
        <v>44725</v>
      </c>
      <c r="D27" t="s">
        <v>7</v>
      </c>
      <c r="E27" t="s">
        <v>670</v>
      </c>
      <c r="F27">
        <v>1</v>
      </c>
      <c r="G27">
        <v>28.15</v>
      </c>
      <c r="H27">
        <f t="shared" si="0"/>
        <v>28.15</v>
      </c>
      <c r="I27">
        <f t="shared" si="1"/>
        <v>6</v>
      </c>
      <c r="J27">
        <f t="shared" si="2"/>
        <v>13</v>
      </c>
    </row>
    <row r="28" spans="1:10">
      <c r="A28" t="s">
        <v>771</v>
      </c>
      <c r="B28" t="s">
        <v>46</v>
      </c>
      <c r="C28" s="1">
        <v>44726</v>
      </c>
      <c r="D28" t="s">
        <v>7</v>
      </c>
      <c r="E28" t="s">
        <v>660</v>
      </c>
      <c r="F28">
        <v>1</v>
      </c>
      <c r="G28">
        <v>35.700000000000003</v>
      </c>
      <c r="H28">
        <f t="shared" si="0"/>
        <v>35.700000000000003</v>
      </c>
      <c r="I28">
        <f t="shared" si="1"/>
        <v>6</v>
      </c>
      <c r="J28">
        <f t="shared" si="2"/>
        <v>14</v>
      </c>
    </row>
    <row r="29" spans="1:10">
      <c r="A29" t="s">
        <v>771</v>
      </c>
      <c r="B29" t="s">
        <v>49</v>
      </c>
      <c r="C29" s="1">
        <v>44722</v>
      </c>
      <c r="D29" t="s">
        <v>7</v>
      </c>
      <c r="E29" t="s">
        <v>671</v>
      </c>
      <c r="F29">
        <v>1</v>
      </c>
      <c r="G29">
        <v>47.6</v>
      </c>
      <c r="H29">
        <f t="shared" si="0"/>
        <v>47.6</v>
      </c>
      <c r="I29">
        <f t="shared" si="1"/>
        <v>6</v>
      </c>
      <c r="J29">
        <f t="shared" si="2"/>
        <v>10</v>
      </c>
    </row>
    <row r="30" spans="1:10">
      <c r="A30" t="s">
        <v>771</v>
      </c>
      <c r="B30" t="s">
        <v>50</v>
      </c>
      <c r="C30" s="1">
        <v>44723</v>
      </c>
      <c r="D30" t="s">
        <v>7</v>
      </c>
      <c r="E30" t="s">
        <v>648</v>
      </c>
      <c r="F30">
        <v>1</v>
      </c>
      <c r="G30">
        <v>32</v>
      </c>
      <c r="H30">
        <f t="shared" si="0"/>
        <v>32</v>
      </c>
      <c r="I30">
        <f t="shared" si="1"/>
        <v>6</v>
      </c>
      <c r="J30">
        <f t="shared" si="2"/>
        <v>11</v>
      </c>
    </row>
    <row r="31" spans="1:10">
      <c r="A31" t="s">
        <v>771</v>
      </c>
      <c r="B31" t="s">
        <v>53</v>
      </c>
      <c r="C31" s="1">
        <v>44725</v>
      </c>
      <c r="D31" t="s">
        <v>7</v>
      </c>
      <c r="E31" t="s">
        <v>669</v>
      </c>
      <c r="F31">
        <v>1</v>
      </c>
      <c r="G31">
        <v>55</v>
      </c>
      <c r="H31">
        <f t="shared" si="0"/>
        <v>55</v>
      </c>
      <c r="I31">
        <f t="shared" si="1"/>
        <v>6</v>
      </c>
      <c r="J31">
        <f t="shared" si="2"/>
        <v>13</v>
      </c>
    </row>
    <row r="32" spans="1:10">
      <c r="A32" t="s">
        <v>771</v>
      </c>
      <c r="B32" t="s">
        <v>55</v>
      </c>
      <c r="C32" s="1">
        <v>44724</v>
      </c>
      <c r="D32" t="s">
        <v>7</v>
      </c>
      <c r="E32" t="s">
        <v>655</v>
      </c>
      <c r="F32">
        <v>1</v>
      </c>
      <c r="G32">
        <v>39</v>
      </c>
      <c r="H32">
        <f t="shared" si="0"/>
        <v>39</v>
      </c>
      <c r="I32">
        <f t="shared" si="1"/>
        <v>6</v>
      </c>
      <c r="J32">
        <f t="shared" si="2"/>
        <v>12</v>
      </c>
    </row>
    <row r="33" spans="1:10">
      <c r="A33" t="s">
        <v>742</v>
      </c>
      <c r="B33" t="s">
        <v>56</v>
      </c>
      <c r="C33" s="1">
        <v>44721</v>
      </c>
      <c r="D33" t="s">
        <v>7</v>
      </c>
      <c r="E33" t="s">
        <v>646</v>
      </c>
      <c r="F33">
        <v>1</v>
      </c>
      <c r="G33">
        <v>34</v>
      </c>
      <c r="H33">
        <f t="shared" si="0"/>
        <v>34</v>
      </c>
      <c r="I33">
        <f t="shared" si="1"/>
        <v>6</v>
      </c>
      <c r="J33">
        <f t="shared" si="2"/>
        <v>9</v>
      </c>
    </row>
    <row r="34" spans="1:10">
      <c r="A34" t="s">
        <v>741</v>
      </c>
      <c r="B34" t="s">
        <v>57</v>
      </c>
      <c r="C34" s="1">
        <v>44721</v>
      </c>
      <c r="D34" t="s">
        <v>7</v>
      </c>
      <c r="E34" t="s">
        <v>672</v>
      </c>
      <c r="F34">
        <v>1</v>
      </c>
      <c r="G34">
        <v>38.32</v>
      </c>
      <c r="H34">
        <f t="shared" si="0"/>
        <v>38.32</v>
      </c>
      <c r="I34">
        <f t="shared" si="1"/>
        <v>6</v>
      </c>
      <c r="J34">
        <f t="shared" si="2"/>
        <v>9</v>
      </c>
    </row>
    <row r="35" spans="1:10">
      <c r="A35" t="s">
        <v>742</v>
      </c>
      <c r="B35" t="s">
        <v>58</v>
      </c>
      <c r="C35" s="1">
        <v>44720</v>
      </c>
      <c r="D35" t="s">
        <v>7</v>
      </c>
      <c r="E35" t="s">
        <v>669</v>
      </c>
      <c r="F35">
        <v>1</v>
      </c>
      <c r="G35">
        <v>39.5</v>
      </c>
      <c r="H35">
        <f t="shared" si="0"/>
        <v>39.5</v>
      </c>
      <c r="I35">
        <f t="shared" si="1"/>
        <v>6</v>
      </c>
      <c r="J35">
        <f t="shared" si="2"/>
        <v>8</v>
      </c>
    </row>
    <row r="36" spans="1:10">
      <c r="A36" t="s">
        <v>742</v>
      </c>
      <c r="B36" t="s">
        <v>60</v>
      </c>
      <c r="C36" s="1">
        <v>44719</v>
      </c>
      <c r="D36" t="s">
        <v>7</v>
      </c>
      <c r="E36" t="s">
        <v>648</v>
      </c>
      <c r="F36">
        <v>1</v>
      </c>
      <c r="G36">
        <v>32</v>
      </c>
      <c r="H36">
        <f t="shared" si="0"/>
        <v>32</v>
      </c>
      <c r="I36">
        <f t="shared" si="1"/>
        <v>6</v>
      </c>
      <c r="J36">
        <f t="shared" si="2"/>
        <v>7</v>
      </c>
    </row>
    <row r="37" spans="1:10">
      <c r="A37" t="s">
        <v>741</v>
      </c>
      <c r="B37" t="s">
        <v>61</v>
      </c>
      <c r="C37" s="1">
        <v>44716</v>
      </c>
      <c r="D37" t="s">
        <v>7</v>
      </c>
      <c r="E37" t="s">
        <v>666</v>
      </c>
      <c r="F37">
        <v>1</v>
      </c>
      <c r="G37">
        <v>26.4</v>
      </c>
      <c r="H37">
        <f t="shared" si="0"/>
        <v>26.4</v>
      </c>
      <c r="I37">
        <f t="shared" si="1"/>
        <v>6</v>
      </c>
      <c r="J37">
        <f t="shared" si="2"/>
        <v>4</v>
      </c>
    </row>
    <row r="38" spans="1:10">
      <c r="A38" t="s">
        <v>741</v>
      </c>
      <c r="B38" t="s">
        <v>62</v>
      </c>
      <c r="C38" s="1">
        <v>44713</v>
      </c>
      <c r="D38" t="s">
        <v>7</v>
      </c>
      <c r="E38" t="s">
        <v>676</v>
      </c>
      <c r="F38">
        <v>1</v>
      </c>
      <c r="G38">
        <v>28.92</v>
      </c>
      <c r="H38">
        <f t="shared" si="0"/>
        <v>28.92</v>
      </c>
      <c r="I38">
        <f t="shared" si="1"/>
        <v>6</v>
      </c>
      <c r="J38">
        <f t="shared" si="2"/>
        <v>1</v>
      </c>
    </row>
    <row r="39" spans="1:10">
      <c r="A39" t="s">
        <v>741</v>
      </c>
      <c r="B39" t="s">
        <v>63</v>
      </c>
      <c r="C39" s="1">
        <v>44714</v>
      </c>
      <c r="D39" t="s">
        <v>7</v>
      </c>
      <c r="E39" t="s">
        <v>677</v>
      </c>
      <c r="F39">
        <v>1</v>
      </c>
      <c r="G39">
        <v>46.92</v>
      </c>
      <c r="H39">
        <f t="shared" si="0"/>
        <v>46.92</v>
      </c>
      <c r="I39">
        <f t="shared" si="1"/>
        <v>6</v>
      </c>
      <c r="J39">
        <f t="shared" si="2"/>
        <v>2</v>
      </c>
    </row>
    <row r="40" spans="1:10">
      <c r="A40" t="s">
        <v>741</v>
      </c>
      <c r="B40" t="s">
        <v>64</v>
      </c>
      <c r="C40" s="1">
        <v>44715</v>
      </c>
      <c r="D40" t="s">
        <v>7</v>
      </c>
      <c r="E40" t="s">
        <v>666</v>
      </c>
      <c r="F40">
        <v>1</v>
      </c>
      <c r="G40">
        <v>26.4</v>
      </c>
      <c r="H40">
        <f t="shared" si="0"/>
        <v>26.4</v>
      </c>
      <c r="I40">
        <f t="shared" si="1"/>
        <v>6</v>
      </c>
      <c r="J40">
        <f t="shared" si="2"/>
        <v>3</v>
      </c>
    </row>
    <row r="41" spans="1:10">
      <c r="A41" t="s">
        <v>742</v>
      </c>
      <c r="B41" t="s">
        <v>65</v>
      </c>
      <c r="C41" s="1">
        <v>44716</v>
      </c>
      <c r="D41" t="s">
        <v>7</v>
      </c>
      <c r="E41" t="s">
        <v>655</v>
      </c>
      <c r="F41">
        <v>1</v>
      </c>
      <c r="G41">
        <v>31.5</v>
      </c>
      <c r="H41">
        <f t="shared" si="0"/>
        <v>31.5</v>
      </c>
      <c r="I41">
        <f t="shared" si="1"/>
        <v>6</v>
      </c>
      <c r="J41">
        <f t="shared" si="2"/>
        <v>4</v>
      </c>
    </row>
    <row r="42" spans="1:10">
      <c r="A42" t="s">
        <v>742</v>
      </c>
      <c r="B42" t="s">
        <v>66</v>
      </c>
      <c r="C42" s="1">
        <v>44715</v>
      </c>
      <c r="D42" t="s">
        <v>7</v>
      </c>
      <c r="E42" t="s">
        <v>678</v>
      </c>
      <c r="F42">
        <v>1</v>
      </c>
      <c r="G42">
        <v>18.98</v>
      </c>
      <c r="H42">
        <f t="shared" si="0"/>
        <v>18.98</v>
      </c>
      <c r="I42">
        <f t="shared" si="1"/>
        <v>6</v>
      </c>
      <c r="J42">
        <f t="shared" si="2"/>
        <v>3</v>
      </c>
    </row>
    <row r="43" spans="1:10">
      <c r="A43" t="s">
        <v>741</v>
      </c>
      <c r="B43" t="s">
        <v>68</v>
      </c>
      <c r="C43" s="1">
        <v>44716</v>
      </c>
      <c r="D43" t="s">
        <v>7</v>
      </c>
      <c r="E43" t="s">
        <v>679</v>
      </c>
      <c r="F43">
        <v>1</v>
      </c>
      <c r="G43">
        <v>47.8</v>
      </c>
      <c r="H43">
        <f t="shared" si="0"/>
        <v>47.8</v>
      </c>
      <c r="I43">
        <f t="shared" si="1"/>
        <v>6</v>
      </c>
      <c r="J43">
        <f t="shared" si="2"/>
        <v>4</v>
      </c>
    </row>
    <row r="44" spans="1:10">
      <c r="A44" t="s">
        <v>741</v>
      </c>
      <c r="B44" t="s">
        <v>69</v>
      </c>
      <c r="C44" s="1">
        <v>44717</v>
      </c>
      <c r="D44" t="s">
        <v>7</v>
      </c>
      <c r="E44" t="s">
        <v>680</v>
      </c>
      <c r="F44">
        <v>1</v>
      </c>
      <c r="G44">
        <v>46.88</v>
      </c>
      <c r="H44">
        <f t="shared" si="0"/>
        <v>46.88</v>
      </c>
      <c r="I44">
        <f t="shared" si="1"/>
        <v>6</v>
      </c>
      <c r="J44">
        <f t="shared" si="2"/>
        <v>5</v>
      </c>
    </row>
    <row r="45" spans="1:10">
      <c r="A45" t="s">
        <v>742</v>
      </c>
      <c r="B45" t="s">
        <v>70</v>
      </c>
      <c r="C45" s="1">
        <v>44717</v>
      </c>
      <c r="D45" t="s">
        <v>7</v>
      </c>
      <c r="E45" t="s">
        <v>674</v>
      </c>
      <c r="F45">
        <v>1</v>
      </c>
      <c r="G45">
        <v>14.48</v>
      </c>
      <c r="H45">
        <f t="shared" si="0"/>
        <v>14.48</v>
      </c>
      <c r="I45">
        <f t="shared" si="1"/>
        <v>6</v>
      </c>
      <c r="J45">
        <f t="shared" si="2"/>
        <v>5</v>
      </c>
    </row>
    <row r="46" spans="1:10">
      <c r="A46" t="s">
        <v>742</v>
      </c>
      <c r="B46" t="s">
        <v>72</v>
      </c>
      <c r="C46" s="1">
        <v>44718</v>
      </c>
      <c r="D46" t="s">
        <v>7</v>
      </c>
      <c r="E46" t="s">
        <v>657</v>
      </c>
      <c r="F46">
        <v>1</v>
      </c>
      <c r="G46">
        <v>18.23</v>
      </c>
      <c r="H46">
        <f t="shared" si="0"/>
        <v>18.23</v>
      </c>
      <c r="I46">
        <f t="shared" si="1"/>
        <v>6</v>
      </c>
      <c r="J46">
        <f t="shared" si="2"/>
        <v>6</v>
      </c>
    </row>
    <row r="47" spans="1:10">
      <c r="A47" t="s">
        <v>741</v>
      </c>
      <c r="B47" t="s">
        <v>73</v>
      </c>
      <c r="C47" s="1">
        <v>44718</v>
      </c>
      <c r="D47" t="s">
        <v>7</v>
      </c>
      <c r="E47" t="s">
        <v>661</v>
      </c>
      <c r="F47">
        <v>1</v>
      </c>
      <c r="G47">
        <v>23.88</v>
      </c>
      <c r="H47">
        <f t="shared" si="0"/>
        <v>23.88</v>
      </c>
      <c r="I47">
        <f t="shared" si="1"/>
        <v>6</v>
      </c>
      <c r="J47">
        <f t="shared" si="2"/>
        <v>6</v>
      </c>
    </row>
    <row r="48" spans="1:10">
      <c r="A48" t="s">
        <v>741</v>
      </c>
      <c r="B48" t="s">
        <v>76</v>
      </c>
      <c r="C48" s="1">
        <v>44717</v>
      </c>
      <c r="D48" t="s">
        <v>7</v>
      </c>
      <c r="E48" t="s">
        <v>649</v>
      </c>
      <c r="F48">
        <v>1</v>
      </c>
      <c r="G48">
        <v>16.989999999999998</v>
      </c>
      <c r="H48">
        <f t="shared" si="0"/>
        <v>16.989999999999998</v>
      </c>
      <c r="I48">
        <f t="shared" si="1"/>
        <v>6</v>
      </c>
      <c r="J48">
        <f t="shared" si="2"/>
        <v>5</v>
      </c>
    </row>
    <row r="49" spans="1:10">
      <c r="A49" t="s">
        <v>742</v>
      </c>
      <c r="B49" t="s">
        <v>79</v>
      </c>
      <c r="C49" s="1">
        <v>44713</v>
      </c>
      <c r="D49" t="s">
        <v>7</v>
      </c>
      <c r="E49" t="s">
        <v>681</v>
      </c>
      <c r="F49">
        <v>1</v>
      </c>
      <c r="G49">
        <v>21.29</v>
      </c>
      <c r="H49">
        <f t="shared" si="0"/>
        <v>21.29</v>
      </c>
      <c r="I49">
        <f t="shared" si="1"/>
        <v>6</v>
      </c>
      <c r="J49">
        <f t="shared" si="2"/>
        <v>1</v>
      </c>
    </row>
    <row r="50" spans="1:10">
      <c r="A50" t="s">
        <v>742</v>
      </c>
      <c r="B50" t="s">
        <v>83</v>
      </c>
      <c r="C50" s="1">
        <v>44711</v>
      </c>
      <c r="D50" t="s">
        <v>7</v>
      </c>
      <c r="E50" t="s">
        <v>655</v>
      </c>
      <c r="F50">
        <v>1</v>
      </c>
      <c r="G50">
        <v>31.5</v>
      </c>
      <c r="H50">
        <f t="shared" si="0"/>
        <v>31.5</v>
      </c>
      <c r="I50">
        <f t="shared" si="1"/>
        <v>5</v>
      </c>
      <c r="J50">
        <f t="shared" si="2"/>
        <v>30</v>
      </c>
    </row>
    <row r="51" spans="1:10">
      <c r="A51" t="s">
        <v>742</v>
      </c>
      <c r="B51" t="s">
        <v>85</v>
      </c>
      <c r="C51" s="1">
        <v>44708</v>
      </c>
      <c r="D51" t="s">
        <v>7</v>
      </c>
      <c r="E51" t="s">
        <v>683</v>
      </c>
      <c r="F51">
        <v>1</v>
      </c>
      <c r="G51">
        <v>25.54</v>
      </c>
      <c r="H51">
        <f t="shared" si="0"/>
        <v>25.54</v>
      </c>
      <c r="I51">
        <f t="shared" si="1"/>
        <v>5</v>
      </c>
      <c r="J51">
        <f t="shared" si="2"/>
        <v>27</v>
      </c>
    </row>
    <row r="52" spans="1:10">
      <c r="A52" t="s">
        <v>741</v>
      </c>
      <c r="B52" t="s">
        <v>86</v>
      </c>
      <c r="C52" s="1">
        <v>44709</v>
      </c>
      <c r="D52" t="s">
        <v>7</v>
      </c>
      <c r="E52" t="s">
        <v>668</v>
      </c>
      <c r="F52">
        <v>1</v>
      </c>
      <c r="G52">
        <v>35.76</v>
      </c>
      <c r="H52">
        <f t="shared" si="0"/>
        <v>35.76</v>
      </c>
      <c r="I52">
        <f t="shared" si="1"/>
        <v>5</v>
      </c>
      <c r="J52">
        <f t="shared" si="2"/>
        <v>28</v>
      </c>
    </row>
    <row r="53" spans="1:10">
      <c r="A53" t="s">
        <v>742</v>
      </c>
      <c r="B53" t="s">
        <v>88</v>
      </c>
      <c r="C53" s="1">
        <v>44710</v>
      </c>
      <c r="D53" t="s">
        <v>7</v>
      </c>
      <c r="E53" t="s">
        <v>671</v>
      </c>
      <c r="F53">
        <v>1</v>
      </c>
      <c r="G53">
        <v>40</v>
      </c>
      <c r="H53">
        <f t="shared" si="0"/>
        <v>40</v>
      </c>
      <c r="I53">
        <f t="shared" si="1"/>
        <v>5</v>
      </c>
      <c r="J53">
        <f t="shared" si="2"/>
        <v>29</v>
      </c>
    </row>
    <row r="54" spans="1:10">
      <c r="A54" t="s">
        <v>742</v>
      </c>
      <c r="B54" t="s">
        <v>92</v>
      </c>
      <c r="C54" s="1">
        <v>44706</v>
      </c>
      <c r="D54" t="s">
        <v>7</v>
      </c>
      <c r="E54" t="s">
        <v>669</v>
      </c>
      <c r="F54">
        <v>1</v>
      </c>
      <c r="G54">
        <v>55</v>
      </c>
      <c r="H54">
        <f t="shared" si="0"/>
        <v>55</v>
      </c>
      <c r="I54">
        <f t="shared" si="1"/>
        <v>5</v>
      </c>
      <c r="J54">
        <f t="shared" si="2"/>
        <v>25</v>
      </c>
    </row>
    <row r="55" spans="1:10">
      <c r="A55" t="s">
        <v>742</v>
      </c>
      <c r="B55" t="s">
        <v>93</v>
      </c>
      <c r="C55" s="1">
        <v>44707</v>
      </c>
      <c r="D55" t="s">
        <v>7</v>
      </c>
      <c r="E55" t="s">
        <v>669</v>
      </c>
      <c r="F55">
        <v>1</v>
      </c>
      <c r="G55">
        <v>39.5</v>
      </c>
      <c r="H55">
        <f t="shared" si="0"/>
        <v>39.5</v>
      </c>
      <c r="I55">
        <f t="shared" si="1"/>
        <v>5</v>
      </c>
      <c r="J55">
        <f t="shared" si="2"/>
        <v>26</v>
      </c>
    </row>
    <row r="56" spans="1:10">
      <c r="A56" t="s">
        <v>742</v>
      </c>
      <c r="B56" t="s">
        <v>96</v>
      </c>
      <c r="C56" s="1">
        <v>44704</v>
      </c>
      <c r="D56" t="s">
        <v>7</v>
      </c>
      <c r="E56" t="s">
        <v>662</v>
      </c>
      <c r="F56">
        <v>1</v>
      </c>
      <c r="G56">
        <v>33</v>
      </c>
      <c r="H56">
        <f t="shared" si="0"/>
        <v>33</v>
      </c>
      <c r="I56">
        <f t="shared" si="1"/>
        <v>5</v>
      </c>
      <c r="J56">
        <f t="shared" si="2"/>
        <v>23</v>
      </c>
    </row>
    <row r="57" spans="1:10">
      <c r="A57" t="s">
        <v>741</v>
      </c>
      <c r="B57" t="s">
        <v>97</v>
      </c>
      <c r="C57" s="1">
        <v>44704</v>
      </c>
      <c r="D57" t="s">
        <v>7</v>
      </c>
      <c r="E57" t="s">
        <v>684</v>
      </c>
      <c r="F57">
        <v>1</v>
      </c>
      <c r="G57">
        <v>47.19</v>
      </c>
      <c r="H57">
        <f t="shared" si="0"/>
        <v>47.19</v>
      </c>
      <c r="I57">
        <f t="shared" si="1"/>
        <v>5</v>
      </c>
      <c r="J57">
        <f t="shared" si="2"/>
        <v>23</v>
      </c>
    </row>
    <row r="58" spans="1:10">
      <c r="A58" t="s">
        <v>742</v>
      </c>
      <c r="B58" t="s">
        <v>100</v>
      </c>
      <c r="C58" s="1">
        <v>44701</v>
      </c>
      <c r="D58" t="s">
        <v>7</v>
      </c>
      <c r="E58" t="s">
        <v>655</v>
      </c>
      <c r="F58">
        <v>1</v>
      </c>
      <c r="G58">
        <v>39</v>
      </c>
      <c r="H58">
        <f t="shared" si="0"/>
        <v>39</v>
      </c>
      <c r="I58">
        <f t="shared" si="1"/>
        <v>5</v>
      </c>
      <c r="J58">
        <f t="shared" si="2"/>
        <v>20</v>
      </c>
    </row>
    <row r="59" spans="1:10">
      <c r="A59" t="s">
        <v>742</v>
      </c>
      <c r="B59" t="s">
        <v>101</v>
      </c>
      <c r="C59" s="1">
        <v>44703</v>
      </c>
      <c r="D59" t="s">
        <v>7</v>
      </c>
      <c r="E59" t="s">
        <v>669</v>
      </c>
      <c r="F59">
        <v>1</v>
      </c>
      <c r="G59">
        <v>55</v>
      </c>
      <c r="H59">
        <f t="shared" si="0"/>
        <v>55</v>
      </c>
      <c r="I59">
        <f t="shared" si="1"/>
        <v>5</v>
      </c>
      <c r="J59">
        <f t="shared" si="2"/>
        <v>22</v>
      </c>
    </row>
    <row r="60" spans="1:10">
      <c r="A60" t="s">
        <v>741</v>
      </c>
      <c r="B60" t="s">
        <v>102</v>
      </c>
      <c r="C60" s="1">
        <v>44703</v>
      </c>
      <c r="D60" t="s">
        <v>7</v>
      </c>
      <c r="E60" t="s">
        <v>676</v>
      </c>
      <c r="F60">
        <v>1</v>
      </c>
      <c r="G60">
        <v>34</v>
      </c>
      <c r="H60">
        <f t="shared" si="0"/>
        <v>34</v>
      </c>
      <c r="I60">
        <f t="shared" si="1"/>
        <v>5</v>
      </c>
      <c r="J60">
        <f t="shared" si="2"/>
        <v>22</v>
      </c>
    </row>
    <row r="61" spans="1:10">
      <c r="A61" t="s">
        <v>741</v>
      </c>
      <c r="B61" t="s">
        <v>104</v>
      </c>
      <c r="C61" s="1">
        <v>44700</v>
      </c>
      <c r="D61" t="s">
        <v>7</v>
      </c>
      <c r="E61" t="s">
        <v>686</v>
      </c>
      <c r="F61">
        <v>1</v>
      </c>
      <c r="G61">
        <v>35</v>
      </c>
      <c r="H61">
        <f t="shared" si="0"/>
        <v>35</v>
      </c>
      <c r="I61">
        <f t="shared" si="1"/>
        <v>5</v>
      </c>
      <c r="J61">
        <f t="shared" si="2"/>
        <v>19</v>
      </c>
    </row>
    <row r="62" spans="1:10">
      <c r="A62" t="s">
        <v>742</v>
      </c>
      <c r="B62" t="s">
        <v>107</v>
      </c>
      <c r="C62" s="1">
        <v>44699</v>
      </c>
      <c r="D62" t="s">
        <v>7</v>
      </c>
      <c r="E62" t="s">
        <v>687</v>
      </c>
      <c r="F62">
        <v>1</v>
      </c>
      <c r="G62">
        <v>38.119999999999997</v>
      </c>
      <c r="H62">
        <f t="shared" si="0"/>
        <v>38.119999999999997</v>
      </c>
      <c r="I62">
        <f t="shared" si="1"/>
        <v>5</v>
      </c>
      <c r="J62">
        <f t="shared" si="2"/>
        <v>18</v>
      </c>
    </row>
    <row r="63" spans="1:10">
      <c r="A63" t="s">
        <v>742</v>
      </c>
      <c r="B63" t="s">
        <v>108</v>
      </c>
      <c r="C63" s="1">
        <v>44694</v>
      </c>
      <c r="D63" t="s">
        <v>7</v>
      </c>
      <c r="E63" t="s">
        <v>662</v>
      </c>
      <c r="F63">
        <v>1</v>
      </c>
      <c r="G63">
        <v>33</v>
      </c>
      <c r="H63">
        <f t="shared" si="0"/>
        <v>33</v>
      </c>
      <c r="I63">
        <f t="shared" si="1"/>
        <v>5</v>
      </c>
      <c r="J63">
        <f t="shared" si="2"/>
        <v>13</v>
      </c>
    </row>
    <row r="64" spans="1:10">
      <c r="A64" t="s">
        <v>742</v>
      </c>
      <c r="B64" t="s">
        <v>109</v>
      </c>
      <c r="C64" s="1">
        <v>44696</v>
      </c>
      <c r="D64" t="s">
        <v>7</v>
      </c>
      <c r="E64" t="s">
        <v>669</v>
      </c>
      <c r="F64">
        <v>1</v>
      </c>
      <c r="G64">
        <v>55</v>
      </c>
      <c r="H64">
        <f t="shared" si="0"/>
        <v>55</v>
      </c>
      <c r="I64">
        <f t="shared" si="1"/>
        <v>5</v>
      </c>
      <c r="J64">
        <f t="shared" si="2"/>
        <v>15</v>
      </c>
    </row>
    <row r="65" spans="1:10">
      <c r="A65" t="s">
        <v>741</v>
      </c>
      <c r="B65" t="s">
        <v>110</v>
      </c>
      <c r="C65" s="1">
        <v>44695</v>
      </c>
      <c r="D65" t="s">
        <v>7</v>
      </c>
      <c r="E65" t="s">
        <v>688</v>
      </c>
      <c r="F65">
        <v>1</v>
      </c>
      <c r="G65">
        <v>55</v>
      </c>
      <c r="H65">
        <f t="shared" si="0"/>
        <v>55</v>
      </c>
      <c r="I65">
        <f t="shared" si="1"/>
        <v>5</v>
      </c>
      <c r="J65">
        <f t="shared" si="2"/>
        <v>14</v>
      </c>
    </row>
    <row r="66" spans="1:10">
      <c r="A66" t="s">
        <v>742</v>
      </c>
      <c r="B66" t="s">
        <v>111</v>
      </c>
      <c r="C66" s="1">
        <v>44695</v>
      </c>
      <c r="D66" t="s">
        <v>7</v>
      </c>
      <c r="E66" t="s">
        <v>673</v>
      </c>
      <c r="F66">
        <v>1</v>
      </c>
      <c r="G66">
        <v>23</v>
      </c>
      <c r="H66">
        <f t="shared" si="0"/>
        <v>23</v>
      </c>
      <c r="I66">
        <f t="shared" si="1"/>
        <v>5</v>
      </c>
      <c r="J66">
        <f t="shared" si="2"/>
        <v>14</v>
      </c>
    </row>
    <row r="67" spans="1:10">
      <c r="A67" t="s">
        <v>742</v>
      </c>
      <c r="B67" t="s">
        <v>112</v>
      </c>
      <c r="C67" s="1">
        <v>44696</v>
      </c>
      <c r="D67" t="s">
        <v>7</v>
      </c>
      <c r="E67" t="s">
        <v>689</v>
      </c>
      <c r="F67">
        <v>1</v>
      </c>
      <c r="G67">
        <v>55</v>
      </c>
      <c r="H67">
        <f t="shared" ref="H67:H130" si="3">PRODUCT(F67*G67)</f>
        <v>55</v>
      </c>
      <c r="I67">
        <f t="shared" ref="I67:I130" si="4">MONTH(C67)</f>
        <v>5</v>
      </c>
      <c r="J67">
        <f t="shared" ref="J67:J130" si="5">DAY(C67)</f>
        <v>15</v>
      </c>
    </row>
    <row r="68" spans="1:10">
      <c r="A68" t="s">
        <v>741</v>
      </c>
      <c r="B68" t="s">
        <v>118</v>
      </c>
      <c r="C68" s="1">
        <v>44693</v>
      </c>
      <c r="D68" t="s">
        <v>7</v>
      </c>
      <c r="E68" t="s">
        <v>690</v>
      </c>
      <c r="F68">
        <v>1</v>
      </c>
      <c r="G68">
        <v>26.85</v>
      </c>
      <c r="H68">
        <f t="shared" si="3"/>
        <v>26.85</v>
      </c>
      <c r="I68">
        <f t="shared" si="4"/>
        <v>5</v>
      </c>
      <c r="J68">
        <f t="shared" si="5"/>
        <v>12</v>
      </c>
    </row>
    <row r="69" spans="1:10">
      <c r="A69" t="s">
        <v>742</v>
      </c>
      <c r="B69" t="s">
        <v>124</v>
      </c>
      <c r="C69" s="1">
        <v>44692</v>
      </c>
      <c r="D69" t="s">
        <v>7</v>
      </c>
      <c r="E69" t="s">
        <v>648</v>
      </c>
      <c r="F69">
        <v>1</v>
      </c>
      <c r="G69">
        <v>32</v>
      </c>
      <c r="H69">
        <f t="shared" si="3"/>
        <v>32</v>
      </c>
      <c r="I69">
        <f t="shared" si="4"/>
        <v>5</v>
      </c>
      <c r="J69">
        <f t="shared" si="5"/>
        <v>11</v>
      </c>
    </row>
    <row r="70" spans="1:10">
      <c r="A70" t="s">
        <v>741</v>
      </c>
      <c r="B70" t="s">
        <v>125</v>
      </c>
      <c r="C70" s="1">
        <v>44691</v>
      </c>
      <c r="D70" t="s">
        <v>7</v>
      </c>
      <c r="E70" t="s">
        <v>691</v>
      </c>
      <c r="F70">
        <v>1</v>
      </c>
      <c r="G70">
        <v>53</v>
      </c>
      <c r="H70">
        <f t="shared" si="3"/>
        <v>53</v>
      </c>
      <c r="I70">
        <f t="shared" si="4"/>
        <v>5</v>
      </c>
      <c r="J70">
        <f t="shared" si="5"/>
        <v>10</v>
      </c>
    </row>
    <row r="71" spans="1:10">
      <c r="A71" t="s">
        <v>742</v>
      </c>
      <c r="B71" t="s">
        <v>128</v>
      </c>
      <c r="C71" s="1">
        <v>44691</v>
      </c>
      <c r="D71" t="s">
        <v>7</v>
      </c>
      <c r="E71" t="s">
        <v>692</v>
      </c>
      <c r="F71">
        <v>1</v>
      </c>
      <c r="G71">
        <v>55</v>
      </c>
      <c r="H71">
        <f t="shared" si="3"/>
        <v>55</v>
      </c>
      <c r="I71">
        <f t="shared" si="4"/>
        <v>5</v>
      </c>
      <c r="J71">
        <f t="shared" si="5"/>
        <v>10</v>
      </c>
    </row>
    <row r="72" spans="1:10">
      <c r="A72" t="s">
        <v>742</v>
      </c>
      <c r="B72" t="s">
        <v>129</v>
      </c>
      <c r="C72" s="1">
        <v>44690</v>
      </c>
      <c r="D72" t="s">
        <v>7</v>
      </c>
      <c r="E72" t="s">
        <v>693</v>
      </c>
      <c r="F72">
        <v>1</v>
      </c>
      <c r="G72">
        <v>35.700000000000003</v>
      </c>
      <c r="H72">
        <f t="shared" si="3"/>
        <v>35.700000000000003</v>
      </c>
      <c r="I72">
        <f t="shared" si="4"/>
        <v>5</v>
      </c>
      <c r="J72">
        <f t="shared" si="5"/>
        <v>9</v>
      </c>
    </row>
    <row r="73" spans="1:10">
      <c r="A73" t="s">
        <v>741</v>
      </c>
      <c r="B73" t="s">
        <v>130</v>
      </c>
      <c r="C73" s="1">
        <v>44687</v>
      </c>
      <c r="D73" t="s">
        <v>7</v>
      </c>
      <c r="E73" t="s">
        <v>694</v>
      </c>
      <c r="F73">
        <v>1</v>
      </c>
      <c r="G73">
        <v>35</v>
      </c>
      <c r="H73">
        <f t="shared" si="3"/>
        <v>35</v>
      </c>
      <c r="I73">
        <f t="shared" si="4"/>
        <v>5</v>
      </c>
      <c r="J73">
        <f t="shared" si="5"/>
        <v>6</v>
      </c>
    </row>
    <row r="74" spans="1:10">
      <c r="A74" t="s">
        <v>742</v>
      </c>
      <c r="B74" t="s">
        <v>131</v>
      </c>
      <c r="C74" s="1">
        <v>44688</v>
      </c>
      <c r="D74" t="s">
        <v>7</v>
      </c>
      <c r="E74" t="s">
        <v>658</v>
      </c>
      <c r="F74">
        <v>1</v>
      </c>
      <c r="G74">
        <v>70.8</v>
      </c>
      <c r="H74">
        <f t="shared" si="3"/>
        <v>70.8</v>
      </c>
      <c r="I74">
        <f t="shared" si="4"/>
        <v>5</v>
      </c>
      <c r="J74">
        <f t="shared" si="5"/>
        <v>7</v>
      </c>
    </row>
    <row r="75" spans="1:10">
      <c r="A75" t="s">
        <v>741</v>
      </c>
      <c r="B75" t="s">
        <v>132</v>
      </c>
      <c r="C75" s="1">
        <v>44689</v>
      </c>
      <c r="D75" t="s">
        <v>7</v>
      </c>
      <c r="E75" t="s">
        <v>695</v>
      </c>
      <c r="F75">
        <v>1</v>
      </c>
      <c r="G75">
        <v>53</v>
      </c>
      <c r="H75">
        <f t="shared" si="3"/>
        <v>53</v>
      </c>
      <c r="I75">
        <f t="shared" si="4"/>
        <v>5</v>
      </c>
      <c r="J75">
        <f t="shared" si="5"/>
        <v>8</v>
      </c>
    </row>
    <row r="76" spans="1:10">
      <c r="A76" t="s">
        <v>742</v>
      </c>
      <c r="B76" t="s">
        <v>135</v>
      </c>
      <c r="C76" s="1">
        <v>44687</v>
      </c>
      <c r="D76" t="s">
        <v>7</v>
      </c>
      <c r="E76" t="s">
        <v>696</v>
      </c>
      <c r="F76">
        <v>1</v>
      </c>
      <c r="G76">
        <v>46</v>
      </c>
      <c r="H76">
        <f t="shared" si="3"/>
        <v>46</v>
      </c>
      <c r="I76">
        <f t="shared" si="4"/>
        <v>5</v>
      </c>
      <c r="J76">
        <f t="shared" si="5"/>
        <v>6</v>
      </c>
    </row>
    <row r="77" spans="1:10">
      <c r="A77" t="s">
        <v>742</v>
      </c>
      <c r="B77" t="s">
        <v>137</v>
      </c>
      <c r="C77" s="1">
        <v>44686</v>
      </c>
      <c r="D77" t="s">
        <v>7</v>
      </c>
      <c r="E77" t="s">
        <v>653</v>
      </c>
      <c r="F77">
        <v>1</v>
      </c>
      <c r="G77">
        <v>42</v>
      </c>
      <c r="H77">
        <f t="shared" si="3"/>
        <v>42</v>
      </c>
      <c r="I77">
        <f t="shared" si="4"/>
        <v>5</v>
      </c>
      <c r="J77">
        <f t="shared" si="5"/>
        <v>5</v>
      </c>
    </row>
    <row r="78" spans="1:10">
      <c r="A78" t="s">
        <v>741</v>
      </c>
      <c r="B78" t="s">
        <v>138</v>
      </c>
      <c r="C78" s="1">
        <v>44681</v>
      </c>
      <c r="D78" t="s">
        <v>7</v>
      </c>
      <c r="E78" t="s">
        <v>697</v>
      </c>
      <c r="F78">
        <v>1</v>
      </c>
      <c r="G78">
        <v>25</v>
      </c>
      <c r="H78">
        <f t="shared" si="3"/>
        <v>25</v>
      </c>
      <c r="I78">
        <f t="shared" si="4"/>
        <v>4</v>
      </c>
      <c r="J78">
        <f t="shared" si="5"/>
        <v>30</v>
      </c>
    </row>
    <row r="79" spans="1:10">
      <c r="A79" t="s">
        <v>741</v>
      </c>
      <c r="B79" t="s">
        <v>140</v>
      </c>
      <c r="C79" s="1">
        <v>44683</v>
      </c>
      <c r="D79" t="s">
        <v>7</v>
      </c>
      <c r="E79" t="s">
        <v>670</v>
      </c>
      <c r="F79">
        <v>1</v>
      </c>
      <c r="G79">
        <v>28.15</v>
      </c>
      <c r="H79">
        <f t="shared" si="3"/>
        <v>28.15</v>
      </c>
      <c r="I79">
        <f t="shared" si="4"/>
        <v>5</v>
      </c>
      <c r="J79">
        <f t="shared" si="5"/>
        <v>2</v>
      </c>
    </row>
    <row r="80" spans="1:10">
      <c r="A80" t="s">
        <v>742</v>
      </c>
      <c r="B80" t="s">
        <v>141</v>
      </c>
      <c r="C80" s="1">
        <v>44685</v>
      </c>
      <c r="D80" t="s">
        <v>7</v>
      </c>
      <c r="E80" t="s">
        <v>653</v>
      </c>
      <c r="F80">
        <v>1</v>
      </c>
      <c r="G80">
        <v>42</v>
      </c>
      <c r="H80">
        <f t="shared" si="3"/>
        <v>42</v>
      </c>
      <c r="I80">
        <f t="shared" si="4"/>
        <v>5</v>
      </c>
      <c r="J80">
        <f t="shared" si="5"/>
        <v>4</v>
      </c>
    </row>
    <row r="81" spans="1:10">
      <c r="A81" t="s">
        <v>741</v>
      </c>
      <c r="B81" t="s">
        <v>143</v>
      </c>
      <c r="C81" s="1">
        <v>44679</v>
      </c>
      <c r="D81" t="s">
        <v>7</v>
      </c>
      <c r="E81" t="s">
        <v>699</v>
      </c>
      <c r="F81">
        <v>1</v>
      </c>
      <c r="G81">
        <v>32.299999999999997</v>
      </c>
      <c r="H81">
        <f t="shared" si="3"/>
        <v>32.299999999999997</v>
      </c>
      <c r="I81">
        <f t="shared" si="4"/>
        <v>4</v>
      </c>
      <c r="J81">
        <f t="shared" si="5"/>
        <v>28</v>
      </c>
    </row>
    <row r="82" spans="1:10">
      <c r="A82" t="s">
        <v>741</v>
      </c>
      <c r="B82" t="s">
        <v>144</v>
      </c>
      <c r="C82" s="1">
        <v>44680</v>
      </c>
      <c r="D82" t="s">
        <v>7</v>
      </c>
      <c r="E82" t="s">
        <v>654</v>
      </c>
      <c r="F82">
        <v>1</v>
      </c>
      <c r="G82">
        <v>53</v>
      </c>
      <c r="H82">
        <f t="shared" si="3"/>
        <v>53</v>
      </c>
      <c r="I82">
        <f t="shared" si="4"/>
        <v>4</v>
      </c>
      <c r="J82">
        <f t="shared" si="5"/>
        <v>29</v>
      </c>
    </row>
    <row r="83" spans="1:10">
      <c r="A83" t="s">
        <v>742</v>
      </c>
      <c r="B83" t="s">
        <v>146</v>
      </c>
      <c r="C83" s="1">
        <v>44684</v>
      </c>
      <c r="D83" t="s">
        <v>7</v>
      </c>
      <c r="E83" t="s">
        <v>653</v>
      </c>
      <c r="F83">
        <v>1</v>
      </c>
      <c r="G83">
        <v>42</v>
      </c>
      <c r="H83">
        <f t="shared" si="3"/>
        <v>42</v>
      </c>
      <c r="I83">
        <f t="shared" si="4"/>
        <v>5</v>
      </c>
      <c r="J83">
        <f t="shared" si="5"/>
        <v>3</v>
      </c>
    </row>
    <row r="84" spans="1:10">
      <c r="A84" t="s">
        <v>741</v>
      </c>
      <c r="B84" t="s">
        <v>147</v>
      </c>
      <c r="C84" s="1">
        <v>44678</v>
      </c>
      <c r="D84" t="s">
        <v>7</v>
      </c>
      <c r="E84" t="s">
        <v>700</v>
      </c>
      <c r="F84">
        <v>1</v>
      </c>
      <c r="G84">
        <v>30.28</v>
      </c>
      <c r="H84">
        <f t="shared" si="3"/>
        <v>30.28</v>
      </c>
      <c r="I84">
        <f t="shared" si="4"/>
        <v>4</v>
      </c>
      <c r="J84">
        <f t="shared" si="5"/>
        <v>27</v>
      </c>
    </row>
    <row r="85" spans="1:10">
      <c r="A85" t="s">
        <v>742</v>
      </c>
      <c r="B85" t="s">
        <v>148</v>
      </c>
      <c r="C85" s="1">
        <v>44683</v>
      </c>
      <c r="D85" t="s">
        <v>7</v>
      </c>
      <c r="E85" t="s">
        <v>656</v>
      </c>
      <c r="F85">
        <v>1</v>
      </c>
      <c r="G85">
        <v>23</v>
      </c>
      <c r="H85">
        <f t="shared" si="3"/>
        <v>23</v>
      </c>
      <c r="I85">
        <f t="shared" si="4"/>
        <v>5</v>
      </c>
      <c r="J85">
        <f t="shared" si="5"/>
        <v>2</v>
      </c>
    </row>
    <row r="86" spans="1:10">
      <c r="A86" t="s">
        <v>742</v>
      </c>
      <c r="B86" t="s">
        <v>154</v>
      </c>
      <c r="C86" s="1">
        <v>44680</v>
      </c>
      <c r="D86" t="s">
        <v>7</v>
      </c>
      <c r="E86" t="s">
        <v>647</v>
      </c>
      <c r="F86">
        <v>1</v>
      </c>
      <c r="G86">
        <v>25.68</v>
      </c>
      <c r="H86">
        <f t="shared" si="3"/>
        <v>25.68</v>
      </c>
      <c r="I86">
        <f t="shared" si="4"/>
        <v>4</v>
      </c>
      <c r="J86">
        <f t="shared" si="5"/>
        <v>29</v>
      </c>
    </row>
    <row r="87" spans="1:10">
      <c r="A87" t="s">
        <v>742</v>
      </c>
      <c r="B87" t="s">
        <v>155</v>
      </c>
      <c r="C87" s="1">
        <v>44680</v>
      </c>
      <c r="D87" t="s">
        <v>7</v>
      </c>
      <c r="E87" t="s">
        <v>671</v>
      </c>
      <c r="F87">
        <v>1</v>
      </c>
      <c r="G87">
        <v>41.13</v>
      </c>
      <c r="H87">
        <f t="shared" si="3"/>
        <v>41.13</v>
      </c>
      <c r="I87">
        <f t="shared" si="4"/>
        <v>4</v>
      </c>
      <c r="J87">
        <f t="shared" si="5"/>
        <v>29</v>
      </c>
    </row>
    <row r="88" spans="1:10">
      <c r="A88" t="s">
        <v>742</v>
      </c>
      <c r="B88" t="s">
        <v>156</v>
      </c>
      <c r="C88" s="1">
        <v>44681</v>
      </c>
      <c r="D88" t="s">
        <v>7</v>
      </c>
      <c r="E88" t="s">
        <v>653</v>
      </c>
      <c r="F88">
        <v>1</v>
      </c>
      <c r="G88">
        <v>42</v>
      </c>
      <c r="H88">
        <f t="shared" si="3"/>
        <v>42</v>
      </c>
      <c r="I88">
        <f t="shared" si="4"/>
        <v>4</v>
      </c>
      <c r="J88">
        <f t="shared" si="5"/>
        <v>30</v>
      </c>
    </row>
    <row r="89" spans="1:10">
      <c r="A89" t="s">
        <v>742</v>
      </c>
      <c r="B89" t="s">
        <v>157</v>
      </c>
      <c r="C89" s="1">
        <v>44682</v>
      </c>
      <c r="D89" t="s">
        <v>7</v>
      </c>
      <c r="E89" t="s">
        <v>682</v>
      </c>
      <c r="F89">
        <v>1</v>
      </c>
      <c r="G89">
        <v>35</v>
      </c>
      <c r="H89">
        <f t="shared" si="3"/>
        <v>35</v>
      </c>
      <c r="I89">
        <f t="shared" si="4"/>
        <v>5</v>
      </c>
      <c r="J89">
        <f t="shared" si="5"/>
        <v>1</v>
      </c>
    </row>
    <row r="90" spans="1:10">
      <c r="A90" t="s">
        <v>742</v>
      </c>
      <c r="B90" t="s">
        <v>160</v>
      </c>
      <c r="C90" s="1">
        <v>44678</v>
      </c>
      <c r="D90" t="s">
        <v>7</v>
      </c>
      <c r="E90" t="s">
        <v>653</v>
      </c>
      <c r="F90">
        <v>1</v>
      </c>
      <c r="G90">
        <v>36.24</v>
      </c>
      <c r="H90">
        <f t="shared" si="3"/>
        <v>36.24</v>
      </c>
      <c r="I90">
        <f t="shared" si="4"/>
        <v>4</v>
      </c>
      <c r="J90">
        <f t="shared" si="5"/>
        <v>27</v>
      </c>
    </row>
    <row r="91" spans="1:10">
      <c r="A91" t="s">
        <v>742</v>
      </c>
      <c r="B91" t="s">
        <v>163</v>
      </c>
      <c r="C91" s="1">
        <v>44677</v>
      </c>
      <c r="D91" t="s">
        <v>7</v>
      </c>
      <c r="E91" t="s">
        <v>653</v>
      </c>
      <c r="F91">
        <v>1</v>
      </c>
      <c r="G91">
        <v>42</v>
      </c>
      <c r="H91">
        <f t="shared" si="3"/>
        <v>42</v>
      </c>
      <c r="I91">
        <f t="shared" si="4"/>
        <v>4</v>
      </c>
      <c r="J91">
        <f t="shared" si="5"/>
        <v>26</v>
      </c>
    </row>
    <row r="92" spans="1:10">
      <c r="A92" t="s">
        <v>742</v>
      </c>
      <c r="B92" t="s">
        <v>167</v>
      </c>
      <c r="C92" s="1">
        <v>44676</v>
      </c>
      <c r="D92" t="s">
        <v>7</v>
      </c>
      <c r="E92" t="s">
        <v>671</v>
      </c>
      <c r="F92">
        <v>1</v>
      </c>
      <c r="G92">
        <v>47.6</v>
      </c>
      <c r="H92">
        <f t="shared" si="3"/>
        <v>47.6</v>
      </c>
      <c r="I92">
        <f t="shared" si="4"/>
        <v>4</v>
      </c>
      <c r="J92">
        <f t="shared" si="5"/>
        <v>25</v>
      </c>
    </row>
    <row r="93" spans="1:10">
      <c r="A93" t="s">
        <v>742</v>
      </c>
      <c r="B93" t="s">
        <v>169</v>
      </c>
      <c r="C93" s="1">
        <v>44675</v>
      </c>
      <c r="D93" t="s">
        <v>7</v>
      </c>
      <c r="E93" t="s">
        <v>674</v>
      </c>
      <c r="F93">
        <v>1</v>
      </c>
      <c r="G93">
        <v>25</v>
      </c>
      <c r="H93">
        <f t="shared" si="3"/>
        <v>25</v>
      </c>
      <c r="I93">
        <f t="shared" si="4"/>
        <v>4</v>
      </c>
      <c r="J93">
        <f t="shared" si="5"/>
        <v>24</v>
      </c>
    </row>
    <row r="94" spans="1:10">
      <c r="A94" t="s">
        <v>742</v>
      </c>
      <c r="B94" t="s">
        <v>172</v>
      </c>
      <c r="C94" s="1">
        <v>44673</v>
      </c>
      <c r="D94" t="s">
        <v>7</v>
      </c>
      <c r="E94" t="s">
        <v>704</v>
      </c>
      <c r="F94">
        <v>1</v>
      </c>
      <c r="G94">
        <v>55</v>
      </c>
      <c r="H94">
        <f t="shared" si="3"/>
        <v>55</v>
      </c>
      <c r="I94">
        <f t="shared" si="4"/>
        <v>4</v>
      </c>
      <c r="J94">
        <f t="shared" si="5"/>
        <v>22</v>
      </c>
    </row>
    <row r="95" spans="1:10">
      <c r="A95" t="s">
        <v>741</v>
      </c>
      <c r="B95" t="s">
        <v>173</v>
      </c>
      <c r="C95" s="1">
        <v>44673</v>
      </c>
      <c r="D95" t="s">
        <v>7</v>
      </c>
      <c r="E95" t="s">
        <v>708</v>
      </c>
      <c r="F95">
        <v>1</v>
      </c>
      <c r="G95">
        <v>60</v>
      </c>
      <c r="H95">
        <f t="shared" si="3"/>
        <v>60</v>
      </c>
      <c r="I95">
        <f t="shared" si="4"/>
        <v>4</v>
      </c>
      <c r="J95">
        <f t="shared" si="5"/>
        <v>22</v>
      </c>
    </row>
    <row r="96" spans="1:10">
      <c r="A96" t="s">
        <v>741</v>
      </c>
      <c r="B96" t="s">
        <v>175</v>
      </c>
      <c r="C96" s="1">
        <v>44674</v>
      </c>
      <c r="D96" t="s">
        <v>7</v>
      </c>
      <c r="E96" t="s">
        <v>709</v>
      </c>
      <c r="F96">
        <v>1</v>
      </c>
      <c r="G96">
        <v>35.15</v>
      </c>
      <c r="H96">
        <f t="shared" si="3"/>
        <v>35.15</v>
      </c>
      <c r="I96">
        <f t="shared" si="4"/>
        <v>4</v>
      </c>
      <c r="J96">
        <f t="shared" si="5"/>
        <v>23</v>
      </c>
    </row>
    <row r="97" spans="1:10">
      <c r="A97" t="s">
        <v>742</v>
      </c>
      <c r="B97" t="s">
        <v>179</v>
      </c>
      <c r="C97" s="1">
        <v>44672</v>
      </c>
      <c r="D97" t="s">
        <v>7</v>
      </c>
      <c r="E97" t="s">
        <v>655</v>
      </c>
      <c r="F97">
        <v>3</v>
      </c>
      <c r="G97">
        <v>39</v>
      </c>
      <c r="H97">
        <f t="shared" si="3"/>
        <v>117</v>
      </c>
      <c r="I97">
        <f t="shared" si="4"/>
        <v>4</v>
      </c>
      <c r="J97">
        <f t="shared" si="5"/>
        <v>21</v>
      </c>
    </row>
    <row r="98" spans="1:10">
      <c r="A98" t="s">
        <v>742</v>
      </c>
      <c r="B98" t="s">
        <v>180</v>
      </c>
      <c r="C98" s="1">
        <v>44671</v>
      </c>
      <c r="D98" t="s">
        <v>7</v>
      </c>
      <c r="E98" t="s">
        <v>653</v>
      </c>
      <c r="F98">
        <v>1</v>
      </c>
      <c r="G98">
        <v>42</v>
      </c>
      <c r="H98">
        <f t="shared" si="3"/>
        <v>42</v>
      </c>
      <c r="I98">
        <f t="shared" si="4"/>
        <v>4</v>
      </c>
      <c r="J98">
        <f t="shared" si="5"/>
        <v>20</v>
      </c>
    </row>
    <row r="99" spans="1:10">
      <c r="A99" t="s">
        <v>742</v>
      </c>
      <c r="B99" t="s">
        <v>181</v>
      </c>
      <c r="C99" s="1">
        <v>44671</v>
      </c>
      <c r="D99" t="s">
        <v>7</v>
      </c>
      <c r="E99" t="s">
        <v>653</v>
      </c>
      <c r="F99">
        <v>1</v>
      </c>
      <c r="G99">
        <v>42</v>
      </c>
      <c r="H99">
        <f t="shared" si="3"/>
        <v>42</v>
      </c>
      <c r="I99">
        <f t="shared" si="4"/>
        <v>4</v>
      </c>
      <c r="J99">
        <f t="shared" si="5"/>
        <v>20</v>
      </c>
    </row>
    <row r="100" spans="1:10">
      <c r="A100" t="s">
        <v>742</v>
      </c>
      <c r="B100" t="s">
        <v>184</v>
      </c>
      <c r="C100" s="1">
        <v>44670</v>
      </c>
      <c r="D100" t="s">
        <v>7</v>
      </c>
      <c r="E100" t="s">
        <v>648</v>
      </c>
      <c r="F100">
        <v>2</v>
      </c>
      <c r="G100">
        <v>32</v>
      </c>
      <c r="H100">
        <f t="shared" si="3"/>
        <v>64</v>
      </c>
      <c r="I100">
        <f t="shared" si="4"/>
        <v>4</v>
      </c>
      <c r="J100">
        <f t="shared" si="5"/>
        <v>19</v>
      </c>
    </row>
    <row r="101" spans="1:10">
      <c r="A101" t="s">
        <v>742</v>
      </c>
      <c r="B101" t="s">
        <v>185</v>
      </c>
      <c r="C101" s="1">
        <v>44670</v>
      </c>
      <c r="D101" t="s">
        <v>7</v>
      </c>
      <c r="E101" t="s">
        <v>663</v>
      </c>
      <c r="F101">
        <v>1</v>
      </c>
      <c r="G101">
        <v>35</v>
      </c>
      <c r="H101">
        <f t="shared" si="3"/>
        <v>35</v>
      </c>
      <c r="I101">
        <f t="shared" si="4"/>
        <v>4</v>
      </c>
      <c r="J101">
        <f t="shared" si="5"/>
        <v>19</v>
      </c>
    </row>
    <row r="102" spans="1:10">
      <c r="A102" t="s">
        <v>742</v>
      </c>
      <c r="B102" t="s">
        <v>186</v>
      </c>
      <c r="C102" s="1">
        <v>44670</v>
      </c>
      <c r="D102" t="s">
        <v>7</v>
      </c>
      <c r="E102" t="s">
        <v>653</v>
      </c>
      <c r="F102">
        <v>1</v>
      </c>
      <c r="G102">
        <v>42</v>
      </c>
      <c r="H102">
        <f t="shared" si="3"/>
        <v>42</v>
      </c>
      <c r="I102">
        <f t="shared" si="4"/>
        <v>4</v>
      </c>
      <c r="J102">
        <f t="shared" si="5"/>
        <v>19</v>
      </c>
    </row>
    <row r="103" spans="1:10">
      <c r="A103" t="s">
        <v>742</v>
      </c>
      <c r="B103" t="s">
        <v>187</v>
      </c>
      <c r="C103" s="1">
        <v>44668</v>
      </c>
      <c r="D103" t="s">
        <v>7</v>
      </c>
      <c r="E103" t="s">
        <v>653</v>
      </c>
      <c r="F103">
        <v>1</v>
      </c>
      <c r="G103">
        <v>42</v>
      </c>
      <c r="H103">
        <f t="shared" si="3"/>
        <v>42</v>
      </c>
      <c r="I103">
        <f t="shared" si="4"/>
        <v>4</v>
      </c>
      <c r="J103">
        <f t="shared" si="5"/>
        <v>17</v>
      </c>
    </row>
    <row r="104" spans="1:10">
      <c r="A104" t="s">
        <v>742</v>
      </c>
      <c r="B104" t="s">
        <v>188</v>
      </c>
      <c r="C104" s="1">
        <v>44667</v>
      </c>
      <c r="D104" t="s">
        <v>7</v>
      </c>
      <c r="E104" t="s">
        <v>653</v>
      </c>
      <c r="F104">
        <v>1</v>
      </c>
      <c r="G104">
        <v>42</v>
      </c>
      <c r="H104">
        <f t="shared" si="3"/>
        <v>42</v>
      </c>
      <c r="I104">
        <f t="shared" si="4"/>
        <v>4</v>
      </c>
      <c r="J104">
        <f t="shared" si="5"/>
        <v>16</v>
      </c>
    </row>
    <row r="105" spans="1:10">
      <c r="A105" t="s">
        <v>742</v>
      </c>
      <c r="B105" t="s">
        <v>189</v>
      </c>
      <c r="C105" s="1">
        <v>44669</v>
      </c>
      <c r="D105" t="s">
        <v>7</v>
      </c>
      <c r="E105" t="s">
        <v>660</v>
      </c>
      <c r="F105">
        <v>1</v>
      </c>
      <c r="G105">
        <v>35.700000000000003</v>
      </c>
      <c r="H105">
        <f t="shared" si="3"/>
        <v>35.700000000000003</v>
      </c>
      <c r="I105">
        <f t="shared" si="4"/>
        <v>4</v>
      </c>
      <c r="J105">
        <f t="shared" si="5"/>
        <v>18</v>
      </c>
    </row>
    <row r="106" spans="1:10">
      <c r="A106" t="s">
        <v>741</v>
      </c>
      <c r="B106" t="s">
        <v>190</v>
      </c>
      <c r="C106" s="1">
        <v>44665</v>
      </c>
      <c r="D106" t="s">
        <v>7</v>
      </c>
      <c r="E106" t="s">
        <v>712</v>
      </c>
      <c r="F106">
        <v>1</v>
      </c>
      <c r="G106">
        <v>19</v>
      </c>
      <c r="H106">
        <f t="shared" si="3"/>
        <v>19</v>
      </c>
      <c r="I106">
        <f t="shared" si="4"/>
        <v>4</v>
      </c>
      <c r="J106">
        <f t="shared" si="5"/>
        <v>14</v>
      </c>
    </row>
    <row r="107" spans="1:10">
      <c r="A107" t="s">
        <v>742</v>
      </c>
      <c r="B107" t="s">
        <v>191</v>
      </c>
      <c r="C107" s="1">
        <v>44665</v>
      </c>
      <c r="D107" t="s">
        <v>7</v>
      </c>
      <c r="E107" t="s">
        <v>714</v>
      </c>
      <c r="F107">
        <v>1</v>
      </c>
      <c r="G107">
        <v>25</v>
      </c>
      <c r="H107">
        <f t="shared" si="3"/>
        <v>25</v>
      </c>
      <c r="I107">
        <f t="shared" si="4"/>
        <v>4</v>
      </c>
      <c r="J107">
        <f t="shared" si="5"/>
        <v>14</v>
      </c>
    </row>
    <row r="108" spans="1:10">
      <c r="A108" t="s">
        <v>742</v>
      </c>
      <c r="B108" t="s">
        <v>192</v>
      </c>
      <c r="C108" s="1">
        <v>44666</v>
      </c>
      <c r="D108" t="s">
        <v>7</v>
      </c>
      <c r="E108" t="s">
        <v>669</v>
      </c>
      <c r="F108">
        <v>1</v>
      </c>
      <c r="G108">
        <v>55</v>
      </c>
      <c r="H108">
        <f t="shared" si="3"/>
        <v>55</v>
      </c>
      <c r="I108">
        <f t="shared" si="4"/>
        <v>4</v>
      </c>
      <c r="J108">
        <f t="shared" si="5"/>
        <v>15</v>
      </c>
    </row>
    <row r="109" spans="1:10">
      <c r="A109" t="s">
        <v>742</v>
      </c>
      <c r="B109" t="s">
        <v>193</v>
      </c>
      <c r="C109" s="1">
        <v>44666</v>
      </c>
      <c r="D109" t="s">
        <v>7</v>
      </c>
      <c r="E109" t="s">
        <v>714</v>
      </c>
      <c r="F109">
        <v>1</v>
      </c>
      <c r="G109">
        <v>25</v>
      </c>
      <c r="H109">
        <f t="shared" si="3"/>
        <v>25</v>
      </c>
      <c r="I109">
        <f t="shared" si="4"/>
        <v>4</v>
      </c>
      <c r="J109">
        <f t="shared" si="5"/>
        <v>15</v>
      </c>
    </row>
    <row r="110" spans="1:10">
      <c r="A110" t="s">
        <v>741</v>
      </c>
      <c r="B110" t="s">
        <v>194</v>
      </c>
      <c r="C110" s="1">
        <v>44666</v>
      </c>
      <c r="D110" t="s">
        <v>7</v>
      </c>
      <c r="E110" t="s">
        <v>715</v>
      </c>
      <c r="F110">
        <v>1</v>
      </c>
      <c r="G110">
        <v>34</v>
      </c>
      <c r="H110">
        <f t="shared" si="3"/>
        <v>34</v>
      </c>
      <c r="I110">
        <f t="shared" si="4"/>
        <v>4</v>
      </c>
      <c r="J110">
        <f t="shared" si="5"/>
        <v>15</v>
      </c>
    </row>
    <row r="111" spans="1:10">
      <c r="A111" t="s">
        <v>742</v>
      </c>
      <c r="B111" t="s">
        <v>195</v>
      </c>
      <c r="C111" s="1">
        <v>44667</v>
      </c>
      <c r="D111" t="s">
        <v>7</v>
      </c>
      <c r="E111" t="s">
        <v>653</v>
      </c>
      <c r="F111">
        <v>1</v>
      </c>
      <c r="G111">
        <v>42</v>
      </c>
      <c r="H111">
        <f t="shared" si="3"/>
        <v>42</v>
      </c>
      <c r="I111">
        <f t="shared" si="4"/>
        <v>4</v>
      </c>
      <c r="J111">
        <f t="shared" si="5"/>
        <v>16</v>
      </c>
    </row>
    <row r="112" spans="1:10">
      <c r="A112" t="s">
        <v>742</v>
      </c>
      <c r="B112" t="s">
        <v>196</v>
      </c>
      <c r="C112" s="1">
        <v>44667</v>
      </c>
      <c r="D112" t="s">
        <v>7</v>
      </c>
      <c r="E112" t="s">
        <v>658</v>
      </c>
      <c r="F112">
        <v>1</v>
      </c>
      <c r="G112">
        <v>70.8</v>
      </c>
      <c r="H112">
        <f t="shared" si="3"/>
        <v>70.8</v>
      </c>
      <c r="I112">
        <f t="shared" si="4"/>
        <v>4</v>
      </c>
      <c r="J112">
        <f t="shared" si="5"/>
        <v>16</v>
      </c>
    </row>
    <row r="113" spans="1:10">
      <c r="A113" t="s">
        <v>742</v>
      </c>
      <c r="B113" t="s">
        <v>197</v>
      </c>
      <c r="C113" s="1">
        <v>44668</v>
      </c>
      <c r="D113" t="s">
        <v>7</v>
      </c>
      <c r="E113" t="s">
        <v>653</v>
      </c>
      <c r="F113">
        <v>1</v>
      </c>
      <c r="G113">
        <v>42</v>
      </c>
      <c r="H113">
        <f t="shared" si="3"/>
        <v>42</v>
      </c>
      <c r="I113">
        <f t="shared" si="4"/>
        <v>4</v>
      </c>
      <c r="J113">
        <f t="shared" si="5"/>
        <v>17</v>
      </c>
    </row>
    <row r="114" spans="1:10">
      <c r="A114" t="s">
        <v>742</v>
      </c>
      <c r="B114" t="s">
        <v>198</v>
      </c>
      <c r="C114" s="1">
        <v>44669</v>
      </c>
      <c r="D114" t="s">
        <v>7</v>
      </c>
      <c r="E114" t="s">
        <v>704</v>
      </c>
      <c r="F114">
        <v>1</v>
      </c>
      <c r="G114">
        <v>55</v>
      </c>
      <c r="H114">
        <f t="shared" si="3"/>
        <v>55</v>
      </c>
      <c r="I114">
        <f t="shared" si="4"/>
        <v>4</v>
      </c>
      <c r="J114">
        <f t="shared" si="5"/>
        <v>18</v>
      </c>
    </row>
    <row r="115" spans="1:10">
      <c r="A115" t="s">
        <v>742</v>
      </c>
      <c r="B115" t="s">
        <v>199</v>
      </c>
      <c r="C115" s="1">
        <v>44669</v>
      </c>
      <c r="D115" t="s">
        <v>7</v>
      </c>
      <c r="E115" t="s">
        <v>666</v>
      </c>
      <c r="F115">
        <v>1</v>
      </c>
      <c r="G115">
        <v>35</v>
      </c>
      <c r="H115">
        <f t="shared" si="3"/>
        <v>35</v>
      </c>
      <c r="I115">
        <f t="shared" si="4"/>
        <v>4</v>
      </c>
      <c r="J115">
        <f t="shared" si="5"/>
        <v>18</v>
      </c>
    </row>
    <row r="116" spans="1:10">
      <c r="A116" t="s">
        <v>742</v>
      </c>
      <c r="B116" t="s">
        <v>200</v>
      </c>
      <c r="C116" s="1">
        <v>44665</v>
      </c>
      <c r="D116" t="s">
        <v>7</v>
      </c>
      <c r="E116" t="s">
        <v>653</v>
      </c>
      <c r="F116">
        <v>1</v>
      </c>
      <c r="G116">
        <v>42</v>
      </c>
      <c r="H116">
        <f t="shared" si="3"/>
        <v>42</v>
      </c>
      <c r="I116">
        <f t="shared" si="4"/>
        <v>4</v>
      </c>
      <c r="J116">
        <f t="shared" si="5"/>
        <v>14</v>
      </c>
    </row>
    <row r="117" spans="1:10">
      <c r="A117" t="s">
        <v>742</v>
      </c>
      <c r="B117" t="s">
        <v>201</v>
      </c>
      <c r="C117" s="1">
        <v>44664</v>
      </c>
      <c r="D117" t="s">
        <v>7</v>
      </c>
      <c r="E117" t="s">
        <v>648</v>
      </c>
      <c r="F117">
        <v>1</v>
      </c>
      <c r="G117">
        <v>32</v>
      </c>
      <c r="H117">
        <f t="shared" si="3"/>
        <v>32</v>
      </c>
      <c r="I117">
        <f t="shared" si="4"/>
        <v>4</v>
      </c>
      <c r="J117">
        <f t="shared" si="5"/>
        <v>13</v>
      </c>
    </row>
    <row r="118" spans="1:10">
      <c r="A118" t="s">
        <v>742</v>
      </c>
      <c r="B118" t="s">
        <v>203</v>
      </c>
      <c r="C118" s="1">
        <v>44663</v>
      </c>
      <c r="D118" t="s">
        <v>7</v>
      </c>
      <c r="E118" t="s">
        <v>658</v>
      </c>
      <c r="F118">
        <v>1</v>
      </c>
      <c r="G118">
        <v>70.8</v>
      </c>
      <c r="H118">
        <f t="shared" si="3"/>
        <v>70.8</v>
      </c>
      <c r="I118">
        <f t="shared" si="4"/>
        <v>4</v>
      </c>
      <c r="J118">
        <f t="shared" si="5"/>
        <v>12</v>
      </c>
    </row>
    <row r="119" spans="1:10">
      <c r="A119" t="s">
        <v>741</v>
      </c>
      <c r="B119" t="s">
        <v>204</v>
      </c>
      <c r="C119" s="1">
        <v>44661</v>
      </c>
      <c r="D119" t="s">
        <v>7</v>
      </c>
      <c r="E119" t="s">
        <v>678</v>
      </c>
      <c r="F119">
        <v>1</v>
      </c>
      <c r="G119">
        <v>25</v>
      </c>
      <c r="H119">
        <f t="shared" si="3"/>
        <v>25</v>
      </c>
      <c r="I119">
        <f t="shared" si="4"/>
        <v>4</v>
      </c>
      <c r="J119">
        <f t="shared" si="5"/>
        <v>10</v>
      </c>
    </row>
    <row r="120" spans="1:10">
      <c r="A120" t="s">
        <v>742</v>
      </c>
      <c r="B120" t="s">
        <v>205</v>
      </c>
      <c r="C120" s="1">
        <v>44662</v>
      </c>
      <c r="D120" t="s">
        <v>7</v>
      </c>
      <c r="E120" t="s">
        <v>653</v>
      </c>
      <c r="F120">
        <v>1</v>
      </c>
      <c r="G120">
        <v>42</v>
      </c>
      <c r="H120">
        <f t="shared" si="3"/>
        <v>42</v>
      </c>
      <c r="I120">
        <f t="shared" si="4"/>
        <v>4</v>
      </c>
      <c r="J120">
        <f t="shared" si="5"/>
        <v>11</v>
      </c>
    </row>
    <row r="121" spans="1:10">
      <c r="A121" t="s">
        <v>742</v>
      </c>
      <c r="B121" t="s">
        <v>208</v>
      </c>
      <c r="C121" s="1">
        <v>44659</v>
      </c>
      <c r="D121" t="s">
        <v>7</v>
      </c>
      <c r="E121" t="s">
        <v>707</v>
      </c>
      <c r="F121">
        <v>1</v>
      </c>
      <c r="G121">
        <v>25</v>
      </c>
      <c r="H121">
        <f t="shared" si="3"/>
        <v>25</v>
      </c>
      <c r="I121">
        <f t="shared" si="4"/>
        <v>4</v>
      </c>
      <c r="J121">
        <f t="shared" si="5"/>
        <v>8</v>
      </c>
    </row>
    <row r="122" spans="1:10">
      <c r="A122" t="s">
        <v>742</v>
      </c>
      <c r="B122" t="s">
        <v>210</v>
      </c>
      <c r="C122" s="1">
        <v>44660</v>
      </c>
      <c r="D122" t="s">
        <v>7</v>
      </c>
      <c r="E122" t="s">
        <v>653</v>
      </c>
      <c r="F122">
        <v>1</v>
      </c>
      <c r="G122">
        <v>42</v>
      </c>
      <c r="H122">
        <f t="shared" si="3"/>
        <v>42</v>
      </c>
      <c r="I122">
        <f t="shared" si="4"/>
        <v>4</v>
      </c>
      <c r="J122">
        <f t="shared" si="5"/>
        <v>9</v>
      </c>
    </row>
    <row r="123" spans="1:10">
      <c r="A123" t="s">
        <v>742</v>
      </c>
      <c r="B123" t="s">
        <v>211</v>
      </c>
      <c r="C123" s="1">
        <v>44661</v>
      </c>
      <c r="D123" t="s">
        <v>7</v>
      </c>
      <c r="E123" t="s">
        <v>647</v>
      </c>
      <c r="F123">
        <v>1</v>
      </c>
      <c r="G123">
        <v>29.77</v>
      </c>
      <c r="H123">
        <f t="shared" si="3"/>
        <v>29.77</v>
      </c>
      <c r="I123">
        <f t="shared" si="4"/>
        <v>4</v>
      </c>
      <c r="J123">
        <f t="shared" si="5"/>
        <v>10</v>
      </c>
    </row>
    <row r="124" spans="1:10">
      <c r="A124" t="s">
        <v>742</v>
      </c>
      <c r="B124" t="s">
        <v>212</v>
      </c>
      <c r="C124" s="1">
        <v>44659</v>
      </c>
      <c r="D124" t="s">
        <v>7</v>
      </c>
      <c r="E124" t="s">
        <v>655</v>
      </c>
      <c r="F124">
        <v>1</v>
      </c>
      <c r="G124">
        <v>39</v>
      </c>
      <c r="H124">
        <f t="shared" si="3"/>
        <v>39</v>
      </c>
      <c r="I124">
        <f t="shared" si="4"/>
        <v>4</v>
      </c>
      <c r="J124">
        <f t="shared" si="5"/>
        <v>8</v>
      </c>
    </row>
    <row r="125" spans="1:10">
      <c r="A125" t="s">
        <v>742</v>
      </c>
      <c r="B125" t="s">
        <v>213</v>
      </c>
      <c r="C125" s="1">
        <v>44660</v>
      </c>
      <c r="D125" t="s">
        <v>7</v>
      </c>
      <c r="E125" t="s">
        <v>653</v>
      </c>
      <c r="F125">
        <v>1</v>
      </c>
      <c r="G125">
        <v>42</v>
      </c>
      <c r="H125">
        <f t="shared" si="3"/>
        <v>42</v>
      </c>
      <c r="I125">
        <f t="shared" si="4"/>
        <v>4</v>
      </c>
      <c r="J125">
        <f t="shared" si="5"/>
        <v>9</v>
      </c>
    </row>
    <row r="126" spans="1:10">
      <c r="A126" t="s">
        <v>742</v>
      </c>
      <c r="B126" t="s">
        <v>213</v>
      </c>
      <c r="C126" s="1">
        <v>44660</v>
      </c>
      <c r="D126" t="s">
        <v>7</v>
      </c>
      <c r="E126" t="s">
        <v>648</v>
      </c>
      <c r="F126">
        <v>1</v>
      </c>
      <c r="G126">
        <v>32</v>
      </c>
      <c r="H126">
        <f t="shared" si="3"/>
        <v>32</v>
      </c>
      <c r="I126">
        <f t="shared" si="4"/>
        <v>4</v>
      </c>
      <c r="J126">
        <f t="shared" si="5"/>
        <v>9</v>
      </c>
    </row>
    <row r="127" spans="1:10">
      <c r="A127" t="s">
        <v>742</v>
      </c>
      <c r="B127" t="s">
        <v>214</v>
      </c>
      <c r="C127" s="1">
        <v>44661</v>
      </c>
      <c r="D127" t="s">
        <v>7</v>
      </c>
      <c r="E127" t="s">
        <v>653</v>
      </c>
      <c r="F127">
        <v>1</v>
      </c>
      <c r="G127">
        <v>42</v>
      </c>
      <c r="H127">
        <f t="shared" si="3"/>
        <v>42</v>
      </c>
      <c r="I127">
        <f t="shared" si="4"/>
        <v>4</v>
      </c>
      <c r="J127">
        <f t="shared" si="5"/>
        <v>10</v>
      </c>
    </row>
    <row r="128" spans="1:10">
      <c r="A128" t="s">
        <v>742</v>
      </c>
      <c r="B128" t="s">
        <v>217</v>
      </c>
      <c r="C128" s="1">
        <v>44661</v>
      </c>
      <c r="D128" t="s">
        <v>7</v>
      </c>
      <c r="E128" t="s">
        <v>704</v>
      </c>
      <c r="F128">
        <v>1</v>
      </c>
      <c r="G128">
        <v>55</v>
      </c>
      <c r="H128">
        <f t="shared" si="3"/>
        <v>55</v>
      </c>
      <c r="I128">
        <f t="shared" si="4"/>
        <v>4</v>
      </c>
      <c r="J128">
        <f t="shared" si="5"/>
        <v>10</v>
      </c>
    </row>
    <row r="129" spans="1:10">
      <c r="A129" t="s">
        <v>742</v>
      </c>
      <c r="B129" t="s">
        <v>223</v>
      </c>
      <c r="C129" s="1">
        <v>44659</v>
      </c>
      <c r="D129" t="s">
        <v>7</v>
      </c>
      <c r="E129" t="s">
        <v>653</v>
      </c>
      <c r="F129">
        <v>1</v>
      </c>
      <c r="G129">
        <v>42</v>
      </c>
      <c r="H129">
        <f t="shared" si="3"/>
        <v>42</v>
      </c>
      <c r="I129">
        <f t="shared" si="4"/>
        <v>4</v>
      </c>
      <c r="J129">
        <f t="shared" si="5"/>
        <v>8</v>
      </c>
    </row>
    <row r="130" spans="1:10">
      <c r="A130" t="s">
        <v>742</v>
      </c>
      <c r="B130" t="s">
        <v>224</v>
      </c>
      <c r="C130" s="1">
        <v>44659</v>
      </c>
      <c r="D130" t="s">
        <v>7</v>
      </c>
      <c r="E130" t="s">
        <v>717</v>
      </c>
      <c r="F130">
        <v>1</v>
      </c>
      <c r="G130">
        <v>54.21</v>
      </c>
      <c r="H130">
        <f t="shared" si="3"/>
        <v>54.21</v>
      </c>
      <c r="I130">
        <f t="shared" si="4"/>
        <v>4</v>
      </c>
      <c r="J130">
        <f t="shared" si="5"/>
        <v>8</v>
      </c>
    </row>
    <row r="131" spans="1:10">
      <c r="A131" t="s">
        <v>742</v>
      </c>
      <c r="B131" t="s">
        <v>228</v>
      </c>
      <c r="C131" s="1">
        <v>44657</v>
      </c>
      <c r="D131" t="s">
        <v>7</v>
      </c>
      <c r="E131" t="s">
        <v>653</v>
      </c>
      <c r="F131">
        <v>1</v>
      </c>
      <c r="G131">
        <v>42</v>
      </c>
      <c r="H131">
        <f t="shared" ref="H131:H194" si="6">PRODUCT(F131*G131)</f>
        <v>42</v>
      </c>
      <c r="I131">
        <f t="shared" ref="I131:I194" si="7">MONTH(C131)</f>
        <v>4</v>
      </c>
      <c r="J131">
        <f t="shared" ref="J131:J194" si="8">DAY(C131)</f>
        <v>6</v>
      </c>
    </row>
    <row r="132" spans="1:10">
      <c r="A132" t="s">
        <v>741</v>
      </c>
      <c r="B132" t="s">
        <v>233</v>
      </c>
      <c r="C132" s="1">
        <v>44655</v>
      </c>
      <c r="D132" t="s">
        <v>7</v>
      </c>
      <c r="E132" t="s">
        <v>678</v>
      </c>
      <c r="F132">
        <v>1</v>
      </c>
      <c r="G132">
        <v>25</v>
      </c>
      <c r="H132">
        <f t="shared" si="6"/>
        <v>25</v>
      </c>
      <c r="I132">
        <f t="shared" si="7"/>
        <v>4</v>
      </c>
      <c r="J132">
        <f t="shared" si="8"/>
        <v>4</v>
      </c>
    </row>
    <row r="133" spans="1:10">
      <c r="A133" t="s">
        <v>742</v>
      </c>
      <c r="B133" t="s">
        <v>234</v>
      </c>
      <c r="C133" s="1">
        <v>44656</v>
      </c>
      <c r="D133" t="s">
        <v>7</v>
      </c>
      <c r="E133" t="s">
        <v>653</v>
      </c>
      <c r="F133">
        <v>1</v>
      </c>
      <c r="G133">
        <v>42</v>
      </c>
      <c r="H133">
        <f t="shared" si="6"/>
        <v>42</v>
      </c>
      <c r="I133">
        <f t="shared" si="7"/>
        <v>4</v>
      </c>
      <c r="J133">
        <f t="shared" si="8"/>
        <v>5</v>
      </c>
    </row>
    <row r="134" spans="1:10">
      <c r="A134" t="s">
        <v>741</v>
      </c>
      <c r="B134" t="s">
        <v>235</v>
      </c>
      <c r="C134" s="1">
        <v>44656</v>
      </c>
      <c r="D134" t="s">
        <v>7</v>
      </c>
      <c r="E134" t="s">
        <v>666</v>
      </c>
      <c r="F134">
        <v>1</v>
      </c>
      <c r="G134">
        <v>35</v>
      </c>
      <c r="H134">
        <f t="shared" si="6"/>
        <v>35</v>
      </c>
      <c r="I134">
        <f t="shared" si="7"/>
        <v>4</v>
      </c>
      <c r="J134">
        <f t="shared" si="8"/>
        <v>5</v>
      </c>
    </row>
    <row r="135" spans="1:10">
      <c r="A135" t="s">
        <v>742</v>
      </c>
      <c r="B135" t="s">
        <v>236</v>
      </c>
      <c r="C135" s="1">
        <v>44656</v>
      </c>
      <c r="D135" t="s">
        <v>7</v>
      </c>
      <c r="E135" t="s">
        <v>653</v>
      </c>
      <c r="F135">
        <v>1</v>
      </c>
      <c r="G135">
        <v>42</v>
      </c>
      <c r="H135">
        <f t="shared" si="6"/>
        <v>42</v>
      </c>
      <c r="I135">
        <f t="shared" si="7"/>
        <v>4</v>
      </c>
      <c r="J135">
        <f t="shared" si="8"/>
        <v>5</v>
      </c>
    </row>
    <row r="136" spans="1:10">
      <c r="A136" t="s">
        <v>741</v>
      </c>
      <c r="B136" t="s">
        <v>238</v>
      </c>
      <c r="C136" s="1">
        <v>44654</v>
      </c>
      <c r="D136" t="s">
        <v>7</v>
      </c>
      <c r="E136" t="s">
        <v>718</v>
      </c>
      <c r="F136">
        <v>1</v>
      </c>
      <c r="G136">
        <v>25</v>
      </c>
      <c r="H136">
        <f t="shared" si="6"/>
        <v>25</v>
      </c>
      <c r="I136">
        <f t="shared" si="7"/>
        <v>4</v>
      </c>
      <c r="J136">
        <f t="shared" si="8"/>
        <v>3</v>
      </c>
    </row>
    <row r="137" spans="1:10">
      <c r="A137" t="s">
        <v>742</v>
      </c>
      <c r="B137" t="s">
        <v>241</v>
      </c>
      <c r="C137" s="1">
        <v>44655</v>
      </c>
      <c r="D137" t="s">
        <v>7</v>
      </c>
      <c r="E137" t="s">
        <v>653</v>
      </c>
      <c r="F137">
        <v>1</v>
      </c>
      <c r="G137">
        <v>42</v>
      </c>
      <c r="H137">
        <f t="shared" si="6"/>
        <v>42</v>
      </c>
      <c r="I137">
        <f t="shared" si="7"/>
        <v>4</v>
      </c>
      <c r="J137">
        <f t="shared" si="8"/>
        <v>4</v>
      </c>
    </row>
    <row r="138" spans="1:10">
      <c r="A138" t="s">
        <v>741</v>
      </c>
      <c r="B138" t="s">
        <v>248</v>
      </c>
      <c r="C138" s="1">
        <v>44652</v>
      </c>
      <c r="D138" t="s">
        <v>7</v>
      </c>
      <c r="E138" t="s">
        <v>666</v>
      </c>
      <c r="F138">
        <v>1</v>
      </c>
      <c r="G138">
        <v>35</v>
      </c>
      <c r="H138">
        <f t="shared" si="6"/>
        <v>35</v>
      </c>
      <c r="I138">
        <f t="shared" si="7"/>
        <v>4</v>
      </c>
      <c r="J138">
        <f t="shared" si="8"/>
        <v>1</v>
      </c>
    </row>
    <row r="139" spans="1:10">
      <c r="A139" t="s">
        <v>742</v>
      </c>
      <c r="B139" t="s">
        <v>249</v>
      </c>
      <c r="C139" s="1">
        <v>44652</v>
      </c>
      <c r="D139" t="s">
        <v>7</v>
      </c>
      <c r="E139" t="s">
        <v>653</v>
      </c>
      <c r="F139">
        <v>1</v>
      </c>
      <c r="G139">
        <v>42</v>
      </c>
      <c r="H139">
        <f t="shared" si="6"/>
        <v>42</v>
      </c>
      <c r="I139">
        <f t="shared" si="7"/>
        <v>4</v>
      </c>
      <c r="J139">
        <f t="shared" si="8"/>
        <v>1</v>
      </c>
    </row>
    <row r="140" spans="1:10">
      <c r="A140" t="s">
        <v>742</v>
      </c>
      <c r="B140" t="s">
        <v>250</v>
      </c>
      <c r="C140" s="1">
        <v>44653</v>
      </c>
      <c r="D140" t="s">
        <v>7</v>
      </c>
      <c r="E140" t="s">
        <v>653</v>
      </c>
      <c r="F140">
        <v>1</v>
      </c>
      <c r="G140">
        <v>42</v>
      </c>
      <c r="H140">
        <f t="shared" si="6"/>
        <v>42</v>
      </c>
      <c r="I140">
        <f t="shared" si="7"/>
        <v>4</v>
      </c>
      <c r="J140">
        <f t="shared" si="8"/>
        <v>2</v>
      </c>
    </row>
    <row r="141" spans="1:10">
      <c r="A141" t="s">
        <v>741</v>
      </c>
      <c r="B141" t="s">
        <v>251</v>
      </c>
      <c r="C141" s="1">
        <v>44653</v>
      </c>
      <c r="D141" t="s">
        <v>7</v>
      </c>
      <c r="E141" t="s">
        <v>666</v>
      </c>
      <c r="F141">
        <v>1</v>
      </c>
      <c r="G141">
        <v>35</v>
      </c>
      <c r="H141">
        <f t="shared" si="6"/>
        <v>35</v>
      </c>
      <c r="I141">
        <f t="shared" si="7"/>
        <v>4</v>
      </c>
      <c r="J141">
        <f t="shared" si="8"/>
        <v>2</v>
      </c>
    </row>
    <row r="142" spans="1:10">
      <c r="A142" t="s">
        <v>742</v>
      </c>
      <c r="B142" t="s">
        <v>252</v>
      </c>
      <c r="C142" s="1">
        <v>44654</v>
      </c>
      <c r="D142" t="s">
        <v>7</v>
      </c>
      <c r="E142" t="s">
        <v>653</v>
      </c>
      <c r="F142">
        <v>1</v>
      </c>
      <c r="G142">
        <v>42</v>
      </c>
      <c r="H142">
        <f t="shared" si="6"/>
        <v>42</v>
      </c>
      <c r="I142">
        <f t="shared" si="7"/>
        <v>4</v>
      </c>
      <c r="J142">
        <f t="shared" si="8"/>
        <v>3</v>
      </c>
    </row>
    <row r="143" spans="1:10">
      <c r="A143" t="s">
        <v>742</v>
      </c>
      <c r="B143" t="s">
        <v>253</v>
      </c>
      <c r="C143" s="1">
        <v>44653</v>
      </c>
      <c r="D143" t="s">
        <v>7</v>
      </c>
      <c r="E143" t="s">
        <v>653</v>
      </c>
      <c r="F143">
        <v>1</v>
      </c>
      <c r="G143">
        <v>42</v>
      </c>
      <c r="H143">
        <f t="shared" si="6"/>
        <v>42</v>
      </c>
      <c r="I143">
        <f t="shared" si="7"/>
        <v>4</v>
      </c>
      <c r="J143">
        <f t="shared" si="8"/>
        <v>2</v>
      </c>
    </row>
    <row r="144" spans="1:10">
      <c r="A144" t="s">
        <v>741</v>
      </c>
      <c r="B144" t="s">
        <v>254</v>
      </c>
      <c r="C144" s="1">
        <v>44654</v>
      </c>
      <c r="D144" t="s">
        <v>7</v>
      </c>
      <c r="E144" t="s">
        <v>698</v>
      </c>
      <c r="F144">
        <v>1</v>
      </c>
      <c r="G144">
        <v>55</v>
      </c>
      <c r="H144">
        <f t="shared" si="6"/>
        <v>55</v>
      </c>
      <c r="I144">
        <f t="shared" si="7"/>
        <v>4</v>
      </c>
      <c r="J144">
        <f t="shared" si="8"/>
        <v>3</v>
      </c>
    </row>
    <row r="145" spans="1:10">
      <c r="A145" t="s">
        <v>741</v>
      </c>
      <c r="B145" t="s">
        <v>255</v>
      </c>
      <c r="C145" s="1">
        <v>44652</v>
      </c>
      <c r="D145" t="s">
        <v>7</v>
      </c>
      <c r="E145" t="s">
        <v>698</v>
      </c>
      <c r="F145">
        <v>1</v>
      </c>
      <c r="G145">
        <v>55</v>
      </c>
      <c r="H145">
        <f t="shared" si="6"/>
        <v>55</v>
      </c>
      <c r="I145">
        <f t="shared" si="7"/>
        <v>4</v>
      </c>
      <c r="J145">
        <f t="shared" si="8"/>
        <v>1</v>
      </c>
    </row>
    <row r="146" spans="1:10">
      <c r="A146" t="s">
        <v>742</v>
      </c>
      <c r="B146" t="s">
        <v>256</v>
      </c>
      <c r="C146" s="1">
        <v>44654</v>
      </c>
      <c r="D146" t="s">
        <v>7</v>
      </c>
      <c r="E146" t="s">
        <v>648</v>
      </c>
      <c r="F146">
        <v>1</v>
      </c>
      <c r="G146">
        <v>32</v>
      </c>
      <c r="H146">
        <f t="shared" si="6"/>
        <v>32</v>
      </c>
      <c r="I146">
        <f t="shared" si="7"/>
        <v>4</v>
      </c>
      <c r="J146">
        <f t="shared" si="8"/>
        <v>3</v>
      </c>
    </row>
    <row r="147" spans="1:10">
      <c r="A147" t="s">
        <v>742</v>
      </c>
      <c r="B147" t="s">
        <v>264</v>
      </c>
      <c r="C147" s="1">
        <v>44651</v>
      </c>
      <c r="D147" t="s">
        <v>7</v>
      </c>
      <c r="E147" t="s">
        <v>719</v>
      </c>
      <c r="F147">
        <v>2</v>
      </c>
      <c r="G147">
        <v>45</v>
      </c>
      <c r="H147">
        <f t="shared" si="6"/>
        <v>90</v>
      </c>
      <c r="I147">
        <f t="shared" si="7"/>
        <v>3</v>
      </c>
      <c r="J147">
        <f t="shared" si="8"/>
        <v>31</v>
      </c>
    </row>
    <row r="148" spans="1:10">
      <c r="A148" t="s">
        <v>742</v>
      </c>
      <c r="B148" t="s">
        <v>265</v>
      </c>
      <c r="C148" s="1">
        <v>44651</v>
      </c>
      <c r="D148" t="s">
        <v>7</v>
      </c>
      <c r="E148" t="s">
        <v>653</v>
      </c>
      <c r="F148">
        <v>1</v>
      </c>
      <c r="G148">
        <v>42</v>
      </c>
      <c r="H148">
        <f t="shared" si="6"/>
        <v>42</v>
      </c>
      <c r="I148">
        <f t="shared" si="7"/>
        <v>3</v>
      </c>
      <c r="J148">
        <f t="shared" si="8"/>
        <v>31</v>
      </c>
    </row>
    <row r="149" spans="1:10">
      <c r="A149" t="s">
        <v>742</v>
      </c>
      <c r="B149" t="s">
        <v>266</v>
      </c>
      <c r="C149" s="1">
        <v>44651</v>
      </c>
      <c r="D149" t="s">
        <v>7</v>
      </c>
      <c r="E149" t="s">
        <v>653</v>
      </c>
      <c r="F149">
        <v>1</v>
      </c>
      <c r="G149">
        <v>42</v>
      </c>
      <c r="H149">
        <f t="shared" si="6"/>
        <v>42</v>
      </c>
      <c r="I149">
        <f t="shared" si="7"/>
        <v>3</v>
      </c>
      <c r="J149">
        <f t="shared" si="8"/>
        <v>31</v>
      </c>
    </row>
    <row r="150" spans="1:10">
      <c r="A150" t="s">
        <v>742</v>
      </c>
      <c r="B150" t="s">
        <v>270</v>
      </c>
      <c r="C150" s="1">
        <v>44650</v>
      </c>
      <c r="D150" t="s">
        <v>7</v>
      </c>
      <c r="E150" t="s">
        <v>653</v>
      </c>
      <c r="F150">
        <v>1</v>
      </c>
      <c r="G150">
        <v>42</v>
      </c>
      <c r="H150">
        <f t="shared" si="6"/>
        <v>42</v>
      </c>
      <c r="I150">
        <f t="shared" si="7"/>
        <v>3</v>
      </c>
      <c r="J150">
        <f t="shared" si="8"/>
        <v>30</v>
      </c>
    </row>
    <row r="151" spans="1:10">
      <c r="A151" t="s">
        <v>742</v>
      </c>
      <c r="B151" t="s">
        <v>271</v>
      </c>
      <c r="C151" s="1">
        <v>44650</v>
      </c>
      <c r="D151" t="s">
        <v>7</v>
      </c>
      <c r="E151" t="s">
        <v>653</v>
      </c>
      <c r="F151">
        <v>1</v>
      </c>
      <c r="G151">
        <v>42</v>
      </c>
      <c r="H151">
        <f t="shared" si="6"/>
        <v>42</v>
      </c>
      <c r="I151">
        <f t="shared" si="7"/>
        <v>3</v>
      </c>
      <c r="J151">
        <f t="shared" si="8"/>
        <v>30</v>
      </c>
    </row>
    <row r="152" spans="1:10">
      <c r="A152" t="s">
        <v>742</v>
      </c>
      <c r="B152" t="s">
        <v>272</v>
      </c>
      <c r="C152" s="1">
        <v>44650</v>
      </c>
      <c r="D152" t="s">
        <v>7</v>
      </c>
      <c r="E152" t="s">
        <v>653</v>
      </c>
      <c r="F152">
        <v>1</v>
      </c>
      <c r="G152">
        <v>42</v>
      </c>
      <c r="H152">
        <f t="shared" si="6"/>
        <v>42</v>
      </c>
      <c r="I152">
        <f t="shared" si="7"/>
        <v>3</v>
      </c>
      <c r="J152">
        <f t="shared" si="8"/>
        <v>30</v>
      </c>
    </row>
    <row r="153" spans="1:10">
      <c r="A153" t="s">
        <v>742</v>
      </c>
      <c r="B153" t="s">
        <v>273</v>
      </c>
      <c r="C153" s="1">
        <v>44650</v>
      </c>
      <c r="D153" t="s">
        <v>7</v>
      </c>
      <c r="E153" t="s">
        <v>706</v>
      </c>
      <c r="F153">
        <v>1</v>
      </c>
      <c r="G153">
        <v>35</v>
      </c>
      <c r="H153">
        <f t="shared" si="6"/>
        <v>35</v>
      </c>
      <c r="I153">
        <f t="shared" si="7"/>
        <v>3</v>
      </c>
      <c r="J153">
        <f t="shared" si="8"/>
        <v>30</v>
      </c>
    </row>
    <row r="154" spans="1:10">
      <c r="A154" t="s">
        <v>742</v>
      </c>
      <c r="B154" t="s">
        <v>274</v>
      </c>
      <c r="C154" s="1">
        <v>44650</v>
      </c>
      <c r="D154" t="s">
        <v>7</v>
      </c>
      <c r="E154" t="s">
        <v>663</v>
      </c>
      <c r="F154">
        <v>1</v>
      </c>
      <c r="G154">
        <v>35</v>
      </c>
      <c r="H154">
        <f t="shared" si="6"/>
        <v>35</v>
      </c>
      <c r="I154">
        <f t="shared" si="7"/>
        <v>3</v>
      </c>
      <c r="J154">
        <f t="shared" si="8"/>
        <v>30</v>
      </c>
    </row>
    <row r="155" spans="1:10">
      <c r="A155" t="s">
        <v>742</v>
      </c>
      <c r="B155" t="s">
        <v>277</v>
      </c>
      <c r="C155" s="1">
        <v>44649</v>
      </c>
      <c r="D155" t="s">
        <v>7</v>
      </c>
      <c r="E155" t="s">
        <v>653</v>
      </c>
      <c r="F155">
        <v>1</v>
      </c>
      <c r="G155">
        <v>42</v>
      </c>
      <c r="H155">
        <f t="shared" si="6"/>
        <v>42</v>
      </c>
      <c r="I155">
        <f t="shared" si="7"/>
        <v>3</v>
      </c>
      <c r="J155">
        <f t="shared" si="8"/>
        <v>29</v>
      </c>
    </row>
    <row r="156" spans="1:10">
      <c r="A156" t="s">
        <v>741</v>
      </c>
      <c r="B156" t="s">
        <v>278</v>
      </c>
      <c r="C156" s="1">
        <v>44649</v>
      </c>
      <c r="D156" t="s">
        <v>7</v>
      </c>
      <c r="E156" t="s">
        <v>666</v>
      </c>
      <c r="F156">
        <v>1</v>
      </c>
      <c r="G156">
        <v>35</v>
      </c>
      <c r="H156">
        <f t="shared" si="6"/>
        <v>35</v>
      </c>
      <c r="I156">
        <f t="shared" si="7"/>
        <v>3</v>
      </c>
      <c r="J156">
        <f t="shared" si="8"/>
        <v>29</v>
      </c>
    </row>
    <row r="157" spans="1:10">
      <c r="A157" t="s">
        <v>742</v>
      </c>
      <c r="B157" t="s">
        <v>279</v>
      </c>
      <c r="C157" s="1">
        <v>44649</v>
      </c>
      <c r="D157" t="s">
        <v>7</v>
      </c>
      <c r="E157" t="s">
        <v>706</v>
      </c>
      <c r="F157">
        <v>1</v>
      </c>
      <c r="G157">
        <v>35</v>
      </c>
      <c r="H157">
        <f t="shared" si="6"/>
        <v>35</v>
      </c>
      <c r="I157">
        <f t="shared" si="7"/>
        <v>3</v>
      </c>
      <c r="J157">
        <f t="shared" si="8"/>
        <v>29</v>
      </c>
    </row>
    <row r="158" spans="1:10">
      <c r="A158" t="s">
        <v>742</v>
      </c>
      <c r="B158" t="s">
        <v>280</v>
      </c>
      <c r="C158" s="1">
        <v>44649</v>
      </c>
      <c r="D158" t="s">
        <v>7</v>
      </c>
      <c r="E158" t="s">
        <v>653</v>
      </c>
      <c r="F158">
        <v>1</v>
      </c>
      <c r="G158">
        <v>42</v>
      </c>
      <c r="H158">
        <f t="shared" si="6"/>
        <v>42</v>
      </c>
      <c r="I158">
        <f t="shared" si="7"/>
        <v>3</v>
      </c>
      <c r="J158">
        <f t="shared" si="8"/>
        <v>29</v>
      </c>
    </row>
    <row r="159" spans="1:10">
      <c r="A159" t="s">
        <v>742</v>
      </c>
      <c r="B159" t="s">
        <v>281</v>
      </c>
      <c r="C159" s="1">
        <v>44649</v>
      </c>
      <c r="D159" t="s">
        <v>7</v>
      </c>
      <c r="E159" t="s">
        <v>653</v>
      </c>
      <c r="F159">
        <v>1</v>
      </c>
      <c r="G159">
        <v>42</v>
      </c>
      <c r="H159">
        <f t="shared" si="6"/>
        <v>42</v>
      </c>
      <c r="I159">
        <f t="shared" si="7"/>
        <v>3</v>
      </c>
      <c r="J159">
        <f t="shared" si="8"/>
        <v>29</v>
      </c>
    </row>
    <row r="160" spans="1:10">
      <c r="A160" t="s">
        <v>742</v>
      </c>
      <c r="B160" t="s">
        <v>282</v>
      </c>
      <c r="C160" s="1">
        <v>44648</v>
      </c>
      <c r="D160" t="s">
        <v>7</v>
      </c>
      <c r="E160" t="s">
        <v>675</v>
      </c>
      <c r="F160">
        <v>1</v>
      </c>
      <c r="G160">
        <v>35.700000000000003</v>
      </c>
      <c r="H160">
        <f t="shared" si="6"/>
        <v>35.700000000000003</v>
      </c>
      <c r="I160">
        <f t="shared" si="7"/>
        <v>3</v>
      </c>
      <c r="J160">
        <f t="shared" si="8"/>
        <v>28</v>
      </c>
    </row>
    <row r="161" spans="1:10">
      <c r="A161" t="s">
        <v>742</v>
      </c>
      <c r="B161" t="s">
        <v>285</v>
      </c>
      <c r="C161" s="1">
        <v>44648</v>
      </c>
      <c r="D161" t="s">
        <v>7</v>
      </c>
      <c r="E161" t="s">
        <v>653</v>
      </c>
      <c r="F161">
        <v>1</v>
      </c>
      <c r="G161">
        <v>42</v>
      </c>
      <c r="H161">
        <f t="shared" si="6"/>
        <v>42</v>
      </c>
      <c r="I161">
        <f t="shared" si="7"/>
        <v>3</v>
      </c>
      <c r="J161">
        <f t="shared" si="8"/>
        <v>28</v>
      </c>
    </row>
    <row r="162" spans="1:10">
      <c r="A162" t="s">
        <v>742</v>
      </c>
      <c r="B162" t="s">
        <v>286</v>
      </c>
      <c r="C162" s="1">
        <v>44648</v>
      </c>
      <c r="D162" t="s">
        <v>7</v>
      </c>
      <c r="E162" t="s">
        <v>653</v>
      </c>
      <c r="F162">
        <v>1</v>
      </c>
      <c r="G162">
        <v>42</v>
      </c>
      <c r="H162">
        <f t="shared" si="6"/>
        <v>42</v>
      </c>
      <c r="I162">
        <f t="shared" si="7"/>
        <v>3</v>
      </c>
      <c r="J162">
        <f t="shared" si="8"/>
        <v>28</v>
      </c>
    </row>
    <row r="163" spans="1:10">
      <c r="A163" t="s">
        <v>742</v>
      </c>
      <c r="B163" t="s">
        <v>289</v>
      </c>
      <c r="C163" s="1">
        <v>44645</v>
      </c>
      <c r="D163" t="s">
        <v>7</v>
      </c>
      <c r="E163" t="s">
        <v>720</v>
      </c>
      <c r="F163">
        <v>1</v>
      </c>
      <c r="G163">
        <v>55</v>
      </c>
      <c r="H163">
        <f t="shared" si="6"/>
        <v>55</v>
      </c>
      <c r="I163">
        <f t="shared" si="7"/>
        <v>3</v>
      </c>
      <c r="J163">
        <f t="shared" si="8"/>
        <v>25</v>
      </c>
    </row>
    <row r="164" spans="1:10">
      <c r="A164" t="s">
        <v>742</v>
      </c>
      <c r="B164" t="s">
        <v>290</v>
      </c>
      <c r="C164" s="1">
        <v>44647</v>
      </c>
      <c r="D164" t="s">
        <v>7</v>
      </c>
      <c r="E164" t="s">
        <v>721</v>
      </c>
      <c r="F164">
        <v>1</v>
      </c>
      <c r="G164">
        <v>45</v>
      </c>
      <c r="H164">
        <f t="shared" si="6"/>
        <v>45</v>
      </c>
      <c r="I164">
        <f t="shared" si="7"/>
        <v>3</v>
      </c>
      <c r="J164">
        <f t="shared" si="8"/>
        <v>27</v>
      </c>
    </row>
    <row r="165" spans="1:10">
      <c r="A165" t="s">
        <v>741</v>
      </c>
      <c r="B165" t="s">
        <v>291</v>
      </c>
      <c r="C165" s="1">
        <v>44646</v>
      </c>
      <c r="D165" t="s">
        <v>7</v>
      </c>
      <c r="E165" t="s">
        <v>655</v>
      </c>
      <c r="F165">
        <v>1</v>
      </c>
      <c r="G165">
        <v>39</v>
      </c>
      <c r="H165">
        <f t="shared" si="6"/>
        <v>39</v>
      </c>
      <c r="I165">
        <f t="shared" si="7"/>
        <v>3</v>
      </c>
      <c r="J165">
        <f t="shared" si="8"/>
        <v>26</v>
      </c>
    </row>
    <row r="166" spans="1:10">
      <c r="A166" t="s">
        <v>742</v>
      </c>
      <c r="B166" t="s">
        <v>292</v>
      </c>
      <c r="C166" s="1">
        <v>44647</v>
      </c>
      <c r="D166" t="s">
        <v>7</v>
      </c>
      <c r="E166" t="s">
        <v>681</v>
      </c>
      <c r="F166">
        <v>1</v>
      </c>
      <c r="G166">
        <v>25</v>
      </c>
      <c r="H166">
        <f t="shared" si="6"/>
        <v>25</v>
      </c>
      <c r="I166">
        <f t="shared" si="7"/>
        <v>3</v>
      </c>
      <c r="J166">
        <f t="shared" si="8"/>
        <v>27</v>
      </c>
    </row>
    <row r="167" spans="1:10">
      <c r="A167" t="s">
        <v>742</v>
      </c>
      <c r="B167" t="s">
        <v>293</v>
      </c>
      <c r="C167" s="1">
        <v>44647</v>
      </c>
      <c r="D167" t="s">
        <v>7</v>
      </c>
      <c r="E167" t="s">
        <v>653</v>
      </c>
      <c r="F167">
        <v>1</v>
      </c>
      <c r="G167">
        <v>42</v>
      </c>
      <c r="H167">
        <f t="shared" si="6"/>
        <v>42</v>
      </c>
      <c r="I167">
        <f t="shared" si="7"/>
        <v>3</v>
      </c>
      <c r="J167">
        <f t="shared" si="8"/>
        <v>27</v>
      </c>
    </row>
    <row r="168" spans="1:10">
      <c r="A168" t="s">
        <v>742</v>
      </c>
      <c r="B168" t="s">
        <v>294</v>
      </c>
      <c r="C168" s="1">
        <v>44647</v>
      </c>
      <c r="D168" t="s">
        <v>7</v>
      </c>
      <c r="E168" t="s">
        <v>706</v>
      </c>
      <c r="F168">
        <v>1</v>
      </c>
      <c r="G168">
        <v>35</v>
      </c>
      <c r="H168">
        <f t="shared" si="6"/>
        <v>35</v>
      </c>
      <c r="I168">
        <f t="shared" si="7"/>
        <v>3</v>
      </c>
      <c r="J168">
        <f t="shared" si="8"/>
        <v>27</v>
      </c>
    </row>
    <row r="169" spans="1:10">
      <c r="A169" t="s">
        <v>742</v>
      </c>
      <c r="B169" t="s">
        <v>295</v>
      </c>
      <c r="C169" s="1">
        <v>44647</v>
      </c>
      <c r="D169" t="s">
        <v>7</v>
      </c>
      <c r="E169" t="s">
        <v>653</v>
      </c>
      <c r="F169">
        <v>1</v>
      </c>
      <c r="G169">
        <v>42</v>
      </c>
      <c r="H169">
        <f t="shared" si="6"/>
        <v>42</v>
      </c>
      <c r="I169">
        <f t="shared" si="7"/>
        <v>3</v>
      </c>
      <c r="J169">
        <f t="shared" si="8"/>
        <v>27</v>
      </c>
    </row>
    <row r="170" spans="1:10">
      <c r="A170" t="s">
        <v>742</v>
      </c>
      <c r="B170" t="s">
        <v>296</v>
      </c>
      <c r="C170" s="1">
        <v>44647</v>
      </c>
      <c r="D170" t="s">
        <v>7</v>
      </c>
      <c r="E170" t="s">
        <v>653</v>
      </c>
      <c r="F170">
        <v>1</v>
      </c>
      <c r="G170">
        <v>42</v>
      </c>
      <c r="H170">
        <f t="shared" si="6"/>
        <v>42</v>
      </c>
      <c r="I170">
        <f t="shared" si="7"/>
        <v>3</v>
      </c>
      <c r="J170">
        <f t="shared" si="8"/>
        <v>27</v>
      </c>
    </row>
    <row r="171" spans="1:10">
      <c r="A171" t="s">
        <v>741</v>
      </c>
      <c r="B171" t="s">
        <v>298</v>
      </c>
      <c r="C171" s="1">
        <v>44645</v>
      </c>
      <c r="D171" t="s">
        <v>7</v>
      </c>
      <c r="E171" t="s">
        <v>655</v>
      </c>
      <c r="F171">
        <v>1</v>
      </c>
      <c r="G171">
        <v>39</v>
      </c>
      <c r="H171">
        <f t="shared" si="6"/>
        <v>39</v>
      </c>
      <c r="I171">
        <f t="shared" si="7"/>
        <v>3</v>
      </c>
      <c r="J171">
        <f t="shared" si="8"/>
        <v>25</v>
      </c>
    </row>
    <row r="172" spans="1:10">
      <c r="A172" t="s">
        <v>742</v>
      </c>
      <c r="B172" t="s">
        <v>299</v>
      </c>
      <c r="C172" s="1">
        <v>44645</v>
      </c>
      <c r="D172" t="s">
        <v>7</v>
      </c>
      <c r="E172" t="s">
        <v>704</v>
      </c>
      <c r="F172">
        <v>1</v>
      </c>
      <c r="G172">
        <v>55</v>
      </c>
      <c r="H172">
        <f t="shared" si="6"/>
        <v>55</v>
      </c>
      <c r="I172">
        <f t="shared" si="7"/>
        <v>3</v>
      </c>
      <c r="J172">
        <f t="shared" si="8"/>
        <v>25</v>
      </c>
    </row>
    <row r="173" spans="1:10">
      <c r="A173" t="s">
        <v>741</v>
      </c>
      <c r="B173" t="s">
        <v>304</v>
      </c>
      <c r="C173" s="1">
        <v>44643</v>
      </c>
      <c r="D173" t="s">
        <v>7</v>
      </c>
      <c r="E173" t="s">
        <v>666</v>
      </c>
      <c r="F173">
        <v>1</v>
      </c>
      <c r="G173">
        <v>35</v>
      </c>
      <c r="H173">
        <f t="shared" si="6"/>
        <v>35</v>
      </c>
      <c r="I173">
        <f t="shared" si="7"/>
        <v>3</v>
      </c>
      <c r="J173">
        <f t="shared" si="8"/>
        <v>23</v>
      </c>
    </row>
    <row r="174" spans="1:10">
      <c r="A174" t="s">
        <v>742</v>
      </c>
      <c r="B174" t="s">
        <v>306</v>
      </c>
      <c r="C174" s="1">
        <v>44643</v>
      </c>
      <c r="D174" t="s">
        <v>7</v>
      </c>
      <c r="E174" t="s">
        <v>669</v>
      </c>
      <c r="F174">
        <v>1</v>
      </c>
      <c r="G174">
        <v>55</v>
      </c>
      <c r="H174">
        <f t="shared" si="6"/>
        <v>55</v>
      </c>
      <c r="I174">
        <f t="shared" si="7"/>
        <v>3</v>
      </c>
      <c r="J174">
        <f t="shared" si="8"/>
        <v>23</v>
      </c>
    </row>
    <row r="175" spans="1:10">
      <c r="A175" t="s">
        <v>742</v>
      </c>
      <c r="B175" t="s">
        <v>307</v>
      </c>
      <c r="C175" s="1">
        <v>44643</v>
      </c>
      <c r="D175" t="s">
        <v>7</v>
      </c>
      <c r="E175" t="s">
        <v>722</v>
      </c>
      <c r="F175">
        <v>1</v>
      </c>
      <c r="G175">
        <v>55</v>
      </c>
      <c r="H175">
        <f t="shared" si="6"/>
        <v>55</v>
      </c>
      <c r="I175">
        <f t="shared" si="7"/>
        <v>3</v>
      </c>
      <c r="J175">
        <f t="shared" si="8"/>
        <v>23</v>
      </c>
    </row>
    <row r="176" spans="1:10">
      <c r="A176" t="s">
        <v>742</v>
      </c>
      <c r="B176" t="s">
        <v>308</v>
      </c>
      <c r="C176" s="1">
        <v>44642</v>
      </c>
      <c r="D176" t="s">
        <v>7</v>
      </c>
      <c r="E176" t="s">
        <v>648</v>
      </c>
      <c r="F176">
        <v>1</v>
      </c>
      <c r="G176">
        <v>32</v>
      </c>
      <c r="H176">
        <f t="shared" si="6"/>
        <v>32</v>
      </c>
      <c r="I176">
        <f t="shared" si="7"/>
        <v>3</v>
      </c>
      <c r="J176">
        <f t="shared" si="8"/>
        <v>22</v>
      </c>
    </row>
    <row r="177" spans="1:10">
      <c r="A177" t="s">
        <v>742</v>
      </c>
      <c r="B177" t="s">
        <v>309</v>
      </c>
      <c r="C177" s="1">
        <v>44642</v>
      </c>
      <c r="D177" t="s">
        <v>7</v>
      </c>
      <c r="E177" t="s">
        <v>653</v>
      </c>
      <c r="F177">
        <v>1</v>
      </c>
      <c r="G177">
        <v>42</v>
      </c>
      <c r="H177">
        <f t="shared" si="6"/>
        <v>42</v>
      </c>
      <c r="I177">
        <f t="shared" si="7"/>
        <v>3</v>
      </c>
      <c r="J177">
        <f t="shared" si="8"/>
        <v>22</v>
      </c>
    </row>
    <row r="178" spans="1:10">
      <c r="A178" t="s">
        <v>741</v>
      </c>
      <c r="B178" t="s">
        <v>310</v>
      </c>
      <c r="C178" s="1">
        <v>44642</v>
      </c>
      <c r="D178" t="s">
        <v>7</v>
      </c>
      <c r="E178" t="s">
        <v>723</v>
      </c>
      <c r="F178">
        <v>1</v>
      </c>
      <c r="G178">
        <v>25</v>
      </c>
      <c r="H178">
        <f t="shared" si="6"/>
        <v>25</v>
      </c>
      <c r="I178">
        <f t="shared" si="7"/>
        <v>3</v>
      </c>
      <c r="J178">
        <f t="shared" si="8"/>
        <v>22</v>
      </c>
    </row>
    <row r="179" spans="1:10">
      <c r="A179" t="s">
        <v>742</v>
      </c>
      <c r="B179" t="s">
        <v>311</v>
      </c>
      <c r="C179" s="1">
        <v>44642</v>
      </c>
      <c r="D179" t="s">
        <v>7</v>
      </c>
      <c r="E179" t="s">
        <v>663</v>
      </c>
      <c r="F179">
        <v>2</v>
      </c>
      <c r="G179">
        <v>35</v>
      </c>
      <c r="H179">
        <f t="shared" si="6"/>
        <v>70</v>
      </c>
      <c r="I179">
        <f t="shared" si="7"/>
        <v>3</v>
      </c>
      <c r="J179">
        <f t="shared" si="8"/>
        <v>22</v>
      </c>
    </row>
    <row r="180" spans="1:10">
      <c r="A180" t="s">
        <v>742</v>
      </c>
      <c r="B180" t="s">
        <v>312</v>
      </c>
      <c r="C180" s="1">
        <v>44641</v>
      </c>
      <c r="D180" t="s">
        <v>7</v>
      </c>
      <c r="E180" t="s">
        <v>653</v>
      </c>
      <c r="F180">
        <v>1</v>
      </c>
      <c r="G180">
        <v>42</v>
      </c>
      <c r="H180">
        <f t="shared" si="6"/>
        <v>42</v>
      </c>
      <c r="I180">
        <f t="shared" si="7"/>
        <v>3</v>
      </c>
      <c r="J180">
        <f t="shared" si="8"/>
        <v>21</v>
      </c>
    </row>
    <row r="181" spans="1:10">
      <c r="A181" t="s">
        <v>742</v>
      </c>
      <c r="B181" t="s">
        <v>313</v>
      </c>
      <c r="C181" s="1">
        <v>44641</v>
      </c>
      <c r="D181" t="s">
        <v>7</v>
      </c>
      <c r="E181" t="s">
        <v>653</v>
      </c>
      <c r="F181">
        <v>1</v>
      </c>
      <c r="G181">
        <v>42</v>
      </c>
      <c r="H181">
        <f t="shared" si="6"/>
        <v>42</v>
      </c>
      <c r="I181">
        <f t="shared" si="7"/>
        <v>3</v>
      </c>
      <c r="J181">
        <f t="shared" si="8"/>
        <v>21</v>
      </c>
    </row>
    <row r="182" spans="1:10">
      <c r="A182" t="s">
        <v>741</v>
      </c>
      <c r="B182" t="s">
        <v>315</v>
      </c>
      <c r="C182" s="1">
        <v>44639</v>
      </c>
      <c r="D182" t="s">
        <v>7</v>
      </c>
      <c r="E182" t="s">
        <v>666</v>
      </c>
      <c r="F182">
        <v>1</v>
      </c>
      <c r="G182">
        <v>35</v>
      </c>
      <c r="H182">
        <f t="shared" si="6"/>
        <v>35</v>
      </c>
      <c r="I182">
        <f t="shared" si="7"/>
        <v>3</v>
      </c>
      <c r="J182">
        <f t="shared" si="8"/>
        <v>19</v>
      </c>
    </row>
    <row r="183" spans="1:10">
      <c r="A183" t="s">
        <v>741</v>
      </c>
      <c r="B183" t="s">
        <v>316</v>
      </c>
      <c r="C183" s="1">
        <v>44639</v>
      </c>
      <c r="D183" t="s">
        <v>7</v>
      </c>
      <c r="E183" t="s">
        <v>655</v>
      </c>
      <c r="F183">
        <v>1</v>
      </c>
      <c r="G183">
        <v>39</v>
      </c>
      <c r="H183">
        <f t="shared" si="6"/>
        <v>39</v>
      </c>
      <c r="I183">
        <f t="shared" si="7"/>
        <v>3</v>
      </c>
      <c r="J183">
        <f t="shared" si="8"/>
        <v>19</v>
      </c>
    </row>
    <row r="184" spans="1:10">
      <c r="A184" t="s">
        <v>742</v>
      </c>
      <c r="B184" t="s">
        <v>317</v>
      </c>
      <c r="C184" s="1">
        <v>44639</v>
      </c>
      <c r="D184" t="s">
        <v>7</v>
      </c>
      <c r="E184" t="s">
        <v>681</v>
      </c>
      <c r="F184">
        <v>1</v>
      </c>
      <c r="G184">
        <v>25</v>
      </c>
      <c r="H184">
        <f t="shared" si="6"/>
        <v>25</v>
      </c>
      <c r="I184">
        <f t="shared" si="7"/>
        <v>3</v>
      </c>
      <c r="J184">
        <f t="shared" si="8"/>
        <v>19</v>
      </c>
    </row>
    <row r="185" spans="1:10">
      <c r="A185" t="s">
        <v>742</v>
      </c>
      <c r="B185" t="s">
        <v>318</v>
      </c>
      <c r="C185" s="1">
        <v>44639</v>
      </c>
      <c r="D185" t="s">
        <v>7</v>
      </c>
      <c r="E185" t="s">
        <v>724</v>
      </c>
      <c r="F185">
        <v>1</v>
      </c>
      <c r="G185">
        <v>55</v>
      </c>
      <c r="H185">
        <f t="shared" si="6"/>
        <v>55</v>
      </c>
      <c r="I185">
        <f t="shared" si="7"/>
        <v>3</v>
      </c>
      <c r="J185">
        <f t="shared" si="8"/>
        <v>19</v>
      </c>
    </row>
    <row r="186" spans="1:10">
      <c r="A186" t="s">
        <v>742</v>
      </c>
      <c r="B186" t="s">
        <v>319</v>
      </c>
      <c r="C186" s="1">
        <v>44640</v>
      </c>
      <c r="D186" t="s">
        <v>7</v>
      </c>
      <c r="E186" t="s">
        <v>663</v>
      </c>
      <c r="F186">
        <v>1</v>
      </c>
      <c r="G186">
        <v>35</v>
      </c>
      <c r="H186">
        <f t="shared" si="6"/>
        <v>35</v>
      </c>
      <c r="I186">
        <f t="shared" si="7"/>
        <v>3</v>
      </c>
      <c r="J186">
        <f t="shared" si="8"/>
        <v>20</v>
      </c>
    </row>
    <row r="187" spans="1:10">
      <c r="A187" t="s">
        <v>742</v>
      </c>
      <c r="B187" t="s">
        <v>320</v>
      </c>
      <c r="C187" s="1">
        <v>44640</v>
      </c>
      <c r="D187" t="s">
        <v>7</v>
      </c>
      <c r="E187" t="s">
        <v>663</v>
      </c>
      <c r="F187">
        <v>1</v>
      </c>
      <c r="G187">
        <v>35</v>
      </c>
      <c r="H187">
        <f t="shared" si="6"/>
        <v>35</v>
      </c>
      <c r="I187">
        <f t="shared" si="7"/>
        <v>3</v>
      </c>
      <c r="J187">
        <f t="shared" si="8"/>
        <v>20</v>
      </c>
    </row>
    <row r="188" spans="1:10">
      <c r="A188" t="s">
        <v>741</v>
      </c>
      <c r="B188" t="s">
        <v>325</v>
      </c>
      <c r="C188" s="1">
        <v>44636</v>
      </c>
      <c r="D188" t="s">
        <v>7</v>
      </c>
      <c r="E188" t="s">
        <v>666</v>
      </c>
      <c r="F188">
        <v>1</v>
      </c>
      <c r="G188">
        <v>35</v>
      </c>
      <c r="H188">
        <f t="shared" si="6"/>
        <v>35</v>
      </c>
      <c r="I188">
        <f t="shared" si="7"/>
        <v>3</v>
      </c>
      <c r="J188">
        <f t="shared" si="8"/>
        <v>16</v>
      </c>
    </row>
    <row r="189" spans="1:10">
      <c r="A189" t="s">
        <v>741</v>
      </c>
      <c r="B189" t="s">
        <v>326</v>
      </c>
      <c r="C189" s="1">
        <v>44637</v>
      </c>
      <c r="D189" t="s">
        <v>7</v>
      </c>
      <c r="E189" t="s">
        <v>655</v>
      </c>
      <c r="F189">
        <v>1</v>
      </c>
      <c r="G189">
        <v>39</v>
      </c>
      <c r="H189">
        <f t="shared" si="6"/>
        <v>39</v>
      </c>
      <c r="I189">
        <f t="shared" si="7"/>
        <v>3</v>
      </c>
      <c r="J189">
        <f t="shared" si="8"/>
        <v>17</v>
      </c>
    </row>
    <row r="190" spans="1:10">
      <c r="A190" t="s">
        <v>742</v>
      </c>
      <c r="B190" t="s">
        <v>329</v>
      </c>
      <c r="C190" s="1">
        <v>44637</v>
      </c>
      <c r="D190" t="s">
        <v>7</v>
      </c>
      <c r="E190" t="s">
        <v>725</v>
      </c>
      <c r="F190">
        <v>1</v>
      </c>
      <c r="G190">
        <v>35</v>
      </c>
      <c r="H190">
        <f t="shared" si="6"/>
        <v>35</v>
      </c>
      <c r="I190">
        <f t="shared" si="7"/>
        <v>3</v>
      </c>
      <c r="J190">
        <f t="shared" si="8"/>
        <v>17</v>
      </c>
    </row>
    <row r="191" spans="1:10">
      <c r="A191" t="s">
        <v>741</v>
      </c>
      <c r="B191" t="s">
        <v>330</v>
      </c>
      <c r="C191" s="1">
        <v>44634</v>
      </c>
      <c r="D191" t="s">
        <v>7</v>
      </c>
      <c r="E191" t="s">
        <v>726</v>
      </c>
      <c r="F191">
        <v>1</v>
      </c>
      <c r="G191">
        <v>19.11</v>
      </c>
      <c r="H191">
        <f t="shared" si="6"/>
        <v>19.11</v>
      </c>
      <c r="I191">
        <f t="shared" si="7"/>
        <v>3</v>
      </c>
      <c r="J191">
        <f t="shared" si="8"/>
        <v>14</v>
      </c>
    </row>
    <row r="192" spans="1:10">
      <c r="A192" t="s">
        <v>741</v>
      </c>
      <c r="B192" t="s">
        <v>331</v>
      </c>
      <c r="C192" s="1">
        <v>44635</v>
      </c>
      <c r="D192" t="s">
        <v>7</v>
      </c>
      <c r="E192" t="s">
        <v>698</v>
      </c>
      <c r="F192">
        <v>1</v>
      </c>
      <c r="G192">
        <v>55</v>
      </c>
      <c r="H192">
        <f t="shared" si="6"/>
        <v>55</v>
      </c>
      <c r="I192">
        <f t="shared" si="7"/>
        <v>3</v>
      </c>
      <c r="J192">
        <f t="shared" si="8"/>
        <v>15</v>
      </c>
    </row>
    <row r="193" spans="1:10">
      <c r="A193" t="s">
        <v>741</v>
      </c>
      <c r="B193" t="s">
        <v>333</v>
      </c>
      <c r="C193" s="1">
        <v>44634</v>
      </c>
      <c r="D193" t="s">
        <v>7</v>
      </c>
      <c r="E193" t="s">
        <v>666</v>
      </c>
      <c r="F193">
        <v>1</v>
      </c>
      <c r="G193">
        <v>35</v>
      </c>
      <c r="H193">
        <f t="shared" si="6"/>
        <v>35</v>
      </c>
      <c r="I193">
        <f t="shared" si="7"/>
        <v>3</v>
      </c>
      <c r="J193">
        <f t="shared" si="8"/>
        <v>14</v>
      </c>
    </row>
    <row r="194" spans="1:10">
      <c r="A194" t="s">
        <v>741</v>
      </c>
      <c r="B194" t="s">
        <v>335</v>
      </c>
      <c r="C194" s="1">
        <v>44631</v>
      </c>
      <c r="D194" t="s">
        <v>7</v>
      </c>
      <c r="E194" t="s">
        <v>698</v>
      </c>
      <c r="F194">
        <v>1</v>
      </c>
      <c r="G194">
        <v>55</v>
      </c>
      <c r="H194">
        <f t="shared" si="6"/>
        <v>55</v>
      </c>
      <c r="I194">
        <f t="shared" si="7"/>
        <v>3</v>
      </c>
      <c r="J194">
        <f t="shared" si="8"/>
        <v>11</v>
      </c>
    </row>
    <row r="195" spans="1:10">
      <c r="A195" t="s">
        <v>741</v>
      </c>
      <c r="B195" t="s">
        <v>336</v>
      </c>
      <c r="C195" s="1">
        <v>44632</v>
      </c>
      <c r="D195" t="s">
        <v>7</v>
      </c>
      <c r="E195" t="s">
        <v>662</v>
      </c>
      <c r="F195">
        <v>1</v>
      </c>
      <c r="G195">
        <v>33</v>
      </c>
      <c r="H195">
        <f t="shared" ref="H195:H258" si="9">PRODUCT(F195*G195)</f>
        <v>33</v>
      </c>
      <c r="I195">
        <f t="shared" ref="I195:I258" si="10">MONTH(C195)</f>
        <v>3</v>
      </c>
      <c r="J195">
        <f t="shared" ref="J195:J258" si="11">DAY(C195)</f>
        <v>12</v>
      </c>
    </row>
    <row r="196" spans="1:10">
      <c r="A196" t="s">
        <v>742</v>
      </c>
      <c r="B196" t="s">
        <v>337</v>
      </c>
      <c r="C196" s="1">
        <v>44632</v>
      </c>
      <c r="D196" t="s">
        <v>7</v>
      </c>
      <c r="E196" t="s">
        <v>674</v>
      </c>
      <c r="F196">
        <v>1</v>
      </c>
      <c r="G196">
        <v>25</v>
      </c>
      <c r="H196">
        <f t="shared" si="9"/>
        <v>25</v>
      </c>
      <c r="I196">
        <f t="shared" si="10"/>
        <v>3</v>
      </c>
      <c r="J196">
        <f t="shared" si="11"/>
        <v>12</v>
      </c>
    </row>
    <row r="197" spans="1:10">
      <c r="A197" t="s">
        <v>741</v>
      </c>
      <c r="B197" t="s">
        <v>338</v>
      </c>
      <c r="C197" s="1">
        <v>44633</v>
      </c>
      <c r="D197" t="s">
        <v>7</v>
      </c>
      <c r="E197" t="s">
        <v>666</v>
      </c>
      <c r="F197">
        <v>1</v>
      </c>
      <c r="G197">
        <v>35</v>
      </c>
      <c r="H197">
        <f t="shared" si="9"/>
        <v>35</v>
      </c>
      <c r="I197">
        <f t="shared" si="10"/>
        <v>3</v>
      </c>
      <c r="J197">
        <f t="shared" si="11"/>
        <v>13</v>
      </c>
    </row>
    <row r="198" spans="1:10">
      <c r="A198" t="s">
        <v>742</v>
      </c>
      <c r="B198" t="s">
        <v>339</v>
      </c>
      <c r="C198" s="1">
        <v>44633</v>
      </c>
      <c r="D198" t="s">
        <v>7</v>
      </c>
      <c r="E198" t="s">
        <v>727</v>
      </c>
      <c r="F198">
        <v>1</v>
      </c>
      <c r="G198">
        <v>35</v>
      </c>
      <c r="H198">
        <f t="shared" si="9"/>
        <v>35</v>
      </c>
      <c r="I198">
        <f t="shared" si="10"/>
        <v>3</v>
      </c>
      <c r="J198">
        <f t="shared" si="11"/>
        <v>13</v>
      </c>
    </row>
    <row r="199" spans="1:10">
      <c r="A199" t="s">
        <v>741</v>
      </c>
      <c r="B199" t="s">
        <v>343</v>
      </c>
      <c r="C199" s="1">
        <v>44629</v>
      </c>
      <c r="D199" t="s">
        <v>7</v>
      </c>
      <c r="E199" t="s">
        <v>666</v>
      </c>
      <c r="F199">
        <v>1</v>
      </c>
      <c r="G199">
        <v>35</v>
      </c>
      <c r="H199">
        <f t="shared" si="9"/>
        <v>35</v>
      </c>
      <c r="I199">
        <f t="shared" si="10"/>
        <v>3</v>
      </c>
      <c r="J199">
        <f t="shared" si="11"/>
        <v>9</v>
      </c>
    </row>
    <row r="200" spans="1:10">
      <c r="A200" t="s">
        <v>741</v>
      </c>
      <c r="B200" t="s">
        <v>345</v>
      </c>
      <c r="C200" s="1">
        <v>44629</v>
      </c>
      <c r="D200" t="s">
        <v>7</v>
      </c>
      <c r="E200" t="s">
        <v>698</v>
      </c>
      <c r="F200">
        <v>1</v>
      </c>
      <c r="G200">
        <v>55</v>
      </c>
      <c r="H200">
        <f t="shared" si="9"/>
        <v>55</v>
      </c>
      <c r="I200">
        <f t="shared" si="10"/>
        <v>3</v>
      </c>
      <c r="J200">
        <f t="shared" si="11"/>
        <v>9</v>
      </c>
    </row>
    <row r="201" spans="1:10">
      <c r="A201" t="s">
        <v>741</v>
      </c>
      <c r="B201" t="s">
        <v>346</v>
      </c>
      <c r="C201" s="1">
        <v>44627</v>
      </c>
      <c r="D201" t="s">
        <v>7</v>
      </c>
      <c r="E201" t="s">
        <v>728</v>
      </c>
      <c r="F201">
        <v>1</v>
      </c>
      <c r="G201">
        <v>55</v>
      </c>
      <c r="H201">
        <f t="shared" si="9"/>
        <v>55</v>
      </c>
      <c r="I201">
        <f t="shared" si="10"/>
        <v>3</v>
      </c>
      <c r="J201">
        <f t="shared" si="11"/>
        <v>7</v>
      </c>
    </row>
    <row r="202" spans="1:10">
      <c r="A202" t="s">
        <v>742</v>
      </c>
      <c r="B202" t="s">
        <v>347</v>
      </c>
      <c r="C202" s="1">
        <v>44628</v>
      </c>
      <c r="D202" t="s">
        <v>7</v>
      </c>
      <c r="E202" t="s">
        <v>721</v>
      </c>
      <c r="F202">
        <v>1</v>
      </c>
      <c r="G202">
        <v>45</v>
      </c>
      <c r="H202">
        <f t="shared" si="9"/>
        <v>45</v>
      </c>
      <c r="I202">
        <f t="shared" si="10"/>
        <v>3</v>
      </c>
      <c r="J202">
        <f t="shared" si="11"/>
        <v>8</v>
      </c>
    </row>
    <row r="203" spans="1:10">
      <c r="A203" t="s">
        <v>741</v>
      </c>
      <c r="B203" t="s">
        <v>348</v>
      </c>
      <c r="C203" s="1">
        <v>44627</v>
      </c>
      <c r="D203" t="s">
        <v>7</v>
      </c>
      <c r="E203" t="s">
        <v>647</v>
      </c>
      <c r="F203">
        <v>1</v>
      </c>
      <c r="G203">
        <v>29.77</v>
      </c>
      <c r="H203">
        <f t="shared" si="9"/>
        <v>29.77</v>
      </c>
      <c r="I203">
        <f t="shared" si="10"/>
        <v>3</v>
      </c>
      <c r="J203">
        <f t="shared" si="11"/>
        <v>7</v>
      </c>
    </row>
    <row r="204" spans="1:10">
      <c r="A204" t="s">
        <v>741</v>
      </c>
      <c r="B204" t="s">
        <v>349</v>
      </c>
      <c r="C204" s="1">
        <v>44627</v>
      </c>
      <c r="D204" t="s">
        <v>7</v>
      </c>
      <c r="E204" t="s">
        <v>704</v>
      </c>
      <c r="F204">
        <v>1</v>
      </c>
      <c r="G204">
        <v>55</v>
      </c>
      <c r="H204">
        <f t="shared" si="9"/>
        <v>55</v>
      </c>
      <c r="I204">
        <f t="shared" si="10"/>
        <v>3</v>
      </c>
      <c r="J204">
        <f t="shared" si="11"/>
        <v>7</v>
      </c>
    </row>
    <row r="205" spans="1:10">
      <c r="A205" t="s">
        <v>742</v>
      </c>
      <c r="B205" t="s">
        <v>353</v>
      </c>
      <c r="C205" s="1">
        <v>44627</v>
      </c>
      <c r="D205" t="s">
        <v>7</v>
      </c>
      <c r="E205" t="s">
        <v>681</v>
      </c>
      <c r="F205">
        <v>1</v>
      </c>
      <c r="G205">
        <v>25</v>
      </c>
      <c r="H205">
        <f t="shared" si="9"/>
        <v>25</v>
      </c>
      <c r="I205">
        <f t="shared" si="10"/>
        <v>3</v>
      </c>
      <c r="J205">
        <f t="shared" si="11"/>
        <v>7</v>
      </c>
    </row>
    <row r="206" spans="1:10">
      <c r="A206" t="s">
        <v>742</v>
      </c>
      <c r="B206" t="s">
        <v>353</v>
      </c>
      <c r="C206" s="1">
        <v>44627</v>
      </c>
      <c r="D206" t="s">
        <v>7</v>
      </c>
      <c r="E206" t="s">
        <v>711</v>
      </c>
      <c r="F206">
        <v>1</v>
      </c>
      <c r="G206">
        <v>25</v>
      </c>
      <c r="H206">
        <f t="shared" si="9"/>
        <v>25</v>
      </c>
      <c r="I206">
        <f t="shared" si="10"/>
        <v>3</v>
      </c>
      <c r="J206">
        <f t="shared" si="11"/>
        <v>7</v>
      </c>
    </row>
    <row r="207" spans="1:10">
      <c r="A207" t="s">
        <v>742</v>
      </c>
      <c r="B207" t="s">
        <v>356</v>
      </c>
      <c r="C207" s="1">
        <v>44627</v>
      </c>
      <c r="D207" t="s">
        <v>7</v>
      </c>
      <c r="E207" t="s">
        <v>648</v>
      </c>
      <c r="F207">
        <v>1</v>
      </c>
      <c r="G207">
        <v>32</v>
      </c>
      <c r="H207">
        <f t="shared" si="9"/>
        <v>32</v>
      </c>
      <c r="I207">
        <f t="shared" si="10"/>
        <v>3</v>
      </c>
      <c r="J207">
        <f t="shared" si="11"/>
        <v>7</v>
      </c>
    </row>
    <row r="208" spans="1:10">
      <c r="A208" t="s">
        <v>741</v>
      </c>
      <c r="B208" t="s">
        <v>357</v>
      </c>
      <c r="C208" s="1">
        <v>44624</v>
      </c>
      <c r="D208" t="s">
        <v>7</v>
      </c>
      <c r="E208" t="s">
        <v>704</v>
      </c>
      <c r="F208">
        <v>1</v>
      </c>
      <c r="G208">
        <v>55</v>
      </c>
      <c r="H208">
        <f t="shared" si="9"/>
        <v>55</v>
      </c>
      <c r="I208">
        <f t="shared" si="10"/>
        <v>3</v>
      </c>
      <c r="J208">
        <f t="shared" si="11"/>
        <v>4</v>
      </c>
    </row>
    <row r="209" spans="1:10">
      <c r="A209" t="s">
        <v>741</v>
      </c>
      <c r="B209" t="s">
        <v>358</v>
      </c>
      <c r="C209" s="1">
        <v>44624</v>
      </c>
      <c r="D209" t="s">
        <v>7</v>
      </c>
      <c r="E209" t="s">
        <v>658</v>
      </c>
      <c r="F209">
        <v>1</v>
      </c>
      <c r="G209">
        <v>70.8</v>
      </c>
      <c r="H209">
        <f t="shared" si="9"/>
        <v>70.8</v>
      </c>
      <c r="I209">
        <f t="shared" si="10"/>
        <v>3</v>
      </c>
      <c r="J209">
        <f t="shared" si="11"/>
        <v>4</v>
      </c>
    </row>
    <row r="210" spans="1:10">
      <c r="A210" t="s">
        <v>741</v>
      </c>
      <c r="B210" t="s">
        <v>360</v>
      </c>
      <c r="C210" s="1">
        <v>44624</v>
      </c>
      <c r="D210" t="s">
        <v>7</v>
      </c>
      <c r="E210" t="s">
        <v>667</v>
      </c>
      <c r="F210">
        <v>1</v>
      </c>
      <c r="G210">
        <v>35.700000000000003</v>
      </c>
      <c r="H210">
        <f t="shared" si="9"/>
        <v>35.700000000000003</v>
      </c>
      <c r="I210">
        <f t="shared" si="10"/>
        <v>3</v>
      </c>
      <c r="J210">
        <f t="shared" si="11"/>
        <v>4</v>
      </c>
    </row>
    <row r="211" spans="1:10">
      <c r="A211" t="s">
        <v>742</v>
      </c>
      <c r="B211" t="s">
        <v>362</v>
      </c>
      <c r="C211" s="1">
        <v>44625</v>
      </c>
      <c r="D211" t="s">
        <v>7</v>
      </c>
      <c r="E211" t="s">
        <v>646</v>
      </c>
      <c r="F211">
        <v>1</v>
      </c>
      <c r="G211">
        <v>34</v>
      </c>
      <c r="H211">
        <f t="shared" si="9"/>
        <v>34</v>
      </c>
      <c r="I211">
        <f t="shared" si="10"/>
        <v>3</v>
      </c>
      <c r="J211">
        <f t="shared" si="11"/>
        <v>5</v>
      </c>
    </row>
    <row r="212" spans="1:10">
      <c r="A212" t="s">
        <v>742</v>
      </c>
      <c r="B212" t="s">
        <v>363</v>
      </c>
      <c r="C212" s="1">
        <v>44625</v>
      </c>
      <c r="D212" t="s">
        <v>7</v>
      </c>
      <c r="E212" t="s">
        <v>652</v>
      </c>
      <c r="F212">
        <v>1</v>
      </c>
      <c r="G212">
        <v>25</v>
      </c>
      <c r="H212">
        <f t="shared" si="9"/>
        <v>25</v>
      </c>
      <c r="I212">
        <f t="shared" si="10"/>
        <v>3</v>
      </c>
      <c r="J212">
        <f t="shared" si="11"/>
        <v>5</v>
      </c>
    </row>
    <row r="213" spans="1:10">
      <c r="A213" t="s">
        <v>741</v>
      </c>
      <c r="B213" t="s">
        <v>366</v>
      </c>
      <c r="C213" s="1">
        <v>44626</v>
      </c>
      <c r="D213" t="s">
        <v>7</v>
      </c>
      <c r="E213" t="s">
        <v>729</v>
      </c>
      <c r="F213">
        <v>1</v>
      </c>
      <c r="G213">
        <v>47.6</v>
      </c>
      <c r="H213">
        <f t="shared" si="9"/>
        <v>47.6</v>
      </c>
      <c r="I213">
        <f t="shared" si="10"/>
        <v>3</v>
      </c>
      <c r="J213">
        <f t="shared" si="11"/>
        <v>6</v>
      </c>
    </row>
    <row r="214" spans="1:10">
      <c r="A214" t="s">
        <v>741</v>
      </c>
      <c r="B214" t="s">
        <v>370</v>
      </c>
      <c r="C214" s="1">
        <v>44622</v>
      </c>
      <c r="D214" t="s">
        <v>7</v>
      </c>
      <c r="E214" t="s">
        <v>655</v>
      </c>
      <c r="F214">
        <v>1</v>
      </c>
      <c r="G214">
        <v>39</v>
      </c>
      <c r="H214">
        <f t="shared" si="9"/>
        <v>39</v>
      </c>
      <c r="I214">
        <f t="shared" si="10"/>
        <v>3</v>
      </c>
      <c r="J214">
        <f t="shared" si="11"/>
        <v>2</v>
      </c>
    </row>
    <row r="215" spans="1:10">
      <c r="A215" t="s">
        <v>741</v>
      </c>
      <c r="B215" t="s">
        <v>371</v>
      </c>
      <c r="C215" s="1">
        <v>44622</v>
      </c>
      <c r="D215" t="s">
        <v>7</v>
      </c>
      <c r="E215" t="s">
        <v>647</v>
      </c>
      <c r="F215">
        <v>1</v>
      </c>
      <c r="G215">
        <v>29.77</v>
      </c>
      <c r="H215">
        <f t="shared" si="9"/>
        <v>29.77</v>
      </c>
      <c r="I215">
        <f t="shared" si="10"/>
        <v>3</v>
      </c>
      <c r="J215">
        <f t="shared" si="11"/>
        <v>2</v>
      </c>
    </row>
    <row r="216" spans="1:10">
      <c r="A216" t="s">
        <v>741</v>
      </c>
      <c r="B216" t="s">
        <v>373</v>
      </c>
      <c r="C216" s="1">
        <v>44623</v>
      </c>
      <c r="D216" t="s">
        <v>7</v>
      </c>
      <c r="E216" t="s">
        <v>692</v>
      </c>
      <c r="F216">
        <v>1</v>
      </c>
      <c r="G216">
        <v>55</v>
      </c>
      <c r="H216">
        <f t="shared" si="9"/>
        <v>55</v>
      </c>
      <c r="I216">
        <f t="shared" si="10"/>
        <v>3</v>
      </c>
      <c r="J216">
        <f t="shared" si="11"/>
        <v>3</v>
      </c>
    </row>
    <row r="217" spans="1:10">
      <c r="A217" t="s">
        <v>741</v>
      </c>
      <c r="B217" t="s">
        <v>376</v>
      </c>
      <c r="C217" s="1">
        <v>44622</v>
      </c>
      <c r="D217" t="s">
        <v>7</v>
      </c>
      <c r="E217" t="s">
        <v>658</v>
      </c>
      <c r="F217">
        <v>1</v>
      </c>
      <c r="G217">
        <v>70.8</v>
      </c>
      <c r="H217">
        <f t="shared" si="9"/>
        <v>70.8</v>
      </c>
      <c r="I217">
        <f t="shared" si="10"/>
        <v>3</v>
      </c>
      <c r="J217">
        <f t="shared" si="11"/>
        <v>2</v>
      </c>
    </row>
    <row r="218" spans="1:10">
      <c r="A218" t="s">
        <v>742</v>
      </c>
      <c r="B218" t="s">
        <v>377</v>
      </c>
      <c r="C218" s="1">
        <v>44622</v>
      </c>
      <c r="D218" t="s">
        <v>7</v>
      </c>
      <c r="E218" t="s">
        <v>685</v>
      </c>
      <c r="F218">
        <v>1</v>
      </c>
      <c r="G218">
        <v>45</v>
      </c>
      <c r="H218">
        <f t="shared" si="9"/>
        <v>45</v>
      </c>
      <c r="I218">
        <f t="shared" si="10"/>
        <v>3</v>
      </c>
      <c r="J218">
        <f t="shared" si="11"/>
        <v>2</v>
      </c>
    </row>
    <row r="219" spans="1:10">
      <c r="A219" t="s">
        <v>741</v>
      </c>
      <c r="B219" t="s">
        <v>378</v>
      </c>
      <c r="C219" s="1">
        <v>44620</v>
      </c>
      <c r="D219" t="s">
        <v>7</v>
      </c>
      <c r="E219" t="s">
        <v>667</v>
      </c>
      <c r="F219">
        <v>1</v>
      </c>
      <c r="G219">
        <v>35.700000000000003</v>
      </c>
      <c r="H219">
        <f t="shared" si="9"/>
        <v>35.700000000000003</v>
      </c>
      <c r="I219">
        <f t="shared" si="10"/>
        <v>2</v>
      </c>
      <c r="J219">
        <f t="shared" si="11"/>
        <v>28</v>
      </c>
    </row>
    <row r="220" spans="1:10">
      <c r="A220" t="s">
        <v>742</v>
      </c>
      <c r="B220" t="s">
        <v>379</v>
      </c>
      <c r="C220" s="1">
        <v>44621</v>
      </c>
      <c r="D220" t="s">
        <v>7</v>
      </c>
      <c r="E220" t="s">
        <v>707</v>
      </c>
      <c r="F220">
        <v>1</v>
      </c>
      <c r="G220">
        <v>25</v>
      </c>
      <c r="H220">
        <f t="shared" si="9"/>
        <v>25</v>
      </c>
      <c r="I220">
        <f t="shared" si="10"/>
        <v>3</v>
      </c>
      <c r="J220">
        <f t="shared" si="11"/>
        <v>1</v>
      </c>
    </row>
    <row r="221" spans="1:10">
      <c r="A221" t="s">
        <v>741</v>
      </c>
      <c r="B221" t="s">
        <v>382</v>
      </c>
      <c r="C221" s="1">
        <v>44621</v>
      </c>
      <c r="D221" t="s">
        <v>7</v>
      </c>
      <c r="E221" t="s">
        <v>656</v>
      </c>
      <c r="F221">
        <v>1</v>
      </c>
      <c r="G221">
        <v>23</v>
      </c>
      <c r="H221">
        <f t="shared" si="9"/>
        <v>23</v>
      </c>
      <c r="I221">
        <f t="shared" si="10"/>
        <v>3</v>
      </c>
      <c r="J221">
        <f t="shared" si="11"/>
        <v>1</v>
      </c>
    </row>
    <row r="222" spans="1:10">
      <c r="A222" t="s">
        <v>742</v>
      </c>
      <c r="B222" t="s">
        <v>384</v>
      </c>
      <c r="C222" s="1">
        <v>44620</v>
      </c>
      <c r="D222" t="s">
        <v>7</v>
      </c>
      <c r="E222" t="s">
        <v>730</v>
      </c>
      <c r="F222">
        <v>1</v>
      </c>
      <c r="G222">
        <v>26.36</v>
      </c>
      <c r="H222">
        <f t="shared" si="9"/>
        <v>26.36</v>
      </c>
      <c r="I222">
        <f t="shared" si="10"/>
        <v>2</v>
      </c>
      <c r="J222">
        <f t="shared" si="11"/>
        <v>28</v>
      </c>
    </row>
    <row r="223" spans="1:10">
      <c r="A223" t="s">
        <v>741</v>
      </c>
      <c r="B223" t="s">
        <v>386</v>
      </c>
      <c r="C223" s="1">
        <v>44617</v>
      </c>
      <c r="D223" t="s">
        <v>7</v>
      </c>
      <c r="E223" t="s">
        <v>731</v>
      </c>
      <c r="F223">
        <v>1</v>
      </c>
      <c r="G223">
        <v>33</v>
      </c>
      <c r="H223">
        <f t="shared" si="9"/>
        <v>33</v>
      </c>
      <c r="I223">
        <f t="shared" si="10"/>
        <v>2</v>
      </c>
      <c r="J223">
        <f t="shared" si="11"/>
        <v>25</v>
      </c>
    </row>
    <row r="224" spans="1:10">
      <c r="A224" t="s">
        <v>741</v>
      </c>
      <c r="B224" t="s">
        <v>387</v>
      </c>
      <c r="C224" s="1">
        <v>44618</v>
      </c>
      <c r="D224" t="s">
        <v>7</v>
      </c>
      <c r="E224" t="s">
        <v>704</v>
      </c>
      <c r="F224">
        <v>1</v>
      </c>
      <c r="G224">
        <v>55</v>
      </c>
      <c r="H224">
        <f t="shared" si="9"/>
        <v>55</v>
      </c>
      <c r="I224">
        <f t="shared" si="10"/>
        <v>2</v>
      </c>
      <c r="J224">
        <f t="shared" si="11"/>
        <v>26</v>
      </c>
    </row>
    <row r="225" spans="1:10">
      <c r="A225" t="s">
        <v>741</v>
      </c>
      <c r="B225" t="s">
        <v>388</v>
      </c>
      <c r="C225" s="1">
        <v>44618</v>
      </c>
      <c r="D225" t="s">
        <v>7</v>
      </c>
      <c r="E225" t="s">
        <v>662</v>
      </c>
      <c r="F225">
        <v>1</v>
      </c>
      <c r="G225">
        <v>33</v>
      </c>
      <c r="H225">
        <f t="shared" si="9"/>
        <v>33</v>
      </c>
      <c r="I225">
        <f t="shared" si="10"/>
        <v>2</v>
      </c>
      <c r="J225">
        <f t="shared" si="11"/>
        <v>26</v>
      </c>
    </row>
    <row r="226" spans="1:10">
      <c r="A226" t="s">
        <v>741</v>
      </c>
      <c r="B226" t="s">
        <v>390</v>
      </c>
      <c r="C226" s="1">
        <v>44619</v>
      </c>
      <c r="D226" t="s">
        <v>7</v>
      </c>
      <c r="E226" t="s">
        <v>667</v>
      </c>
      <c r="F226">
        <v>1</v>
      </c>
      <c r="G226">
        <v>35.700000000000003</v>
      </c>
      <c r="H226">
        <f t="shared" si="9"/>
        <v>35.700000000000003</v>
      </c>
      <c r="I226">
        <f t="shared" si="10"/>
        <v>2</v>
      </c>
      <c r="J226">
        <f t="shared" si="11"/>
        <v>27</v>
      </c>
    </row>
    <row r="227" spans="1:10">
      <c r="A227" t="s">
        <v>742</v>
      </c>
      <c r="B227" t="s">
        <v>391</v>
      </c>
      <c r="C227" s="1">
        <v>44619</v>
      </c>
      <c r="D227" t="s">
        <v>7</v>
      </c>
      <c r="E227" t="s">
        <v>646</v>
      </c>
      <c r="F227">
        <v>1</v>
      </c>
      <c r="G227">
        <v>34</v>
      </c>
      <c r="H227">
        <f t="shared" si="9"/>
        <v>34</v>
      </c>
      <c r="I227">
        <f t="shared" si="10"/>
        <v>2</v>
      </c>
      <c r="J227">
        <f t="shared" si="11"/>
        <v>27</v>
      </c>
    </row>
    <row r="228" spans="1:10">
      <c r="A228" t="s">
        <v>741</v>
      </c>
      <c r="B228" t="s">
        <v>396</v>
      </c>
      <c r="C228" s="1">
        <v>44615</v>
      </c>
      <c r="D228" t="s">
        <v>7</v>
      </c>
      <c r="E228" t="s">
        <v>723</v>
      </c>
      <c r="F228">
        <v>1</v>
      </c>
      <c r="G228">
        <v>25</v>
      </c>
      <c r="H228">
        <f t="shared" si="9"/>
        <v>25</v>
      </c>
      <c r="I228">
        <f t="shared" si="10"/>
        <v>2</v>
      </c>
      <c r="J228">
        <f t="shared" si="11"/>
        <v>23</v>
      </c>
    </row>
    <row r="229" spans="1:10">
      <c r="A229" t="s">
        <v>742</v>
      </c>
      <c r="B229" t="s">
        <v>397</v>
      </c>
      <c r="C229" s="1">
        <v>44616</v>
      </c>
      <c r="D229" t="s">
        <v>7</v>
      </c>
      <c r="E229" t="s">
        <v>675</v>
      </c>
      <c r="F229">
        <v>1</v>
      </c>
      <c r="G229">
        <v>35.700000000000003</v>
      </c>
      <c r="H229">
        <f t="shared" si="9"/>
        <v>35.700000000000003</v>
      </c>
      <c r="I229">
        <f t="shared" si="10"/>
        <v>2</v>
      </c>
      <c r="J229">
        <f t="shared" si="11"/>
        <v>24</v>
      </c>
    </row>
    <row r="230" spans="1:10">
      <c r="A230" t="s">
        <v>742</v>
      </c>
      <c r="B230" t="s">
        <v>398</v>
      </c>
      <c r="C230" s="1">
        <v>44616</v>
      </c>
      <c r="D230" t="s">
        <v>7</v>
      </c>
      <c r="E230" t="s">
        <v>732</v>
      </c>
      <c r="F230">
        <v>1</v>
      </c>
      <c r="G230">
        <v>35</v>
      </c>
      <c r="H230">
        <f t="shared" si="9"/>
        <v>35</v>
      </c>
      <c r="I230">
        <f t="shared" si="10"/>
        <v>2</v>
      </c>
      <c r="J230">
        <f t="shared" si="11"/>
        <v>24</v>
      </c>
    </row>
    <row r="231" spans="1:10">
      <c r="A231" t="s">
        <v>741</v>
      </c>
      <c r="B231" t="s">
        <v>403</v>
      </c>
      <c r="C231" s="1">
        <v>44588</v>
      </c>
      <c r="D231" t="s">
        <v>52</v>
      </c>
      <c r="E231" t="s">
        <v>662</v>
      </c>
      <c r="F231">
        <v>1</v>
      </c>
      <c r="G231">
        <v>33</v>
      </c>
      <c r="H231">
        <f t="shared" si="9"/>
        <v>33</v>
      </c>
      <c r="I231">
        <f t="shared" si="10"/>
        <v>1</v>
      </c>
      <c r="J231">
        <f t="shared" si="11"/>
        <v>27</v>
      </c>
    </row>
    <row r="232" spans="1:10">
      <c r="A232" t="s">
        <v>741</v>
      </c>
      <c r="B232" t="s">
        <v>404</v>
      </c>
      <c r="C232" s="1">
        <v>44612</v>
      </c>
      <c r="D232" t="s">
        <v>7</v>
      </c>
      <c r="E232" t="s">
        <v>678</v>
      </c>
      <c r="F232">
        <v>1</v>
      </c>
      <c r="G232">
        <v>25</v>
      </c>
      <c r="H232">
        <f t="shared" si="9"/>
        <v>25</v>
      </c>
      <c r="I232">
        <f t="shared" si="10"/>
        <v>2</v>
      </c>
      <c r="J232">
        <f t="shared" si="11"/>
        <v>20</v>
      </c>
    </row>
    <row r="233" spans="1:10">
      <c r="A233" t="s">
        <v>741</v>
      </c>
      <c r="B233" t="s">
        <v>405</v>
      </c>
      <c r="C233" s="1">
        <v>44614</v>
      </c>
      <c r="D233" t="s">
        <v>7</v>
      </c>
      <c r="E233" t="s">
        <v>692</v>
      </c>
      <c r="F233">
        <v>1</v>
      </c>
      <c r="G233">
        <v>55</v>
      </c>
      <c r="H233">
        <f t="shared" si="9"/>
        <v>55</v>
      </c>
      <c r="I233">
        <f t="shared" si="10"/>
        <v>2</v>
      </c>
      <c r="J233">
        <f t="shared" si="11"/>
        <v>22</v>
      </c>
    </row>
    <row r="234" spans="1:10">
      <c r="A234" t="s">
        <v>742</v>
      </c>
      <c r="B234" t="s">
        <v>409</v>
      </c>
      <c r="C234" s="1">
        <v>44613</v>
      </c>
      <c r="D234" t="s">
        <v>7</v>
      </c>
      <c r="E234" t="s">
        <v>646</v>
      </c>
      <c r="F234">
        <v>1</v>
      </c>
      <c r="G234">
        <v>34</v>
      </c>
      <c r="H234">
        <f t="shared" si="9"/>
        <v>34</v>
      </c>
      <c r="I234">
        <f t="shared" si="10"/>
        <v>2</v>
      </c>
      <c r="J234">
        <f t="shared" si="11"/>
        <v>21</v>
      </c>
    </row>
    <row r="235" spans="1:10">
      <c r="A235" t="s">
        <v>742</v>
      </c>
      <c r="B235" t="s">
        <v>410</v>
      </c>
      <c r="C235" s="1">
        <v>44613</v>
      </c>
      <c r="D235" t="s">
        <v>7</v>
      </c>
      <c r="E235" t="s">
        <v>692</v>
      </c>
      <c r="F235">
        <v>1</v>
      </c>
      <c r="G235">
        <v>55</v>
      </c>
      <c r="H235">
        <f t="shared" si="9"/>
        <v>55</v>
      </c>
      <c r="I235">
        <f t="shared" si="10"/>
        <v>2</v>
      </c>
      <c r="J235">
        <f t="shared" si="11"/>
        <v>21</v>
      </c>
    </row>
    <row r="236" spans="1:10">
      <c r="A236" t="s">
        <v>741</v>
      </c>
      <c r="B236" t="s">
        <v>411</v>
      </c>
      <c r="C236" s="1">
        <v>44610</v>
      </c>
      <c r="D236" t="s">
        <v>7</v>
      </c>
      <c r="E236" t="s">
        <v>690</v>
      </c>
      <c r="F236">
        <v>1</v>
      </c>
      <c r="G236">
        <v>26.85</v>
      </c>
      <c r="H236">
        <f t="shared" si="9"/>
        <v>26.85</v>
      </c>
      <c r="I236">
        <f t="shared" si="10"/>
        <v>2</v>
      </c>
      <c r="J236">
        <f t="shared" si="11"/>
        <v>18</v>
      </c>
    </row>
    <row r="237" spans="1:10">
      <c r="A237" t="s">
        <v>742</v>
      </c>
      <c r="B237" t="s">
        <v>412</v>
      </c>
      <c r="C237" s="1">
        <v>44610</v>
      </c>
      <c r="D237" t="s">
        <v>7</v>
      </c>
      <c r="E237" t="s">
        <v>733</v>
      </c>
      <c r="F237">
        <v>1</v>
      </c>
      <c r="G237">
        <v>35.700000000000003</v>
      </c>
      <c r="H237">
        <f t="shared" si="9"/>
        <v>35.700000000000003</v>
      </c>
      <c r="I237">
        <f t="shared" si="10"/>
        <v>2</v>
      </c>
      <c r="J237">
        <f t="shared" si="11"/>
        <v>18</v>
      </c>
    </row>
    <row r="238" spans="1:10">
      <c r="A238" t="s">
        <v>741</v>
      </c>
      <c r="B238" t="s">
        <v>413</v>
      </c>
      <c r="C238" s="1">
        <v>44611</v>
      </c>
      <c r="D238" t="s">
        <v>7</v>
      </c>
      <c r="E238" t="s">
        <v>648</v>
      </c>
      <c r="F238">
        <v>1</v>
      </c>
      <c r="G238">
        <v>32</v>
      </c>
      <c r="H238">
        <f t="shared" si="9"/>
        <v>32</v>
      </c>
      <c r="I238">
        <f t="shared" si="10"/>
        <v>2</v>
      </c>
      <c r="J238">
        <f t="shared" si="11"/>
        <v>19</v>
      </c>
    </row>
    <row r="239" spans="1:10">
      <c r="A239" t="s">
        <v>742</v>
      </c>
      <c r="B239" t="s">
        <v>414</v>
      </c>
      <c r="C239" s="1">
        <v>44612</v>
      </c>
      <c r="D239" t="s">
        <v>7</v>
      </c>
      <c r="E239" t="s">
        <v>732</v>
      </c>
      <c r="F239">
        <v>1</v>
      </c>
      <c r="G239">
        <v>35</v>
      </c>
      <c r="H239">
        <f t="shared" si="9"/>
        <v>35</v>
      </c>
      <c r="I239">
        <f t="shared" si="10"/>
        <v>2</v>
      </c>
      <c r="J239">
        <f t="shared" si="11"/>
        <v>20</v>
      </c>
    </row>
    <row r="240" spans="1:10">
      <c r="A240" t="s">
        <v>742</v>
      </c>
      <c r="B240" t="s">
        <v>417</v>
      </c>
      <c r="C240" s="1">
        <v>44612</v>
      </c>
      <c r="D240" t="s">
        <v>7</v>
      </c>
      <c r="E240" t="s">
        <v>675</v>
      </c>
      <c r="F240">
        <v>1</v>
      </c>
      <c r="G240">
        <v>35.700000000000003</v>
      </c>
      <c r="H240">
        <f t="shared" si="9"/>
        <v>35.700000000000003</v>
      </c>
      <c r="I240">
        <f t="shared" si="10"/>
        <v>2</v>
      </c>
      <c r="J240">
        <f t="shared" si="11"/>
        <v>20</v>
      </c>
    </row>
    <row r="241" spans="1:10">
      <c r="A241" t="s">
        <v>741</v>
      </c>
      <c r="B241" t="s">
        <v>420</v>
      </c>
      <c r="C241" s="1">
        <v>44608</v>
      </c>
      <c r="D241" t="s">
        <v>7</v>
      </c>
      <c r="E241" t="s">
        <v>723</v>
      </c>
      <c r="F241">
        <v>1</v>
      </c>
      <c r="G241">
        <v>25</v>
      </c>
      <c r="H241">
        <f t="shared" si="9"/>
        <v>25</v>
      </c>
      <c r="I241">
        <f t="shared" si="10"/>
        <v>2</v>
      </c>
      <c r="J241">
        <f t="shared" si="11"/>
        <v>16</v>
      </c>
    </row>
    <row r="242" spans="1:10">
      <c r="A242" t="s">
        <v>741</v>
      </c>
      <c r="B242" t="s">
        <v>421</v>
      </c>
      <c r="C242" s="1">
        <v>44608</v>
      </c>
      <c r="D242" t="s">
        <v>7</v>
      </c>
      <c r="E242" t="s">
        <v>648</v>
      </c>
      <c r="F242">
        <v>1</v>
      </c>
      <c r="G242">
        <v>32</v>
      </c>
      <c r="H242">
        <f t="shared" si="9"/>
        <v>32</v>
      </c>
      <c r="I242">
        <f t="shared" si="10"/>
        <v>2</v>
      </c>
      <c r="J242">
        <f t="shared" si="11"/>
        <v>16</v>
      </c>
    </row>
    <row r="243" spans="1:10">
      <c r="A243" t="s">
        <v>742</v>
      </c>
      <c r="B243" t="s">
        <v>422</v>
      </c>
      <c r="C243" s="1">
        <v>44609</v>
      </c>
      <c r="D243" t="s">
        <v>7</v>
      </c>
      <c r="E243" t="s">
        <v>675</v>
      </c>
      <c r="F243">
        <v>1</v>
      </c>
      <c r="G243">
        <v>35.700000000000003</v>
      </c>
      <c r="H243">
        <f t="shared" si="9"/>
        <v>35.700000000000003</v>
      </c>
      <c r="I243">
        <f t="shared" si="10"/>
        <v>2</v>
      </c>
      <c r="J243">
        <f t="shared" si="11"/>
        <v>17</v>
      </c>
    </row>
    <row r="244" spans="1:10">
      <c r="A244" t="s">
        <v>742</v>
      </c>
      <c r="B244" t="s">
        <v>423</v>
      </c>
      <c r="C244" s="1">
        <v>44609</v>
      </c>
      <c r="D244" t="s">
        <v>7</v>
      </c>
      <c r="E244" t="s">
        <v>719</v>
      </c>
      <c r="F244">
        <v>1</v>
      </c>
      <c r="G244">
        <v>45</v>
      </c>
      <c r="H244">
        <f t="shared" si="9"/>
        <v>45</v>
      </c>
      <c r="I244">
        <f t="shared" si="10"/>
        <v>2</v>
      </c>
      <c r="J244">
        <f t="shared" si="11"/>
        <v>17</v>
      </c>
    </row>
    <row r="245" spans="1:10">
      <c r="A245" t="s">
        <v>741</v>
      </c>
      <c r="B245" t="s">
        <v>425</v>
      </c>
      <c r="C245" s="1">
        <v>44609</v>
      </c>
      <c r="D245" t="s">
        <v>7</v>
      </c>
      <c r="E245" t="s">
        <v>698</v>
      </c>
      <c r="F245">
        <v>1</v>
      </c>
      <c r="G245">
        <v>55</v>
      </c>
      <c r="H245">
        <f t="shared" si="9"/>
        <v>55</v>
      </c>
      <c r="I245">
        <f t="shared" si="10"/>
        <v>2</v>
      </c>
      <c r="J245">
        <f t="shared" si="11"/>
        <v>17</v>
      </c>
    </row>
    <row r="246" spans="1:10">
      <c r="A246" t="s">
        <v>741</v>
      </c>
      <c r="B246" t="s">
        <v>426</v>
      </c>
      <c r="C246" s="1">
        <v>44609</v>
      </c>
      <c r="D246" t="s">
        <v>7</v>
      </c>
      <c r="E246" t="s">
        <v>702</v>
      </c>
      <c r="F246">
        <v>1</v>
      </c>
      <c r="G246">
        <v>35</v>
      </c>
      <c r="H246">
        <f t="shared" si="9"/>
        <v>35</v>
      </c>
      <c r="I246">
        <f t="shared" si="10"/>
        <v>2</v>
      </c>
      <c r="J246">
        <f t="shared" si="11"/>
        <v>17</v>
      </c>
    </row>
    <row r="247" spans="1:10">
      <c r="A247" t="s">
        <v>741</v>
      </c>
      <c r="B247" t="s">
        <v>426</v>
      </c>
      <c r="C247" s="1">
        <v>44609</v>
      </c>
      <c r="D247" t="s">
        <v>7</v>
      </c>
      <c r="E247" t="s">
        <v>723</v>
      </c>
      <c r="F247">
        <v>1</v>
      </c>
      <c r="G247">
        <v>25</v>
      </c>
      <c r="H247">
        <f t="shared" si="9"/>
        <v>25</v>
      </c>
      <c r="I247">
        <f t="shared" si="10"/>
        <v>2</v>
      </c>
      <c r="J247">
        <f t="shared" si="11"/>
        <v>17</v>
      </c>
    </row>
    <row r="248" spans="1:10">
      <c r="A248" t="s">
        <v>741</v>
      </c>
      <c r="B248" t="s">
        <v>431</v>
      </c>
      <c r="C248" s="1">
        <v>44608</v>
      </c>
      <c r="D248" t="s">
        <v>7</v>
      </c>
      <c r="E248" t="s">
        <v>701</v>
      </c>
      <c r="F248">
        <v>1</v>
      </c>
      <c r="G248">
        <v>43.35</v>
      </c>
      <c r="H248">
        <f t="shared" si="9"/>
        <v>43.35</v>
      </c>
      <c r="I248">
        <f t="shared" si="10"/>
        <v>2</v>
      </c>
      <c r="J248">
        <f t="shared" si="11"/>
        <v>16</v>
      </c>
    </row>
    <row r="249" spans="1:10">
      <c r="A249" t="s">
        <v>742</v>
      </c>
      <c r="B249" t="s">
        <v>433</v>
      </c>
      <c r="C249" s="1">
        <v>44608</v>
      </c>
      <c r="D249" t="s">
        <v>7</v>
      </c>
      <c r="E249" t="s">
        <v>646</v>
      </c>
      <c r="F249">
        <v>1</v>
      </c>
      <c r="G249">
        <v>34</v>
      </c>
      <c r="H249">
        <f t="shared" si="9"/>
        <v>34</v>
      </c>
      <c r="I249">
        <f t="shared" si="10"/>
        <v>2</v>
      </c>
      <c r="J249">
        <f t="shared" si="11"/>
        <v>16</v>
      </c>
    </row>
    <row r="250" spans="1:10">
      <c r="A250" t="s">
        <v>741</v>
      </c>
      <c r="B250" t="s">
        <v>434</v>
      </c>
      <c r="C250" s="1">
        <v>44606</v>
      </c>
      <c r="D250" t="s">
        <v>7</v>
      </c>
      <c r="E250" t="s">
        <v>692</v>
      </c>
      <c r="F250">
        <v>1</v>
      </c>
      <c r="G250">
        <v>55</v>
      </c>
      <c r="H250">
        <f t="shared" si="9"/>
        <v>55</v>
      </c>
      <c r="I250">
        <f t="shared" si="10"/>
        <v>2</v>
      </c>
      <c r="J250">
        <f t="shared" si="11"/>
        <v>14</v>
      </c>
    </row>
    <row r="251" spans="1:10">
      <c r="A251" t="s">
        <v>741</v>
      </c>
      <c r="B251" t="s">
        <v>435</v>
      </c>
      <c r="C251" s="1">
        <v>44607</v>
      </c>
      <c r="D251" t="s">
        <v>7</v>
      </c>
      <c r="E251" t="s">
        <v>662</v>
      </c>
      <c r="F251">
        <v>1</v>
      </c>
      <c r="G251">
        <v>33</v>
      </c>
      <c r="H251">
        <f t="shared" si="9"/>
        <v>33</v>
      </c>
      <c r="I251">
        <f t="shared" si="10"/>
        <v>2</v>
      </c>
      <c r="J251">
        <f t="shared" si="11"/>
        <v>15</v>
      </c>
    </row>
    <row r="252" spans="1:10">
      <c r="A252" t="s">
        <v>741</v>
      </c>
      <c r="B252" t="s">
        <v>436</v>
      </c>
      <c r="C252" s="1">
        <v>44607</v>
      </c>
      <c r="D252" t="s">
        <v>7</v>
      </c>
      <c r="E252" t="s">
        <v>648</v>
      </c>
      <c r="F252">
        <v>1</v>
      </c>
      <c r="G252">
        <v>32</v>
      </c>
      <c r="H252">
        <f t="shared" si="9"/>
        <v>32</v>
      </c>
      <c r="I252">
        <f t="shared" si="10"/>
        <v>2</v>
      </c>
      <c r="J252">
        <f t="shared" si="11"/>
        <v>15</v>
      </c>
    </row>
    <row r="253" spans="1:10">
      <c r="A253" t="s">
        <v>741</v>
      </c>
      <c r="B253" t="s">
        <v>439</v>
      </c>
      <c r="C253" s="1">
        <v>44603</v>
      </c>
      <c r="D253" t="s">
        <v>7</v>
      </c>
      <c r="E253" t="s">
        <v>648</v>
      </c>
      <c r="F253">
        <v>1</v>
      </c>
      <c r="G253">
        <v>32</v>
      </c>
      <c r="H253">
        <f t="shared" si="9"/>
        <v>32</v>
      </c>
      <c r="I253">
        <f t="shared" si="10"/>
        <v>2</v>
      </c>
      <c r="J253">
        <f t="shared" si="11"/>
        <v>11</v>
      </c>
    </row>
    <row r="254" spans="1:10">
      <c r="A254" t="s">
        <v>741</v>
      </c>
      <c r="B254" t="s">
        <v>440</v>
      </c>
      <c r="C254" s="1">
        <v>44603</v>
      </c>
      <c r="D254" t="s">
        <v>7</v>
      </c>
      <c r="E254" t="s">
        <v>692</v>
      </c>
      <c r="F254">
        <v>1</v>
      </c>
      <c r="G254">
        <v>55</v>
      </c>
      <c r="H254">
        <f t="shared" si="9"/>
        <v>55</v>
      </c>
      <c r="I254">
        <f t="shared" si="10"/>
        <v>2</v>
      </c>
      <c r="J254">
        <f t="shared" si="11"/>
        <v>11</v>
      </c>
    </row>
    <row r="255" spans="1:10">
      <c r="A255" t="s">
        <v>742</v>
      </c>
      <c r="B255" t="s">
        <v>441</v>
      </c>
      <c r="C255" s="1">
        <v>44604</v>
      </c>
      <c r="D255" t="s">
        <v>7</v>
      </c>
      <c r="E255" t="s">
        <v>675</v>
      </c>
      <c r="F255">
        <v>1</v>
      </c>
      <c r="G255">
        <v>35.700000000000003</v>
      </c>
      <c r="H255">
        <f t="shared" si="9"/>
        <v>35.700000000000003</v>
      </c>
      <c r="I255">
        <f t="shared" si="10"/>
        <v>2</v>
      </c>
      <c r="J255">
        <f t="shared" si="11"/>
        <v>12</v>
      </c>
    </row>
    <row r="256" spans="1:10">
      <c r="A256" t="s">
        <v>741</v>
      </c>
      <c r="B256" t="s">
        <v>442</v>
      </c>
      <c r="C256" s="1">
        <v>44604</v>
      </c>
      <c r="D256" t="s">
        <v>7</v>
      </c>
      <c r="E256" t="s">
        <v>662</v>
      </c>
      <c r="F256">
        <v>1</v>
      </c>
      <c r="G256">
        <v>33</v>
      </c>
      <c r="H256">
        <f t="shared" si="9"/>
        <v>33</v>
      </c>
      <c r="I256">
        <f t="shared" si="10"/>
        <v>2</v>
      </c>
      <c r="J256">
        <f t="shared" si="11"/>
        <v>12</v>
      </c>
    </row>
    <row r="257" spans="1:10">
      <c r="A257" t="s">
        <v>742</v>
      </c>
      <c r="B257" t="s">
        <v>444</v>
      </c>
      <c r="C257" s="1">
        <v>44604</v>
      </c>
      <c r="D257" t="s">
        <v>7</v>
      </c>
      <c r="E257" t="s">
        <v>698</v>
      </c>
      <c r="F257">
        <v>1</v>
      </c>
      <c r="G257">
        <v>55</v>
      </c>
      <c r="H257">
        <f t="shared" si="9"/>
        <v>55</v>
      </c>
      <c r="I257">
        <f t="shared" si="10"/>
        <v>2</v>
      </c>
      <c r="J257">
        <f t="shared" si="11"/>
        <v>12</v>
      </c>
    </row>
    <row r="258" spans="1:10">
      <c r="A258" t="s">
        <v>741</v>
      </c>
      <c r="B258" t="s">
        <v>445</v>
      </c>
      <c r="C258" s="1">
        <v>44604</v>
      </c>
      <c r="D258" t="s">
        <v>7</v>
      </c>
      <c r="E258" t="s">
        <v>648</v>
      </c>
      <c r="F258">
        <v>1</v>
      </c>
      <c r="G258">
        <v>32</v>
      </c>
      <c r="H258">
        <f t="shared" si="9"/>
        <v>32</v>
      </c>
      <c r="I258">
        <f t="shared" si="10"/>
        <v>2</v>
      </c>
      <c r="J258">
        <f t="shared" si="11"/>
        <v>12</v>
      </c>
    </row>
    <row r="259" spans="1:10">
      <c r="A259" t="s">
        <v>741</v>
      </c>
      <c r="B259" t="s">
        <v>446</v>
      </c>
      <c r="C259" s="1">
        <v>44605</v>
      </c>
      <c r="D259" t="s">
        <v>7</v>
      </c>
      <c r="E259" t="s">
        <v>692</v>
      </c>
      <c r="F259">
        <v>1</v>
      </c>
      <c r="G259">
        <v>55</v>
      </c>
      <c r="H259">
        <f t="shared" ref="H259:H322" si="12">PRODUCT(F259*G259)</f>
        <v>55</v>
      </c>
      <c r="I259">
        <f t="shared" ref="I259:I322" si="13">MONTH(C259)</f>
        <v>2</v>
      </c>
      <c r="J259">
        <f t="shared" ref="J259:J322" si="14">DAY(C259)</f>
        <v>13</v>
      </c>
    </row>
    <row r="260" spans="1:10">
      <c r="A260" t="s">
        <v>741</v>
      </c>
      <c r="B260" t="s">
        <v>447</v>
      </c>
      <c r="C260" s="1">
        <v>44605</v>
      </c>
      <c r="D260" t="s">
        <v>7</v>
      </c>
      <c r="E260" t="s">
        <v>648</v>
      </c>
      <c r="F260">
        <v>1</v>
      </c>
      <c r="G260">
        <v>32</v>
      </c>
      <c r="H260">
        <f t="shared" si="12"/>
        <v>32</v>
      </c>
      <c r="I260">
        <f t="shared" si="13"/>
        <v>2</v>
      </c>
      <c r="J260">
        <f t="shared" si="14"/>
        <v>13</v>
      </c>
    </row>
    <row r="261" spans="1:10">
      <c r="A261" t="s">
        <v>741</v>
      </c>
      <c r="B261" t="s">
        <v>453</v>
      </c>
      <c r="C261" s="1">
        <v>44602</v>
      </c>
      <c r="D261" t="s">
        <v>7</v>
      </c>
      <c r="E261" t="s">
        <v>692</v>
      </c>
      <c r="F261">
        <v>1</v>
      </c>
      <c r="G261">
        <v>55</v>
      </c>
      <c r="H261">
        <f t="shared" si="12"/>
        <v>55</v>
      </c>
      <c r="I261">
        <f t="shared" si="13"/>
        <v>2</v>
      </c>
      <c r="J261">
        <f t="shared" si="14"/>
        <v>10</v>
      </c>
    </row>
    <row r="262" spans="1:10">
      <c r="A262" t="s">
        <v>741</v>
      </c>
      <c r="B262" t="s">
        <v>457</v>
      </c>
      <c r="C262" s="1">
        <v>44599</v>
      </c>
      <c r="D262" t="s">
        <v>7</v>
      </c>
      <c r="E262" t="s">
        <v>648</v>
      </c>
      <c r="F262">
        <v>1</v>
      </c>
      <c r="G262">
        <v>32</v>
      </c>
      <c r="H262">
        <f t="shared" si="12"/>
        <v>32</v>
      </c>
      <c r="I262">
        <f t="shared" si="13"/>
        <v>2</v>
      </c>
      <c r="J262">
        <f t="shared" si="14"/>
        <v>7</v>
      </c>
    </row>
    <row r="263" spans="1:10">
      <c r="A263" t="s">
        <v>741</v>
      </c>
      <c r="B263" t="s">
        <v>459</v>
      </c>
      <c r="C263" s="1">
        <v>44601</v>
      </c>
      <c r="D263" t="s">
        <v>7</v>
      </c>
      <c r="E263" t="s">
        <v>648</v>
      </c>
      <c r="F263">
        <v>1</v>
      </c>
      <c r="G263">
        <v>32</v>
      </c>
      <c r="H263">
        <f t="shared" si="12"/>
        <v>32</v>
      </c>
      <c r="I263">
        <f t="shared" si="13"/>
        <v>2</v>
      </c>
      <c r="J263">
        <f t="shared" si="14"/>
        <v>9</v>
      </c>
    </row>
    <row r="264" spans="1:10">
      <c r="A264" t="s">
        <v>742</v>
      </c>
      <c r="B264" t="s">
        <v>460</v>
      </c>
      <c r="C264" s="1">
        <v>44599</v>
      </c>
      <c r="D264" t="s">
        <v>7</v>
      </c>
      <c r="E264" t="s">
        <v>698</v>
      </c>
      <c r="F264">
        <v>1</v>
      </c>
      <c r="G264">
        <v>55</v>
      </c>
      <c r="H264">
        <f t="shared" si="12"/>
        <v>55</v>
      </c>
      <c r="I264">
        <f t="shared" si="13"/>
        <v>2</v>
      </c>
      <c r="J264">
        <f t="shared" si="14"/>
        <v>7</v>
      </c>
    </row>
    <row r="265" spans="1:10">
      <c r="A265" t="s">
        <v>742</v>
      </c>
      <c r="B265" t="s">
        <v>463</v>
      </c>
      <c r="C265" s="1">
        <v>44597</v>
      </c>
      <c r="D265" t="s">
        <v>7</v>
      </c>
      <c r="E265" t="s">
        <v>731</v>
      </c>
      <c r="F265">
        <v>1</v>
      </c>
      <c r="G265">
        <v>33</v>
      </c>
      <c r="H265">
        <f t="shared" si="12"/>
        <v>33</v>
      </c>
      <c r="I265">
        <f t="shared" si="13"/>
        <v>2</v>
      </c>
      <c r="J265">
        <f t="shared" si="14"/>
        <v>5</v>
      </c>
    </row>
    <row r="266" spans="1:10">
      <c r="A266" t="s">
        <v>742</v>
      </c>
      <c r="B266" t="s">
        <v>464</v>
      </c>
      <c r="C266" s="1">
        <v>44597</v>
      </c>
      <c r="D266" t="s">
        <v>7</v>
      </c>
      <c r="E266" t="s">
        <v>719</v>
      </c>
      <c r="F266">
        <v>1</v>
      </c>
      <c r="G266">
        <v>45</v>
      </c>
      <c r="H266">
        <f t="shared" si="12"/>
        <v>45</v>
      </c>
      <c r="I266">
        <f t="shared" si="13"/>
        <v>2</v>
      </c>
      <c r="J266">
        <f t="shared" si="14"/>
        <v>5</v>
      </c>
    </row>
    <row r="267" spans="1:10">
      <c r="A267" t="s">
        <v>741</v>
      </c>
      <c r="B267" t="s">
        <v>466</v>
      </c>
      <c r="C267" s="1">
        <v>44597</v>
      </c>
      <c r="D267" t="s">
        <v>7</v>
      </c>
      <c r="E267" t="s">
        <v>648</v>
      </c>
      <c r="F267">
        <v>1</v>
      </c>
      <c r="G267">
        <v>32</v>
      </c>
      <c r="H267">
        <f t="shared" si="12"/>
        <v>32</v>
      </c>
      <c r="I267">
        <f t="shared" si="13"/>
        <v>2</v>
      </c>
      <c r="J267">
        <f t="shared" si="14"/>
        <v>5</v>
      </c>
    </row>
    <row r="268" spans="1:10">
      <c r="A268" t="s">
        <v>741</v>
      </c>
      <c r="B268" t="s">
        <v>467</v>
      </c>
      <c r="C268" s="1">
        <v>44598</v>
      </c>
      <c r="D268" t="s">
        <v>7</v>
      </c>
      <c r="E268" t="s">
        <v>648</v>
      </c>
      <c r="F268">
        <v>1</v>
      </c>
      <c r="G268">
        <v>32</v>
      </c>
      <c r="H268">
        <f t="shared" si="12"/>
        <v>32</v>
      </c>
      <c r="I268">
        <f t="shared" si="13"/>
        <v>2</v>
      </c>
      <c r="J268">
        <f t="shared" si="14"/>
        <v>6</v>
      </c>
    </row>
    <row r="269" spans="1:10">
      <c r="A269" t="s">
        <v>741</v>
      </c>
      <c r="B269" t="s">
        <v>468</v>
      </c>
      <c r="C269" s="1">
        <v>44598</v>
      </c>
      <c r="D269" t="s">
        <v>7</v>
      </c>
      <c r="E269" t="s">
        <v>701</v>
      </c>
      <c r="F269">
        <v>1</v>
      </c>
      <c r="G269">
        <v>43.35</v>
      </c>
      <c r="H269">
        <f t="shared" si="12"/>
        <v>43.35</v>
      </c>
      <c r="I269">
        <f t="shared" si="13"/>
        <v>2</v>
      </c>
      <c r="J269">
        <f t="shared" si="14"/>
        <v>6</v>
      </c>
    </row>
    <row r="270" spans="1:10">
      <c r="A270" t="s">
        <v>742</v>
      </c>
      <c r="B270" t="s">
        <v>470</v>
      </c>
      <c r="C270" s="1">
        <v>44598</v>
      </c>
      <c r="D270" t="s">
        <v>7</v>
      </c>
      <c r="E270" t="s">
        <v>707</v>
      </c>
      <c r="F270">
        <v>1</v>
      </c>
      <c r="G270">
        <v>25</v>
      </c>
      <c r="H270">
        <f t="shared" si="12"/>
        <v>25</v>
      </c>
      <c r="I270">
        <f t="shared" si="13"/>
        <v>2</v>
      </c>
      <c r="J270">
        <f t="shared" si="14"/>
        <v>6</v>
      </c>
    </row>
    <row r="271" spans="1:10">
      <c r="A271" t="s">
        <v>741</v>
      </c>
      <c r="B271" t="s">
        <v>475</v>
      </c>
      <c r="C271" s="1">
        <v>44596</v>
      </c>
      <c r="D271" t="s">
        <v>7</v>
      </c>
      <c r="E271" t="s">
        <v>662</v>
      </c>
      <c r="F271">
        <v>1</v>
      </c>
      <c r="G271">
        <v>33</v>
      </c>
      <c r="H271">
        <f t="shared" si="12"/>
        <v>33</v>
      </c>
      <c r="I271">
        <f t="shared" si="13"/>
        <v>2</v>
      </c>
      <c r="J271">
        <f t="shared" si="14"/>
        <v>4</v>
      </c>
    </row>
    <row r="272" spans="1:10">
      <c r="A272" t="s">
        <v>742</v>
      </c>
      <c r="B272" t="s">
        <v>476</v>
      </c>
      <c r="C272" s="1">
        <v>44595</v>
      </c>
      <c r="D272" t="s">
        <v>7</v>
      </c>
      <c r="E272" t="s">
        <v>729</v>
      </c>
      <c r="F272">
        <v>2</v>
      </c>
      <c r="G272">
        <v>47.6</v>
      </c>
      <c r="H272">
        <f t="shared" si="12"/>
        <v>95.2</v>
      </c>
      <c r="I272">
        <f t="shared" si="13"/>
        <v>2</v>
      </c>
      <c r="J272">
        <f t="shared" si="14"/>
        <v>3</v>
      </c>
    </row>
    <row r="273" spans="1:10">
      <c r="A273" t="s">
        <v>741</v>
      </c>
      <c r="B273" t="s">
        <v>477</v>
      </c>
      <c r="C273" s="1">
        <v>44595</v>
      </c>
      <c r="D273" t="s">
        <v>7</v>
      </c>
      <c r="E273" t="s">
        <v>678</v>
      </c>
      <c r="F273">
        <v>1</v>
      </c>
      <c r="G273">
        <v>25</v>
      </c>
      <c r="H273">
        <f t="shared" si="12"/>
        <v>25</v>
      </c>
      <c r="I273">
        <f t="shared" si="13"/>
        <v>2</v>
      </c>
      <c r="J273">
        <f t="shared" si="14"/>
        <v>3</v>
      </c>
    </row>
    <row r="274" spans="1:10">
      <c r="A274" t="s">
        <v>741</v>
      </c>
      <c r="B274" t="s">
        <v>479</v>
      </c>
      <c r="C274" s="1">
        <v>44596</v>
      </c>
      <c r="D274" t="s">
        <v>7</v>
      </c>
      <c r="E274" t="s">
        <v>648</v>
      </c>
      <c r="F274">
        <v>1</v>
      </c>
      <c r="G274">
        <v>32</v>
      </c>
      <c r="H274">
        <f t="shared" si="12"/>
        <v>32</v>
      </c>
      <c r="I274">
        <f t="shared" si="13"/>
        <v>2</v>
      </c>
      <c r="J274">
        <f t="shared" si="14"/>
        <v>4</v>
      </c>
    </row>
    <row r="275" spans="1:10">
      <c r="A275" t="s">
        <v>742</v>
      </c>
      <c r="B275" t="s">
        <v>480</v>
      </c>
      <c r="C275" s="1">
        <v>44595</v>
      </c>
      <c r="D275" t="s">
        <v>52</v>
      </c>
      <c r="E275" t="s">
        <v>663</v>
      </c>
      <c r="F275">
        <v>1</v>
      </c>
      <c r="G275">
        <v>35</v>
      </c>
      <c r="H275">
        <f t="shared" si="12"/>
        <v>35</v>
      </c>
      <c r="I275">
        <f t="shared" si="13"/>
        <v>2</v>
      </c>
      <c r="J275">
        <f t="shared" si="14"/>
        <v>3</v>
      </c>
    </row>
    <row r="276" spans="1:10">
      <c r="A276" t="s">
        <v>742</v>
      </c>
      <c r="B276" t="s">
        <v>481</v>
      </c>
      <c r="C276" s="1">
        <v>44594</v>
      </c>
      <c r="D276" t="s">
        <v>7</v>
      </c>
      <c r="E276" t="s">
        <v>731</v>
      </c>
      <c r="F276">
        <v>1</v>
      </c>
      <c r="G276">
        <v>33</v>
      </c>
      <c r="H276">
        <f t="shared" si="12"/>
        <v>33</v>
      </c>
      <c r="I276">
        <f t="shared" si="13"/>
        <v>2</v>
      </c>
      <c r="J276">
        <f t="shared" si="14"/>
        <v>2</v>
      </c>
    </row>
    <row r="277" spans="1:10">
      <c r="A277" t="s">
        <v>741</v>
      </c>
      <c r="B277" t="s">
        <v>485</v>
      </c>
      <c r="C277" s="1">
        <v>44593</v>
      </c>
      <c r="D277" t="s">
        <v>7</v>
      </c>
      <c r="E277" t="s">
        <v>671</v>
      </c>
      <c r="F277">
        <v>1</v>
      </c>
      <c r="G277">
        <v>47.6</v>
      </c>
      <c r="H277">
        <f t="shared" si="12"/>
        <v>47.6</v>
      </c>
      <c r="I277">
        <f t="shared" si="13"/>
        <v>2</v>
      </c>
      <c r="J277">
        <f t="shared" si="14"/>
        <v>1</v>
      </c>
    </row>
    <row r="278" spans="1:10">
      <c r="A278" t="s">
        <v>742</v>
      </c>
      <c r="B278" t="s">
        <v>487</v>
      </c>
      <c r="C278" s="1">
        <v>44593</v>
      </c>
      <c r="D278" t="s">
        <v>7</v>
      </c>
      <c r="E278" t="s">
        <v>707</v>
      </c>
      <c r="F278">
        <v>1</v>
      </c>
      <c r="G278">
        <v>25</v>
      </c>
      <c r="H278">
        <f t="shared" si="12"/>
        <v>25</v>
      </c>
      <c r="I278">
        <f t="shared" si="13"/>
        <v>2</v>
      </c>
      <c r="J278">
        <f t="shared" si="14"/>
        <v>1</v>
      </c>
    </row>
    <row r="279" spans="1:10">
      <c r="A279" t="s">
        <v>741</v>
      </c>
      <c r="B279" t="s">
        <v>488</v>
      </c>
      <c r="C279" s="1">
        <v>44594</v>
      </c>
      <c r="D279" t="s">
        <v>7</v>
      </c>
      <c r="E279" t="s">
        <v>662</v>
      </c>
      <c r="F279">
        <v>1</v>
      </c>
      <c r="G279">
        <v>33</v>
      </c>
      <c r="H279">
        <f t="shared" si="12"/>
        <v>33</v>
      </c>
      <c r="I279">
        <f t="shared" si="13"/>
        <v>2</v>
      </c>
      <c r="J279">
        <f t="shared" si="14"/>
        <v>2</v>
      </c>
    </row>
    <row r="280" spans="1:10">
      <c r="A280" t="s">
        <v>742</v>
      </c>
      <c r="B280" t="s">
        <v>489</v>
      </c>
      <c r="C280" s="1">
        <v>44593</v>
      </c>
      <c r="D280" t="s">
        <v>7</v>
      </c>
      <c r="E280" t="s">
        <v>718</v>
      </c>
      <c r="F280">
        <v>1</v>
      </c>
      <c r="G280">
        <v>25</v>
      </c>
      <c r="H280">
        <f t="shared" si="12"/>
        <v>25</v>
      </c>
      <c r="I280">
        <f t="shared" si="13"/>
        <v>2</v>
      </c>
      <c r="J280">
        <f t="shared" si="14"/>
        <v>1</v>
      </c>
    </row>
    <row r="281" spans="1:10">
      <c r="A281" t="s">
        <v>742</v>
      </c>
      <c r="B281" t="s">
        <v>491</v>
      </c>
      <c r="C281" s="1">
        <v>44592</v>
      </c>
      <c r="D281" t="s">
        <v>7</v>
      </c>
      <c r="E281" t="s">
        <v>720</v>
      </c>
      <c r="F281">
        <v>1</v>
      </c>
      <c r="G281">
        <v>55</v>
      </c>
      <c r="H281">
        <f t="shared" si="12"/>
        <v>55</v>
      </c>
      <c r="I281">
        <f t="shared" si="13"/>
        <v>1</v>
      </c>
      <c r="J281">
        <f t="shared" si="14"/>
        <v>31</v>
      </c>
    </row>
    <row r="282" spans="1:10">
      <c r="A282" t="s">
        <v>742</v>
      </c>
      <c r="B282" t="s">
        <v>496</v>
      </c>
      <c r="C282" s="1">
        <v>44589</v>
      </c>
      <c r="D282" t="s">
        <v>7</v>
      </c>
      <c r="E282" t="s">
        <v>683</v>
      </c>
      <c r="F282">
        <v>1</v>
      </c>
      <c r="G282">
        <v>35</v>
      </c>
      <c r="H282">
        <f t="shared" si="12"/>
        <v>35</v>
      </c>
      <c r="I282">
        <f t="shared" si="13"/>
        <v>1</v>
      </c>
      <c r="J282">
        <f t="shared" si="14"/>
        <v>28</v>
      </c>
    </row>
    <row r="283" spans="1:10">
      <c r="A283" t="s">
        <v>742</v>
      </c>
      <c r="B283" t="s">
        <v>497</v>
      </c>
      <c r="C283" s="1">
        <v>44590</v>
      </c>
      <c r="D283" t="s">
        <v>7</v>
      </c>
      <c r="E283" t="s">
        <v>731</v>
      </c>
      <c r="F283">
        <v>1</v>
      </c>
      <c r="G283">
        <v>33</v>
      </c>
      <c r="H283">
        <f t="shared" si="12"/>
        <v>33</v>
      </c>
      <c r="I283">
        <f t="shared" si="13"/>
        <v>1</v>
      </c>
      <c r="J283">
        <f t="shared" si="14"/>
        <v>29</v>
      </c>
    </row>
    <row r="284" spans="1:10">
      <c r="A284" t="s">
        <v>741</v>
      </c>
      <c r="B284" t="s">
        <v>498</v>
      </c>
      <c r="C284" s="1">
        <v>44591</v>
      </c>
      <c r="D284" t="s">
        <v>7</v>
      </c>
      <c r="E284" t="s">
        <v>648</v>
      </c>
      <c r="F284">
        <v>1</v>
      </c>
      <c r="G284">
        <v>32</v>
      </c>
      <c r="H284">
        <f t="shared" si="12"/>
        <v>32</v>
      </c>
      <c r="I284">
        <f t="shared" si="13"/>
        <v>1</v>
      </c>
      <c r="J284">
        <f t="shared" si="14"/>
        <v>30</v>
      </c>
    </row>
    <row r="285" spans="1:10">
      <c r="A285" t="s">
        <v>741</v>
      </c>
      <c r="B285" t="s">
        <v>506</v>
      </c>
      <c r="C285" s="1">
        <v>44588</v>
      </c>
      <c r="D285" t="s">
        <v>7</v>
      </c>
      <c r="E285" t="s">
        <v>648</v>
      </c>
      <c r="F285">
        <v>1</v>
      </c>
      <c r="G285">
        <v>32</v>
      </c>
      <c r="H285">
        <f t="shared" si="12"/>
        <v>32</v>
      </c>
      <c r="I285">
        <f t="shared" si="13"/>
        <v>1</v>
      </c>
      <c r="J285">
        <f t="shared" si="14"/>
        <v>27</v>
      </c>
    </row>
    <row r="286" spans="1:10">
      <c r="A286" t="s">
        <v>742</v>
      </c>
      <c r="B286" t="s">
        <v>514</v>
      </c>
      <c r="C286" s="1">
        <v>44587</v>
      </c>
      <c r="D286" t="s">
        <v>7</v>
      </c>
      <c r="E286" t="s">
        <v>671</v>
      </c>
      <c r="F286">
        <v>1</v>
      </c>
      <c r="G286">
        <v>47.6</v>
      </c>
      <c r="H286">
        <f t="shared" si="12"/>
        <v>47.6</v>
      </c>
      <c r="I286">
        <f t="shared" si="13"/>
        <v>1</v>
      </c>
      <c r="J286">
        <f t="shared" si="14"/>
        <v>26</v>
      </c>
    </row>
    <row r="287" spans="1:10">
      <c r="A287" t="s">
        <v>741</v>
      </c>
      <c r="B287" t="s">
        <v>520</v>
      </c>
      <c r="C287" s="1">
        <v>44585</v>
      </c>
      <c r="D287" t="s">
        <v>7</v>
      </c>
      <c r="E287" t="s">
        <v>648</v>
      </c>
      <c r="F287">
        <v>1</v>
      </c>
      <c r="G287">
        <v>32</v>
      </c>
      <c r="H287">
        <f t="shared" si="12"/>
        <v>32</v>
      </c>
      <c r="I287">
        <f t="shared" si="13"/>
        <v>1</v>
      </c>
      <c r="J287">
        <f t="shared" si="14"/>
        <v>24</v>
      </c>
    </row>
    <row r="288" spans="1:10">
      <c r="A288" t="s">
        <v>742</v>
      </c>
      <c r="B288" t="s">
        <v>521</v>
      </c>
      <c r="C288" s="1">
        <v>44586</v>
      </c>
      <c r="D288" t="s">
        <v>7</v>
      </c>
      <c r="E288" t="s">
        <v>698</v>
      </c>
      <c r="F288">
        <v>1</v>
      </c>
      <c r="G288">
        <v>55</v>
      </c>
      <c r="H288">
        <f t="shared" si="12"/>
        <v>55</v>
      </c>
      <c r="I288">
        <f t="shared" si="13"/>
        <v>1</v>
      </c>
      <c r="J288">
        <f t="shared" si="14"/>
        <v>25</v>
      </c>
    </row>
    <row r="289" spans="1:10">
      <c r="A289" t="s">
        <v>742</v>
      </c>
      <c r="B289" t="s">
        <v>530</v>
      </c>
      <c r="C289" s="1">
        <v>44585</v>
      </c>
      <c r="D289" t="s">
        <v>7</v>
      </c>
      <c r="E289" t="s">
        <v>703</v>
      </c>
      <c r="F289">
        <v>1</v>
      </c>
      <c r="G289">
        <v>45</v>
      </c>
      <c r="H289">
        <f t="shared" si="12"/>
        <v>45</v>
      </c>
      <c r="I289">
        <f t="shared" si="13"/>
        <v>1</v>
      </c>
      <c r="J289">
        <f t="shared" si="14"/>
        <v>24</v>
      </c>
    </row>
    <row r="290" spans="1:10">
      <c r="A290" t="s">
        <v>742</v>
      </c>
      <c r="B290" t="s">
        <v>534</v>
      </c>
      <c r="C290" s="1">
        <v>44584</v>
      </c>
      <c r="D290" t="s">
        <v>7</v>
      </c>
      <c r="E290" t="s">
        <v>718</v>
      </c>
      <c r="F290">
        <v>1</v>
      </c>
      <c r="G290">
        <v>25</v>
      </c>
      <c r="H290">
        <f t="shared" si="12"/>
        <v>25</v>
      </c>
      <c r="I290">
        <f t="shared" si="13"/>
        <v>1</v>
      </c>
      <c r="J290">
        <f t="shared" si="14"/>
        <v>23</v>
      </c>
    </row>
    <row r="291" spans="1:10">
      <c r="A291" t="s">
        <v>741</v>
      </c>
      <c r="B291" t="s">
        <v>535</v>
      </c>
      <c r="C291" s="1">
        <v>44583</v>
      </c>
      <c r="D291" t="s">
        <v>7</v>
      </c>
      <c r="E291" t="s">
        <v>648</v>
      </c>
      <c r="F291">
        <v>1</v>
      </c>
      <c r="G291">
        <v>32</v>
      </c>
      <c r="H291">
        <f t="shared" si="12"/>
        <v>32</v>
      </c>
      <c r="I291">
        <f t="shared" si="13"/>
        <v>1</v>
      </c>
      <c r="J291">
        <f t="shared" si="14"/>
        <v>22</v>
      </c>
    </row>
    <row r="292" spans="1:10">
      <c r="A292" t="s">
        <v>742</v>
      </c>
      <c r="B292" t="s">
        <v>536</v>
      </c>
      <c r="C292" s="1">
        <v>44584</v>
      </c>
      <c r="D292" t="s">
        <v>7</v>
      </c>
      <c r="E292" t="s">
        <v>734</v>
      </c>
      <c r="F292">
        <v>1</v>
      </c>
      <c r="G292">
        <v>22</v>
      </c>
      <c r="H292">
        <f t="shared" si="12"/>
        <v>22</v>
      </c>
      <c r="I292">
        <f t="shared" si="13"/>
        <v>1</v>
      </c>
      <c r="J292">
        <f t="shared" si="14"/>
        <v>23</v>
      </c>
    </row>
    <row r="293" spans="1:10">
      <c r="A293" t="s">
        <v>741</v>
      </c>
      <c r="B293" t="s">
        <v>537</v>
      </c>
      <c r="C293" s="1">
        <v>44581</v>
      </c>
      <c r="D293" t="s">
        <v>7</v>
      </c>
      <c r="E293" t="s">
        <v>653</v>
      </c>
      <c r="F293">
        <v>1</v>
      </c>
      <c r="G293">
        <v>42</v>
      </c>
      <c r="H293">
        <f t="shared" si="12"/>
        <v>42</v>
      </c>
      <c r="I293">
        <f t="shared" si="13"/>
        <v>1</v>
      </c>
      <c r="J293">
        <f t="shared" si="14"/>
        <v>20</v>
      </c>
    </row>
    <row r="294" spans="1:10">
      <c r="A294" t="s">
        <v>742</v>
      </c>
      <c r="B294" t="s">
        <v>538</v>
      </c>
      <c r="C294" s="1">
        <v>44582</v>
      </c>
      <c r="D294" t="s">
        <v>7</v>
      </c>
      <c r="E294" t="s">
        <v>671</v>
      </c>
      <c r="F294">
        <v>1</v>
      </c>
      <c r="G294">
        <v>47.6</v>
      </c>
      <c r="H294">
        <f t="shared" si="12"/>
        <v>47.6</v>
      </c>
      <c r="I294">
        <f t="shared" si="13"/>
        <v>1</v>
      </c>
      <c r="J294">
        <f t="shared" si="14"/>
        <v>21</v>
      </c>
    </row>
    <row r="295" spans="1:10">
      <c r="A295" t="s">
        <v>741</v>
      </c>
      <c r="B295" t="s">
        <v>547</v>
      </c>
      <c r="C295" s="1">
        <v>44580</v>
      </c>
      <c r="D295" t="s">
        <v>7</v>
      </c>
      <c r="E295" t="s">
        <v>647</v>
      </c>
      <c r="F295">
        <v>1</v>
      </c>
      <c r="G295">
        <v>29.77</v>
      </c>
      <c r="H295">
        <f t="shared" si="12"/>
        <v>29.77</v>
      </c>
      <c r="I295">
        <f t="shared" si="13"/>
        <v>1</v>
      </c>
      <c r="J295">
        <f t="shared" si="14"/>
        <v>19</v>
      </c>
    </row>
    <row r="296" spans="1:10">
      <c r="A296" t="s">
        <v>741</v>
      </c>
      <c r="B296" t="s">
        <v>548</v>
      </c>
      <c r="C296" s="1">
        <v>44578</v>
      </c>
      <c r="D296" t="s">
        <v>52</v>
      </c>
      <c r="E296" t="s">
        <v>653</v>
      </c>
      <c r="F296">
        <v>1</v>
      </c>
      <c r="G296">
        <v>42</v>
      </c>
      <c r="H296">
        <f t="shared" si="12"/>
        <v>42</v>
      </c>
      <c r="I296">
        <f t="shared" si="13"/>
        <v>1</v>
      </c>
      <c r="J296">
        <f t="shared" si="14"/>
        <v>17</v>
      </c>
    </row>
    <row r="297" spans="1:10">
      <c r="A297" t="s">
        <v>741</v>
      </c>
      <c r="B297" t="s">
        <v>549</v>
      </c>
      <c r="C297" s="1">
        <v>44579</v>
      </c>
      <c r="D297" t="s">
        <v>7</v>
      </c>
      <c r="E297" t="s">
        <v>653</v>
      </c>
      <c r="F297">
        <v>1</v>
      </c>
      <c r="G297">
        <v>42</v>
      </c>
      <c r="H297">
        <f t="shared" si="12"/>
        <v>42</v>
      </c>
      <c r="I297">
        <f t="shared" si="13"/>
        <v>1</v>
      </c>
      <c r="J297">
        <f t="shared" si="14"/>
        <v>18</v>
      </c>
    </row>
    <row r="298" spans="1:10">
      <c r="A298" t="s">
        <v>742</v>
      </c>
      <c r="B298" t="s">
        <v>552</v>
      </c>
      <c r="C298" s="1">
        <v>44581</v>
      </c>
      <c r="D298" t="s">
        <v>7</v>
      </c>
      <c r="E298" t="s">
        <v>671</v>
      </c>
      <c r="F298">
        <v>1</v>
      </c>
      <c r="G298">
        <v>47.6</v>
      </c>
      <c r="H298">
        <f t="shared" si="12"/>
        <v>47.6</v>
      </c>
      <c r="I298">
        <f t="shared" si="13"/>
        <v>1</v>
      </c>
      <c r="J298">
        <f t="shared" si="14"/>
        <v>20</v>
      </c>
    </row>
    <row r="299" spans="1:10">
      <c r="A299" t="s">
        <v>742</v>
      </c>
      <c r="B299" t="s">
        <v>557</v>
      </c>
      <c r="C299" s="1">
        <v>44580</v>
      </c>
      <c r="D299" t="s">
        <v>7</v>
      </c>
      <c r="E299" t="s">
        <v>731</v>
      </c>
      <c r="F299">
        <v>1</v>
      </c>
      <c r="G299">
        <v>33</v>
      </c>
      <c r="H299">
        <f t="shared" si="12"/>
        <v>33</v>
      </c>
      <c r="I299">
        <f t="shared" si="13"/>
        <v>1</v>
      </c>
      <c r="J299">
        <f t="shared" si="14"/>
        <v>19</v>
      </c>
    </row>
    <row r="300" spans="1:10">
      <c r="A300" t="s">
        <v>742</v>
      </c>
      <c r="B300" t="s">
        <v>562</v>
      </c>
      <c r="C300" s="1">
        <v>44579</v>
      </c>
      <c r="D300" t="s">
        <v>7</v>
      </c>
      <c r="E300" t="s">
        <v>671</v>
      </c>
      <c r="F300">
        <v>1</v>
      </c>
      <c r="G300">
        <v>47.6</v>
      </c>
      <c r="H300">
        <f t="shared" si="12"/>
        <v>47.6</v>
      </c>
      <c r="I300">
        <f t="shared" si="13"/>
        <v>1</v>
      </c>
      <c r="J300">
        <f t="shared" si="14"/>
        <v>18</v>
      </c>
    </row>
    <row r="301" spans="1:10">
      <c r="A301" t="s">
        <v>741</v>
      </c>
      <c r="B301" t="s">
        <v>563</v>
      </c>
      <c r="C301" s="1">
        <v>44576</v>
      </c>
      <c r="D301" t="s">
        <v>7</v>
      </c>
      <c r="E301" t="s">
        <v>735</v>
      </c>
      <c r="F301">
        <v>1</v>
      </c>
      <c r="G301">
        <v>55</v>
      </c>
      <c r="H301">
        <f t="shared" si="12"/>
        <v>55</v>
      </c>
      <c r="I301">
        <f t="shared" si="13"/>
        <v>1</v>
      </c>
      <c r="J301">
        <f t="shared" si="14"/>
        <v>15</v>
      </c>
    </row>
    <row r="302" spans="1:10">
      <c r="A302" t="s">
        <v>741</v>
      </c>
      <c r="B302" t="s">
        <v>564</v>
      </c>
      <c r="C302" s="1">
        <v>44577</v>
      </c>
      <c r="D302" t="s">
        <v>7</v>
      </c>
      <c r="E302" t="s">
        <v>735</v>
      </c>
      <c r="F302">
        <v>1</v>
      </c>
      <c r="G302">
        <v>55</v>
      </c>
      <c r="H302">
        <f t="shared" si="12"/>
        <v>55</v>
      </c>
      <c r="I302">
        <f t="shared" si="13"/>
        <v>1</v>
      </c>
      <c r="J302">
        <f t="shared" si="14"/>
        <v>16</v>
      </c>
    </row>
    <row r="303" spans="1:10">
      <c r="A303" t="s">
        <v>742</v>
      </c>
      <c r="B303" t="s">
        <v>565</v>
      </c>
      <c r="C303" s="1">
        <v>44579</v>
      </c>
      <c r="D303" t="s">
        <v>202</v>
      </c>
      <c r="E303" t="s">
        <v>666</v>
      </c>
      <c r="F303">
        <v>1</v>
      </c>
      <c r="G303">
        <v>35</v>
      </c>
      <c r="H303">
        <f t="shared" si="12"/>
        <v>35</v>
      </c>
      <c r="I303">
        <f t="shared" si="13"/>
        <v>1</v>
      </c>
      <c r="J303">
        <f t="shared" si="14"/>
        <v>18</v>
      </c>
    </row>
    <row r="304" spans="1:10">
      <c r="A304" t="s">
        <v>742</v>
      </c>
      <c r="B304" t="s">
        <v>576</v>
      </c>
      <c r="C304" s="1">
        <v>44578</v>
      </c>
      <c r="D304" t="s">
        <v>7</v>
      </c>
      <c r="E304" t="s">
        <v>667</v>
      </c>
      <c r="F304">
        <v>1</v>
      </c>
      <c r="G304">
        <v>35.700000000000003</v>
      </c>
      <c r="H304">
        <f t="shared" si="12"/>
        <v>35.700000000000003</v>
      </c>
      <c r="I304">
        <f t="shared" si="13"/>
        <v>1</v>
      </c>
      <c r="J304">
        <f t="shared" si="14"/>
        <v>17</v>
      </c>
    </row>
    <row r="305" spans="1:10">
      <c r="A305" t="s">
        <v>742</v>
      </c>
      <c r="B305" t="s">
        <v>579</v>
      </c>
      <c r="C305" s="1">
        <v>44576</v>
      </c>
      <c r="D305" t="s">
        <v>7</v>
      </c>
      <c r="E305" t="s">
        <v>736</v>
      </c>
      <c r="F305">
        <v>1</v>
      </c>
      <c r="G305">
        <v>25</v>
      </c>
      <c r="H305">
        <f t="shared" si="12"/>
        <v>25</v>
      </c>
      <c r="I305">
        <f t="shared" si="13"/>
        <v>1</v>
      </c>
      <c r="J305">
        <f t="shared" si="14"/>
        <v>15</v>
      </c>
    </row>
    <row r="306" spans="1:10">
      <c r="A306" t="s">
        <v>741</v>
      </c>
      <c r="B306" t="s">
        <v>581</v>
      </c>
      <c r="C306" s="1">
        <v>44575</v>
      </c>
      <c r="D306" t="s">
        <v>7</v>
      </c>
      <c r="E306" t="s">
        <v>648</v>
      </c>
      <c r="F306">
        <v>1</v>
      </c>
      <c r="G306">
        <v>32</v>
      </c>
      <c r="H306">
        <f t="shared" si="12"/>
        <v>32</v>
      </c>
      <c r="I306">
        <f t="shared" si="13"/>
        <v>1</v>
      </c>
      <c r="J306">
        <f t="shared" si="14"/>
        <v>14</v>
      </c>
    </row>
    <row r="307" spans="1:10">
      <c r="A307" t="s">
        <v>742</v>
      </c>
      <c r="B307" t="s">
        <v>582</v>
      </c>
      <c r="C307" s="1">
        <v>44577</v>
      </c>
      <c r="D307" t="s">
        <v>7</v>
      </c>
      <c r="E307" t="s">
        <v>700</v>
      </c>
      <c r="F307">
        <v>1</v>
      </c>
      <c r="G307">
        <v>35</v>
      </c>
      <c r="H307">
        <f t="shared" si="12"/>
        <v>35</v>
      </c>
      <c r="I307">
        <f t="shared" si="13"/>
        <v>1</v>
      </c>
      <c r="J307">
        <f t="shared" si="14"/>
        <v>16</v>
      </c>
    </row>
    <row r="308" spans="1:10">
      <c r="A308" t="s">
        <v>742</v>
      </c>
      <c r="B308" t="s">
        <v>583</v>
      </c>
      <c r="C308" s="1">
        <v>44577</v>
      </c>
      <c r="D308" t="s">
        <v>7</v>
      </c>
      <c r="E308" t="s">
        <v>692</v>
      </c>
      <c r="F308">
        <v>1</v>
      </c>
      <c r="G308">
        <v>55</v>
      </c>
      <c r="H308">
        <f t="shared" si="12"/>
        <v>55</v>
      </c>
      <c r="I308">
        <f t="shared" si="13"/>
        <v>1</v>
      </c>
      <c r="J308">
        <f t="shared" si="14"/>
        <v>16</v>
      </c>
    </row>
    <row r="309" spans="1:10">
      <c r="A309" t="s">
        <v>742</v>
      </c>
      <c r="B309" t="s">
        <v>597</v>
      </c>
      <c r="C309" s="1">
        <v>44574</v>
      </c>
      <c r="D309" t="s">
        <v>7</v>
      </c>
      <c r="E309" t="s">
        <v>707</v>
      </c>
      <c r="F309">
        <v>1</v>
      </c>
      <c r="G309">
        <v>25</v>
      </c>
      <c r="H309">
        <f t="shared" si="12"/>
        <v>25</v>
      </c>
      <c r="I309">
        <f t="shared" si="13"/>
        <v>1</v>
      </c>
      <c r="J309">
        <f t="shared" si="14"/>
        <v>13</v>
      </c>
    </row>
    <row r="310" spans="1:10">
      <c r="A310" t="s">
        <v>741</v>
      </c>
      <c r="B310" t="s">
        <v>599</v>
      </c>
      <c r="C310" s="1">
        <v>44575</v>
      </c>
      <c r="D310" t="s">
        <v>7</v>
      </c>
      <c r="E310" t="s">
        <v>737</v>
      </c>
      <c r="F310">
        <v>1</v>
      </c>
      <c r="G310">
        <v>80</v>
      </c>
      <c r="H310">
        <f t="shared" si="12"/>
        <v>80</v>
      </c>
      <c r="I310">
        <f t="shared" si="13"/>
        <v>1</v>
      </c>
      <c r="J310">
        <f t="shared" si="14"/>
        <v>14</v>
      </c>
    </row>
    <row r="311" spans="1:10">
      <c r="A311" t="s">
        <v>742</v>
      </c>
      <c r="B311" t="s">
        <v>602</v>
      </c>
      <c r="C311" s="1">
        <v>44573</v>
      </c>
      <c r="D311" t="s">
        <v>7</v>
      </c>
      <c r="E311" t="s">
        <v>675</v>
      </c>
      <c r="F311">
        <v>1</v>
      </c>
      <c r="G311">
        <v>35.700000000000003</v>
      </c>
      <c r="H311">
        <f t="shared" si="12"/>
        <v>35.700000000000003</v>
      </c>
      <c r="I311">
        <f t="shared" si="13"/>
        <v>1</v>
      </c>
      <c r="J311">
        <f t="shared" si="14"/>
        <v>12</v>
      </c>
    </row>
    <row r="312" spans="1:10">
      <c r="A312" t="s">
        <v>741</v>
      </c>
      <c r="B312" t="s">
        <v>607</v>
      </c>
      <c r="C312" s="1">
        <v>44571</v>
      </c>
      <c r="D312" t="s">
        <v>7</v>
      </c>
      <c r="E312" t="s">
        <v>737</v>
      </c>
      <c r="F312">
        <v>1</v>
      </c>
      <c r="G312">
        <v>80</v>
      </c>
      <c r="H312">
        <f t="shared" si="12"/>
        <v>80</v>
      </c>
      <c r="I312">
        <f t="shared" si="13"/>
        <v>1</v>
      </c>
      <c r="J312">
        <f t="shared" si="14"/>
        <v>10</v>
      </c>
    </row>
    <row r="313" spans="1:10">
      <c r="A313" t="s">
        <v>741</v>
      </c>
      <c r="B313" t="s">
        <v>608</v>
      </c>
      <c r="C313" s="1">
        <v>44572</v>
      </c>
      <c r="D313" t="s">
        <v>7</v>
      </c>
      <c r="E313" t="s">
        <v>653</v>
      </c>
      <c r="F313">
        <v>1</v>
      </c>
      <c r="G313">
        <v>42</v>
      </c>
      <c r="H313">
        <f t="shared" si="12"/>
        <v>42</v>
      </c>
      <c r="I313">
        <f t="shared" si="13"/>
        <v>1</v>
      </c>
      <c r="J313">
        <f t="shared" si="14"/>
        <v>11</v>
      </c>
    </row>
    <row r="314" spans="1:10">
      <c r="A314" t="s">
        <v>741</v>
      </c>
      <c r="B314" t="s">
        <v>611</v>
      </c>
      <c r="C314" s="1">
        <v>44568</v>
      </c>
      <c r="D314" t="s">
        <v>7</v>
      </c>
      <c r="E314" t="s">
        <v>648</v>
      </c>
      <c r="F314">
        <v>1</v>
      </c>
      <c r="G314">
        <v>32</v>
      </c>
      <c r="H314">
        <f t="shared" si="12"/>
        <v>32</v>
      </c>
      <c r="I314">
        <f t="shared" si="13"/>
        <v>1</v>
      </c>
      <c r="J314">
        <f t="shared" si="14"/>
        <v>7</v>
      </c>
    </row>
    <row r="315" spans="1:10">
      <c r="A315" t="s">
        <v>741</v>
      </c>
      <c r="B315" t="s">
        <v>613</v>
      </c>
      <c r="C315" s="1">
        <v>44570</v>
      </c>
      <c r="D315" t="s">
        <v>7</v>
      </c>
      <c r="E315" t="s">
        <v>653</v>
      </c>
      <c r="F315">
        <v>1</v>
      </c>
      <c r="G315">
        <v>42</v>
      </c>
      <c r="H315">
        <f t="shared" si="12"/>
        <v>42</v>
      </c>
      <c r="I315">
        <f t="shared" si="13"/>
        <v>1</v>
      </c>
      <c r="J315">
        <f t="shared" si="14"/>
        <v>9</v>
      </c>
    </row>
    <row r="316" spans="1:10">
      <c r="A316" t="s">
        <v>741</v>
      </c>
      <c r="B316" t="s">
        <v>614</v>
      </c>
      <c r="C316" s="1">
        <v>44569</v>
      </c>
      <c r="D316" t="s">
        <v>7</v>
      </c>
      <c r="E316" t="s">
        <v>653</v>
      </c>
      <c r="F316">
        <v>1</v>
      </c>
      <c r="G316">
        <v>42</v>
      </c>
      <c r="H316">
        <f t="shared" si="12"/>
        <v>42</v>
      </c>
      <c r="I316">
        <f t="shared" si="13"/>
        <v>1</v>
      </c>
      <c r="J316">
        <f t="shared" si="14"/>
        <v>8</v>
      </c>
    </row>
    <row r="317" spans="1:10">
      <c r="A317" t="s">
        <v>742</v>
      </c>
      <c r="B317" t="s">
        <v>616</v>
      </c>
      <c r="C317" s="1">
        <v>44570</v>
      </c>
      <c r="D317" t="s">
        <v>7</v>
      </c>
      <c r="E317" t="s">
        <v>671</v>
      </c>
      <c r="F317">
        <v>1</v>
      </c>
      <c r="G317">
        <v>47.6</v>
      </c>
      <c r="H317">
        <f t="shared" si="12"/>
        <v>47.6</v>
      </c>
      <c r="I317">
        <f t="shared" si="13"/>
        <v>1</v>
      </c>
      <c r="J317">
        <f t="shared" si="14"/>
        <v>9</v>
      </c>
    </row>
    <row r="318" spans="1:10">
      <c r="A318" t="s">
        <v>742</v>
      </c>
      <c r="B318" t="s">
        <v>617</v>
      </c>
      <c r="C318" s="1">
        <v>44570</v>
      </c>
      <c r="D318" t="s">
        <v>7</v>
      </c>
      <c r="E318" t="s">
        <v>739</v>
      </c>
      <c r="F318">
        <v>1</v>
      </c>
      <c r="G318">
        <v>55</v>
      </c>
      <c r="H318">
        <f t="shared" si="12"/>
        <v>55</v>
      </c>
      <c r="I318">
        <f t="shared" si="13"/>
        <v>1</v>
      </c>
      <c r="J318">
        <f t="shared" si="14"/>
        <v>9</v>
      </c>
    </row>
    <row r="319" spans="1:10">
      <c r="A319" t="s">
        <v>741</v>
      </c>
      <c r="B319" t="s">
        <v>618</v>
      </c>
      <c r="C319" s="1">
        <v>44571</v>
      </c>
      <c r="D319" t="s">
        <v>7</v>
      </c>
      <c r="E319" t="s">
        <v>653</v>
      </c>
      <c r="F319">
        <v>1</v>
      </c>
      <c r="G319">
        <v>42</v>
      </c>
      <c r="H319">
        <f t="shared" si="12"/>
        <v>42</v>
      </c>
      <c r="I319">
        <f t="shared" si="13"/>
        <v>1</v>
      </c>
      <c r="J319">
        <f t="shared" si="14"/>
        <v>10</v>
      </c>
    </row>
    <row r="320" spans="1:10">
      <c r="A320" t="s">
        <v>741</v>
      </c>
      <c r="B320" t="s">
        <v>625</v>
      </c>
      <c r="C320" s="1">
        <v>44567</v>
      </c>
      <c r="D320" t="s">
        <v>7</v>
      </c>
      <c r="E320" t="s">
        <v>735</v>
      </c>
      <c r="F320">
        <v>1</v>
      </c>
      <c r="G320">
        <v>55</v>
      </c>
      <c r="H320">
        <f t="shared" si="12"/>
        <v>55</v>
      </c>
      <c r="I320">
        <f t="shared" si="13"/>
        <v>1</v>
      </c>
      <c r="J320">
        <f t="shared" si="14"/>
        <v>6</v>
      </c>
    </row>
    <row r="321" spans="1:10">
      <c r="A321" t="s">
        <v>742</v>
      </c>
      <c r="B321" t="s">
        <v>626</v>
      </c>
      <c r="C321" s="1">
        <v>44567</v>
      </c>
      <c r="D321" t="s">
        <v>7</v>
      </c>
      <c r="E321" t="s">
        <v>706</v>
      </c>
      <c r="F321">
        <v>1</v>
      </c>
      <c r="G321">
        <v>35</v>
      </c>
      <c r="H321">
        <f t="shared" si="12"/>
        <v>35</v>
      </c>
      <c r="I321">
        <f t="shared" si="13"/>
        <v>1</v>
      </c>
      <c r="J321">
        <f t="shared" si="14"/>
        <v>6</v>
      </c>
    </row>
    <row r="322" spans="1:10">
      <c r="A322" t="s">
        <v>741</v>
      </c>
      <c r="B322" t="s">
        <v>624</v>
      </c>
      <c r="C322" s="1">
        <v>44566</v>
      </c>
      <c r="D322" t="s">
        <v>7</v>
      </c>
      <c r="E322" t="s">
        <v>737</v>
      </c>
      <c r="F322">
        <v>1</v>
      </c>
      <c r="G322">
        <v>80</v>
      </c>
      <c r="H322">
        <f t="shared" si="12"/>
        <v>80</v>
      </c>
      <c r="I322">
        <f t="shared" si="13"/>
        <v>1</v>
      </c>
      <c r="J322">
        <f t="shared" si="14"/>
        <v>5</v>
      </c>
    </row>
    <row r="323" spans="1:10">
      <c r="A323" t="s">
        <v>742</v>
      </c>
      <c r="B323" t="s">
        <v>629</v>
      </c>
      <c r="C323" s="1">
        <v>44566</v>
      </c>
      <c r="D323" t="s">
        <v>7</v>
      </c>
      <c r="E323" t="s">
        <v>648</v>
      </c>
      <c r="F323">
        <v>1</v>
      </c>
      <c r="G323">
        <v>32</v>
      </c>
      <c r="H323">
        <f t="shared" ref="H323:H329" si="15">PRODUCT(F323*G323)</f>
        <v>32</v>
      </c>
      <c r="I323">
        <f t="shared" ref="I323:I329" si="16">MONTH(C323)</f>
        <v>1</v>
      </c>
      <c r="J323">
        <f t="shared" ref="J323:J329" si="17">DAY(C323)</f>
        <v>5</v>
      </c>
    </row>
    <row r="324" spans="1:10">
      <c r="A324" t="s">
        <v>742</v>
      </c>
      <c r="B324" t="s">
        <v>633</v>
      </c>
      <c r="C324" s="1">
        <v>44565</v>
      </c>
      <c r="D324" t="s">
        <v>7</v>
      </c>
      <c r="E324" t="s">
        <v>648</v>
      </c>
      <c r="F324">
        <v>1</v>
      </c>
      <c r="G324">
        <v>32</v>
      </c>
      <c r="H324">
        <f t="shared" si="15"/>
        <v>32</v>
      </c>
      <c r="I324">
        <f t="shared" si="16"/>
        <v>1</v>
      </c>
      <c r="J324">
        <f t="shared" si="17"/>
        <v>4</v>
      </c>
    </row>
    <row r="325" spans="1:10">
      <c r="A325" t="s">
        <v>742</v>
      </c>
      <c r="B325" t="s">
        <v>641</v>
      </c>
      <c r="C325" s="1">
        <v>44564</v>
      </c>
      <c r="D325" t="s">
        <v>202</v>
      </c>
      <c r="E325" t="s">
        <v>656</v>
      </c>
      <c r="F325">
        <v>1</v>
      </c>
      <c r="G325">
        <v>23</v>
      </c>
      <c r="H325">
        <f t="shared" si="15"/>
        <v>23</v>
      </c>
      <c r="I325">
        <f t="shared" si="16"/>
        <v>1</v>
      </c>
      <c r="J325">
        <f t="shared" si="17"/>
        <v>3</v>
      </c>
    </row>
    <row r="326" spans="1:10">
      <c r="A326" t="s">
        <v>741</v>
      </c>
      <c r="B326" t="s">
        <v>634</v>
      </c>
      <c r="C326" s="1">
        <v>44563</v>
      </c>
      <c r="D326" t="s">
        <v>7</v>
      </c>
      <c r="E326" t="s">
        <v>653</v>
      </c>
      <c r="F326">
        <v>1</v>
      </c>
      <c r="G326">
        <v>42</v>
      </c>
      <c r="H326">
        <f t="shared" si="15"/>
        <v>42</v>
      </c>
      <c r="I326">
        <f t="shared" si="16"/>
        <v>1</v>
      </c>
      <c r="J326">
        <f t="shared" si="17"/>
        <v>2</v>
      </c>
    </row>
    <row r="327" spans="1:10">
      <c r="A327" t="s">
        <v>742</v>
      </c>
      <c r="B327" t="s">
        <v>644</v>
      </c>
      <c r="C327" s="1">
        <v>44563</v>
      </c>
      <c r="D327" t="s">
        <v>7</v>
      </c>
      <c r="E327" t="s">
        <v>740</v>
      </c>
      <c r="F327">
        <v>1</v>
      </c>
      <c r="G327">
        <v>35</v>
      </c>
      <c r="H327">
        <f t="shared" si="15"/>
        <v>35</v>
      </c>
      <c r="I327">
        <f t="shared" si="16"/>
        <v>1</v>
      </c>
      <c r="J327">
        <f t="shared" si="17"/>
        <v>2</v>
      </c>
    </row>
    <row r="328" spans="1:10">
      <c r="A328" t="s">
        <v>741</v>
      </c>
      <c r="B328" t="s">
        <v>636</v>
      </c>
      <c r="C328" s="1">
        <v>44562</v>
      </c>
      <c r="D328" t="s">
        <v>7</v>
      </c>
      <c r="E328" t="s">
        <v>653</v>
      </c>
      <c r="F328">
        <v>1</v>
      </c>
      <c r="G328">
        <v>42</v>
      </c>
      <c r="H328">
        <f t="shared" si="15"/>
        <v>42</v>
      </c>
      <c r="I328">
        <f t="shared" si="16"/>
        <v>1</v>
      </c>
      <c r="J328">
        <f t="shared" si="17"/>
        <v>1</v>
      </c>
    </row>
    <row r="329" spans="1:10">
      <c r="A329" t="s">
        <v>742</v>
      </c>
      <c r="B329" t="s">
        <v>643</v>
      </c>
      <c r="C329" s="1">
        <v>44562</v>
      </c>
      <c r="D329" t="s">
        <v>7</v>
      </c>
      <c r="E329" t="s">
        <v>648</v>
      </c>
      <c r="F329">
        <v>1</v>
      </c>
      <c r="G329">
        <v>32</v>
      </c>
      <c r="H329">
        <f t="shared" si="15"/>
        <v>32</v>
      </c>
      <c r="I329">
        <f t="shared" si="16"/>
        <v>1</v>
      </c>
      <c r="J329">
        <f t="shared" si="17"/>
        <v>1</v>
      </c>
    </row>
  </sheetData>
  <sortState ref="A319:G329">
    <sortCondition descending="1" ref="C2:C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1. Last 2 months sales in UK </vt:lpstr>
      <vt:lpstr>2. Last 2 month Germany</vt:lpstr>
      <vt:lpstr>3. Monthly Sales UK vs Germany</vt:lpstr>
      <vt:lpstr>4. Total qty of "MOC2311-43511"</vt:lpstr>
      <vt:lpstr>5. Top 5 Sellers in UK market</vt:lpstr>
      <vt:lpstr>6. Total Monthly Revenue</vt:lpstr>
      <vt:lpstr>UK Export</vt:lpstr>
      <vt:lpstr>Germany 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Gaba</dc:creator>
  <cp:lastModifiedBy>HP</cp:lastModifiedBy>
  <dcterms:created xsi:type="dcterms:W3CDTF">2023-01-16T06:24:51Z</dcterms:created>
  <dcterms:modified xsi:type="dcterms:W3CDTF">2023-10-05T10:00:35Z</dcterms:modified>
</cp:coreProperties>
</file>