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6DCD51D7-AAC5-4D85-9F18-2F700E5521A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PS" sheetId="1" r:id="rId1"/>
    <sheet name="IPS" sheetId="2" r:id="rId2"/>
    <sheet name="MODIF" sheetId="3" r:id="rId3"/>
    <sheet name="TdBord" sheetId="4" r:id="rId4"/>
    <sheet name="calcul" sheetId="7" r:id="rId5"/>
  </sheets>
  <definedNames>
    <definedName name="_xlnm._FilterDatabase" localSheetId="1" hidden="1">IPS!$A$6:$P$45</definedName>
    <definedName name="_xlnm._FilterDatabase" localSheetId="2" hidden="1">MODIF!$A$6:$S$49</definedName>
    <definedName name="_xlnm._FilterDatabase" localSheetId="0" hidden="1">TPS!$A$6:$P$50</definedName>
  </definedNames>
  <calcPr calcId="181029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P4" i="1" l="1"/>
  <c r="P3" i="1"/>
  <c r="P2" i="1"/>
  <c r="B6" i="4"/>
  <c r="O6" i="4" l="1"/>
  <c r="P2" i="2"/>
  <c r="N7" i="3" l="1"/>
  <c r="M7" i="3"/>
  <c r="S4" i="3" l="1"/>
  <c r="S2" i="3"/>
  <c r="S3" i="3" l="1"/>
  <c r="P4" i="2" l="1"/>
  <c r="P3" i="2"/>
</calcChain>
</file>

<file path=xl/sharedStrings.xml><?xml version="1.0" encoding="utf-8"?>
<sst xmlns="http://schemas.openxmlformats.org/spreadsheetml/2006/main" count="618" uniqueCount="205">
  <si>
    <r>
      <t xml:space="preserve">PLASTIVALOIRE
</t>
    </r>
    <r>
      <rPr>
        <b/>
        <sz val="14"/>
        <color indexed="12"/>
        <rFont val="Arial"/>
        <family val="2"/>
      </rPr>
      <t>BOURBON - AP</t>
    </r>
  </si>
  <si>
    <t>Date mise à jour :</t>
  </si>
  <si>
    <t>Client</t>
  </si>
  <si>
    <t>Projet</t>
  </si>
  <si>
    <t>Chef de projet</t>
  </si>
  <si>
    <t>VALEO</t>
  </si>
  <si>
    <t>Ismail ZAYEN</t>
  </si>
  <si>
    <r>
      <t xml:space="preserve">RECAPITULATIF DES TRANSFERTS MOULE ET PROCESS
</t>
    </r>
    <r>
      <rPr>
        <b/>
        <i/>
        <sz val="10"/>
        <rFont val="Arial"/>
        <family val="2"/>
      </rPr>
      <t xml:space="preserve">
</t>
    </r>
    <r>
      <rPr>
        <b/>
        <i/>
        <sz val="10"/>
        <color indexed="12"/>
        <rFont val="Arial"/>
        <family val="2"/>
      </rPr>
      <t>TOOLING AND PROCESS TRANSFERT SUMMARY</t>
    </r>
  </si>
  <si>
    <t>Date de réception</t>
  </si>
  <si>
    <t>Réservé au service Méthodes et Industrialisation</t>
  </si>
  <si>
    <r>
      <t xml:space="preserve">Type Transfert
</t>
    </r>
    <r>
      <rPr>
        <sz val="8"/>
        <rFont val="Arial"/>
        <family val="2"/>
      </rPr>
      <t>Client/Groupe</t>
    </r>
  </si>
  <si>
    <r>
      <t xml:space="preserve">Type process
</t>
    </r>
    <r>
      <rPr>
        <sz val="8"/>
        <rFont val="Arial"/>
        <family val="2"/>
      </rPr>
      <t>Injection/Assemblage</t>
    </r>
  </si>
  <si>
    <t>Désignation process</t>
  </si>
  <si>
    <t>Référence</t>
  </si>
  <si>
    <r>
      <t xml:space="preserve">Famille process
</t>
    </r>
    <r>
      <rPr>
        <sz val="8"/>
        <rFont val="Arial"/>
        <family val="2"/>
      </rPr>
      <t>AUTO/INDUS</t>
    </r>
  </si>
  <si>
    <t>Nombrre de process receptionnés :</t>
  </si>
  <si>
    <t>Nombrre de process Préqualifiés :</t>
  </si>
  <si>
    <t>Nombrre de process Qualifiés :</t>
  </si>
  <si>
    <t>Date lancement qualification</t>
  </si>
  <si>
    <t>Date qualification</t>
  </si>
  <si>
    <t>Date pré-qualification</t>
  </si>
  <si>
    <t>DATE DMS / Butée</t>
  </si>
  <si>
    <t>Respect délais</t>
  </si>
  <si>
    <t>Performance</t>
  </si>
  <si>
    <t>Mois de réception</t>
  </si>
  <si>
    <t>RSA</t>
  </si>
  <si>
    <t>PRYSMIAN</t>
  </si>
  <si>
    <t>SAGEM</t>
  </si>
  <si>
    <t>PSA</t>
  </si>
  <si>
    <t>PHILIPS</t>
  </si>
  <si>
    <t>X82</t>
  </si>
  <si>
    <t>XFK</t>
  </si>
  <si>
    <t>CTB MK3</t>
  </si>
  <si>
    <t>BT</t>
  </si>
  <si>
    <t xml:space="preserve">SUV </t>
  </si>
  <si>
    <t>P5X</t>
  </si>
  <si>
    <t>PEGASUS</t>
  </si>
  <si>
    <t>COMPACT</t>
  </si>
  <si>
    <t>AUTO</t>
  </si>
  <si>
    <t>INDUS</t>
  </si>
  <si>
    <t>INJECTION</t>
  </si>
  <si>
    <t>GROUPE</t>
  </si>
  <si>
    <t>CLIENT</t>
  </si>
  <si>
    <t>DEVELOPPEMENT</t>
  </si>
  <si>
    <t>23394-AILETTE HORIZ LAT D&amp;G</t>
  </si>
  <si>
    <t>23397-BARETTE AILETTE V CTL &amp; LAT</t>
  </si>
  <si>
    <t>23407-AILETTE HORIZ CTL D&amp;G</t>
  </si>
  <si>
    <t>23411-BARETTE AILETTES H CTL &amp; LAT</t>
  </si>
  <si>
    <t>23543-SUPPORT AILETTES VERT CTL &amp; LAT D&amp;G</t>
  </si>
  <si>
    <t>23295-BOITIER DEGIVRAGE LAT G&amp;D</t>
  </si>
  <si>
    <t>23398-CURSEUR CTL&amp;LAT</t>
  </si>
  <si>
    <t>23406-FOUCHETTE CTL &amp; LAT</t>
  </si>
  <si>
    <t>23544-SUPPORT AILETTES H CTL&amp;LAT D&amp;G</t>
  </si>
  <si>
    <t>23404-CORPS AERATEUR CTL D&amp;G</t>
  </si>
  <si>
    <t>23414-CORPS AERATEUR LAT D&amp;G</t>
  </si>
  <si>
    <t>23297-FOURCHETTE XFK</t>
  </si>
  <si>
    <t>23291-CURSEUR XFK</t>
  </si>
  <si>
    <t>23293-AILETTES HORIZONTALES LATERALES G&amp;D</t>
  </si>
  <si>
    <t>23296-AILETTES HORIZONTALES CENTRALES G&amp;D</t>
  </si>
  <si>
    <t>13444-CTB MK3 BASE + COVER + LABER COVER</t>
  </si>
  <si>
    <t>13445-CTB MK3 TRAY</t>
  </si>
  <si>
    <t>13446-CTB MK3 WALL SUPPORT</t>
  </si>
  <si>
    <t>13447-CTB MK3 COMB KIT</t>
  </si>
  <si>
    <t>23298-AILETTES VERT CENTRALE G&amp;D XFK</t>
  </si>
  <si>
    <t>23299-AILETTES VERT LATERALE G&amp;D XFK</t>
  </si>
  <si>
    <t>23292-BARETTE AILETTE CENT V&amp;H XFK</t>
  </si>
  <si>
    <t>23307-BARETTE AILETTE LAT V&amp;H</t>
  </si>
  <si>
    <t>23395-AILETTES VERT LATERALE G&amp;D</t>
  </si>
  <si>
    <t>23399-AILETTES VERT CENTRALE G&amp;D</t>
  </si>
  <si>
    <t>13382-TOP COVER BT DOUBLON</t>
  </si>
  <si>
    <t>13083-Wiping Ring NISSAN</t>
  </si>
  <si>
    <t>13088-Vol Ring</t>
  </si>
  <si>
    <t>13090-Push Button NISSAN</t>
  </si>
  <si>
    <t>13093-Light Ring NISSAN With Push</t>
  </si>
  <si>
    <t xml:space="preserve">13094-Light Ring NISSAN Without Push </t>
  </si>
  <si>
    <t>13095-Fog Ring</t>
  </si>
  <si>
    <t>23498-MOLETTES SURMOULEES P5X</t>
  </si>
  <si>
    <t>13347-CHASSIS 3930VF PEGASUS</t>
  </si>
  <si>
    <t>13349-SERVICE BUTTON PEGASUS</t>
  </si>
  <si>
    <t>13384-REAR BUTTON PEGASUS</t>
  </si>
  <si>
    <t>13385-LIGHT GUIDE PEGASUS V2</t>
  </si>
  <si>
    <t>13346-TOP COVER PEGASUS</t>
  </si>
  <si>
    <t>13348-RING PEGASUS</t>
  </si>
  <si>
    <t>13360-LEVER DEEP COMPACT BLACK</t>
  </si>
  <si>
    <t>23300-CORPS LATERAL AERATEUR XFK</t>
  </si>
  <si>
    <t>PRO009710 + …</t>
  </si>
  <si>
    <t>PRO009747 + PRO009702</t>
  </si>
  <si>
    <t>PRO009749 + …</t>
  </si>
  <si>
    <t>PRO009750 + PRO009705</t>
  </si>
  <si>
    <t>PRO010189 + …</t>
  </si>
  <si>
    <t>PRO009776 + PRO009817</t>
  </si>
  <si>
    <t>PRO010381 + …</t>
  </si>
  <si>
    <t>PRO007918 + …</t>
  </si>
  <si>
    <t>PRO010192 + …</t>
  </si>
  <si>
    <t>PRO0079744 + PRO009743</t>
  </si>
  <si>
    <t>PRO009699 + PRO009707</t>
  </si>
  <si>
    <t>PRO009785+PRO009823+PRO009799+PRO009837</t>
  </si>
  <si>
    <t>PRO009837</t>
  </si>
  <si>
    <t>PRO009778+PRO009779+PRO009780+PRO009819+PRO009820+PRO009821</t>
  </si>
  <si>
    <t>PRO009795/PRO009796/PRO009797/PRO009834/PRO009835/PRO009836</t>
  </si>
  <si>
    <t>XCPSG02501 + XCPSG02503</t>
  </si>
  <si>
    <t>XCPSG02502</t>
  </si>
  <si>
    <t>XCPSG02505</t>
  </si>
  <si>
    <t>XCPSG02530</t>
  </si>
  <si>
    <t>PRO009838 + …</t>
  </si>
  <si>
    <t>PRO009822 + …</t>
  </si>
  <si>
    <t>PRO009798 + …</t>
  </si>
  <si>
    <t>PRO009783 + …</t>
  </si>
  <si>
    <t>PRO009745 + PRO010299 + …</t>
  </si>
  <si>
    <t>253802383PRE</t>
  </si>
  <si>
    <t>E219138</t>
  </si>
  <si>
    <t>E219117</t>
  </si>
  <si>
    <t>E208803</t>
  </si>
  <si>
    <t>E219123</t>
  </si>
  <si>
    <t>E219124</t>
  </si>
  <si>
    <t>E219127</t>
  </si>
  <si>
    <t>PRO010103 + PRO010104</t>
  </si>
  <si>
    <t>253862558</t>
  </si>
  <si>
    <t>253861960</t>
  </si>
  <si>
    <t>253875638</t>
  </si>
  <si>
    <t>253878741</t>
  </si>
  <si>
    <t>253862959 PRE</t>
  </si>
  <si>
    <t>253862897 PRE</t>
  </si>
  <si>
    <t>300005261811</t>
  </si>
  <si>
    <t>MOHAMED AMINE BAKLOUTI</t>
  </si>
  <si>
    <t>MOHAMED ALI DHOUIEB</t>
  </si>
  <si>
    <t>Soulaimen SAMET</t>
  </si>
  <si>
    <t>WALID BESBES</t>
  </si>
  <si>
    <t>23294-CORPS CENTRAL AERATEUR XFK</t>
  </si>
  <si>
    <t>DRAEXLMAIER</t>
  </si>
  <si>
    <t>ENEL T310</t>
  </si>
  <si>
    <t>L460</t>
  </si>
  <si>
    <t>13318-Armrest Hinge Middle Gear</t>
  </si>
  <si>
    <t>13319-Armrest Hinge Crank</t>
  </si>
  <si>
    <t>13321-Armrest Hinge Rotor</t>
  </si>
  <si>
    <t>13387-Option Cover</t>
  </si>
  <si>
    <t>B0905052</t>
  </si>
  <si>
    <t>B0905047</t>
  </si>
  <si>
    <t>B0905053</t>
  </si>
  <si>
    <t>Walid BESBES</t>
  </si>
  <si>
    <r>
      <t xml:space="preserve">RECAPITULATIF DES MODIFICATIONS MOULE ET PROCESS VIE SERIE
</t>
    </r>
    <r>
      <rPr>
        <b/>
        <i/>
        <sz val="10"/>
        <rFont val="Arial"/>
        <family val="2"/>
      </rPr>
      <t xml:space="preserve">
</t>
    </r>
    <r>
      <rPr>
        <b/>
        <i/>
        <sz val="10"/>
        <color indexed="12"/>
        <rFont val="Arial"/>
        <family val="2"/>
      </rPr>
      <t>TOOLING AND PROCESS MODIFICATION SUMMARY DURING SERIAL LIFE</t>
    </r>
  </si>
  <si>
    <t>Mois de réception demande modif</t>
  </si>
  <si>
    <t>Prix devis</t>
  </si>
  <si>
    <t>Date prévue présentation EI</t>
  </si>
  <si>
    <t>N° cde PVL et N° BI interne</t>
  </si>
  <si>
    <t>Prix vendu</t>
  </si>
  <si>
    <t>Prix réalisé</t>
  </si>
  <si>
    <t>N° cde client</t>
  </si>
  <si>
    <t>Date présentation EI</t>
  </si>
  <si>
    <t>Respect des délais</t>
  </si>
  <si>
    <t>Respect des Budgets</t>
  </si>
  <si>
    <r>
      <t xml:space="preserve">Date Commande 
</t>
    </r>
    <r>
      <rPr>
        <sz val="8"/>
        <rFont val="Arial"/>
        <family val="2"/>
      </rPr>
      <t>Client / Confirmation</t>
    </r>
  </si>
  <si>
    <r>
      <t xml:space="preserve">Type Modification
</t>
    </r>
    <r>
      <rPr>
        <sz val="8"/>
        <rFont val="Arial"/>
        <family val="2"/>
      </rPr>
      <t>Process/Matière/Autres</t>
    </r>
  </si>
  <si>
    <t>Nombre total des modifications :</t>
  </si>
  <si>
    <t>Nombre de présentations réalisées :</t>
  </si>
  <si>
    <t>Nombre de  :</t>
  </si>
  <si>
    <t>13233-Back Cover SMART 4</t>
  </si>
  <si>
    <t>13235-Front Cover SMART 4</t>
  </si>
  <si>
    <t>SMART 4</t>
  </si>
  <si>
    <t>STB NANO</t>
  </si>
  <si>
    <t>Nombre de process Préqualifiés :</t>
  </si>
  <si>
    <t>Nombre de process Qualifiés :</t>
  </si>
  <si>
    <t>Nombre de process receptionnés :</t>
  </si>
  <si>
    <t>253915239 PRE</t>
  </si>
  <si>
    <t>23812-Barrette Ailettes verticales Lat &amp; Cent BCB</t>
  </si>
  <si>
    <t>PRO011074 + PRO011142</t>
  </si>
  <si>
    <t>BCB</t>
  </si>
  <si>
    <t>PROCESS</t>
  </si>
  <si>
    <t>Ajout d'une nervure sur les ailettes verticales de commande allongement de l'axe</t>
  </si>
  <si>
    <t>N° de la modification</t>
  </si>
  <si>
    <t>23491-2020-01</t>
  </si>
  <si>
    <t>23496-2020-01</t>
  </si>
  <si>
    <t>23497-2020-01</t>
  </si>
  <si>
    <t>Augmentation de sphère de la biellette</t>
  </si>
  <si>
    <t>Ajout de rayon sur les axes de Volet</t>
  </si>
  <si>
    <t>PRO010085/PRO010087 :
AILETTE VERTICALE CDE (L3/L4 R3/R4)</t>
  </si>
  <si>
    <t>PRO010005/PRO010177 :
LEVIER DE COMMANDE VOLET DROIT GAUCHE</t>
  </si>
  <si>
    <t>PRO010107/PRO010108 :
VOLET DE FERMETURE SURMOULE GA/DR</t>
  </si>
  <si>
    <t>Description de modification</t>
  </si>
  <si>
    <t>Référence et désignation pièce</t>
  </si>
  <si>
    <t>6500012365/022</t>
  </si>
  <si>
    <t>PRO009777+ PRO009818</t>
  </si>
  <si>
    <t>PRO009794 + PRO009833</t>
  </si>
  <si>
    <t xml:space="preserve">23805 - Corps Lat &amp; Cent BCB </t>
  </si>
  <si>
    <t>13573-STB NANO TOP COVER MOULE I</t>
  </si>
  <si>
    <t>13574-STB NANO TOP COVER MOULE II</t>
  </si>
  <si>
    <t>13579-STB NANO BOTTOM COVER MOULE I</t>
  </si>
  <si>
    <t>13580-STB NANO BOTTOM COVER MOULE II</t>
  </si>
  <si>
    <t>13575-STB NANO KEYPAD MOULE I</t>
  </si>
  <si>
    <t>13576-STB NANO KEYPAD MOULE II</t>
  </si>
  <si>
    <t>13577-STB NANO LIGHT GUIDE MOULE I</t>
  </si>
  <si>
    <t>13578-STB NANO LIGHT GUIDE MOULE II</t>
  </si>
  <si>
    <t>BAAHA</t>
  </si>
  <si>
    <t>23809-Ailettes verticales latérales</t>
  </si>
  <si>
    <t>PRO011075+…</t>
  </si>
  <si>
    <t>238010-Ailetets verticales centrales</t>
  </si>
  <si>
    <t>PRO011068+…</t>
  </si>
  <si>
    <t>PRO010919 + PRO010920</t>
  </si>
  <si>
    <t>13314-Lid Outer</t>
  </si>
  <si>
    <t xml:space="preserve"> </t>
  </si>
  <si>
    <t xml:space="preserve">        Tableau de Bord </t>
  </si>
  <si>
    <t>Row Labels</t>
  </si>
  <si>
    <t>Grand Total</t>
  </si>
  <si>
    <t>Count of Projet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</si>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</sst>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\-mmm\-yy;@"/>
    <numFmt numFmtId="165" formatCode="[$-40C]mmm\-yy;@"/>
    <numFmt numFmtId="166" formatCode="[$-40C]dd\-mmm\-yy;@"/>
    <numFmt numFmtId="167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6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Baskerville Old Face"/>
      <family val="1"/>
    </font>
    <font>
      <sz val="11"/>
      <color theme="1"/>
      <name val="Bahnschrift SemiLight Condensed"/>
      <family val="2"/>
    </font>
    <font>
      <b/>
      <sz val="36"/>
      <color rgb="FFFFFFFF"/>
      <name val="Gill Sans MT"/>
      <family val="2"/>
    </font>
    <font>
      <b/>
      <sz val="20"/>
      <color rgb="FF0070C0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5A9C7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>
      <alignment horizontal="center"/>
      <protection locked="0"/>
    </xf>
    <xf numFmtId="0" fontId="7" fillId="0" borderId="0"/>
    <xf numFmtId="9" fontId="11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Alignment="1">
      <alignment horizontal="center" vertical="center"/>
    </xf>
    <xf numFmtId="0" fontId="6" fillId="5" borderId="19" xfId="0" applyFont="1" applyFill="1" applyBorder="1" applyAlignment="1" applyProtection="1">
      <alignment horizontal="center" vertical="center" wrapText="1"/>
    </xf>
    <xf numFmtId="0" fontId="6" fillId="5" borderId="20" xfId="1" applyFont="1" applyFill="1" applyBorder="1" applyAlignment="1" applyProtection="1">
      <alignment horizontal="center" vertical="center" wrapText="1"/>
    </xf>
    <xf numFmtId="0" fontId="6" fillId="5" borderId="20" xfId="0" applyFont="1" applyFill="1" applyBorder="1" applyAlignment="1" applyProtection="1">
      <alignment horizontal="center" vertical="center" wrapText="1"/>
    </xf>
    <xf numFmtId="0" fontId="6" fillId="5" borderId="21" xfId="1" applyFont="1" applyFill="1" applyBorder="1" applyAlignment="1" applyProtection="1">
      <alignment horizontal="center" vertical="center" wrapText="1"/>
    </xf>
    <xf numFmtId="0" fontId="3" fillId="6" borderId="23" xfId="2" applyFont="1" applyFill="1" applyBorder="1" applyAlignment="1" applyProtection="1">
      <alignment horizontal="center" vertical="center" wrapText="1"/>
    </xf>
    <xf numFmtId="0" fontId="3" fillId="6" borderId="23" xfId="2" applyFont="1" applyFill="1" applyBorder="1" applyAlignment="1" applyProtection="1">
      <alignment horizontal="left" vertical="center" wrapText="1"/>
    </xf>
    <xf numFmtId="164" fontId="3" fillId="6" borderId="23" xfId="2" applyNumberFormat="1" applyFont="1" applyFill="1" applyBorder="1" applyAlignment="1" applyProtection="1">
      <alignment horizontal="center" vertical="center" wrapText="1"/>
    </xf>
    <xf numFmtId="0" fontId="3" fillId="6" borderId="11" xfId="2" applyFont="1" applyFill="1" applyBorder="1" applyAlignment="1" applyProtection="1">
      <alignment horizontal="center" vertical="center" wrapText="1"/>
    </xf>
    <xf numFmtId="0" fontId="6" fillId="5" borderId="25" xfId="1" applyFont="1" applyFill="1" applyBorder="1" applyAlignment="1" applyProtection="1">
      <alignment horizontal="center" vertical="center" wrapText="1"/>
    </xf>
    <xf numFmtId="0" fontId="3" fillId="6" borderId="26" xfId="2" applyFont="1" applyFill="1" applyBorder="1" applyAlignment="1" applyProtection="1">
      <alignment horizontal="center" vertical="center" wrapText="1"/>
    </xf>
    <xf numFmtId="15" fontId="4" fillId="0" borderId="6" xfId="0" applyNumberFormat="1" applyFont="1" applyBorder="1" applyAlignment="1" applyProtection="1">
      <alignment vertical="center"/>
    </xf>
    <xf numFmtId="0" fontId="4" fillId="0" borderId="11" xfId="0" applyNumberFormat="1" applyFont="1" applyBorder="1" applyAlignment="1" applyProtection="1">
      <alignment vertical="center"/>
    </xf>
    <xf numFmtId="0" fontId="4" fillId="0" borderId="16" xfId="0" applyNumberFormat="1" applyFont="1" applyBorder="1" applyAlignment="1" applyProtection="1">
      <alignment vertical="center"/>
    </xf>
    <xf numFmtId="165" fontId="3" fillId="6" borderId="22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0" fontId="3" fillId="6" borderId="11" xfId="2" applyFont="1" applyFill="1" applyBorder="1" applyAlignment="1" applyProtection="1">
      <alignment horizontal="left" vertical="center" wrapText="1"/>
    </xf>
    <xf numFmtId="164" fontId="3" fillId="6" borderId="26" xfId="2" applyNumberFormat="1" applyFont="1" applyFill="1" applyBorder="1" applyAlignment="1" applyProtection="1">
      <alignment horizontal="left" vertical="center" wrapText="1"/>
    </xf>
    <xf numFmtId="0" fontId="3" fillId="6" borderId="24" xfId="2" applyFont="1" applyFill="1" applyBorder="1" applyAlignment="1" applyProtection="1">
      <alignment horizontal="left" vertical="center" wrapText="1"/>
    </xf>
    <xf numFmtId="166" fontId="3" fillId="6" borderId="23" xfId="1" applyNumberFormat="1" applyFont="1" applyFill="1" applyBorder="1" applyAlignment="1" applyProtection="1">
      <alignment horizontal="center" vertical="center" wrapText="1"/>
    </xf>
    <xf numFmtId="165" fontId="3" fillId="7" borderId="22" xfId="1" applyNumberFormat="1" applyFont="1" applyFill="1" applyBorder="1" applyAlignment="1" applyProtection="1">
      <alignment horizontal="center" vertical="center" wrapText="1"/>
    </xf>
    <xf numFmtId="0" fontId="3" fillId="7" borderId="23" xfId="2" applyFont="1" applyFill="1" applyBorder="1" applyAlignment="1" applyProtection="1">
      <alignment horizontal="center" vertical="center" wrapText="1"/>
    </xf>
    <xf numFmtId="0" fontId="3" fillId="7" borderId="23" xfId="2" applyFont="1" applyFill="1" applyBorder="1" applyAlignment="1" applyProtection="1">
      <alignment horizontal="left" vertical="center" wrapText="1"/>
    </xf>
    <xf numFmtId="164" fontId="3" fillId="7" borderId="26" xfId="2" applyNumberFormat="1" applyFont="1" applyFill="1" applyBorder="1" applyAlignment="1" applyProtection="1">
      <alignment horizontal="left" vertical="center" wrapText="1"/>
    </xf>
    <xf numFmtId="166" fontId="3" fillId="7" borderId="23" xfId="1" applyNumberFormat="1" applyFont="1" applyFill="1" applyBorder="1" applyAlignment="1" applyProtection="1">
      <alignment horizontal="center" vertical="center" wrapText="1"/>
    </xf>
    <xf numFmtId="164" fontId="3" fillId="7" borderId="23" xfId="2" applyNumberFormat="1" applyFont="1" applyFill="1" applyBorder="1" applyAlignment="1" applyProtection="1">
      <alignment horizontal="center" vertical="center" wrapText="1"/>
    </xf>
    <xf numFmtId="0" fontId="3" fillId="7" borderId="26" xfId="2" applyFont="1" applyFill="1" applyBorder="1" applyAlignment="1" applyProtection="1">
      <alignment horizontal="center" vertical="center" wrapText="1"/>
    </xf>
    <xf numFmtId="0" fontId="3" fillId="7" borderId="11" xfId="2" applyFont="1" applyFill="1" applyBorder="1" applyAlignment="1" applyProtection="1">
      <alignment horizontal="center" vertical="center" wrapText="1"/>
    </xf>
    <xf numFmtId="0" fontId="3" fillId="7" borderId="11" xfId="2" applyFont="1" applyFill="1" applyBorder="1" applyAlignment="1" applyProtection="1">
      <alignment horizontal="left" vertical="center" wrapText="1"/>
    </xf>
    <xf numFmtId="0" fontId="3" fillId="7" borderId="24" xfId="2" applyFont="1" applyFill="1" applyBorder="1" applyAlignment="1" applyProtection="1">
      <alignment horizontal="left" vertical="center" wrapText="1"/>
    </xf>
    <xf numFmtId="167" fontId="3" fillId="7" borderId="23" xfId="1" applyNumberFormat="1" applyFont="1" applyFill="1" applyBorder="1" applyAlignment="1" applyProtection="1">
      <alignment horizontal="center" vertical="center" wrapText="1"/>
    </xf>
    <xf numFmtId="167" fontId="3" fillId="7" borderId="11" xfId="2" applyNumberFormat="1" applyFont="1" applyFill="1" applyBorder="1" applyAlignment="1" applyProtection="1">
      <alignment horizontal="center" vertical="center" wrapText="1"/>
    </xf>
    <xf numFmtId="164" fontId="3" fillId="7" borderId="11" xfId="2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8" xfId="0" applyBorder="1"/>
    <xf numFmtId="166" fontId="3" fillId="9" borderId="23" xfId="1" applyNumberFormat="1" applyFont="1" applyFill="1" applyBorder="1" applyAlignment="1" applyProtection="1">
      <alignment horizontal="center" vertical="center" wrapText="1"/>
    </xf>
    <xf numFmtId="0" fontId="5" fillId="4" borderId="17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29" xfId="0" applyNumberFormat="1" applyFont="1" applyFill="1" applyBorder="1" applyAlignment="1">
      <alignment horizontal="center" vertical="center"/>
    </xf>
    <xf numFmtId="0" fontId="5" fillId="4" borderId="1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right" vertical="center"/>
    </xf>
    <xf numFmtId="0" fontId="3" fillId="3" borderId="5" xfId="0" applyFont="1" applyFill="1" applyBorder="1" applyAlignment="1" applyProtection="1">
      <alignment horizontal="right" vertical="center"/>
    </xf>
    <xf numFmtId="0" fontId="3" fillId="3" borderId="9" xfId="0" applyFont="1" applyFill="1" applyBorder="1" applyAlignment="1" applyProtection="1">
      <alignment horizontal="right" vertical="center"/>
    </xf>
    <xf numFmtId="0" fontId="3" fillId="3" borderId="10" xfId="0" applyFont="1" applyFill="1" applyBorder="1" applyAlignment="1" applyProtection="1">
      <alignment horizontal="right" vertical="center"/>
    </xf>
    <xf numFmtId="0" fontId="3" fillId="3" borderId="12" xfId="0" applyFont="1" applyFill="1" applyBorder="1" applyAlignment="1" applyProtection="1">
      <alignment horizontal="right" vertical="center"/>
    </xf>
    <xf numFmtId="0" fontId="3" fillId="3" borderId="15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4" fillId="8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9" fontId="15" fillId="0" borderId="0" xfId="3" applyFont="1" applyFill="1" applyAlignment="1">
      <alignment horizontal="center"/>
    </xf>
  </cellXfs>
  <cellStyles count="4">
    <cellStyle name="Normal" xfId="0" builtinId="0"/>
    <cellStyle name="Normal_Lancement indus moulage G441-06" xfId="2" xr:uid="{00000000-0005-0000-0000-000001000000}"/>
    <cellStyle name="Normal_Prélèv_Classeur_Devis_Nouveau" xfId="1" xr:uid="{00000000-0005-0000-0000-000002000000}"/>
    <cellStyle name="Percent" xfId="3" builtinId="5"/>
  </cellStyles>
  <dxfs count="12"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  <dxf>
      <fill>
        <patternFill patternType="mediumGray">
          <fgColor indexed="9"/>
          <bgColor indexed="47"/>
        </patternFill>
      </fill>
    </dxf>
  </dxfs>
  <tableStyles count="0" defaultTableStyle="TableStyleMedium2" defaultPivotStyle="PivotStyleMedium9"/>
  <colors>
    <mruColors>
      <color rgb="FFFFFFFF"/>
      <color rgb="FF86A2B4"/>
      <color rgb="FF95A9C7"/>
      <color rgb="FF7F9DAF"/>
      <color rgb="FFA0B6C4"/>
      <color rgb="FFA7BC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Bord_Projets.xlsx]calcul!PivotTable7</c:name>
    <c:fmtId val="2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3333333333334356E-3"/>
              <c:y val="-3.68037328667249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537401574803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6828521434820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5555555555555558E-3"/>
              <c:y val="2.7814231554389033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4925634295704546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9.4925634295713035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5555555555555558E-3"/>
              <c:y val="2.7814231554389033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6828521434820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537401574803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3333333333334356E-3"/>
              <c:y val="-3.68037328667249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4925634295704546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9.4925634295713035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86A2B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2004127113533745E-17"/>
              <c:y val="2.5188916876574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9FA-4106-B8F5-C5F9CED04375}"/>
              </c:ext>
            </c:extLst>
          </c:dPt>
          <c:dLbls>
            <c:dLbl>
              <c:idx val="3"/>
              <c:layout>
                <c:manualLayout>
                  <c:x val="-6.2004127113533745E-17"/>
                  <c:y val="2.5188916876574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FA-4106-B8F5-C5F9CED04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calcul!$A$31:$A$38</c:f>
              <c:strCache>
                <c:ptCount val="7"/>
                <c:pt idx="0">
                  <c:v>PHILIPS</c:v>
                </c:pt>
                <c:pt idx="1">
                  <c:v>PRYSMIAN</c:v>
                </c:pt>
                <c:pt idx="2">
                  <c:v>PSA</c:v>
                </c:pt>
                <c:pt idx="3">
                  <c:v>RSA</c:v>
                </c:pt>
                <c:pt idx="4">
                  <c:v>SAGEM</c:v>
                </c:pt>
                <c:pt idx="5">
                  <c:v>VALEO</c:v>
                </c:pt>
                <c:pt idx="6">
                  <c:v>(blank)</c:v>
                </c:pt>
              </c:strCache>
            </c:strRef>
          </c:cat>
          <c:val>
            <c:numRef>
              <c:f>calcul!$B$31:$B$38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FA-4106-B8F5-C5F9CED043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19237983"/>
        <c:axId val="1719237567"/>
      </c:barChart>
      <c:catAx>
        <c:axId val="17192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9237567"/>
        <c:crosses val="autoZero"/>
        <c:auto val="1"/>
        <c:lblAlgn val="ctr"/>
        <c:lblOffset val="100"/>
        <c:noMultiLvlLbl val="0"/>
      </c:catAx>
      <c:valAx>
        <c:axId val="171923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92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Bord_Projets.xlsx]calcul!PivotTable8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</c:pivotFmt>
      <c:pivotFmt>
        <c:idx val="4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dLbl>
          <c:idx val="0"/>
          <c:layout>
            <c:manualLayout>
              <c:x val="-3.36392325930934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A2-491B-B7F6-F2870550B2EB}"/>
              </c:ext>
            </c:extLst>
          </c:dPt>
          <c:dLbls>
            <c:dLbl>
              <c:idx val="0"/>
              <c:layout>
                <c:manualLayout>
                  <c:x val="-3.3639232593093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A2-491B-B7F6-F2870550B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calcul!$A$42:$A$47</c:f>
              <c:strCache>
                <c:ptCount val="5"/>
                <c:pt idx="0">
                  <c:v>WALID BESBES</c:v>
                </c:pt>
                <c:pt idx="1">
                  <c:v>MOHAMED ALI DHOUIEB</c:v>
                </c:pt>
                <c:pt idx="2">
                  <c:v>Soulaimen SAMET</c:v>
                </c:pt>
                <c:pt idx="3">
                  <c:v>Ismail ZAYEN</c:v>
                </c:pt>
                <c:pt idx="4">
                  <c:v>MOHAMED AMINE BAKLOUTI</c:v>
                </c:pt>
              </c:strCache>
            </c:strRef>
          </c:cat>
          <c:val>
            <c:numRef>
              <c:f>calcul!$B$42:$B$47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91B-B7F6-F2870550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6303759"/>
        <c:axId val="1786300431"/>
      </c:barChart>
      <c:catAx>
        <c:axId val="17863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86300431"/>
        <c:crosses val="autoZero"/>
        <c:auto val="1"/>
        <c:lblAlgn val="ctr"/>
        <c:lblOffset val="100"/>
        <c:noMultiLvlLbl val="0"/>
      </c:catAx>
      <c:valAx>
        <c:axId val="17863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3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Bord_Projets.xlsx]calcul!PivotTable7</c:name>
    <c:fmtId val="0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3333333333334356E-3"/>
              <c:y val="-3.680373286672499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537401574803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68285214348207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5555555555555558E-3"/>
              <c:y val="2.7814231554389033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7777777777777779E-3"/>
              <c:y val="9.4925634295704546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9.4925634295713035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9E1-49B1-ACA8-39D8195E4D2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9E1-49B1-ACA8-39D8195E4D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E1-49B1-ACA8-39D8195E4D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E1-49B1-ACA8-39D8195E4D2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9E1-49B1-ACA8-39D8195E4D2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9E1-49B1-ACA8-39D8195E4D2F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2.781423155438903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E1-49B1-ACA8-39D8195E4D2F}"/>
                </c:ext>
              </c:extLst>
            </c:dLbl>
            <c:dLbl>
              <c:idx val="1"/>
              <c:layout>
                <c:manualLayout>
                  <c:x val="0"/>
                  <c:y val="-2.68285214348207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E1-49B1-ACA8-39D8195E4D2F}"/>
                </c:ext>
              </c:extLst>
            </c:dLbl>
            <c:dLbl>
              <c:idx val="2"/>
              <c:layout>
                <c:manualLayout>
                  <c:x val="-2.7777777777777779E-3"/>
                  <c:y val="9.5374015748031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E1-49B1-ACA8-39D8195E4D2F}"/>
                </c:ext>
              </c:extLst>
            </c:dLbl>
            <c:dLbl>
              <c:idx val="3"/>
              <c:layout>
                <c:manualLayout>
                  <c:x val="-8.3333333333334356E-3"/>
                  <c:y val="-3.68037328667249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E1-49B1-ACA8-39D8195E4D2F}"/>
                </c:ext>
              </c:extLst>
            </c:dLbl>
            <c:dLbl>
              <c:idx val="4"/>
              <c:layout>
                <c:manualLayout>
                  <c:x val="-2.7777777777777779E-3"/>
                  <c:y val="9.492563429570454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E1-49B1-ACA8-39D8195E4D2F}"/>
                </c:ext>
              </c:extLst>
            </c:dLbl>
            <c:dLbl>
              <c:idx val="5"/>
              <c:layout>
                <c:manualLayout>
                  <c:x val="0"/>
                  <c:y val="9.49256342957130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E1-49B1-ACA8-39D8195E4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calcul!$A$31:$A$38</c:f>
              <c:strCache>
                <c:ptCount val="7"/>
                <c:pt idx="0">
                  <c:v>PHILIPS</c:v>
                </c:pt>
                <c:pt idx="1">
                  <c:v>PRYSMIAN</c:v>
                </c:pt>
                <c:pt idx="2">
                  <c:v>PSA</c:v>
                </c:pt>
                <c:pt idx="3">
                  <c:v>RSA</c:v>
                </c:pt>
                <c:pt idx="4">
                  <c:v>SAGEM</c:v>
                </c:pt>
                <c:pt idx="5">
                  <c:v>VALEO</c:v>
                </c:pt>
                <c:pt idx="6">
                  <c:v>(blank)</c:v>
                </c:pt>
              </c:strCache>
            </c:strRef>
          </c:cat>
          <c:val>
            <c:numRef>
              <c:f>calcul!$B$31:$B$38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1-49B1-ACA8-39D8195E4D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19237983"/>
        <c:axId val="1719237567"/>
      </c:barChart>
      <c:catAx>
        <c:axId val="17192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37567"/>
        <c:crosses val="autoZero"/>
        <c:auto val="1"/>
        <c:lblAlgn val="ctr"/>
        <c:lblOffset val="100"/>
        <c:noMultiLvlLbl val="0"/>
      </c:catAx>
      <c:valAx>
        <c:axId val="171923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92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Bord_Projets.xlsx]calcul!PivotTable8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calcul!$A$42:$A$47</c:f>
              <c:strCache>
                <c:ptCount val="5"/>
                <c:pt idx="0">
                  <c:v>WALID BESBES</c:v>
                </c:pt>
                <c:pt idx="1">
                  <c:v>MOHAMED ALI DHOUIEB</c:v>
                </c:pt>
                <c:pt idx="2">
                  <c:v>Soulaimen SAMET</c:v>
                </c:pt>
                <c:pt idx="3">
                  <c:v>Ismail ZAYEN</c:v>
                </c:pt>
                <c:pt idx="4">
                  <c:v>MOHAMED AMINE BAKLOUTI</c:v>
                </c:pt>
              </c:strCache>
            </c:strRef>
          </c:cat>
          <c:val>
            <c:numRef>
              <c:f>calcul!$B$42:$B$47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5-420A-B12F-201EE7E4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303759"/>
        <c:axId val="1786300431"/>
      </c:barChart>
      <c:catAx>
        <c:axId val="17863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00431"/>
        <c:crosses val="autoZero"/>
        <c:auto val="1"/>
        <c:lblAlgn val="ctr"/>
        <c:lblOffset val="100"/>
        <c:noMultiLvlLbl val="0"/>
      </c:catAx>
      <c:valAx>
        <c:axId val="17863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3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224117</xdr:colOff>
      <xdr:row>0</xdr:row>
      <xdr:rowOff>0</xdr:rowOff>
    </xdr:from>
    <xdr:to>
      <xdr:col>17</xdr:col>
      <xdr:colOff>218686</xdr:colOff>
      <xdr:row>2</xdr:row>
      <xdr:rowOff>158496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CE83FC-89E2-46F0-84C2-7B1E93E5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0588" y="0"/>
          <a:ext cx="622098" cy="539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68581</xdr:colOff>
      <xdr:row>3</xdr:row>
      <xdr:rowOff>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48C159-10D6-4507-996C-0F967219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9536" cy="564220"/>
        </a:xfrm>
        <a:prstGeom prst="rect">
          <a:avLst/>
        </a:prstGeom>
        <a:solidFill>
          <a:schemeClr val="bg1">
            <a:lumMod val="20000"/>
            <a:lumOff val="80000"/>
          </a:schemeClr>
        </a:solidFill>
      </xdr:spPr>
    </xdr:pic>
    <xdr:clientData/>
  </xdr:twoCellAnchor>
  <xdr:twoCellAnchor>
    <xdr:from>
      <xdr:col>0</xdr:col>
      <xdr:colOff>244231</xdr:colOff>
      <xdr:row>3</xdr:row>
      <xdr:rowOff>121338</xdr:rowOff>
    </xdr:from>
    <xdr:to>
      <xdr:col>5</xdr:col>
      <xdr:colOff>85618</xdr:colOff>
      <xdr:row>6</xdr:row>
      <xdr:rowOff>182218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ED2B878-A2D4-437B-B8A5-700ED585A5FC}"/>
            </a:ext>
          </a:extLst>
        </xdr:cNvPr>
        <xdr:cNvSpPr/>
      </xdr:nvSpPr>
      <xdr:spPr>
        <a:xfrm>
          <a:off x="244231" y="692838"/>
          <a:ext cx="1415083" cy="632380"/>
        </a:xfrm>
        <a:prstGeom prst="rect">
          <a:avLst/>
        </a:prstGeom>
        <a:noFill/>
        <a:ln w="12700"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149831</xdr:colOff>
      <xdr:row>3</xdr:row>
      <xdr:rowOff>117928</xdr:rowOff>
    </xdr:from>
    <xdr:to>
      <xdr:col>5</xdr:col>
      <xdr:colOff>192640</xdr:colOff>
      <xdr:row>5</xdr:row>
      <xdr:rowOff>53715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C7CC922-457A-4CA7-AA15-88BED759BF06}"/>
            </a:ext>
          </a:extLst>
        </xdr:cNvPr>
        <xdr:cNvSpPr txBox="1"/>
      </xdr:nvSpPr>
      <xdr:spPr>
        <a:xfrm>
          <a:off x="149831" y="704082"/>
          <a:ext cx="1630309" cy="326556"/>
        </a:xfrm>
        <a:prstGeom prst="rect">
          <a:avLst/>
        </a:prstGeom>
        <a:solidFill>
          <a:srgbClr val="95A9C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FFFF"/>
              </a:solidFill>
            </a:rPr>
            <a:t>Total des process</a:t>
          </a:r>
        </a:p>
      </xdr:txBody>
    </xdr:sp>
    <xdr:clientData/>
  </xdr:twoCellAnchor>
  <xdr:twoCellAnchor>
    <xdr:from>
      <xdr:col>13</xdr:col>
      <xdr:colOff>165631</xdr:colOff>
      <xdr:row>3</xdr:row>
      <xdr:rowOff>121338</xdr:rowOff>
    </xdr:from>
    <xdr:to>
      <xdr:col>18</xdr:col>
      <xdr:colOff>26502</xdr:colOff>
      <xdr:row>6</xdr:row>
      <xdr:rowOff>182218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9ED6E35-43C7-4944-AB4F-BDA7B0CD06BE}"/>
            </a:ext>
          </a:extLst>
        </xdr:cNvPr>
        <xdr:cNvSpPr/>
      </xdr:nvSpPr>
      <xdr:spPr>
        <a:xfrm>
          <a:off x="4257240" y="692838"/>
          <a:ext cx="1434566" cy="632380"/>
        </a:xfrm>
        <a:prstGeom prst="rect">
          <a:avLst/>
        </a:prstGeom>
        <a:noFill/>
        <a:ln w="12700"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90715</xdr:colOff>
      <xdr:row>3</xdr:row>
      <xdr:rowOff>117928</xdr:rowOff>
    </xdr:from>
    <xdr:to>
      <xdr:col>18</xdr:col>
      <xdr:colOff>133524</xdr:colOff>
      <xdr:row>5</xdr:row>
      <xdr:rowOff>53715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1830907-5C1F-4D9A-8377-5A99F5163D15}"/>
            </a:ext>
          </a:extLst>
        </xdr:cNvPr>
        <xdr:cNvSpPr txBox="1"/>
      </xdr:nvSpPr>
      <xdr:spPr>
        <a:xfrm>
          <a:off x="4218215" y="704082"/>
          <a:ext cx="1630309" cy="326556"/>
        </a:xfrm>
        <a:prstGeom prst="rect">
          <a:avLst/>
        </a:prstGeom>
        <a:solidFill>
          <a:srgbClr val="95A9C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FFFF"/>
              </a:solidFill>
            </a:rPr>
            <a:t>Pourcentage</a:t>
          </a:r>
        </a:p>
      </xdr:txBody>
    </xdr:sp>
    <xdr:clientData/>
  </xdr:twoCellAnchor>
  <xdr:twoCellAnchor>
    <xdr:from>
      <xdr:col>6</xdr:col>
      <xdr:colOff>146538</xdr:colOff>
      <xdr:row>3</xdr:row>
      <xdr:rowOff>121338</xdr:rowOff>
    </xdr:from>
    <xdr:to>
      <xdr:col>12</xdr:col>
      <xdr:colOff>107094</xdr:colOff>
      <xdr:row>6</xdr:row>
      <xdr:rowOff>182218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99DFC88-4146-404E-AE7F-A92E0149900E}"/>
            </a:ext>
          </a:extLst>
        </xdr:cNvPr>
        <xdr:cNvSpPr/>
      </xdr:nvSpPr>
      <xdr:spPr>
        <a:xfrm>
          <a:off x="2034973" y="692838"/>
          <a:ext cx="1848991" cy="632380"/>
        </a:xfrm>
        <a:prstGeom prst="rect">
          <a:avLst/>
        </a:prstGeom>
        <a:noFill/>
        <a:ln w="12700"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274934</xdr:colOff>
      <xdr:row>3</xdr:row>
      <xdr:rowOff>117928</xdr:rowOff>
    </xdr:from>
    <xdr:to>
      <xdr:col>12</xdr:col>
      <xdr:colOff>280865</xdr:colOff>
      <xdr:row>5</xdr:row>
      <xdr:rowOff>53715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0B0753C-6F6D-44AA-AD97-7D414BD3957C}"/>
            </a:ext>
          </a:extLst>
        </xdr:cNvPr>
        <xdr:cNvSpPr txBox="1"/>
      </xdr:nvSpPr>
      <xdr:spPr>
        <a:xfrm>
          <a:off x="1862434" y="704082"/>
          <a:ext cx="2228431" cy="326556"/>
        </a:xfrm>
        <a:prstGeom prst="rect">
          <a:avLst/>
        </a:prstGeom>
        <a:solidFill>
          <a:srgbClr val="95A9C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FFFF"/>
              </a:solidFill>
            </a:rPr>
            <a:t>Total des process qualifiés</a:t>
          </a:r>
        </a:p>
      </xdr:txBody>
    </xdr:sp>
    <xdr:clientData/>
  </xdr:twoCellAnchor>
  <xdr:twoCellAnchor>
    <xdr:from>
      <xdr:col>0</xdr:col>
      <xdr:colOff>259500</xdr:colOff>
      <xdr:row>8</xdr:row>
      <xdr:rowOff>38324</xdr:rowOff>
    </xdr:from>
    <xdr:to>
      <xdr:col>12</xdr:col>
      <xdr:colOff>284794</xdr:colOff>
      <xdr:row>21</xdr:row>
      <xdr:rowOff>82774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8BEDC7-3E49-4029-8DF5-D25711EB2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123862</xdr:colOff>
      <xdr:row>7</xdr:row>
      <xdr:rowOff>88456</xdr:rowOff>
    </xdr:from>
    <xdr:to>
      <xdr:col>11</xdr:col>
      <xdr:colOff>144795</xdr:colOff>
      <xdr:row>9</xdr:row>
      <xdr:rowOff>24243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48E6E02-0273-4B12-BF7F-8311586CD2EB}"/>
            </a:ext>
          </a:extLst>
        </xdr:cNvPr>
        <xdr:cNvSpPr txBox="1"/>
      </xdr:nvSpPr>
      <xdr:spPr>
        <a:xfrm>
          <a:off x="745494" y="1421956"/>
          <a:ext cx="2818275" cy="316787"/>
        </a:xfrm>
        <a:prstGeom prst="rect">
          <a:avLst/>
        </a:prstGeom>
        <a:solidFill>
          <a:srgbClr val="95A9C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FFFF"/>
              </a:solidFill>
            </a:rPr>
            <a:t>Nombre des process par</a:t>
          </a:r>
          <a:r>
            <a:rPr lang="en-US" sz="1400" b="1" baseline="0">
              <a:solidFill>
                <a:srgbClr val="FFFFFF"/>
              </a:solidFill>
            </a:rPr>
            <a:t> client</a:t>
          </a:r>
          <a:endParaRPr lang="en-US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13</xdr:col>
      <xdr:colOff>204107</xdr:colOff>
      <xdr:row>8</xdr:row>
      <xdr:rowOff>38324</xdr:rowOff>
    </xdr:from>
    <xdr:to>
      <xdr:col>25</xdr:col>
      <xdr:colOff>225443</xdr:colOff>
      <xdr:row>21</xdr:row>
      <xdr:rowOff>83518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9A3A24-484B-4BE6-A397-1C83497AA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307677</xdr:colOff>
      <xdr:row>7</xdr:row>
      <xdr:rowOff>88456</xdr:rowOff>
    </xdr:from>
    <xdr:to>
      <xdr:col>24</xdr:col>
      <xdr:colOff>130342</xdr:colOff>
      <xdr:row>9</xdr:row>
      <xdr:rowOff>24243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71329BC-CFFD-4D58-9D91-BE9BF5945E38}"/>
            </a:ext>
          </a:extLst>
        </xdr:cNvPr>
        <xdr:cNvSpPr txBox="1"/>
      </xdr:nvSpPr>
      <xdr:spPr>
        <a:xfrm>
          <a:off x="4659098" y="1421956"/>
          <a:ext cx="2930823" cy="316787"/>
        </a:xfrm>
        <a:prstGeom prst="rect">
          <a:avLst/>
        </a:prstGeom>
        <a:solidFill>
          <a:srgbClr val="95A9C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FFFFFF"/>
              </a:solidFill>
            </a:rPr>
            <a:t>Nombre des process par</a:t>
          </a:r>
          <a:r>
            <a:rPr lang="en-US" sz="1400" b="1" baseline="0">
              <a:solidFill>
                <a:srgbClr val="FFFFFF"/>
              </a:solidFill>
            </a:rPr>
            <a:t> responsable</a:t>
          </a:r>
          <a:endParaRPr lang="en-US" sz="1400" b="1">
            <a:solidFill>
              <a:srgbClr val="FFFF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1390650</xdr:colOff>
      <xdr:row>16</xdr:row>
      <xdr:rowOff>147637</xdr:rowOff>
    </xdr:from>
    <xdr:to>
      <xdr:col>10</xdr:col>
      <xdr:colOff>19050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36DE3-265F-41B5-838D-2D2A16C4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34</xdr:row>
      <xdr:rowOff>33337</xdr:rowOff>
    </xdr:from>
    <xdr:to>
      <xdr:col>9</xdr:col>
      <xdr:colOff>238125</xdr:colOff>
      <xdr:row>48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BAEDE-2893-46F6-8B74-F280C8E26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28.663731828703" createdVersion="6" refreshedVersion="6" minRefreshableVersion="3" recordCount="58" xr:uid="{636A394A-336B-45F1-8AF4-DABF9AF75B47}">
  <cacheSource type="worksheet">
    <worksheetSource ref="A6:P64" sheet="TPS"/>
  </cacheSource>
  <cacheFields count="16">
    <cacheField name="Mois de réception" numFmtId="165">
      <sharedItems containsNonDate="0" containsDate="1" containsString="0" containsBlank="1" minDate="2020-10-01T00:00:00" maxDate="2021-06-02T00:00:00"/>
    </cacheField>
    <cacheField name="Client" numFmtId="0">
      <sharedItems containsBlank="1" count="7">
        <s v="RSA"/>
        <s v="PRYSMIAN"/>
        <s v="SAGEM"/>
        <s v="VALEO"/>
        <s v="PSA"/>
        <s v="PHILIPS"/>
        <m/>
      </sharedItems>
    </cacheField>
    <cacheField name="Projet" numFmtId="0">
      <sharedItems containsBlank="1"/>
    </cacheField>
    <cacheField name="Famille process_x000a_AUTO/INDUS" numFmtId="0">
      <sharedItems containsBlank="1"/>
    </cacheField>
    <cacheField name="Type Transfert_x000a_Client/Groupe" numFmtId="0">
      <sharedItems containsBlank="1"/>
    </cacheField>
    <cacheField name="Type process_x000a_Injection/Assemblage" numFmtId="0">
      <sharedItems containsBlank="1"/>
    </cacheField>
    <cacheField name="Désignation process" numFmtId="0">
      <sharedItems containsBlank="1"/>
    </cacheField>
    <cacheField name="Référence" numFmtId="0">
      <sharedItems containsBlank="1"/>
    </cacheField>
    <cacheField name="Date de réception" numFmtId="0">
      <sharedItems containsNonDate="0" containsDate="1" containsString="0" containsBlank="1" minDate="2020-10-06T00:00:00" maxDate="2021-11-27T00:00:00"/>
    </cacheField>
    <cacheField name="Date pré-qualification" numFmtId="0">
      <sharedItems containsNonDate="0" containsDate="1" containsString="0" containsBlank="1" minDate="2020-10-02T00:00:00" maxDate="2021-04-29T00:00:00"/>
    </cacheField>
    <cacheField name="Date lancement qualification" numFmtId="0">
      <sharedItems containsNonDate="0" containsString="0" containsBlank="1"/>
    </cacheField>
    <cacheField name="Date qualification" numFmtId="0">
      <sharedItems containsNonDate="0" containsString="0" containsBlank="1"/>
    </cacheField>
    <cacheField name="DATE DMS / Butée" numFmtId="0">
      <sharedItems containsNonDate="0" containsString="0" containsBlank="1"/>
    </cacheField>
    <cacheField name="Respect délais" numFmtId="0">
      <sharedItems containsNonDate="0" containsString="0" containsBlank="1"/>
    </cacheField>
    <cacheField name="Performance" numFmtId="0">
      <sharedItems containsNonDate="0" containsString="0" containsBlank="1"/>
    </cacheField>
    <cacheField name="Chef de proj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28.667392592593" createdVersion="6" refreshedVersion="6" minRefreshableVersion="3" recordCount="57" xr:uid="{6C5E472F-1243-4584-B7C5-91FC9F7A0720}">
  <cacheSource type="worksheet">
    <worksheetSource ref="A6:P63" sheet="TPS"/>
  </cacheSource>
  <cacheFields count="16">
    <cacheField name="Mois de réception" numFmtId="165">
      <sharedItems containsNonDate="0" containsDate="1" containsString="0" containsBlank="1" minDate="2020-10-01T00:00:00" maxDate="2021-06-02T00:00:00"/>
    </cacheField>
    <cacheField name="Client" numFmtId="0">
      <sharedItems containsBlank="1" count="7">
        <s v="RSA"/>
        <s v="PRYSMIAN"/>
        <s v="SAGEM"/>
        <s v="VALEO"/>
        <s v="PSA"/>
        <s v="PHILIPS"/>
        <m/>
      </sharedItems>
    </cacheField>
    <cacheField name="Projet" numFmtId="0">
      <sharedItems containsBlank="1"/>
    </cacheField>
    <cacheField name="Famille process_x000a_AUTO/INDUS" numFmtId="0">
      <sharedItems containsBlank="1" count="3">
        <s v="AUTO"/>
        <s v="INDUS"/>
        <m/>
      </sharedItems>
    </cacheField>
    <cacheField name="Type Transfert_x000a_Client/Groupe" numFmtId="0">
      <sharedItems containsBlank="1"/>
    </cacheField>
    <cacheField name="Type process_x000a_Injection/Assemblage" numFmtId="0">
      <sharedItems containsBlank="1"/>
    </cacheField>
    <cacheField name="Désignation process" numFmtId="0">
      <sharedItems containsBlank="1"/>
    </cacheField>
    <cacheField name="Référence" numFmtId="0">
      <sharedItems containsBlank="1"/>
    </cacheField>
    <cacheField name="Date de réception" numFmtId="0">
      <sharedItems containsNonDate="0" containsDate="1" containsString="0" containsBlank="1" minDate="2020-10-06T00:00:00" maxDate="2021-11-27T00:00:00"/>
    </cacheField>
    <cacheField name="Date pré-qualification" numFmtId="0">
      <sharedItems containsNonDate="0" containsDate="1" containsString="0" containsBlank="1" minDate="2020-10-02T00:00:00" maxDate="2021-04-29T00:00:00"/>
    </cacheField>
    <cacheField name="Date lancement qualification" numFmtId="0">
      <sharedItems containsNonDate="0" containsString="0" containsBlank="1"/>
    </cacheField>
    <cacheField name="Date qualification" numFmtId="0">
      <sharedItems containsBlank="1"/>
    </cacheField>
    <cacheField name="DATE DMS / Butée" numFmtId="0">
      <sharedItems containsNonDate="0" containsString="0" containsBlank="1"/>
    </cacheField>
    <cacheField name="Respect délais" numFmtId="0">
      <sharedItems containsNonDate="0" containsString="0" containsBlank="1"/>
    </cacheField>
    <cacheField name="Performance" numFmtId="0">
      <sharedItems containsNonDate="0" containsString="0" containsBlank="1"/>
    </cacheField>
    <cacheField name="Chef de projet" numFmtId="0">
      <sharedItems containsBlank="1" count="6">
        <s v="Ismail ZAYEN"/>
        <s v="MOHAMED AMINE BAKLOUTI"/>
        <s v="MOHAMED ALI DHOUIEB"/>
        <s v="Soulaimen SAMET"/>
        <s v="WALID BESB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28.68113391204" createdVersion="6" refreshedVersion="6" minRefreshableVersion="3" recordCount="46" xr:uid="{2C5181E9-A03E-45D0-8A5B-245FB6FC01A9}">
  <cacheSource type="worksheet">
    <worksheetSource ref="A6:P52" sheet="TPS"/>
  </cacheSource>
  <cacheFields count="16">
    <cacheField name="Mois de réception" numFmtId="165">
      <sharedItems containsSemiMixedTypes="0" containsNonDate="0" containsDate="1" containsString="0" minDate="2020-10-01T00:00:00" maxDate="2021-06-02T00:00:00"/>
    </cacheField>
    <cacheField name="Client" numFmtId="0">
      <sharedItems/>
    </cacheField>
    <cacheField name="Projet" numFmtId="0">
      <sharedItems/>
    </cacheField>
    <cacheField name="Famille process_x000a_AUTO/INDUS" numFmtId="0">
      <sharedItems/>
    </cacheField>
    <cacheField name="Type Transfert_x000a_Client/Groupe" numFmtId="0">
      <sharedItems/>
    </cacheField>
    <cacheField name="Type process_x000a_Injection/Assemblage" numFmtId="0">
      <sharedItems/>
    </cacheField>
    <cacheField name="Désignation process" numFmtId="0">
      <sharedItems/>
    </cacheField>
    <cacheField name="Référence" numFmtId="0">
      <sharedItems/>
    </cacheField>
    <cacheField name="Date de réception" numFmtId="166">
      <sharedItems containsSemiMixedTypes="0" containsNonDate="0" containsDate="1" containsString="0" minDate="2020-10-06T00:00:00" maxDate="2021-11-27T00:00:00"/>
    </cacheField>
    <cacheField name="Date pré-qualification" numFmtId="166">
      <sharedItems containsNonDate="0" containsDate="1" containsString="0" containsBlank="1" minDate="2020-10-02T00:00:00" maxDate="2021-04-29T00:00:00"/>
    </cacheField>
    <cacheField name="Date lancement qualification" numFmtId="0">
      <sharedItems containsNonDate="0" containsString="0" containsBlank="1"/>
    </cacheField>
    <cacheField name="Date qualification" numFmtId="0">
      <sharedItems containsBlank="1"/>
    </cacheField>
    <cacheField name="DATE DMS / Butée" numFmtId="0">
      <sharedItems containsNonDate="0" containsString="0" containsBlank="1"/>
    </cacheField>
    <cacheField name="Respect délais" numFmtId="0">
      <sharedItems containsNonDate="0" containsString="0" containsBlank="1"/>
    </cacheField>
    <cacheField name="Performance" numFmtId="0">
      <sharedItems containsNonDate="0" containsString="0" containsBlank="1"/>
    </cacheField>
    <cacheField name="Chef de projet" numFmtId="0">
      <sharedItems count="5">
        <s v="Ismail ZAYEN"/>
        <s v="MOHAMED AMINE BAKLOUTI"/>
        <s v="MOHAMED ALI DHOUIEB"/>
        <s v="Soulaimen SAMET"/>
        <s v="WALID BESB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0-10-01T00:00:00"/>
    <x v="0"/>
    <s v="X82"/>
    <s v="AUTO"/>
    <s v="GROUPE"/>
    <s v="INJECTION"/>
    <s v="23394-AILETTE HORIZ LAT D&amp;G"/>
    <s v="PRO009710 + …"/>
    <d v="2020-10-06T00:00:00"/>
    <m/>
    <m/>
    <m/>
    <m/>
    <m/>
    <m/>
    <s v="Ismail ZAYEN"/>
  </r>
  <r>
    <d v="2020-10-01T00:00:00"/>
    <x v="0"/>
    <s v="X82"/>
    <s v="AUTO"/>
    <s v="GROUPE"/>
    <s v="INJECTION"/>
    <s v="23397-BARETTE AILETTE V CTL &amp; LAT"/>
    <s v="PRO009747 + PRO009702"/>
    <d v="2020-10-06T00:00:00"/>
    <m/>
    <m/>
    <m/>
    <m/>
    <m/>
    <m/>
    <s v="Ismail ZAYEN"/>
  </r>
  <r>
    <d v="2020-10-01T00:00:00"/>
    <x v="0"/>
    <s v="X82"/>
    <s v="AUTO"/>
    <s v="GROUPE"/>
    <s v="INJECTION"/>
    <s v="23407-AILETTE HORIZ CTL D&amp;G"/>
    <s v="PRO009749 + …"/>
    <d v="2020-10-06T00:00:00"/>
    <d v="2020-10-19T00:00:00"/>
    <m/>
    <m/>
    <m/>
    <m/>
    <m/>
    <s v="Ismail ZAYEN"/>
  </r>
  <r>
    <d v="2020-10-01T00:00:00"/>
    <x v="0"/>
    <s v="X82"/>
    <s v="AUTO"/>
    <s v="GROUPE"/>
    <s v="INJECTION"/>
    <s v="23411-BARETTE AILETTES H CTL &amp; LAT"/>
    <s v="PRO009750 + PRO009705"/>
    <d v="2020-10-06T00:00:00"/>
    <d v="2020-11-23T00:00:00"/>
    <m/>
    <m/>
    <m/>
    <m/>
    <m/>
    <s v="Ismail ZAYEN"/>
  </r>
  <r>
    <d v="2020-10-01T00:00:00"/>
    <x v="0"/>
    <s v="X82"/>
    <s v="AUTO"/>
    <s v="GROUPE"/>
    <s v="INJECTION"/>
    <s v="23543-SUPPORT AILETTES VERT CTL &amp; LAT D&amp;G"/>
    <s v="PRO010189 + …"/>
    <d v="2020-10-06T00:00:00"/>
    <d v="2021-02-05T00:00:00"/>
    <m/>
    <m/>
    <m/>
    <m/>
    <m/>
    <s v="Ismail ZAYEN"/>
  </r>
  <r>
    <d v="2020-10-01T00:00:00"/>
    <x v="0"/>
    <s v="XFK"/>
    <s v="AUTO"/>
    <s v="GROUPE"/>
    <s v="INJECTION"/>
    <s v="23295-BOITIER DEGIVRAGE LAT G&amp;D"/>
    <s v="PRO009776 + PRO009817"/>
    <d v="2020-10-06T00:00:00"/>
    <d v="2020-11-23T00:00:00"/>
    <m/>
    <m/>
    <m/>
    <m/>
    <m/>
    <s v="MOHAMED AMINE BAKLOUTI"/>
  </r>
  <r>
    <d v="2020-10-01T00:00:00"/>
    <x v="0"/>
    <s v="X82"/>
    <s v="AUTO"/>
    <s v="GROUPE"/>
    <s v="INJECTION"/>
    <s v="23398-CURSEUR CTL&amp;LAT"/>
    <s v="PRO010381 + …"/>
    <d v="2020-10-09T00:00:00"/>
    <d v="2020-11-20T00:00:00"/>
    <m/>
    <m/>
    <m/>
    <m/>
    <m/>
    <s v="Ismail ZAYEN"/>
  </r>
  <r>
    <d v="2020-10-01T00:00:00"/>
    <x v="0"/>
    <s v="X82"/>
    <s v="AUTO"/>
    <s v="GROUPE"/>
    <s v="INJECTION"/>
    <s v="23406-FOUCHETTE CTL &amp; LAT"/>
    <s v="PRO007918 + …"/>
    <d v="2020-10-09T00:00:00"/>
    <m/>
    <m/>
    <m/>
    <m/>
    <m/>
    <m/>
    <s v="Ismail ZAYEN"/>
  </r>
  <r>
    <d v="2020-10-01T00:00:00"/>
    <x v="0"/>
    <s v="X82"/>
    <s v="AUTO"/>
    <s v="GROUPE"/>
    <s v="INJECTION"/>
    <s v="23544-SUPPORT AILETTES H CTL&amp;LAT D&amp;G"/>
    <s v="PRO010192 + …"/>
    <d v="2020-10-09T00:00:00"/>
    <m/>
    <m/>
    <m/>
    <m/>
    <m/>
    <m/>
    <s v="Ismail ZAYEN"/>
  </r>
  <r>
    <d v="2020-10-01T00:00:00"/>
    <x v="0"/>
    <s v="X82"/>
    <s v="AUTO"/>
    <s v="GROUPE"/>
    <s v="INJECTION"/>
    <s v="23404-CORPS AERATEUR CTL D&amp;G"/>
    <s v="PRO0079744 + PRO009743"/>
    <d v="2020-10-09T00:00:00"/>
    <d v="2020-10-02T00:00:00"/>
    <m/>
    <m/>
    <m/>
    <m/>
    <m/>
    <s v="Ismail ZAYEN"/>
  </r>
  <r>
    <d v="2020-10-01T00:00:00"/>
    <x v="0"/>
    <s v="X82"/>
    <s v="AUTO"/>
    <s v="GROUPE"/>
    <s v="INJECTION"/>
    <s v="23414-CORPS AERATEUR LAT D&amp;G"/>
    <s v="PRO009699 + PRO009707"/>
    <d v="2020-10-09T00:00:00"/>
    <d v="2020-10-05T00:00:00"/>
    <m/>
    <m/>
    <m/>
    <m/>
    <m/>
    <s v="Ismail ZAYEN"/>
  </r>
  <r>
    <d v="2020-10-01T00:00:00"/>
    <x v="0"/>
    <s v="XFK"/>
    <s v="AUTO"/>
    <s v="GROUPE"/>
    <s v="INJECTION"/>
    <s v="23297-FOURCHETTE XFK"/>
    <s v="PRO009785+PRO009823+PRO009799+PRO009837"/>
    <d v="2020-10-27T00:00:00"/>
    <d v="2020-11-17T00:00:00"/>
    <m/>
    <m/>
    <m/>
    <m/>
    <m/>
    <s v="MOHAMED AMINE BAKLOUTI"/>
  </r>
  <r>
    <d v="2020-10-01T00:00:00"/>
    <x v="0"/>
    <s v="XFK"/>
    <s v="AUTO"/>
    <s v="GROUPE"/>
    <s v="INJECTION"/>
    <s v="23293-AILETTES HORIZONTALES LATERALES G&amp;D"/>
    <s v="PRO009778+PRO009779+PRO009780+PRO009819+PRO009820+PRO009821"/>
    <d v="2020-10-06T00:00:00"/>
    <d v="2020-11-19T00:00:00"/>
    <m/>
    <m/>
    <m/>
    <m/>
    <m/>
    <s v="MOHAMED AMINE BAKLOUTI"/>
  </r>
  <r>
    <d v="2020-10-01T00:00:00"/>
    <x v="0"/>
    <s v="XFK"/>
    <s v="AUTO"/>
    <s v="GROUPE"/>
    <s v="INJECTION"/>
    <s v="23296-AILETTES HORIZONTALES CENTRALES G&amp;D"/>
    <s v="PRO009795/PRO009796/PRO009797/PRO009834/PRO009835/PRO009836"/>
    <d v="2020-10-06T00:00:00"/>
    <d v="2020-11-13T00:00:00"/>
    <m/>
    <m/>
    <m/>
    <m/>
    <m/>
    <s v="MOHAMED AMINE BAKLOUTI"/>
  </r>
  <r>
    <d v="2020-10-01T00:00:00"/>
    <x v="1"/>
    <s v="CTB MK3"/>
    <s v="INDUS"/>
    <s v="CLIENT"/>
    <s v="INJECTION"/>
    <s v="13444-CTB MK3 BASE + COVER + LABER COVER"/>
    <s v="XCPSG02501 + XCPSG02503"/>
    <d v="2020-10-09T00:00:00"/>
    <m/>
    <m/>
    <m/>
    <m/>
    <m/>
    <m/>
    <s v="MOHAMED ALI DHOUIEB"/>
  </r>
  <r>
    <d v="2020-10-01T00:00:00"/>
    <x v="1"/>
    <s v="CTB MK3"/>
    <s v="INDUS"/>
    <s v="CLIENT"/>
    <s v="INJECTION"/>
    <s v="13445-CTB MK3 TRAY"/>
    <s v="XCPSG02502"/>
    <d v="2020-10-09T00:00:00"/>
    <m/>
    <m/>
    <m/>
    <m/>
    <m/>
    <m/>
    <s v="MOHAMED ALI DHOUIEB"/>
  </r>
  <r>
    <d v="2020-10-01T00:00:00"/>
    <x v="1"/>
    <s v="CTB MK3"/>
    <s v="INDUS"/>
    <s v="CLIENT"/>
    <s v="INJECTION"/>
    <s v="13446-CTB MK3 WALL SUPPORT"/>
    <s v="XCPSG02505"/>
    <d v="2020-10-09T00:00:00"/>
    <m/>
    <m/>
    <m/>
    <m/>
    <m/>
    <m/>
    <s v="MOHAMED ALI DHOUIEB"/>
  </r>
  <r>
    <d v="2020-10-01T00:00:00"/>
    <x v="1"/>
    <s v="CTB MK3"/>
    <s v="INDUS"/>
    <s v="CLIENT"/>
    <s v="INJECTION"/>
    <s v="13447-CTB MK3 COMB KIT"/>
    <s v="XCPSG02530"/>
    <d v="2020-10-09T00:00:00"/>
    <m/>
    <m/>
    <m/>
    <m/>
    <m/>
    <m/>
    <s v="MOHAMED ALI DHOUIEB"/>
  </r>
  <r>
    <d v="2020-10-01T00:00:00"/>
    <x v="0"/>
    <s v="XFK"/>
    <s v="AUTO"/>
    <s v="GROUPE"/>
    <s v="INJECTION"/>
    <s v="23298-AILETTES VERT CENTRALE G&amp;D XFK"/>
    <s v="PRO009838 + …"/>
    <d v="2020-10-13T00:00:00"/>
    <d v="2020-11-09T00:00:00"/>
    <m/>
    <m/>
    <m/>
    <m/>
    <m/>
    <s v="MOHAMED AMINE BAKLOUTI"/>
  </r>
  <r>
    <d v="2020-10-01T00:00:00"/>
    <x v="0"/>
    <s v="XFK"/>
    <s v="AUTO"/>
    <s v="GROUPE"/>
    <s v="INJECTION"/>
    <s v="23299-AILETTES VERT LATERALE G&amp;D XFK"/>
    <s v="PRO009822 + …"/>
    <d v="2020-10-13T00:00:00"/>
    <d v="2020-11-11T00:00:00"/>
    <m/>
    <m/>
    <m/>
    <m/>
    <m/>
    <s v="MOHAMED AMINE BAKLOUTI"/>
  </r>
  <r>
    <d v="2020-10-01T00:00:00"/>
    <x v="0"/>
    <s v="XFK"/>
    <s v="AUTO"/>
    <s v="GROUPE"/>
    <s v="INJECTION"/>
    <s v="23292-BARETTE AILETTE CENT V&amp;H XFK"/>
    <s v="PRO009798 + …"/>
    <d v="2020-10-20T00:00:00"/>
    <d v="2020-11-14T00:00:00"/>
    <m/>
    <m/>
    <m/>
    <m/>
    <m/>
    <s v="MOHAMED AMINE BAKLOUTI"/>
  </r>
  <r>
    <d v="2020-10-01T00:00:00"/>
    <x v="0"/>
    <s v="XFK"/>
    <s v="AUTO"/>
    <s v="GROUPE"/>
    <s v="INJECTION"/>
    <s v="23307-BARETTE AILETTE LAT V&amp;H"/>
    <s v="PRO009783 + …"/>
    <d v="2020-10-20T00:00:00"/>
    <d v="2020-11-16T00:00:00"/>
    <m/>
    <m/>
    <m/>
    <m/>
    <m/>
    <s v="MOHAMED AMINE BAKLOUTI"/>
  </r>
  <r>
    <d v="2020-11-01T00:00:00"/>
    <x v="0"/>
    <s v="X82"/>
    <s v="AUTO"/>
    <s v="GROUPE"/>
    <s v="INJECTION"/>
    <s v="23395-AILETTES VERT LATERALE G&amp;D"/>
    <s v="BAAHA"/>
    <d v="2020-11-06T00:00:00"/>
    <d v="2021-01-07T00:00:00"/>
    <m/>
    <m/>
    <m/>
    <m/>
    <m/>
    <s v="Ismail ZAYEN"/>
  </r>
  <r>
    <d v="2020-11-01T00:00:00"/>
    <x v="0"/>
    <s v="X82"/>
    <s v="AUTO"/>
    <s v="GROUPE"/>
    <s v="INJECTION"/>
    <s v="23399-AILETTES VERT CENTRALE G&amp;D"/>
    <s v="PRO009745 + PRO010299 + …"/>
    <d v="2020-11-06T00:00:00"/>
    <d v="2021-02-08T00:00:00"/>
    <m/>
    <m/>
    <m/>
    <m/>
    <m/>
    <s v="Ismail ZAYEN"/>
  </r>
  <r>
    <d v="2020-11-01T00:00:00"/>
    <x v="2"/>
    <s v="BT"/>
    <s v="INDUS"/>
    <s v="GROUPE"/>
    <s v="INJECTION"/>
    <s v="13382-TOP COVER BT DOUBLON"/>
    <s v="253802383PRE"/>
    <d v="2021-11-26T00:00:00"/>
    <m/>
    <m/>
    <m/>
    <m/>
    <m/>
    <m/>
    <s v="MOHAMED AMINE BAKLOUTI"/>
  </r>
  <r>
    <d v="2020-11-01T00:00:00"/>
    <x v="3"/>
    <s v="SUV "/>
    <s v="AUTO"/>
    <s v="DEVELOPPEMENT"/>
    <s v="INJECTION"/>
    <s v="13083-Wiping Ring NISSAN"/>
    <s v="E219138"/>
    <d v="2020-11-19T00:00:00"/>
    <m/>
    <m/>
    <m/>
    <m/>
    <m/>
    <m/>
    <s v="Soulaimen SAMET"/>
  </r>
  <r>
    <d v="2020-11-01T00:00:00"/>
    <x v="3"/>
    <s v="SUV "/>
    <s v="AUTO"/>
    <s v="DEVELOPPEMENT"/>
    <s v="INJECTION"/>
    <s v="13088-Vol Ring"/>
    <s v="E219117"/>
    <d v="2020-11-19T00:00:00"/>
    <m/>
    <m/>
    <m/>
    <m/>
    <m/>
    <m/>
    <s v="Soulaimen SAMET"/>
  </r>
  <r>
    <d v="2020-11-01T00:00:00"/>
    <x v="3"/>
    <s v="SUV "/>
    <s v="AUTO"/>
    <s v="DEVELOPPEMENT"/>
    <s v="INJECTION"/>
    <s v="13090-Push Button NISSAN"/>
    <s v="E208803"/>
    <d v="2020-11-19T00:00:00"/>
    <m/>
    <m/>
    <m/>
    <m/>
    <m/>
    <m/>
    <s v="Soulaimen SAMET"/>
  </r>
  <r>
    <d v="2020-11-01T00:00:00"/>
    <x v="3"/>
    <s v="SUV "/>
    <s v="AUTO"/>
    <s v="DEVELOPPEMENT"/>
    <s v="INJECTION"/>
    <s v="13093-Light Ring NISSAN With Push"/>
    <s v="E219123"/>
    <d v="2020-11-19T00:00:00"/>
    <m/>
    <m/>
    <m/>
    <m/>
    <m/>
    <m/>
    <s v="Soulaimen SAMET"/>
  </r>
  <r>
    <d v="2020-11-01T00:00:00"/>
    <x v="3"/>
    <s v="SUV "/>
    <s v="AUTO"/>
    <s v="DEVELOPPEMENT"/>
    <s v="INJECTION"/>
    <s v="13094-Light Ring NISSAN Without Push "/>
    <s v="E219124"/>
    <d v="2020-11-19T00:00:00"/>
    <m/>
    <m/>
    <m/>
    <m/>
    <m/>
    <m/>
    <s v="Soulaimen SAMET"/>
  </r>
  <r>
    <d v="2020-11-01T00:00:00"/>
    <x v="3"/>
    <s v="SUV "/>
    <s v="AUTO"/>
    <s v="DEVELOPPEMENT"/>
    <s v="INJECTION"/>
    <s v="13095-Fog Ring"/>
    <s v="E219127"/>
    <d v="2020-11-19T00:00:00"/>
    <m/>
    <m/>
    <m/>
    <m/>
    <m/>
    <m/>
    <s v="Soulaimen SAMET"/>
  </r>
  <r>
    <d v="2020-12-08T00:00:00"/>
    <x v="4"/>
    <s v="P5X"/>
    <s v="AUTO"/>
    <s v="GROUPE"/>
    <s v="INJECTION"/>
    <s v="23498-MOLETTES SURMOULEES P5X"/>
    <s v="PRO010103 + PRO010104"/>
    <d v="2020-12-08T00:00:00"/>
    <m/>
    <m/>
    <m/>
    <m/>
    <m/>
    <m/>
    <s v="WALID BESBES"/>
  </r>
  <r>
    <d v="2021-01-01T00:00:00"/>
    <x v="2"/>
    <s v="PEGASUS"/>
    <s v="INDUS"/>
    <s v="GROUPE"/>
    <s v="INJECTION"/>
    <s v="13347-CHASSIS 3930VF PEGASUS"/>
    <s v="253862558"/>
    <d v="2021-01-06T00:00:00"/>
    <m/>
    <m/>
    <m/>
    <m/>
    <m/>
    <m/>
    <s v="MOHAMED AMINE BAKLOUTI"/>
  </r>
  <r>
    <d v="2021-01-01T00:00:00"/>
    <x v="2"/>
    <s v="PEGASUS"/>
    <s v="INDUS"/>
    <s v="GROUPE"/>
    <s v="INJECTION"/>
    <s v="13349-SERVICE BUTTON PEGASUS"/>
    <s v="253861960"/>
    <d v="2021-01-06T00:00:00"/>
    <m/>
    <m/>
    <m/>
    <m/>
    <m/>
    <m/>
    <s v="MOHAMED AMINE BAKLOUTI"/>
  </r>
  <r>
    <d v="2021-01-01T00:00:00"/>
    <x v="2"/>
    <s v="PEGASUS"/>
    <s v="INDUS"/>
    <s v="GROUPE"/>
    <s v="INJECTION"/>
    <s v="13384-REAR BUTTON PEGASUS"/>
    <s v="253875638"/>
    <d v="2021-01-06T00:00:00"/>
    <m/>
    <m/>
    <m/>
    <m/>
    <m/>
    <m/>
    <s v="MOHAMED AMINE BAKLOUTI"/>
  </r>
  <r>
    <d v="2021-01-01T00:00:00"/>
    <x v="2"/>
    <s v="PEGASUS"/>
    <s v="INDUS"/>
    <s v="GROUPE"/>
    <s v="INJECTION"/>
    <s v="13385-LIGHT GUIDE PEGASUS V2"/>
    <s v="253878741"/>
    <d v="2021-01-06T00:00:00"/>
    <m/>
    <m/>
    <m/>
    <m/>
    <m/>
    <m/>
    <s v="MOHAMED AMINE BAKLOUTI"/>
  </r>
  <r>
    <d v="2021-01-01T00:00:00"/>
    <x v="0"/>
    <s v="XFK"/>
    <s v="AUTO"/>
    <s v="GROUPE"/>
    <s v="INJECTION"/>
    <s v="23294-CORPS CENTRAL AERATEUR XFK"/>
    <s v="PRO009794 + PRO009833"/>
    <d v="2021-01-27T00:00:00"/>
    <d v="2021-03-01T00:00:00"/>
    <m/>
    <m/>
    <m/>
    <m/>
    <m/>
    <s v="MOHAMED AMINE BAKLOUTI"/>
  </r>
  <r>
    <d v="2021-02-01T00:00:00"/>
    <x v="2"/>
    <s v="PEGASUS"/>
    <s v="INDUS"/>
    <s v="GROUPE"/>
    <s v="INJECTION"/>
    <s v="13346-TOP COVER PEGASUS"/>
    <s v="253862959 PRE"/>
    <d v="2021-02-02T00:00:00"/>
    <m/>
    <m/>
    <m/>
    <m/>
    <m/>
    <m/>
    <s v="MOHAMED AMINE BAKLOUTI"/>
  </r>
  <r>
    <d v="2021-02-01T00:00:00"/>
    <x v="2"/>
    <s v="PEGASUS"/>
    <s v="INDUS"/>
    <s v="GROUPE"/>
    <s v="INJECTION"/>
    <s v="13348-RING PEGASUS"/>
    <s v="253862897 PRE"/>
    <d v="2021-02-06T00:00:00"/>
    <m/>
    <m/>
    <m/>
    <m/>
    <m/>
    <m/>
    <s v="MOHAMED AMINE BAKLOUTI"/>
  </r>
  <r>
    <d v="2021-02-01T00:00:00"/>
    <x v="5"/>
    <s v="COMPACT"/>
    <s v="INDUS"/>
    <s v="GROUPE"/>
    <s v="INJECTION"/>
    <s v="13360-LEVER DEEP COMPACT BLACK"/>
    <s v="300005261811"/>
    <d v="2021-02-06T00:00:00"/>
    <m/>
    <m/>
    <m/>
    <m/>
    <m/>
    <m/>
    <s v="MOHAMED ALI DHOUIEB"/>
  </r>
  <r>
    <d v="2021-02-01T00:00:00"/>
    <x v="0"/>
    <s v="XFK"/>
    <s v="AUTO"/>
    <s v="GROUPE"/>
    <s v="INJECTION"/>
    <s v="23300-CORPS LATERAL AERATEUR XFK"/>
    <s v="PRO009777+ PRO009818"/>
    <d v="2021-02-19T00:00:00"/>
    <d v="2021-02-26T00:00:00"/>
    <m/>
    <m/>
    <m/>
    <m/>
    <m/>
    <s v="MOHAMED AMINE BAKLOUTI"/>
  </r>
  <r>
    <d v="2021-02-01T00:00:00"/>
    <x v="0"/>
    <s v="XFK"/>
    <s v="AUTO"/>
    <s v="GROUPE"/>
    <s v="INJECTION"/>
    <s v="23291-CURSEUR XFK"/>
    <s v="PRO009837"/>
    <d v="2021-02-19T00:00:00"/>
    <d v="2021-02-23T00:00:00"/>
    <m/>
    <m/>
    <m/>
    <m/>
    <m/>
    <s v="MOHAMED AMINE BAKLOUTI"/>
  </r>
  <r>
    <d v="2021-04-01T00:00:00"/>
    <x v="0"/>
    <s v="BCB"/>
    <s v="AUTO"/>
    <s v="GROUPE"/>
    <s v="INJECTION"/>
    <s v="23812-Barrette Ailettes verticales Lat &amp; Cent BCB"/>
    <s v="PRO011074 + PRO011142"/>
    <d v="2021-04-21T00:00:00"/>
    <d v="2021-04-28T00:00:00"/>
    <m/>
    <m/>
    <m/>
    <m/>
    <m/>
    <s v="MOHAMED AMINE BAKLOUTI"/>
  </r>
  <r>
    <d v="2021-05-01T00:00:00"/>
    <x v="0"/>
    <s v="BCB"/>
    <s v="AUTO"/>
    <s v="GROUPE"/>
    <s v="INJECTION"/>
    <s v="23805 - Corps Lat &amp; Cent BCB "/>
    <s v="PRO010919 + PRO010920"/>
    <d v="2021-05-25T00:00:00"/>
    <m/>
    <m/>
    <m/>
    <m/>
    <m/>
    <m/>
    <s v="MOHAMED AMINE BAKLOUTI"/>
  </r>
  <r>
    <d v="2021-06-01T00:00:00"/>
    <x v="0"/>
    <s v="BCB"/>
    <s v="AUTO"/>
    <s v="GROUPE"/>
    <s v="INJECTION"/>
    <s v="23809-Ailettes verticales latérales"/>
    <s v="PRO011075+…"/>
    <d v="2021-06-08T00:00:00"/>
    <m/>
    <m/>
    <m/>
    <m/>
    <m/>
    <m/>
    <s v="MOHAMED AMINE BAKLOUTI"/>
  </r>
  <r>
    <d v="2021-06-01T00:00:00"/>
    <x v="0"/>
    <s v="BCB"/>
    <s v="AUTO"/>
    <s v="GROUPE"/>
    <s v="INJECTION"/>
    <s v="238010-Ailetets verticales centrales"/>
    <s v="PRO011068+…"/>
    <d v="2021-06-08T00:00:00"/>
    <m/>
    <m/>
    <m/>
    <m/>
    <m/>
    <m/>
    <s v="MOHAMED AMINE BAKLOUTI"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20-10-01T00:00:00"/>
    <x v="0"/>
    <s v="X82"/>
    <x v="0"/>
    <s v="GROUPE"/>
    <s v="INJECTION"/>
    <s v="23394-AILETTE HORIZ LAT D&amp;G"/>
    <s v="PRO009710 + …"/>
    <d v="2020-10-06T00:00:00"/>
    <m/>
    <m/>
    <m/>
    <m/>
    <m/>
    <m/>
    <x v="0"/>
  </r>
  <r>
    <d v="2020-10-01T00:00:00"/>
    <x v="0"/>
    <s v="X82"/>
    <x v="0"/>
    <s v="GROUPE"/>
    <s v="INJECTION"/>
    <s v="23397-BARETTE AILETTE V CTL &amp; LAT"/>
    <s v="PRO009747 + PRO009702"/>
    <d v="2020-10-06T00:00:00"/>
    <m/>
    <m/>
    <m/>
    <m/>
    <m/>
    <m/>
    <x v="0"/>
  </r>
  <r>
    <d v="2020-10-01T00:00:00"/>
    <x v="0"/>
    <s v="X82"/>
    <x v="0"/>
    <s v="GROUPE"/>
    <s v="INJECTION"/>
    <s v="23407-AILETTE HORIZ CTL D&amp;G"/>
    <s v="PRO009749 + …"/>
    <d v="2020-10-06T00:00:00"/>
    <d v="2020-10-19T00:00:00"/>
    <m/>
    <s v="30/08/2021"/>
    <m/>
    <m/>
    <m/>
    <x v="0"/>
  </r>
  <r>
    <d v="2020-10-01T00:00:00"/>
    <x v="0"/>
    <s v="X82"/>
    <x v="0"/>
    <s v="GROUPE"/>
    <s v="INJECTION"/>
    <s v="23411-BARETTE AILETTES H CTL &amp; LAT"/>
    <s v="PRO009750 + PRO009705"/>
    <d v="2020-10-06T00:00:00"/>
    <d v="2020-11-23T00:00:00"/>
    <m/>
    <m/>
    <m/>
    <m/>
    <m/>
    <x v="0"/>
  </r>
  <r>
    <d v="2020-10-01T00:00:00"/>
    <x v="0"/>
    <s v="X82"/>
    <x v="0"/>
    <s v="GROUPE"/>
    <s v="INJECTION"/>
    <s v="23543-SUPPORT AILETTES VERT CTL &amp; LAT D&amp;G"/>
    <s v="PRO010189 + …"/>
    <d v="2020-10-06T00:00:00"/>
    <d v="2021-02-05T00:00:00"/>
    <m/>
    <m/>
    <m/>
    <m/>
    <m/>
    <x v="0"/>
  </r>
  <r>
    <d v="2020-10-01T00:00:00"/>
    <x v="0"/>
    <s v="XFK"/>
    <x v="0"/>
    <s v="GROUPE"/>
    <s v="INJECTION"/>
    <s v="23295-BOITIER DEGIVRAGE LAT G&amp;D"/>
    <s v="PRO009776 + PRO009817"/>
    <d v="2020-10-06T00:00:00"/>
    <d v="2020-11-23T00:00:00"/>
    <m/>
    <m/>
    <m/>
    <m/>
    <m/>
    <x v="1"/>
  </r>
  <r>
    <d v="2020-10-01T00:00:00"/>
    <x v="0"/>
    <s v="X82"/>
    <x v="0"/>
    <s v="GROUPE"/>
    <s v="INJECTION"/>
    <s v="23398-CURSEUR CTL&amp;LAT"/>
    <s v="PRO010381 + …"/>
    <d v="2020-10-09T00:00:00"/>
    <d v="2020-11-20T00:00:00"/>
    <m/>
    <m/>
    <m/>
    <m/>
    <m/>
    <x v="0"/>
  </r>
  <r>
    <d v="2020-10-01T00:00:00"/>
    <x v="0"/>
    <s v="X82"/>
    <x v="0"/>
    <s v="GROUPE"/>
    <s v="INJECTION"/>
    <s v="23406-FOUCHETTE CTL &amp; LAT"/>
    <s v="PRO007918 + …"/>
    <d v="2020-10-09T00:00:00"/>
    <m/>
    <m/>
    <m/>
    <m/>
    <m/>
    <m/>
    <x v="0"/>
  </r>
  <r>
    <d v="2020-10-01T00:00:00"/>
    <x v="0"/>
    <s v="X82"/>
    <x v="0"/>
    <s v="GROUPE"/>
    <s v="INJECTION"/>
    <s v="23544-SUPPORT AILETTES H CTL&amp;LAT D&amp;G"/>
    <s v="PRO010192 + …"/>
    <d v="2020-10-09T00:00:00"/>
    <m/>
    <m/>
    <m/>
    <m/>
    <m/>
    <m/>
    <x v="0"/>
  </r>
  <r>
    <d v="2020-10-01T00:00:00"/>
    <x v="0"/>
    <s v="X82"/>
    <x v="0"/>
    <s v="GROUPE"/>
    <s v="INJECTION"/>
    <s v="23404-CORPS AERATEUR CTL D&amp;G"/>
    <s v="PRO0079744 + PRO009743"/>
    <d v="2020-10-09T00:00:00"/>
    <d v="2020-10-02T00:00:00"/>
    <m/>
    <m/>
    <m/>
    <m/>
    <m/>
    <x v="0"/>
  </r>
  <r>
    <d v="2020-10-01T00:00:00"/>
    <x v="0"/>
    <s v="X82"/>
    <x v="0"/>
    <s v="GROUPE"/>
    <s v="INJECTION"/>
    <s v="23414-CORPS AERATEUR LAT D&amp;G"/>
    <s v="PRO009699 + PRO009707"/>
    <d v="2020-10-09T00:00:00"/>
    <d v="2020-10-05T00:00:00"/>
    <m/>
    <m/>
    <m/>
    <m/>
    <m/>
    <x v="0"/>
  </r>
  <r>
    <d v="2020-10-01T00:00:00"/>
    <x v="0"/>
    <s v="XFK"/>
    <x v="0"/>
    <s v="GROUPE"/>
    <s v="INJECTION"/>
    <s v="23297-FOURCHETTE XFK"/>
    <s v="PRO009785+PRO009823+PRO009799+PRO009837"/>
    <d v="2020-10-27T00:00:00"/>
    <d v="2020-11-17T00:00:00"/>
    <m/>
    <m/>
    <m/>
    <m/>
    <m/>
    <x v="1"/>
  </r>
  <r>
    <d v="2020-10-01T00:00:00"/>
    <x v="0"/>
    <s v="XFK"/>
    <x v="0"/>
    <s v="GROUPE"/>
    <s v="INJECTION"/>
    <s v="23293-AILETTES HORIZONTALES LATERALES G&amp;D"/>
    <s v="PRO009778+PRO009779+PRO009780+PRO009819+PRO009820+PRO009821"/>
    <d v="2020-10-06T00:00:00"/>
    <d v="2020-11-19T00:00:00"/>
    <m/>
    <m/>
    <m/>
    <m/>
    <m/>
    <x v="1"/>
  </r>
  <r>
    <d v="2020-10-01T00:00:00"/>
    <x v="0"/>
    <s v="XFK"/>
    <x v="0"/>
    <s v="GROUPE"/>
    <s v="INJECTION"/>
    <s v="23296-AILETTES HORIZONTALES CENTRALES G&amp;D"/>
    <s v="PRO009795/PRO009796/PRO009797/PRO009834/PRO009835/PRO009836"/>
    <d v="2020-10-06T00:00:00"/>
    <d v="2020-11-13T00:00:00"/>
    <m/>
    <m/>
    <m/>
    <m/>
    <m/>
    <x v="1"/>
  </r>
  <r>
    <d v="2020-10-01T00:00:00"/>
    <x v="1"/>
    <s v="CTB MK3"/>
    <x v="1"/>
    <s v="CLIENT"/>
    <s v="INJECTION"/>
    <s v="13444-CTB MK3 BASE + COVER + LABER COVER"/>
    <s v="XCPSG02501 + XCPSG02503"/>
    <d v="2020-10-09T00:00:00"/>
    <m/>
    <m/>
    <m/>
    <m/>
    <m/>
    <m/>
    <x v="2"/>
  </r>
  <r>
    <d v="2020-10-01T00:00:00"/>
    <x v="1"/>
    <s v="CTB MK3"/>
    <x v="1"/>
    <s v="CLIENT"/>
    <s v="INJECTION"/>
    <s v="13445-CTB MK3 TRAY"/>
    <s v="XCPSG02502"/>
    <d v="2020-10-09T00:00:00"/>
    <m/>
    <m/>
    <m/>
    <m/>
    <m/>
    <m/>
    <x v="2"/>
  </r>
  <r>
    <d v="2020-10-01T00:00:00"/>
    <x v="1"/>
    <s v="CTB MK3"/>
    <x v="1"/>
    <s v="CLIENT"/>
    <s v="INJECTION"/>
    <s v="13446-CTB MK3 WALL SUPPORT"/>
    <s v="XCPSG02505"/>
    <d v="2020-10-09T00:00:00"/>
    <m/>
    <m/>
    <m/>
    <m/>
    <m/>
    <m/>
    <x v="2"/>
  </r>
  <r>
    <d v="2020-10-01T00:00:00"/>
    <x v="1"/>
    <s v="CTB MK3"/>
    <x v="1"/>
    <s v="CLIENT"/>
    <s v="INJECTION"/>
    <s v="13447-CTB MK3 COMB KIT"/>
    <s v="XCPSG02530"/>
    <d v="2020-10-09T00:00:00"/>
    <m/>
    <m/>
    <m/>
    <m/>
    <m/>
    <m/>
    <x v="2"/>
  </r>
  <r>
    <d v="2020-10-01T00:00:00"/>
    <x v="0"/>
    <s v="XFK"/>
    <x v="0"/>
    <s v="GROUPE"/>
    <s v="INJECTION"/>
    <s v="23298-AILETTES VERT CENTRALE G&amp;D XFK"/>
    <s v="PRO009838 + …"/>
    <d v="2020-10-13T00:00:00"/>
    <d v="2020-11-09T00:00:00"/>
    <m/>
    <m/>
    <m/>
    <m/>
    <m/>
    <x v="1"/>
  </r>
  <r>
    <d v="2020-10-01T00:00:00"/>
    <x v="0"/>
    <s v="XFK"/>
    <x v="0"/>
    <s v="GROUPE"/>
    <s v="INJECTION"/>
    <s v="23299-AILETTES VERT LATERALE G&amp;D XFK"/>
    <s v="PRO009822 + …"/>
    <d v="2020-10-13T00:00:00"/>
    <d v="2020-11-11T00:00:00"/>
    <m/>
    <m/>
    <m/>
    <m/>
    <m/>
    <x v="1"/>
  </r>
  <r>
    <d v="2020-10-01T00:00:00"/>
    <x v="0"/>
    <s v="XFK"/>
    <x v="0"/>
    <s v="GROUPE"/>
    <s v="INJECTION"/>
    <s v="23292-BARETTE AILETTE CENT V&amp;H XFK"/>
    <s v="PRO009798 + …"/>
    <d v="2020-10-20T00:00:00"/>
    <d v="2020-11-14T00:00:00"/>
    <m/>
    <m/>
    <m/>
    <m/>
    <m/>
    <x v="1"/>
  </r>
  <r>
    <d v="2020-10-01T00:00:00"/>
    <x v="0"/>
    <s v="XFK"/>
    <x v="0"/>
    <s v="GROUPE"/>
    <s v="INJECTION"/>
    <s v="23307-BARETTE AILETTE LAT V&amp;H"/>
    <s v="PRO009783 + …"/>
    <d v="2020-10-20T00:00:00"/>
    <d v="2020-11-16T00:00:00"/>
    <m/>
    <m/>
    <m/>
    <m/>
    <m/>
    <x v="1"/>
  </r>
  <r>
    <d v="2020-11-01T00:00:00"/>
    <x v="0"/>
    <s v="X82"/>
    <x v="0"/>
    <s v="GROUPE"/>
    <s v="INJECTION"/>
    <s v="23395-AILETTES VERT LATERALE G&amp;D"/>
    <s v="BAAHA"/>
    <d v="2020-11-06T00:00:00"/>
    <d v="2021-01-07T00:00:00"/>
    <m/>
    <m/>
    <m/>
    <m/>
    <m/>
    <x v="0"/>
  </r>
  <r>
    <d v="2020-11-01T00:00:00"/>
    <x v="0"/>
    <s v="X82"/>
    <x v="0"/>
    <s v="GROUPE"/>
    <s v="INJECTION"/>
    <s v="23399-AILETTES VERT CENTRALE G&amp;D"/>
    <s v="PRO009745 + PRO010299 + …"/>
    <d v="2020-11-06T00:00:00"/>
    <d v="2021-02-08T00:00:00"/>
    <m/>
    <m/>
    <m/>
    <m/>
    <m/>
    <x v="0"/>
  </r>
  <r>
    <d v="2020-11-01T00:00:00"/>
    <x v="2"/>
    <s v="BT"/>
    <x v="1"/>
    <s v="GROUPE"/>
    <s v="INJECTION"/>
    <s v="13382-TOP COVER BT DOUBLON"/>
    <s v="253802383PRE"/>
    <d v="2021-11-26T00:00:00"/>
    <m/>
    <m/>
    <m/>
    <m/>
    <m/>
    <m/>
    <x v="1"/>
  </r>
  <r>
    <d v="2020-11-01T00:00:00"/>
    <x v="3"/>
    <s v="SUV "/>
    <x v="0"/>
    <s v="DEVELOPPEMENT"/>
    <s v="INJECTION"/>
    <s v="13083-Wiping Ring NISSAN"/>
    <s v="E219138"/>
    <d v="2020-11-19T00:00:00"/>
    <m/>
    <m/>
    <m/>
    <m/>
    <m/>
    <m/>
    <x v="3"/>
  </r>
  <r>
    <d v="2020-11-01T00:00:00"/>
    <x v="3"/>
    <s v="SUV "/>
    <x v="0"/>
    <s v="DEVELOPPEMENT"/>
    <s v="INJECTION"/>
    <s v="13088-Vol Ring"/>
    <s v="E219117"/>
    <d v="2020-11-19T00:00:00"/>
    <m/>
    <m/>
    <m/>
    <m/>
    <m/>
    <m/>
    <x v="3"/>
  </r>
  <r>
    <d v="2020-11-01T00:00:00"/>
    <x v="3"/>
    <s v="SUV "/>
    <x v="0"/>
    <s v="DEVELOPPEMENT"/>
    <s v="INJECTION"/>
    <s v="13090-Push Button NISSAN"/>
    <s v="E208803"/>
    <d v="2020-11-19T00:00:00"/>
    <m/>
    <m/>
    <m/>
    <m/>
    <m/>
    <m/>
    <x v="3"/>
  </r>
  <r>
    <d v="2020-11-01T00:00:00"/>
    <x v="3"/>
    <s v="SUV "/>
    <x v="0"/>
    <s v="DEVELOPPEMENT"/>
    <s v="INJECTION"/>
    <s v="13093-Light Ring NISSAN With Push"/>
    <s v="E219123"/>
    <d v="2020-11-19T00:00:00"/>
    <m/>
    <m/>
    <m/>
    <m/>
    <m/>
    <m/>
    <x v="3"/>
  </r>
  <r>
    <d v="2020-11-01T00:00:00"/>
    <x v="3"/>
    <s v="SUV "/>
    <x v="0"/>
    <s v="DEVELOPPEMENT"/>
    <s v="INJECTION"/>
    <s v="13094-Light Ring NISSAN Without Push "/>
    <s v="E219124"/>
    <d v="2020-11-19T00:00:00"/>
    <m/>
    <m/>
    <m/>
    <m/>
    <m/>
    <m/>
    <x v="3"/>
  </r>
  <r>
    <d v="2020-11-01T00:00:00"/>
    <x v="3"/>
    <s v="SUV "/>
    <x v="0"/>
    <s v="DEVELOPPEMENT"/>
    <s v="INJECTION"/>
    <s v="13095-Fog Ring"/>
    <s v="E219127"/>
    <d v="2020-11-19T00:00:00"/>
    <m/>
    <m/>
    <m/>
    <m/>
    <m/>
    <m/>
    <x v="3"/>
  </r>
  <r>
    <d v="2020-12-08T00:00:00"/>
    <x v="4"/>
    <s v="P5X"/>
    <x v="0"/>
    <s v="GROUPE"/>
    <s v="INJECTION"/>
    <s v="23498-MOLETTES SURMOULEES P5X"/>
    <s v="PRO010103 + PRO010104"/>
    <d v="2020-12-08T00:00:00"/>
    <m/>
    <m/>
    <m/>
    <m/>
    <m/>
    <m/>
    <x v="4"/>
  </r>
  <r>
    <d v="2021-01-01T00:00:00"/>
    <x v="2"/>
    <s v="PEGASUS"/>
    <x v="1"/>
    <s v="GROUPE"/>
    <s v="INJECTION"/>
    <s v="13347-CHASSIS 3930VF PEGASUS"/>
    <s v="253862558"/>
    <d v="2021-01-06T00:00:00"/>
    <m/>
    <m/>
    <m/>
    <m/>
    <m/>
    <m/>
    <x v="1"/>
  </r>
  <r>
    <d v="2021-01-01T00:00:00"/>
    <x v="2"/>
    <s v="PEGASUS"/>
    <x v="1"/>
    <s v="GROUPE"/>
    <s v="INJECTION"/>
    <s v="13349-SERVICE BUTTON PEGASUS"/>
    <s v="253861960"/>
    <d v="2021-01-06T00:00:00"/>
    <m/>
    <m/>
    <m/>
    <m/>
    <m/>
    <m/>
    <x v="1"/>
  </r>
  <r>
    <d v="2021-01-01T00:00:00"/>
    <x v="2"/>
    <s v="PEGASUS"/>
    <x v="1"/>
    <s v="GROUPE"/>
    <s v="INJECTION"/>
    <s v="13384-REAR BUTTON PEGASUS"/>
    <s v="253875638"/>
    <d v="2021-01-06T00:00:00"/>
    <m/>
    <m/>
    <m/>
    <m/>
    <m/>
    <m/>
    <x v="1"/>
  </r>
  <r>
    <d v="2021-01-01T00:00:00"/>
    <x v="2"/>
    <s v="PEGASUS"/>
    <x v="1"/>
    <s v="GROUPE"/>
    <s v="INJECTION"/>
    <s v="13385-LIGHT GUIDE PEGASUS V2"/>
    <s v="253878741"/>
    <d v="2021-01-06T00:00:00"/>
    <m/>
    <m/>
    <m/>
    <m/>
    <m/>
    <m/>
    <x v="1"/>
  </r>
  <r>
    <d v="2021-01-01T00:00:00"/>
    <x v="0"/>
    <s v="XFK"/>
    <x v="0"/>
    <s v="GROUPE"/>
    <s v="INJECTION"/>
    <s v="23294-CORPS CENTRAL AERATEUR XFK"/>
    <s v="PRO009794 + PRO009833"/>
    <d v="2021-01-27T00:00:00"/>
    <d v="2021-03-01T00:00:00"/>
    <m/>
    <m/>
    <m/>
    <m/>
    <m/>
    <x v="1"/>
  </r>
  <r>
    <d v="2021-02-01T00:00:00"/>
    <x v="2"/>
    <s v="PEGASUS"/>
    <x v="1"/>
    <s v="GROUPE"/>
    <s v="INJECTION"/>
    <s v="13346-TOP COVER PEGASUS"/>
    <s v="253862959 PRE"/>
    <d v="2021-02-02T00:00:00"/>
    <m/>
    <m/>
    <m/>
    <m/>
    <m/>
    <m/>
    <x v="1"/>
  </r>
  <r>
    <d v="2021-02-01T00:00:00"/>
    <x v="2"/>
    <s v="PEGASUS"/>
    <x v="1"/>
    <s v="GROUPE"/>
    <s v="INJECTION"/>
    <s v="13348-RING PEGASUS"/>
    <s v="253862897 PRE"/>
    <d v="2021-02-06T00:00:00"/>
    <m/>
    <m/>
    <m/>
    <m/>
    <m/>
    <m/>
    <x v="1"/>
  </r>
  <r>
    <d v="2021-02-01T00:00:00"/>
    <x v="5"/>
    <s v="COMPACT"/>
    <x v="1"/>
    <s v="GROUPE"/>
    <s v="INJECTION"/>
    <s v="13360-LEVER DEEP COMPACT BLACK"/>
    <s v="300005261811"/>
    <d v="2021-02-06T00:00:00"/>
    <m/>
    <m/>
    <m/>
    <m/>
    <m/>
    <m/>
    <x v="2"/>
  </r>
  <r>
    <d v="2021-02-01T00:00:00"/>
    <x v="0"/>
    <s v="XFK"/>
    <x v="0"/>
    <s v="GROUPE"/>
    <s v="INJECTION"/>
    <s v="23300-CORPS LATERAL AERATEUR XFK"/>
    <s v="PRO009777+ PRO009818"/>
    <d v="2021-02-19T00:00:00"/>
    <d v="2021-02-26T00:00:00"/>
    <m/>
    <m/>
    <m/>
    <m/>
    <m/>
    <x v="1"/>
  </r>
  <r>
    <d v="2021-02-01T00:00:00"/>
    <x v="0"/>
    <s v="XFK"/>
    <x v="0"/>
    <s v="GROUPE"/>
    <s v="INJECTION"/>
    <s v="23291-CURSEUR XFK"/>
    <s v="PRO009837"/>
    <d v="2021-02-19T00:00:00"/>
    <d v="2021-02-23T00:00:00"/>
    <m/>
    <m/>
    <m/>
    <m/>
    <m/>
    <x v="1"/>
  </r>
  <r>
    <d v="2021-04-01T00:00:00"/>
    <x v="0"/>
    <s v="BCB"/>
    <x v="0"/>
    <s v="GROUPE"/>
    <s v="INJECTION"/>
    <s v="23812-Barrette Ailettes verticales Lat &amp; Cent BCB"/>
    <s v="PRO011074 + PRO011142"/>
    <d v="2021-04-21T00:00:00"/>
    <d v="2021-04-28T00:00:00"/>
    <m/>
    <m/>
    <m/>
    <m/>
    <m/>
    <x v="1"/>
  </r>
  <r>
    <d v="2021-05-01T00:00:00"/>
    <x v="0"/>
    <s v="BCB"/>
    <x v="0"/>
    <s v="GROUPE"/>
    <s v="INJECTION"/>
    <s v="23805 - Corps Lat &amp; Cent BCB "/>
    <s v="PRO010919 + PRO010920"/>
    <d v="2021-05-25T00:00:00"/>
    <m/>
    <m/>
    <m/>
    <m/>
    <m/>
    <m/>
    <x v="1"/>
  </r>
  <r>
    <d v="2021-06-01T00:00:00"/>
    <x v="0"/>
    <s v="BCB"/>
    <x v="0"/>
    <s v="GROUPE"/>
    <s v="INJECTION"/>
    <s v="23809-Ailettes verticales latérales"/>
    <s v="PRO011075+…"/>
    <d v="2021-06-08T00:00:00"/>
    <m/>
    <m/>
    <m/>
    <m/>
    <m/>
    <m/>
    <x v="1"/>
  </r>
  <r>
    <d v="2021-06-01T00:00:00"/>
    <x v="0"/>
    <s v="BCB"/>
    <x v="0"/>
    <s v="GROUPE"/>
    <s v="INJECTION"/>
    <s v="238010-Ailetets verticales centrales"/>
    <s v="PRO011068+…"/>
    <d v="2021-06-08T00:00:00"/>
    <m/>
    <m/>
    <m/>
    <m/>
    <m/>
    <m/>
    <x v="1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  <r>
    <m/>
    <x v="6"/>
    <m/>
    <x v="2"/>
    <m/>
    <m/>
    <m/>
    <m/>
    <m/>
    <m/>
    <m/>
    <m/>
    <m/>
    <m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20-10-01T00:00:00"/>
    <s v="RSA"/>
    <s v="X82"/>
    <s v="AUTO"/>
    <s v="GROUPE"/>
    <s v="INJECTION"/>
    <s v="23394-AILETTE HORIZ LAT D&amp;G"/>
    <s v="PRO009710 + …"/>
    <d v="2020-10-06T00:00:00"/>
    <m/>
    <m/>
    <m/>
    <m/>
    <m/>
    <m/>
    <x v="0"/>
  </r>
  <r>
    <d v="2020-10-01T00:00:00"/>
    <s v="RSA"/>
    <s v="X82"/>
    <s v="AUTO"/>
    <s v="GROUPE"/>
    <s v="INJECTION"/>
    <s v="23397-BARETTE AILETTE V CTL &amp; LAT"/>
    <s v="PRO009747 + PRO009702"/>
    <d v="2020-10-06T00:00:00"/>
    <m/>
    <m/>
    <m/>
    <m/>
    <m/>
    <m/>
    <x v="0"/>
  </r>
  <r>
    <d v="2020-10-01T00:00:00"/>
    <s v="RSA"/>
    <s v="X82"/>
    <s v="AUTO"/>
    <s v="GROUPE"/>
    <s v="INJECTION"/>
    <s v="23407-AILETTE HORIZ CTL D&amp;G"/>
    <s v="PRO009749 + …"/>
    <d v="2020-10-06T00:00:00"/>
    <d v="2020-10-19T00:00:00"/>
    <m/>
    <s v="30/08/2021"/>
    <m/>
    <m/>
    <m/>
    <x v="0"/>
  </r>
  <r>
    <d v="2020-10-01T00:00:00"/>
    <s v="RSA"/>
    <s v="X82"/>
    <s v="AUTO"/>
    <s v="GROUPE"/>
    <s v="INJECTION"/>
    <s v="23411-BARETTE AILETTES H CTL &amp; LAT"/>
    <s v="PRO009750 + PRO009705"/>
    <d v="2020-10-06T00:00:00"/>
    <d v="2020-11-23T00:00:00"/>
    <m/>
    <m/>
    <m/>
    <m/>
    <m/>
    <x v="0"/>
  </r>
  <r>
    <d v="2020-10-01T00:00:00"/>
    <s v="RSA"/>
    <s v="X82"/>
    <s v="AUTO"/>
    <s v="GROUPE"/>
    <s v="INJECTION"/>
    <s v="23543-SUPPORT AILETTES VERT CTL &amp; LAT D&amp;G"/>
    <s v="PRO010189 + …"/>
    <d v="2020-10-06T00:00:00"/>
    <d v="2021-02-05T00:00:00"/>
    <m/>
    <m/>
    <m/>
    <m/>
    <m/>
    <x v="0"/>
  </r>
  <r>
    <d v="2020-10-01T00:00:00"/>
    <s v="RSA"/>
    <s v="XFK"/>
    <s v="AUTO"/>
    <s v="GROUPE"/>
    <s v="INJECTION"/>
    <s v="23295-BOITIER DEGIVRAGE LAT G&amp;D"/>
    <s v="PRO009776 + PRO009817"/>
    <d v="2020-10-06T00:00:00"/>
    <d v="2020-11-23T00:00:00"/>
    <m/>
    <m/>
    <m/>
    <m/>
    <m/>
    <x v="1"/>
  </r>
  <r>
    <d v="2020-10-01T00:00:00"/>
    <s v="RSA"/>
    <s v="X82"/>
    <s v="AUTO"/>
    <s v="GROUPE"/>
    <s v="INJECTION"/>
    <s v="23398-CURSEUR CTL&amp;LAT"/>
    <s v="PRO010381 + …"/>
    <d v="2020-10-09T00:00:00"/>
    <d v="2020-11-20T00:00:00"/>
    <m/>
    <m/>
    <m/>
    <m/>
    <m/>
    <x v="0"/>
  </r>
  <r>
    <d v="2020-10-01T00:00:00"/>
    <s v="RSA"/>
    <s v="X82"/>
    <s v="AUTO"/>
    <s v="GROUPE"/>
    <s v="INJECTION"/>
    <s v="23406-FOUCHETTE CTL &amp; LAT"/>
    <s v="PRO007918 + …"/>
    <d v="2020-10-09T00:00:00"/>
    <m/>
    <m/>
    <m/>
    <m/>
    <m/>
    <m/>
    <x v="0"/>
  </r>
  <r>
    <d v="2020-10-01T00:00:00"/>
    <s v="RSA"/>
    <s v="X82"/>
    <s v="AUTO"/>
    <s v="GROUPE"/>
    <s v="INJECTION"/>
    <s v="23544-SUPPORT AILETTES H CTL&amp;LAT D&amp;G"/>
    <s v="PRO010192 + …"/>
    <d v="2020-10-09T00:00:00"/>
    <m/>
    <m/>
    <m/>
    <m/>
    <m/>
    <m/>
    <x v="0"/>
  </r>
  <r>
    <d v="2020-10-01T00:00:00"/>
    <s v="RSA"/>
    <s v="X82"/>
    <s v="AUTO"/>
    <s v="GROUPE"/>
    <s v="INJECTION"/>
    <s v="23404-CORPS AERATEUR CTL D&amp;G"/>
    <s v="PRO0079744 + PRO009743"/>
    <d v="2020-10-09T00:00:00"/>
    <d v="2020-10-02T00:00:00"/>
    <m/>
    <m/>
    <m/>
    <m/>
    <m/>
    <x v="0"/>
  </r>
  <r>
    <d v="2020-10-01T00:00:00"/>
    <s v="RSA"/>
    <s v="X82"/>
    <s v="AUTO"/>
    <s v="GROUPE"/>
    <s v="INJECTION"/>
    <s v="23414-CORPS AERATEUR LAT D&amp;G"/>
    <s v="PRO009699 + PRO009707"/>
    <d v="2020-10-09T00:00:00"/>
    <d v="2020-10-05T00:00:00"/>
    <m/>
    <m/>
    <m/>
    <m/>
    <m/>
    <x v="0"/>
  </r>
  <r>
    <d v="2020-10-01T00:00:00"/>
    <s v="RSA"/>
    <s v="XFK"/>
    <s v="AUTO"/>
    <s v="GROUPE"/>
    <s v="INJECTION"/>
    <s v="23297-FOURCHETTE XFK"/>
    <s v="PRO009785+PRO009823+PRO009799+PRO009837"/>
    <d v="2020-10-27T00:00:00"/>
    <d v="2020-11-17T00:00:00"/>
    <m/>
    <m/>
    <m/>
    <m/>
    <m/>
    <x v="1"/>
  </r>
  <r>
    <d v="2020-10-01T00:00:00"/>
    <s v="RSA"/>
    <s v="XFK"/>
    <s v="AUTO"/>
    <s v="GROUPE"/>
    <s v="INJECTION"/>
    <s v="23293-AILETTES HORIZONTALES LATERALES G&amp;D"/>
    <s v="PRO009778+PRO009779+PRO009780+PRO009819+PRO009820+PRO009821"/>
    <d v="2020-10-06T00:00:00"/>
    <d v="2020-11-19T00:00:00"/>
    <m/>
    <m/>
    <m/>
    <m/>
    <m/>
    <x v="1"/>
  </r>
  <r>
    <d v="2020-10-01T00:00:00"/>
    <s v="RSA"/>
    <s v="XFK"/>
    <s v="AUTO"/>
    <s v="GROUPE"/>
    <s v="INJECTION"/>
    <s v="23296-AILETTES HORIZONTALES CENTRALES G&amp;D"/>
    <s v="PRO009795/PRO009796/PRO009797/PRO009834/PRO009835/PRO009836"/>
    <d v="2020-10-06T00:00:00"/>
    <d v="2020-11-13T00:00:00"/>
    <m/>
    <m/>
    <m/>
    <m/>
    <m/>
    <x v="1"/>
  </r>
  <r>
    <d v="2020-10-01T00:00:00"/>
    <s v="PRYSMIAN"/>
    <s v="CTB MK3"/>
    <s v="INDUS"/>
    <s v="CLIENT"/>
    <s v="INJECTION"/>
    <s v="13444-CTB MK3 BASE + COVER + LABER COVER"/>
    <s v="XCPSG02501 + XCPSG02503"/>
    <d v="2020-10-09T00:00:00"/>
    <m/>
    <m/>
    <m/>
    <m/>
    <m/>
    <m/>
    <x v="2"/>
  </r>
  <r>
    <d v="2020-10-01T00:00:00"/>
    <s v="PRYSMIAN"/>
    <s v="CTB MK3"/>
    <s v="INDUS"/>
    <s v="CLIENT"/>
    <s v="INJECTION"/>
    <s v="13445-CTB MK3 TRAY"/>
    <s v="XCPSG02502"/>
    <d v="2020-10-09T00:00:00"/>
    <m/>
    <m/>
    <m/>
    <m/>
    <m/>
    <m/>
    <x v="2"/>
  </r>
  <r>
    <d v="2020-10-01T00:00:00"/>
    <s v="PRYSMIAN"/>
    <s v="CTB MK3"/>
    <s v="INDUS"/>
    <s v="CLIENT"/>
    <s v="INJECTION"/>
    <s v="13446-CTB MK3 WALL SUPPORT"/>
    <s v="XCPSG02505"/>
    <d v="2020-10-09T00:00:00"/>
    <m/>
    <m/>
    <m/>
    <m/>
    <m/>
    <m/>
    <x v="2"/>
  </r>
  <r>
    <d v="2020-10-01T00:00:00"/>
    <s v="PRYSMIAN"/>
    <s v="CTB MK3"/>
    <s v="INDUS"/>
    <s v="CLIENT"/>
    <s v="INJECTION"/>
    <s v="13447-CTB MK3 COMB KIT"/>
    <s v="XCPSG02530"/>
    <d v="2020-10-09T00:00:00"/>
    <m/>
    <m/>
    <m/>
    <m/>
    <m/>
    <m/>
    <x v="2"/>
  </r>
  <r>
    <d v="2020-10-01T00:00:00"/>
    <s v="RSA"/>
    <s v="XFK"/>
    <s v="AUTO"/>
    <s v="GROUPE"/>
    <s v="INJECTION"/>
    <s v="23298-AILETTES VERT CENTRALE G&amp;D XFK"/>
    <s v="PRO009838 + …"/>
    <d v="2020-10-13T00:00:00"/>
    <d v="2020-11-09T00:00:00"/>
    <m/>
    <m/>
    <m/>
    <m/>
    <m/>
    <x v="1"/>
  </r>
  <r>
    <d v="2020-10-01T00:00:00"/>
    <s v="RSA"/>
    <s v="XFK"/>
    <s v="AUTO"/>
    <s v="GROUPE"/>
    <s v="INJECTION"/>
    <s v="23299-AILETTES VERT LATERALE G&amp;D XFK"/>
    <s v="PRO009822 + …"/>
    <d v="2020-10-13T00:00:00"/>
    <d v="2020-11-11T00:00:00"/>
    <m/>
    <m/>
    <m/>
    <m/>
    <m/>
    <x v="1"/>
  </r>
  <r>
    <d v="2020-10-01T00:00:00"/>
    <s v="RSA"/>
    <s v="XFK"/>
    <s v="AUTO"/>
    <s v="GROUPE"/>
    <s v="INJECTION"/>
    <s v="23292-BARETTE AILETTE CENT V&amp;H XFK"/>
    <s v="PRO009798 + …"/>
    <d v="2020-10-20T00:00:00"/>
    <d v="2020-11-14T00:00:00"/>
    <m/>
    <m/>
    <m/>
    <m/>
    <m/>
    <x v="1"/>
  </r>
  <r>
    <d v="2020-10-01T00:00:00"/>
    <s v="RSA"/>
    <s v="XFK"/>
    <s v="AUTO"/>
    <s v="GROUPE"/>
    <s v="INJECTION"/>
    <s v="23307-BARETTE AILETTE LAT V&amp;H"/>
    <s v="PRO009783 + …"/>
    <d v="2020-10-20T00:00:00"/>
    <d v="2020-11-16T00:00:00"/>
    <m/>
    <m/>
    <m/>
    <m/>
    <m/>
    <x v="1"/>
  </r>
  <r>
    <d v="2020-11-01T00:00:00"/>
    <s v="RSA"/>
    <s v="X82"/>
    <s v="AUTO"/>
    <s v="GROUPE"/>
    <s v="INJECTION"/>
    <s v="23395-AILETTES VERT LATERALE G&amp;D"/>
    <s v="BAAHA"/>
    <d v="2020-11-06T00:00:00"/>
    <d v="2021-01-07T00:00:00"/>
    <m/>
    <m/>
    <m/>
    <m/>
    <m/>
    <x v="0"/>
  </r>
  <r>
    <d v="2020-11-01T00:00:00"/>
    <s v="RSA"/>
    <s v="X82"/>
    <s v="AUTO"/>
    <s v="GROUPE"/>
    <s v="INJECTION"/>
    <s v="23399-AILETTES VERT CENTRALE G&amp;D"/>
    <s v="PRO009745 + PRO010299 + …"/>
    <d v="2020-11-06T00:00:00"/>
    <d v="2021-02-08T00:00:00"/>
    <m/>
    <m/>
    <m/>
    <m/>
    <m/>
    <x v="0"/>
  </r>
  <r>
    <d v="2020-11-01T00:00:00"/>
    <s v="SAGEM"/>
    <s v="BT"/>
    <s v="INDUS"/>
    <s v="GROUPE"/>
    <s v="INJECTION"/>
    <s v="13382-TOP COVER BT DOUBLON"/>
    <s v="253802383PRE"/>
    <d v="2021-11-26T00:00:00"/>
    <m/>
    <m/>
    <m/>
    <m/>
    <m/>
    <m/>
    <x v="1"/>
  </r>
  <r>
    <d v="2020-11-01T00:00:00"/>
    <s v="VALEO"/>
    <s v="SUV "/>
    <s v="AUTO"/>
    <s v="DEVELOPPEMENT"/>
    <s v="INJECTION"/>
    <s v="13083-Wiping Ring NISSAN"/>
    <s v="E219138"/>
    <d v="2020-11-19T00:00:00"/>
    <m/>
    <m/>
    <m/>
    <m/>
    <m/>
    <m/>
    <x v="3"/>
  </r>
  <r>
    <d v="2020-11-01T00:00:00"/>
    <s v="VALEO"/>
    <s v="SUV "/>
    <s v="AUTO"/>
    <s v="DEVELOPPEMENT"/>
    <s v="INJECTION"/>
    <s v="13088-Vol Ring"/>
    <s v="E219117"/>
    <d v="2020-11-19T00:00:00"/>
    <m/>
    <m/>
    <m/>
    <m/>
    <m/>
    <m/>
    <x v="3"/>
  </r>
  <r>
    <d v="2020-11-01T00:00:00"/>
    <s v="VALEO"/>
    <s v="SUV "/>
    <s v="AUTO"/>
    <s v="DEVELOPPEMENT"/>
    <s v="INJECTION"/>
    <s v="13090-Push Button NISSAN"/>
    <s v="E208803"/>
    <d v="2020-11-19T00:00:00"/>
    <m/>
    <m/>
    <m/>
    <m/>
    <m/>
    <m/>
    <x v="3"/>
  </r>
  <r>
    <d v="2020-11-01T00:00:00"/>
    <s v="VALEO"/>
    <s v="SUV "/>
    <s v="AUTO"/>
    <s v="DEVELOPPEMENT"/>
    <s v="INJECTION"/>
    <s v="13093-Light Ring NISSAN With Push"/>
    <s v="E219123"/>
    <d v="2020-11-19T00:00:00"/>
    <m/>
    <m/>
    <m/>
    <m/>
    <m/>
    <m/>
    <x v="3"/>
  </r>
  <r>
    <d v="2020-11-01T00:00:00"/>
    <s v="VALEO"/>
    <s v="SUV "/>
    <s v="AUTO"/>
    <s v="DEVELOPPEMENT"/>
    <s v="INJECTION"/>
    <s v="13094-Light Ring NISSAN Without Push "/>
    <s v="E219124"/>
    <d v="2020-11-19T00:00:00"/>
    <m/>
    <m/>
    <m/>
    <m/>
    <m/>
    <m/>
    <x v="3"/>
  </r>
  <r>
    <d v="2020-11-01T00:00:00"/>
    <s v="VALEO"/>
    <s v="SUV "/>
    <s v="AUTO"/>
    <s v="DEVELOPPEMENT"/>
    <s v="INJECTION"/>
    <s v="13095-Fog Ring"/>
    <s v="E219127"/>
    <d v="2020-11-19T00:00:00"/>
    <m/>
    <m/>
    <m/>
    <m/>
    <m/>
    <m/>
    <x v="3"/>
  </r>
  <r>
    <d v="2020-12-08T00:00:00"/>
    <s v="PSA"/>
    <s v="P5X"/>
    <s v="AUTO"/>
    <s v="GROUPE"/>
    <s v="INJECTION"/>
    <s v="23498-MOLETTES SURMOULEES P5X"/>
    <s v="PRO010103 + PRO010104"/>
    <d v="2020-12-08T00:00:00"/>
    <m/>
    <m/>
    <m/>
    <m/>
    <m/>
    <m/>
    <x v="4"/>
  </r>
  <r>
    <d v="2021-01-01T00:00:00"/>
    <s v="SAGEM"/>
    <s v="PEGASUS"/>
    <s v="INDUS"/>
    <s v="GROUPE"/>
    <s v="INJECTION"/>
    <s v="13347-CHASSIS 3930VF PEGASUS"/>
    <s v="253862558"/>
    <d v="2021-01-06T00:00:00"/>
    <m/>
    <m/>
    <m/>
    <m/>
    <m/>
    <m/>
    <x v="1"/>
  </r>
  <r>
    <d v="2021-01-01T00:00:00"/>
    <s v="SAGEM"/>
    <s v="PEGASUS"/>
    <s v="INDUS"/>
    <s v="GROUPE"/>
    <s v="INJECTION"/>
    <s v="13349-SERVICE BUTTON PEGASUS"/>
    <s v="253861960"/>
    <d v="2021-01-06T00:00:00"/>
    <m/>
    <m/>
    <m/>
    <m/>
    <m/>
    <m/>
    <x v="1"/>
  </r>
  <r>
    <d v="2021-01-01T00:00:00"/>
    <s v="SAGEM"/>
    <s v="PEGASUS"/>
    <s v="INDUS"/>
    <s v="GROUPE"/>
    <s v="INJECTION"/>
    <s v="13384-REAR BUTTON PEGASUS"/>
    <s v="253875638"/>
    <d v="2021-01-06T00:00:00"/>
    <m/>
    <m/>
    <m/>
    <m/>
    <m/>
    <m/>
    <x v="1"/>
  </r>
  <r>
    <d v="2021-01-01T00:00:00"/>
    <s v="SAGEM"/>
    <s v="PEGASUS"/>
    <s v="INDUS"/>
    <s v="GROUPE"/>
    <s v="INJECTION"/>
    <s v="13385-LIGHT GUIDE PEGASUS V2"/>
    <s v="253878741"/>
    <d v="2021-01-06T00:00:00"/>
    <m/>
    <m/>
    <m/>
    <m/>
    <m/>
    <m/>
    <x v="1"/>
  </r>
  <r>
    <d v="2021-01-01T00:00:00"/>
    <s v="RSA"/>
    <s v="XFK"/>
    <s v="AUTO"/>
    <s v="GROUPE"/>
    <s v="INJECTION"/>
    <s v="23294-CORPS CENTRAL AERATEUR XFK"/>
    <s v="PRO009794 + PRO009833"/>
    <d v="2021-01-27T00:00:00"/>
    <d v="2021-03-01T00:00:00"/>
    <m/>
    <m/>
    <m/>
    <m/>
    <m/>
    <x v="1"/>
  </r>
  <r>
    <d v="2021-02-01T00:00:00"/>
    <s v="SAGEM"/>
    <s v="PEGASUS"/>
    <s v="INDUS"/>
    <s v="GROUPE"/>
    <s v="INJECTION"/>
    <s v="13346-TOP COVER PEGASUS"/>
    <s v="253862959 PRE"/>
    <d v="2021-02-02T00:00:00"/>
    <m/>
    <m/>
    <m/>
    <m/>
    <m/>
    <m/>
    <x v="1"/>
  </r>
  <r>
    <d v="2021-02-01T00:00:00"/>
    <s v="SAGEM"/>
    <s v="PEGASUS"/>
    <s v="INDUS"/>
    <s v="GROUPE"/>
    <s v="INJECTION"/>
    <s v="13348-RING PEGASUS"/>
    <s v="253862897 PRE"/>
    <d v="2021-02-06T00:00:00"/>
    <m/>
    <m/>
    <m/>
    <m/>
    <m/>
    <m/>
    <x v="1"/>
  </r>
  <r>
    <d v="2021-02-01T00:00:00"/>
    <s v="PHILIPS"/>
    <s v="COMPACT"/>
    <s v="INDUS"/>
    <s v="GROUPE"/>
    <s v="INJECTION"/>
    <s v="13360-LEVER DEEP COMPACT BLACK"/>
    <s v="300005261811"/>
    <d v="2021-02-06T00:00:00"/>
    <m/>
    <m/>
    <m/>
    <m/>
    <m/>
    <m/>
    <x v="2"/>
  </r>
  <r>
    <d v="2021-02-01T00:00:00"/>
    <s v="RSA"/>
    <s v="XFK"/>
    <s v="AUTO"/>
    <s v="GROUPE"/>
    <s v="INJECTION"/>
    <s v="23300-CORPS LATERAL AERATEUR XFK"/>
    <s v="PRO009777+ PRO009818"/>
    <d v="2021-02-19T00:00:00"/>
    <d v="2021-02-26T00:00:00"/>
    <m/>
    <m/>
    <m/>
    <m/>
    <m/>
    <x v="1"/>
  </r>
  <r>
    <d v="2021-02-01T00:00:00"/>
    <s v="RSA"/>
    <s v="XFK"/>
    <s v="AUTO"/>
    <s v="GROUPE"/>
    <s v="INJECTION"/>
    <s v="23291-CURSEUR XFK"/>
    <s v="PRO009837"/>
    <d v="2021-02-19T00:00:00"/>
    <d v="2021-02-23T00:00:00"/>
    <m/>
    <m/>
    <m/>
    <m/>
    <m/>
    <x v="1"/>
  </r>
  <r>
    <d v="2021-04-01T00:00:00"/>
    <s v="RSA"/>
    <s v="BCB"/>
    <s v="AUTO"/>
    <s v="GROUPE"/>
    <s v="INJECTION"/>
    <s v="23812-Barrette Ailettes verticales Lat &amp; Cent BCB"/>
    <s v="PRO011074 + PRO011142"/>
    <d v="2021-04-21T00:00:00"/>
    <d v="2021-04-28T00:00:00"/>
    <m/>
    <m/>
    <m/>
    <m/>
    <m/>
    <x v="1"/>
  </r>
  <r>
    <d v="2021-05-01T00:00:00"/>
    <s v="RSA"/>
    <s v="BCB"/>
    <s v="AUTO"/>
    <s v="GROUPE"/>
    <s v="INJECTION"/>
    <s v="23805 - Corps Lat &amp; Cent BCB "/>
    <s v="PRO010919 + PRO010920"/>
    <d v="2021-05-25T00:00:00"/>
    <m/>
    <m/>
    <m/>
    <m/>
    <m/>
    <m/>
    <x v="1"/>
  </r>
  <r>
    <d v="2021-06-01T00:00:00"/>
    <s v="RSA"/>
    <s v="BCB"/>
    <s v="AUTO"/>
    <s v="GROUPE"/>
    <s v="INJECTION"/>
    <s v="23809-Ailettes verticales latérales"/>
    <s v="PRO011075+…"/>
    <d v="2021-06-08T00:00:00"/>
    <m/>
    <m/>
    <m/>
    <m/>
    <m/>
    <m/>
    <x v="1"/>
  </r>
  <r>
    <d v="2021-06-01T00:00:00"/>
    <s v="RSA"/>
    <s v="BCB"/>
    <s v="AUTO"/>
    <s v="GROUPE"/>
    <s v="INJECTION"/>
    <s v="238010-Ailetets verticales centrales"/>
    <s v="PRO011068+…"/>
    <d v="2021-06-08T00:00:00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4CA97-026E-444E-BD8E-3194D839F029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1:B47" firstHeaderRow="1" firstDataRow="1" firstDataCol="1"/>
  <pivotFields count="16">
    <pivotField numFmtId="165" showAll="0"/>
    <pivotField showAll="0"/>
    <pivotField dataField="1"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6">
    <i>
      <x v="4"/>
    </i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Projet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9BEA0-0568-4C3F-B6DD-9561D6D8CB43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0:B38" firstHeaderRow="1" firstDataRow="1" firstDataCol="1"/>
  <pivotFields count="16">
    <pivotField showAll="0"/>
    <pivotField axis="axisRow" showAll="0">
      <items count="8">
        <item x="5"/>
        <item x="1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jet" fld="2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A8853-1B7C-45BB-B6A4-9FDE46AB664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7" firstHeaderRow="1" firstDataRow="1" firstDataCol="1"/>
  <pivotFields count="16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t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43B0C-FB81-4699-BF10-4613CDF06DF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20" firstHeaderRow="1" firstDataRow="1" firstDataCol="1"/>
  <pivotFields count="1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jet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46E5D-0F44-4887-95BE-0D41DA895B7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16">
    <pivotField showAll="0"/>
    <pivotField axis="axisRow" showAll="0">
      <items count="8">
        <item x="5"/>
        <item x="1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jet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rgbClr val="17365D"/>
      </a:dk1>
      <a:lt1>
        <a:srgbClr val="BFBFBF"/>
      </a:lt1>
      <a:dk2>
        <a:srgbClr val="8DB3E2"/>
      </a:dk2>
      <a:lt2>
        <a:srgbClr val="E36C09"/>
      </a:lt2>
      <a:accent1>
        <a:srgbClr val="FF0000"/>
      </a:accent1>
      <a:accent2>
        <a:srgbClr val="00B050"/>
      </a:accent2>
      <a:accent3>
        <a:srgbClr val="D7E3BC"/>
      </a:accent3>
      <a:accent4>
        <a:srgbClr val="FFFF00"/>
      </a:accent4>
      <a:accent5>
        <a:srgbClr val="E2E987"/>
      </a:accent5>
      <a:accent6>
        <a:srgbClr val="F79646"/>
      </a:accent6>
      <a:hlink>
        <a:srgbClr val="00B0F0"/>
      </a:hlink>
      <a:folHlink>
        <a:srgbClr val="0070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5"/>
  <sheetViews>
    <sheetView topLeftCell="E17" zoomScale="85" zoomScaleNormal="85" workbookViewId="0">
      <selection activeCell="L24" sqref="L24:L26"/>
    </sheetView>
  </sheetViews>
  <sheetFormatPr defaultColWidth="9.140625"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8.140625" bestFit="1" customWidth="1"/>
    <col min="5" max="5" width="17.28515625" bestFit="1" customWidth="1"/>
    <col min="6" max="6" width="20.140625" bestFit="1" customWidth="1"/>
    <col min="7" max="7" width="42" customWidth="1"/>
    <col min="8" max="8" width="33.28515625" customWidth="1"/>
    <col min="9" max="9" width="19.42578125" bestFit="1" customWidth="1"/>
    <col min="10" max="10" width="15" bestFit="1" customWidth="1"/>
    <col min="11" max="11" width="15.7109375" customWidth="1"/>
    <col min="12" max="12" width="15.7109375" style="39" customWidth="1"/>
    <col min="13" max="15" width="15.7109375" customWidth="1"/>
    <col min="16" max="16" width="23.85546875" bestFit="1" customWidth="1"/>
  </cols>
  <sheetData>
    <row r="1" spans="1:16" s="1" customFormat="1" ht="18" customHeight="1" x14ac:dyDescent="0.25">
      <c r="A1" s="64" t="s">
        <v>0</v>
      </c>
      <c r="B1" s="65"/>
      <c r="C1" s="65"/>
      <c r="D1" s="52" t="s">
        <v>7</v>
      </c>
      <c r="E1" s="53"/>
      <c r="F1" s="53"/>
      <c r="G1" s="53"/>
      <c r="H1" s="53"/>
      <c r="I1" s="53"/>
      <c r="J1" s="53"/>
      <c r="K1" s="53"/>
      <c r="L1" s="54"/>
      <c r="M1" s="55"/>
      <c r="N1" s="46" t="s">
        <v>1</v>
      </c>
      <c r="O1" s="47"/>
      <c r="P1" s="12">
        <v>44246</v>
      </c>
    </row>
    <row r="2" spans="1:16" s="1" customFormat="1" ht="15.75" customHeight="1" x14ac:dyDescent="0.25">
      <c r="A2" s="66"/>
      <c r="B2" s="67"/>
      <c r="C2" s="67"/>
      <c r="D2" s="56"/>
      <c r="E2" s="57"/>
      <c r="F2" s="57"/>
      <c r="G2" s="57"/>
      <c r="H2" s="57"/>
      <c r="I2" s="57"/>
      <c r="J2" s="57"/>
      <c r="K2" s="57"/>
      <c r="L2" s="58"/>
      <c r="M2" s="59"/>
      <c r="N2" s="48" t="s">
        <v>15</v>
      </c>
      <c r="O2" s="49"/>
      <c r="P2" s="13">
        <f>COUNTA(I7:I59)</f>
        <v>46</v>
      </c>
    </row>
    <row r="3" spans="1:16" s="1" customFormat="1" ht="14.25" customHeight="1" x14ac:dyDescent="0.25">
      <c r="A3" s="66"/>
      <c r="B3" s="67"/>
      <c r="C3" s="67"/>
      <c r="D3" s="56"/>
      <c r="E3" s="57"/>
      <c r="F3" s="57"/>
      <c r="G3" s="57"/>
      <c r="H3" s="57"/>
      <c r="I3" s="57"/>
      <c r="J3" s="57"/>
      <c r="K3" s="57"/>
      <c r="L3" s="58"/>
      <c r="M3" s="59"/>
      <c r="N3" s="48" t="s">
        <v>16</v>
      </c>
      <c r="O3" s="49"/>
      <c r="P3" s="13">
        <f>COUNTA(J7:J59)</f>
        <v>20</v>
      </c>
    </row>
    <row r="4" spans="1:16" s="1" customFormat="1" ht="15" customHeight="1" thickBot="1" x14ac:dyDescent="0.3">
      <c r="A4" s="68"/>
      <c r="B4" s="69"/>
      <c r="C4" s="69"/>
      <c r="D4" s="60"/>
      <c r="E4" s="61"/>
      <c r="F4" s="61"/>
      <c r="G4" s="61"/>
      <c r="H4" s="61"/>
      <c r="I4" s="61"/>
      <c r="J4" s="61"/>
      <c r="K4" s="61"/>
      <c r="L4" s="62"/>
      <c r="M4" s="63"/>
      <c r="N4" s="50" t="s">
        <v>17</v>
      </c>
      <c r="O4" s="51"/>
      <c r="P4" s="14">
        <f>SUM(L7:L59)</f>
        <v>885970</v>
      </c>
    </row>
    <row r="5" spans="1:16" s="1" customFormat="1" ht="19.5" customHeight="1" thickBot="1" x14ac:dyDescent="0.3">
      <c r="A5" s="41" t="s">
        <v>9</v>
      </c>
      <c r="B5" s="42"/>
      <c r="C5" s="42"/>
      <c r="D5" s="42"/>
      <c r="E5" s="42"/>
      <c r="F5" s="42"/>
      <c r="G5" s="42"/>
      <c r="H5" s="42"/>
      <c r="I5" s="42"/>
      <c r="J5" s="43"/>
      <c r="K5" s="43"/>
      <c r="L5" s="44"/>
      <c r="M5" s="43"/>
      <c r="N5" s="43"/>
      <c r="O5" s="43"/>
      <c r="P5" s="45"/>
    </row>
    <row r="6" spans="1:16" s="1" customFormat="1" ht="40.5" customHeight="1" thickBot="1" x14ac:dyDescent="0.3">
      <c r="A6" s="2" t="s">
        <v>24</v>
      </c>
      <c r="B6" s="3" t="s">
        <v>2</v>
      </c>
      <c r="C6" s="3" t="s">
        <v>3</v>
      </c>
      <c r="D6" s="3" t="s">
        <v>14</v>
      </c>
      <c r="E6" s="3" t="s">
        <v>10</v>
      </c>
      <c r="F6" s="3" t="s">
        <v>11</v>
      </c>
      <c r="G6" s="3" t="s">
        <v>12</v>
      </c>
      <c r="H6" s="4" t="s">
        <v>13</v>
      </c>
      <c r="I6" s="3" t="s">
        <v>8</v>
      </c>
      <c r="J6" s="3" t="s">
        <v>20</v>
      </c>
      <c r="K6" s="3" t="s">
        <v>18</v>
      </c>
      <c r="L6" s="3" t="s">
        <v>19</v>
      </c>
      <c r="M6" s="10" t="s">
        <v>21</v>
      </c>
      <c r="N6" s="10" t="s">
        <v>22</v>
      </c>
      <c r="O6" s="10" t="s">
        <v>23</v>
      </c>
      <c r="P6" s="5" t="s">
        <v>4</v>
      </c>
    </row>
    <row r="7" spans="1:16" s="1" customFormat="1" ht="14.25" x14ac:dyDescent="0.25">
      <c r="A7" s="15">
        <v>44105</v>
      </c>
      <c r="B7" s="6" t="s">
        <v>25</v>
      </c>
      <c r="C7" s="6" t="s">
        <v>30</v>
      </c>
      <c r="D7" s="6" t="s">
        <v>38</v>
      </c>
      <c r="E7" s="6" t="s">
        <v>41</v>
      </c>
      <c r="F7" s="6" t="s">
        <v>40</v>
      </c>
      <c r="G7" s="7" t="s">
        <v>44</v>
      </c>
      <c r="H7" s="18" t="s">
        <v>85</v>
      </c>
      <c r="I7" s="20">
        <v>44110</v>
      </c>
      <c r="J7" s="20"/>
      <c r="K7" s="8"/>
      <c r="L7" s="8">
        <v>44353</v>
      </c>
      <c r="M7" s="11"/>
      <c r="N7" s="11"/>
      <c r="O7" s="11"/>
      <c r="P7" s="7" t="s">
        <v>6</v>
      </c>
    </row>
    <row r="8" spans="1:16" s="1" customFormat="1" ht="14.25" x14ac:dyDescent="0.25">
      <c r="A8" s="15">
        <v>44105</v>
      </c>
      <c r="B8" s="9" t="s">
        <v>25</v>
      </c>
      <c r="C8" s="6" t="s">
        <v>30</v>
      </c>
      <c r="D8" s="6" t="s">
        <v>38</v>
      </c>
      <c r="E8" s="9" t="s">
        <v>41</v>
      </c>
      <c r="F8" s="6" t="s">
        <v>40</v>
      </c>
      <c r="G8" s="7" t="s">
        <v>45</v>
      </c>
      <c r="H8" s="18" t="s">
        <v>86</v>
      </c>
      <c r="I8" s="20">
        <v>44110</v>
      </c>
      <c r="J8" s="20"/>
      <c r="K8" s="8"/>
      <c r="L8" s="8">
        <v>44353</v>
      </c>
      <c r="M8" s="11"/>
      <c r="N8" s="11"/>
      <c r="O8" s="11"/>
      <c r="P8" s="17" t="s">
        <v>6</v>
      </c>
    </row>
    <row r="9" spans="1:16" s="1" customFormat="1" ht="14.25" x14ac:dyDescent="0.25">
      <c r="A9" s="15">
        <v>44105</v>
      </c>
      <c r="B9" s="9" t="s">
        <v>25</v>
      </c>
      <c r="C9" s="9" t="s">
        <v>30</v>
      </c>
      <c r="D9" s="9" t="s">
        <v>38</v>
      </c>
      <c r="E9" s="9" t="s">
        <v>41</v>
      </c>
      <c r="F9" s="9" t="s">
        <v>40</v>
      </c>
      <c r="G9" s="17" t="s">
        <v>46</v>
      </c>
      <c r="H9" s="19" t="s">
        <v>87</v>
      </c>
      <c r="I9" s="20">
        <v>44110</v>
      </c>
      <c r="J9" s="20">
        <v>44123</v>
      </c>
      <c r="K9" s="9"/>
      <c r="L9" s="8">
        <v>44353</v>
      </c>
      <c r="M9" s="9"/>
      <c r="N9" s="9"/>
      <c r="O9" s="9"/>
      <c r="P9" s="17" t="s">
        <v>6</v>
      </c>
    </row>
    <row r="10" spans="1:16" s="1" customFormat="1" ht="14.25" x14ac:dyDescent="0.25">
      <c r="A10" s="15">
        <v>44105</v>
      </c>
      <c r="B10" s="9" t="s">
        <v>25</v>
      </c>
      <c r="C10" s="9" t="s">
        <v>30</v>
      </c>
      <c r="D10" s="9" t="s">
        <v>38</v>
      </c>
      <c r="E10" s="9" t="s">
        <v>41</v>
      </c>
      <c r="F10" s="9" t="s">
        <v>40</v>
      </c>
      <c r="G10" s="17" t="s">
        <v>47</v>
      </c>
      <c r="H10" s="19" t="s">
        <v>88</v>
      </c>
      <c r="I10" s="20">
        <v>44110</v>
      </c>
      <c r="J10" s="20">
        <v>44158</v>
      </c>
      <c r="K10" s="9"/>
      <c r="L10" s="8">
        <v>44348</v>
      </c>
      <c r="M10" s="9"/>
      <c r="N10" s="9"/>
      <c r="O10" s="9"/>
      <c r="P10" s="17" t="s">
        <v>6</v>
      </c>
    </row>
    <row r="11" spans="1:16" s="1" customFormat="1" ht="14.25" x14ac:dyDescent="0.25">
      <c r="A11" s="15">
        <v>44105</v>
      </c>
      <c r="B11" s="9" t="s">
        <v>25</v>
      </c>
      <c r="C11" s="9" t="s">
        <v>30</v>
      </c>
      <c r="D11" s="9" t="s">
        <v>38</v>
      </c>
      <c r="E11" s="9" t="s">
        <v>41</v>
      </c>
      <c r="F11" s="9" t="s">
        <v>40</v>
      </c>
      <c r="G11" s="17" t="s">
        <v>48</v>
      </c>
      <c r="H11" s="19" t="s">
        <v>89</v>
      </c>
      <c r="I11" s="20">
        <v>44110</v>
      </c>
      <c r="J11" s="40">
        <v>44232</v>
      </c>
      <c r="K11" s="9"/>
      <c r="L11" s="8">
        <v>44348</v>
      </c>
      <c r="M11" s="9"/>
      <c r="N11" s="9"/>
      <c r="O11" s="9"/>
      <c r="P11" s="17" t="s">
        <v>6</v>
      </c>
    </row>
    <row r="12" spans="1:16" s="1" customFormat="1" ht="14.25" x14ac:dyDescent="0.25">
      <c r="A12" s="15">
        <v>44105</v>
      </c>
      <c r="B12" s="9" t="s">
        <v>25</v>
      </c>
      <c r="C12" s="9" t="s">
        <v>31</v>
      </c>
      <c r="D12" s="9" t="s">
        <v>38</v>
      </c>
      <c r="E12" s="9" t="s">
        <v>41</v>
      </c>
      <c r="F12" s="9" t="s">
        <v>40</v>
      </c>
      <c r="G12" s="17" t="s">
        <v>49</v>
      </c>
      <c r="H12" s="19" t="s">
        <v>90</v>
      </c>
      <c r="I12" s="20">
        <v>44110</v>
      </c>
      <c r="J12" s="20">
        <v>44158</v>
      </c>
      <c r="K12" s="9"/>
      <c r="L12" s="8">
        <v>44348</v>
      </c>
      <c r="M12" s="9"/>
      <c r="N12" s="9"/>
      <c r="O12" s="9"/>
      <c r="P12" s="17" t="s">
        <v>124</v>
      </c>
    </row>
    <row r="13" spans="1:16" x14ac:dyDescent="0.25">
      <c r="A13" s="15">
        <v>44105</v>
      </c>
      <c r="B13" s="9" t="s">
        <v>25</v>
      </c>
      <c r="C13" s="9" t="s">
        <v>30</v>
      </c>
      <c r="D13" s="9" t="s">
        <v>38</v>
      </c>
      <c r="E13" s="9" t="s">
        <v>41</v>
      </c>
      <c r="F13" s="9" t="s">
        <v>40</v>
      </c>
      <c r="G13" s="17" t="s">
        <v>50</v>
      </c>
      <c r="H13" s="19" t="s">
        <v>91</v>
      </c>
      <c r="I13" s="20">
        <v>44113</v>
      </c>
      <c r="J13" s="20">
        <v>44155</v>
      </c>
      <c r="K13" s="9"/>
      <c r="L13" s="8">
        <v>44378</v>
      </c>
      <c r="M13" s="9"/>
      <c r="N13" s="9"/>
      <c r="O13" s="9"/>
      <c r="P13" s="17" t="s">
        <v>6</v>
      </c>
    </row>
    <row r="14" spans="1:16" x14ac:dyDescent="0.25">
      <c r="A14" s="15">
        <v>44105</v>
      </c>
      <c r="B14" s="9" t="s">
        <v>25</v>
      </c>
      <c r="C14" s="9" t="s">
        <v>30</v>
      </c>
      <c r="D14" s="9" t="s">
        <v>38</v>
      </c>
      <c r="E14" s="9" t="s">
        <v>41</v>
      </c>
      <c r="F14" s="9" t="s">
        <v>40</v>
      </c>
      <c r="G14" s="17" t="s">
        <v>51</v>
      </c>
      <c r="H14" s="19" t="s">
        <v>92</v>
      </c>
      <c r="I14" s="20">
        <v>44113</v>
      </c>
      <c r="J14" s="20"/>
      <c r="K14" s="9"/>
      <c r="L14" s="8">
        <v>44378</v>
      </c>
      <c r="M14" s="9"/>
      <c r="N14" s="9"/>
      <c r="O14" s="9"/>
      <c r="P14" s="17" t="s">
        <v>6</v>
      </c>
    </row>
    <row r="15" spans="1:16" x14ac:dyDescent="0.25">
      <c r="A15" s="15">
        <v>44105</v>
      </c>
      <c r="B15" s="9" t="s">
        <v>25</v>
      </c>
      <c r="C15" s="9" t="s">
        <v>30</v>
      </c>
      <c r="D15" s="9" t="s">
        <v>38</v>
      </c>
      <c r="E15" s="9" t="s">
        <v>41</v>
      </c>
      <c r="F15" s="9" t="s">
        <v>40</v>
      </c>
      <c r="G15" s="17" t="s">
        <v>52</v>
      </c>
      <c r="H15" s="19" t="s">
        <v>93</v>
      </c>
      <c r="I15" s="20">
        <v>44113</v>
      </c>
      <c r="J15" s="20"/>
      <c r="K15" s="9"/>
      <c r="L15" s="8">
        <v>44392</v>
      </c>
      <c r="M15" s="9"/>
      <c r="N15" s="9"/>
      <c r="O15" s="9"/>
      <c r="P15" s="17" t="s">
        <v>6</v>
      </c>
    </row>
    <row r="16" spans="1:16" x14ac:dyDescent="0.25">
      <c r="A16" s="15">
        <v>44105</v>
      </c>
      <c r="B16" s="9" t="s">
        <v>25</v>
      </c>
      <c r="C16" s="9" t="s">
        <v>30</v>
      </c>
      <c r="D16" s="9" t="s">
        <v>38</v>
      </c>
      <c r="E16" s="9" t="s">
        <v>41</v>
      </c>
      <c r="F16" s="9" t="s">
        <v>40</v>
      </c>
      <c r="G16" s="17" t="s">
        <v>53</v>
      </c>
      <c r="H16" s="19" t="s">
        <v>94</v>
      </c>
      <c r="I16" s="20">
        <v>44113</v>
      </c>
      <c r="J16" s="20">
        <v>44106</v>
      </c>
      <c r="K16" s="9"/>
      <c r="L16" s="8">
        <v>44392</v>
      </c>
      <c r="M16" s="9"/>
      <c r="N16" s="9"/>
      <c r="O16" s="9"/>
      <c r="P16" s="17" t="s">
        <v>6</v>
      </c>
    </row>
    <row r="17" spans="1:16" x14ac:dyDescent="0.25">
      <c r="A17" s="15">
        <v>44105</v>
      </c>
      <c r="B17" s="9" t="s">
        <v>25</v>
      </c>
      <c r="C17" s="9" t="s">
        <v>30</v>
      </c>
      <c r="D17" s="9" t="s">
        <v>38</v>
      </c>
      <c r="E17" s="9" t="s">
        <v>41</v>
      </c>
      <c r="F17" s="9" t="s">
        <v>40</v>
      </c>
      <c r="G17" s="17" t="s">
        <v>54</v>
      </c>
      <c r="H17" s="19" t="s">
        <v>95</v>
      </c>
      <c r="I17" s="20">
        <v>44113</v>
      </c>
      <c r="J17" s="20">
        <v>44109</v>
      </c>
      <c r="K17" s="9"/>
      <c r="L17" s="8">
        <v>44392</v>
      </c>
      <c r="M17" s="9"/>
      <c r="N17" s="9"/>
      <c r="O17" s="9"/>
      <c r="P17" s="17" t="s">
        <v>6</v>
      </c>
    </row>
    <row r="18" spans="1:16" ht="22.5" x14ac:dyDescent="0.25">
      <c r="A18" s="15">
        <v>44105</v>
      </c>
      <c r="B18" s="9" t="s">
        <v>25</v>
      </c>
      <c r="C18" s="9" t="s">
        <v>31</v>
      </c>
      <c r="D18" s="9" t="s">
        <v>38</v>
      </c>
      <c r="E18" s="9" t="s">
        <v>41</v>
      </c>
      <c r="F18" s="9" t="s">
        <v>40</v>
      </c>
      <c r="G18" s="17" t="s">
        <v>55</v>
      </c>
      <c r="H18" s="19" t="s">
        <v>96</v>
      </c>
      <c r="I18" s="20">
        <v>44131</v>
      </c>
      <c r="J18" s="20">
        <v>44152</v>
      </c>
      <c r="K18" s="9"/>
      <c r="L18" s="8">
        <v>44211</v>
      </c>
      <c r="M18" s="9"/>
      <c r="N18" s="9"/>
      <c r="O18" s="9"/>
      <c r="P18" s="17" t="s">
        <v>124</v>
      </c>
    </row>
    <row r="19" spans="1:16" ht="22.5" x14ac:dyDescent="0.25">
      <c r="A19" s="15">
        <v>44105</v>
      </c>
      <c r="B19" s="9" t="s">
        <v>25</v>
      </c>
      <c r="C19" s="9" t="s">
        <v>31</v>
      </c>
      <c r="D19" s="9" t="s">
        <v>38</v>
      </c>
      <c r="E19" s="9" t="s">
        <v>41</v>
      </c>
      <c r="F19" s="9" t="s">
        <v>40</v>
      </c>
      <c r="G19" s="17" t="s">
        <v>57</v>
      </c>
      <c r="H19" s="19" t="s">
        <v>98</v>
      </c>
      <c r="I19" s="20">
        <v>44110</v>
      </c>
      <c r="J19" s="20">
        <v>44154</v>
      </c>
      <c r="K19" s="9"/>
      <c r="L19" s="8">
        <v>44211</v>
      </c>
      <c r="M19" s="9"/>
      <c r="N19" s="9"/>
      <c r="O19" s="9"/>
      <c r="P19" s="17" t="s">
        <v>124</v>
      </c>
    </row>
    <row r="20" spans="1:16" ht="22.5" x14ac:dyDescent="0.25">
      <c r="A20" s="15">
        <v>44105</v>
      </c>
      <c r="B20" s="9" t="s">
        <v>25</v>
      </c>
      <c r="C20" s="9" t="s">
        <v>31</v>
      </c>
      <c r="D20" s="9" t="s">
        <v>38</v>
      </c>
      <c r="E20" s="9" t="s">
        <v>41</v>
      </c>
      <c r="F20" s="9" t="s">
        <v>40</v>
      </c>
      <c r="G20" s="17" t="s">
        <v>58</v>
      </c>
      <c r="H20" s="19" t="s">
        <v>99</v>
      </c>
      <c r="I20" s="20">
        <v>44110</v>
      </c>
      <c r="J20" s="20">
        <v>44148</v>
      </c>
      <c r="K20" s="9"/>
      <c r="L20" s="8">
        <v>44211</v>
      </c>
      <c r="M20" s="9"/>
      <c r="N20" s="9"/>
      <c r="O20" s="9"/>
      <c r="P20" s="17" t="s">
        <v>124</v>
      </c>
    </row>
    <row r="21" spans="1:16" x14ac:dyDescent="0.25">
      <c r="A21" s="15">
        <v>44105</v>
      </c>
      <c r="B21" s="9" t="s">
        <v>26</v>
      </c>
      <c r="C21" s="9" t="s">
        <v>32</v>
      </c>
      <c r="D21" s="9" t="s">
        <v>39</v>
      </c>
      <c r="E21" s="9" t="s">
        <v>42</v>
      </c>
      <c r="F21" s="9" t="s">
        <v>40</v>
      </c>
      <c r="G21" s="17" t="s">
        <v>59</v>
      </c>
      <c r="H21" s="19" t="s">
        <v>100</v>
      </c>
      <c r="I21" s="20">
        <v>44113</v>
      </c>
      <c r="J21" s="20"/>
      <c r="K21" s="9"/>
      <c r="L21" s="8">
        <v>44199</v>
      </c>
      <c r="M21" s="9"/>
      <c r="N21" s="9"/>
      <c r="O21" s="9"/>
      <c r="P21" s="17" t="s">
        <v>125</v>
      </c>
    </row>
    <row r="22" spans="1:16" x14ac:dyDescent="0.25">
      <c r="A22" s="15">
        <v>44105</v>
      </c>
      <c r="B22" s="9" t="s">
        <v>26</v>
      </c>
      <c r="C22" s="9" t="s">
        <v>32</v>
      </c>
      <c r="D22" s="9" t="s">
        <v>39</v>
      </c>
      <c r="E22" s="9" t="s">
        <v>42</v>
      </c>
      <c r="F22" s="9" t="s">
        <v>40</v>
      </c>
      <c r="G22" s="17" t="s">
        <v>60</v>
      </c>
      <c r="H22" s="19" t="s">
        <v>101</v>
      </c>
      <c r="I22" s="20">
        <v>44113</v>
      </c>
      <c r="J22" s="20"/>
      <c r="K22" s="9"/>
      <c r="L22" s="8">
        <v>44199</v>
      </c>
      <c r="M22" s="9"/>
      <c r="N22" s="9"/>
      <c r="O22" s="9"/>
      <c r="P22" s="17" t="s">
        <v>125</v>
      </c>
    </row>
    <row r="23" spans="1:16" x14ac:dyDescent="0.25">
      <c r="A23" s="15">
        <v>44105</v>
      </c>
      <c r="B23" s="9" t="s">
        <v>26</v>
      </c>
      <c r="C23" s="9" t="s">
        <v>32</v>
      </c>
      <c r="D23" s="9" t="s">
        <v>39</v>
      </c>
      <c r="E23" s="9" t="s">
        <v>42</v>
      </c>
      <c r="F23" s="9" t="s">
        <v>40</v>
      </c>
      <c r="G23" s="17" t="s">
        <v>61</v>
      </c>
      <c r="H23" s="19" t="s">
        <v>102</v>
      </c>
      <c r="I23" s="20">
        <v>44113</v>
      </c>
      <c r="J23" s="20"/>
      <c r="K23" s="9"/>
      <c r="L23" s="8">
        <v>44199</v>
      </c>
      <c r="M23" s="9"/>
      <c r="N23" s="9"/>
      <c r="O23" s="9"/>
      <c r="P23" s="17" t="s">
        <v>125</v>
      </c>
    </row>
    <row r="24" spans="1:16" x14ac:dyDescent="0.25">
      <c r="A24" s="15">
        <v>44105</v>
      </c>
      <c r="B24" s="9" t="s">
        <v>26</v>
      </c>
      <c r="C24" s="9" t="s">
        <v>32</v>
      </c>
      <c r="D24" s="9" t="s">
        <v>39</v>
      </c>
      <c r="E24" s="9" t="s">
        <v>42</v>
      </c>
      <c r="F24" s="9" t="s">
        <v>40</v>
      </c>
      <c r="G24" s="17" t="s">
        <v>62</v>
      </c>
      <c r="H24" s="19" t="s">
        <v>103</v>
      </c>
      <c r="I24" s="20">
        <v>44113</v>
      </c>
      <c r="J24" s="20"/>
      <c r="K24" s="9"/>
      <c r="L24" s="8">
        <v>44235</v>
      </c>
      <c r="M24" s="9"/>
      <c r="N24" s="9"/>
      <c r="O24" s="9"/>
      <c r="P24" s="17" t="s">
        <v>125</v>
      </c>
    </row>
    <row r="25" spans="1:16" x14ac:dyDescent="0.25">
      <c r="A25" s="15">
        <v>44105</v>
      </c>
      <c r="B25" s="9" t="s">
        <v>25</v>
      </c>
      <c r="C25" s="9" t="s">
        <v>31</v>
      </c>
      <c r="D25" s="9" t="s">
        <v>38</v>
      </c>
      <c r="E25" s="9" t="s">
        <v>41</v>
      </c>
      <c r="F25" s="9" t="s">
        <v>40</v>
      </c>
      <c r="G25" s="17" t="s">
        <v>63</v>
      </c>
      <c r="H25" s="19" t="s">
        <v>104</v>
      </c>
      <c r="I25" s="20">
        <v>44117</v>
      </c>
      <c r="J25" s="20">
        <v>44144</v>
      </c>
      <c r="K25" s="9"/>
      <c r="L25" s="8">
        <v>44235</v>
      </c>
      <c r="M25" s="9"/>
      <c r="N25" s="9"/>
      <c r="O25" s="9"/>
      <c r="P25" s="17" t="s">
        <v>124</v>
      </c>
    </row>
    <row r="26" spans="1:16" x14ac:dyDescent="0.25">
      <c r="A26" s="15">
        <v>44105</v>
      </c>
      <c r="B26" s="9" t="s">
        <v>25</v>
      </c>
      <c r="C26" s="9" t="s">
        <v>31</v>
      </c>
      <c r="D26" s="9" t="s">
        <v>38</v>
      </c>
      <c r="E26" s="9" t="s">
        <v>41</v>
      </c>
      <c r="F26" s="9" t="s">
        <v>40</v>
      </c>
      <c r="G26" s="17" t="s">
        <v>64</v>
      </c>
      <c r="H26" s="19" t="s">
        <v>105</v>
      </c>
      <c r="I26" s="20">
        <v>44117</v>
      </c>
      <c r="J26" s="20">
        <v>44146</v>
      </c>
      <c r="K26" s="9"/>
      <c r="L26" s="8">
        <v>44235</v>
      </c>
      <c r="M26" s="9"/>
      <c r="N26" s="9"/>
      <c r="O26" s="9"/>
      <c r="P26" s="17" t="s">
        <v>124</v>
      </c>
    </row>
    <row r="27" spans="1:16" x14ac:dyDescent="0.25">
      <c r="A27" s="15">
        <v>44105</v>
      </c>
      <c r="B27" s="9" t="s">
        <v>25</v>
      </c>
      <c r="C27" s="9" t="s">
        <v>31</v>
      </c>
      <c r="D27" s="9" t="s">
        <v>38</v>
      </c>
      <c r="E27" s="9" t="s">
        <v>41</v>
      </c>
      <c r="F27" s="9" t="s">
        <v>40</v>
      </c>
      <c r="G27" s="17" t="s">
        <v>65</v>
      </c>
      <c r="H27" s="19" t="s">
        <v>106</v>
      </c>
      <c r="I27" s="20">
        <v>44124</v>
      </c>
      <c r="J27" s="20">
        <v>44149</v>
      </c>
      <c r="K27" s="9"/>
      <c r="L27" s="8"/>
      <c r="M27" s="9"/>
      <c r="N27" s="9"/>
      <c r="O27" s="9"/>
      <c r="P27" s="17" t="s">
        <v>124</v>
      </c>
    </row>
    <row r="28" spans="1:16" x14ac:dyDescent="0.25">
      <c r="A28" s="15">
        <v>44105</v>
      </c>
      <c r="B28" s="9" t="s">
        <v>25</v>
      </c>
      <c r="C28" s="9" t="s">
        <v>31</v>
      </c>
      <c r="D28" s="9" t="s">
        <v>38</v>
      </c>
      <c r="E28" s="9" t="s">
        <v>41</v>
      </c>
      <c r="F28" s="9" t="s">
        <v>40</v>
      </c>
      <c r="G28" s="17" t="s">
        <v>66</v>
      </c>
      <c r="H28" s="19" t="s">
        <v>107</v>
      </c>
      <c r="I28" s="20">
        <v>44124</v>
      </c>
      <c r="J28" s="20">
        <v>44151</v>
      </c>
      <c r="K28" s="9"/>
      <c r="L28" s="8"/>
      <c r="M28" s="9"/>
      <c r="N28" s="9"/>
      <c r="O28" s="9"/>
      <c r="P28" s="17" t="s">
        <v>124</v>
      </c>
    </row>
    <row r="29" spans="1:16" x14ac:dyDescent="0.25">
      <c r="A29" s="15">
        <v>44136</v>
      </c>
      <c r="B29" s="9" t="s">
        <v>25</v>
      </c>
      <c r="C29" s="9" t="s">
        <v>30</v>
      </c>
      <c r="D29" s="9" t="s">
        <v>38</v>
      </c>
      <c r="E29" s="9" t="s">
        <v>41</v>
      </c>
      <c r="F29" s="9" t="s">
        <v>40</v>
      </c>
      <c r="G29" s="17" t="s">
        <v>67</v>
      </c>
      <c r="H29" s="19" t="s">
        <v>192</v>
      </c>
      <c r="I29" s="20">
        <v>44141</v>
      </c>
      <c r="J29" s="20">
        <v>44203</v>
      </c>
      <c r="K29" s="9"/>
      <c r="L29" s="8"/>
      <c r="M29" s="9"/>
      <c r="N29" s="9"/>
      <c r="O29" s="9"/>
      <c r="P29" s="17" t="s">
        <v>6</v>
      </c>
    </row>
    <row r="30" spans="1:16" x14ac:dyDescent="0.25">
      <c r="A30" s="15">
        <v>44136</v>
      </c>
      <c r="B30" s="9" t="s">
        <v>25</v>
      </c>
      <c r="C30" s="9" t="s">
        <v>30</v>
      </c>
      <c r="D30" s="9" t="s">
        <v>38</v>
      </c>
      <c r="E30" s="9" t="s">
        <v>41</v>
      </c>
      <c r="F30" s="9" t="s">
        <v>40</v>
      </c>
      <c r="G30" s="17" t="s">
        <v>68</v>
      </c>
      <c r="H30" s="19" t="s">
        <v>108</v>
      </c>
      <c r="I30" s="20">
        <v>44141</v>
      </c>
      <c r="J30" s="20">
        <v>44235</v>
      </c>
      <c r="K30" s="9"/>
      <c r="L30" s="8"/>
      <c r="M30" s="9"/>
      <c r="N30" s="9"/>
      <c r="O30" s="9"/>
      <c r="P30" s="17" t="s">
        <v>6</v>
      </c>
    </row>
    <row r="31" spans="1:16" x14ac:dyDescent="0.25">
      <c r="A31" s="15">
        <v>44136</v>
      </c>
      <c r="B31" s="9" t="s">
        <v>27</v>
      </c>
      <c r="C31" s="9" t="s">
        <v>33</v>
      </c>
      <c r="D31" s="9" t="s">
        <v>39</v>
      </c>
      <c r="E31" s="9" t="s">
        <v>41</v>
      </c>
      <c r="F31" s="9" t="s">
        <v>40</v>
      </c>
      <c r="G31" s="17" t="s">
        <v>69</v>
      </c>
      <c r="H31" s="19" t="s">
        <v>109</v>
      </c>
      <c r="I31" s="20">
        <v>44526</v>
      </c>
      <c r="J31" s="20"/>
      <c r="K31" s="9"/>
      <c r="L31" s="8"/>
      <c r="M31" s="9"/>
      <c r="N31" s="9"/>
      <c r="O31" s="9"/>
      <c r="P31" s="17" t="s">
        <v>124</v>
      </c>
    </row>
    <row r="32" spans="1:16" hidden="1" x14ac:dyDescent="0.25">
      <c r="A32" s="15">
        <v>44136</v>
      </c>
      <c r="B32" s="9" t="s">
        <v>5</v>
      </c>
      <c r="C32" s="9" t="s">
        <v>34</v>
      </c>
      <c r="D32" s="9" t="s">
        <v>38</v>
      </c>
      <c r="E32" s="9" t="s">
        <v>43</v>
      </c>
      <c r="F32" s="9" t="s">
        <v>40</v>
      </c>
      <c r="G32" s="17" t="s">
        <v>70</v>
      </c>
      <c r="H32" s="19" t="s">
        <v>110</v>
      </c>
      <c r="I32" s="20">
        <v>44154</v>
      </c>
      <c r="J32" s="20"/>
      <c r="K32" s="9"/>
      <c r="L32" s="9"/>
      <c r="M32" s="9"/>
      <c r="N32" s="9"/>
      <c r="O32" s="9"/>
      <c r="P32" s="17" t="s">
        <v>126</v>
      </c>
    </row>
    <row r="33" spans="1:16" hidden="1" x14ac:dyDescent="0.25">
      <c r="A33" s="15">
        <v>44136</v>
      </c>
      <c r="B33" s="9" t="s">
        <v>5</v>
      </c>
      <c r="C33" s="9" t="s">
        <v>34</v>
      </c>
      <c r="D33" s="9" t="s">
        <v>38</v>
      </c>
      <c r="E33" s="9" t="s">
        <v>43</v>
      </c>
      <c r="F33" s="9" t="s">
        <v>40</v>
      </c>
      <c r="G33" s="17" t="s">
        <v>71</v>
      </c>
      <c r="H33" s="19" t="s">
        <v>111</v>
      </c>
      <c r="I33" s="20">
        <v>44154</v>
      </c>
      <c r="J33" s="20"/>
      <c r="K33" s="9"/>
      <c r="L33" s="9"/>
      <c r="M33" s="9"/>
      <c r="N33" s="9"/>
      <c r="O33" s="9"/>
      <c r="P33" s="17" t="s">
        <v>126</v>
      </c>
    </row>
    <row r="34" spans="1:16" hidden="1" x14ac:dyDescent="0.25">
      <c r="A34" s="15">
        <v>44136</v>
      </c>
      <c r="B34" s="9" t="s">
        <v>5</v>
      </c>
      <c r="C34" s="9" t="s">
        <v>34</v>
      </c>
      <c r="D34" s="9" t="s">
        <v>38</v>
      </c>
      <c r="E34" s="9" t="s">
        <v>43</v>
      </c>
      <c r="F34" s="9" t="s">
        <v>40</v>
      </c>
      <c r="G34" s="17" t="s">
        <v>72</v>
      </c>
      <c r="H34" s="19" t="s">
        <v>112</v>
      </c>
      <c r="I34" s="20">
        <v>44154</v>
      </c>
      <c r="J34" s="20"/>
      <c r="K34" s="9"/>
      <c r="L34" s="9"/>
      <c r="M34" s="9"/>
      <c r="N34" s="9"/>
      <c r="O34" s="9"/>
      <c r="P34" s="17" t="s">
        <v>126</v>
      </c>
    </row>
    <row r="35" spans="1:16" hidden="1" x14ac:dyDescent="0.25">
      <c r="A35" s="15">
        <v>44136</v>
      </c>
      <c r="B35" s="9" t="s">
        <v>5</v>
      </c>
      <c r="C35" s="9" t="s">
        <v>34</v>
      </c>
      <c r="D35" s="9" t="s">
        <v>38</v>
      </c>
      <c r="E35" s="9" t="s">
        <v>43</v>
      </c>
      <c r="F35" s="9" t="s">
        <v>40</v>
      </c>
      <c r="G35" s="17" t="s">
        <v>73</v>
      </c>
      <c r="H35" s="19" t="s">
        <v>113</v>
      </c>
      <c r="I35" s="20">
        <v>44154</v>
      </c>
      <c r="J35" s="20"/>
      <c r="K35" s="9"/>
      <c r="L35" s="9"/>
      <c r="M35" s="9"/>
      <c r="N35" s="9"/>
      <c r="O35" s="9"/>
      <c r="P35" s="17" t="s">
        <v>126</v>
      </c>
    </row>
    <row r="36" spans="1:16" hidden="1" x14ac:dyDescent="0.25">
      <c r="A36" s="15">
        <v>44136</v>
      </c>
      <c r="B36" s="9" t="s">
        <v>5</v>
      </c>
      <c r="C36" s="9" t="s">
        <v>34</v>
      </c>
      <c r="D36" s="9" t="s">
        <v>38</v>
      </c>
      <c r="E36" s="9" t="s">
        <v>43</v>
      </c>
      <c r="F36" s="9" t="s">
        <v>40</v>
      </c>
      <c r="G36" s="17" t="s">
        <v>74</v>
      </c>
      <c r="H36" s="19" t="s">
        <v>114</v>
      </c>
      <c r="I36" s="20">
        <v>44154</v>
      </c>
      <c r="J36" s="20"/>
      <c r="K36" s="9"/>
      <c r="L36" s="9"/>
      <c r="M36" s="9"/>
      <c r="N36" s="9"/>
      <c r="O36" s="9"/>
      <c r="P36" s="17" t="s">
        <v>126</v>
      </c>
    </row>
    <row r="37" spans="1:16" hidden="1" x14ac:dyDescent="0.25">
      <c r="A37" s="15">
        <v>44136</v>
      </c>
      <c r="B37" s="9" t="s">
        <v>5</v>
      </c>
      <c r="C37" s="9" t="s">
        <v>34</v>
      </c>
      <c r="D37" s="9" t="s">
        <v>38</v>
      </c>
      <c r="E37" s="9" t="s">
        <v>43</v>
      </c>
      <c r="F37" s="9" t="s">
        <v>40</v>
      </c>
      <c r="G37" s="17" t="s">
        <v>75</v>
      </c>
      <c r="H37" s="19" t="s">
        <v>115</v>
      </c>
      <c r="I37" s="20">
        <v>44154</v>
      </c>
      <c r="J37" s="20"/>
      <c r="K37" s="9"/>
      <c r="L37" s="9"/>
      <c r="M37" s="9"/>
      <c r="N37" s="9"/>
      <c r="O37" s="9"/>
      <c r="P37" s="17" t="s">
        <v>126</v>
      </c>
    </row>
    <row r="38" spans="1:16" x14ac:dyDescent="0.25">
      <c r="A38" s="15">
        <v>44173</v>
      </c>
      <c r="B38" s="9" t="s">
        <v>28</v>
      </c>
      <c r="C38" s="9" t="s">
        <v>35</v>
      </c>
      <c r="D38" s="9" t="s">
        <v>38</v>
      </c>
      <c r="E38" s="9" t="s">
        <v>41</v>
      </c>
      <c r="F38" s="9" t="s">
        <v>40</v>
      </c>
      <c r="G38" s="17" t="s">
        <v>76</v>
      </c>
      <c r="H38" s="19" t="s">
        <v>116</v>
      </c>
      <c r="I38" s="20">
        <v>44173</v>
      </c>
      <c r="J38" s="20"/>
      <c r="K38" s="9"/>
      <c r="L38" s="8"/>
      <c r="M38" s="9"/>
      <c r="N38" s="9"/>
      <c r="O38" s="9"/>
      <c r="P38" s="17" t="s">
        <v>127</v>
      </c>
    </row>
    <row r="39" spans="1:16" x14ac:dyDescent="0.25">
      <c r="A39" s="15">
        <v>44197</v>
      </c>
      <c r="B39" s="9" t="s">
        <v>27</v>
      </c>
      <c r="C39" s="9" t="s">
        <v>36</v>
      </c>
      <c r="D39" s="9" t="s">
        <v>39</v>
      </c>
      <c r="E39" s="9" t="s">
        <v>41</v>
      </c>
      <c r="F39" s="9" t="s">
        <v>40</v>
      </c>
      <c r="G39" s="17" t="s">
        <v>77</v>
      </c>
      <c r="H39" s="19" t="s">
        <v>117</v>
      </c>
      <c r="I39" s="20">
        <v>44202</v>
      </c>
      <c r="J39" s="20"/>
      <c r="K39" s="9"/>
      <c r="L39" s="8"/>
      <c r="M39" s="9"/>
      <c r="N39" s="9"/>
      <c r="O39" s="9"/>
      <c r="P39" s="17" t="s">
        <v>124</v>
      </c>
    </row>
    <row r="40" spans="1:16" x14ac:dyDescent="0.25">
      <c r="A40" s="15">
        <v>44197</v>
      </c>
      <c r="B40" s="9" t="s">
        <v>27</v>
      </c>
      <c r="C40" s="9" t="s">
        <v>36</v>
      </c>
      <c r="D40" s="9" t="s">
        <v>39</v>
      </c>
      <c r="E40" s="9" t="s">
        <v>41</v>
      </c>
      <c r="F40" s="9" t="s">
        <v>40</v>
      </c>
      <c r="G40" s="17" t="s">
        <v>78</v>
      </c>
      <c r="H40" s="19" t="s">
        <v>118</v>
      </c>
      <c r="I40" s="20">
        <v>44202</v>
      </c>
      <c r="J40" s="20"/>
      <c r="K40" s="9"/>
      <c r="L40" s="8"/>
      <c r="M40" s="9"/>
      <c r="N40" s="9"/>
      <c r="O40" s="9"/>
      <c r="P40" s="17" t="s">
        <v>124</v>
      </c>
    </row>
    <row r="41" spans="1:16" x14ac:dyDescent="0.25">
      <c r="A41" s="15">
        <v>44197</v>
      </c>
      <c r="B41" s="9" t="s">
        <v>27</v>
      </c>
      <c r="C41" s="9" t="s">
        <v>36</v>
      </c>
      <c r="D41" s="9" t="s">
        <v>39</v>
      </c>
      <c r="E41" s="9" t="s">
        <v>41</v>
      </c>
      <c r="F41" s="9" t="s">
        <v>40</v>
      </c>
      <c r="G41" s="17" t="s">
        <v>79</v>
      </c>
      <c r="H41" s="19" t="s">
        <v>119</v>
      </c>
      <c r="I41" s="20">
        <v>44202</v>
      </c>
      <c r="J41" s="20"/>
      <c r="K41" s="9"/>
      <c r="L41" s="8"/>
      <c r="M41" s="9"/>
      <c r="N41" s="9"/>
      <c r="O41" s="9"/>
      <c r="P41" s="17" t="s">
        <v>124</v>
      </c>
    </row>
    <row r="42" spans="1:16" x14ac:dyDescent="0.25">
      <c r="A42" s="15">
        <v>44197</v>
      </c>
      <c r="B42" s="9" t="s">
        <v>27</v>
      </c>
      <c r="C42" s="9" t="s">
        <v>36</v>
      </c>
      <c r="D42" s="9" t="s">
        <v>39</v>
      </c>
      <c r="E42" s="9" t="s">
        <v>41</v>
      </c>
      <c r="F42" s="9" t="s">
        <v>40</v>
      </c>
      <c r="G42" s="17" t="s">
        <v>80</v>
      </c>
      <c r="H42" s="19" t="s">
        <v>120</v>
      </c>
      <c r="I42" s="20">
        <v>44202</v>
      </c>
      <c r="J42" s="20"/>
      <c r="K42" s="9"/>
      <c r="L42" s="8"/>
      <c r="M42" s="9"/>
      <c r="N42" s="9"/>
      <c r="O42" s="9"/>
      <c r="P42" s="17" t="s">
        <v>124</v>
      </c>
    </row>
    <row r="43" spans="1:16" x14ac:dyDescent="0.25">
      <c r="A43" s="15">
        <v>44197</v>
      </c>
      <c r="B43" s="9" t="s">
        <v>25</v>
      </c>
      <c r="C43" s="9" t="s">
        <v>31</v>
      </c>
      <c r="D43" s="9" t="s">
        <v>38</v>
      </c>
      <c r="E43" s="9" t="s">
        <v>41</v>
      </c>
      <c r="F43" s="9" t="s">
        <v>40</v>
      </c>
      <c r="G43" s="17" t="s">
        <v>128</v>
      </c>
      <c r="H43" s="19" t="s">
        <v>182</v>
      </c>
      <c r="I43" s="20">
        <v>44223</v>
      </c>
      <c r="J43" s="20">
        <v>44256</v>
      </c>
      <c r="K43" s="9"/>
      <c r="L43" s="8"/>
      <c r="M43" s="9"/>
      <c r="N43" s="9"/>
      <c r="O43" s="9"/>
      <c r="P43" s="17" t="s">
        <v>124</v>
      </c>
    </row>
    <row r="44" spans="1:16" x14ac:dyDescent="0.25">
      <c r="A44" s="15">
        <v>44228</v>
      </c>
      <c r="B44" s="9" t="s">
        <v>27</v>
      </c>
      <c r="C44" s="9" t="s">
        <v>36</v>
      </c>
      <c r="D44" s="9" t="s">
        <v>39</v>
      </c>
      <c r="E44" s="9" t="s">
        <v>41</v>
      </c>
      <c r="F44" s="9" t="s">
        <v>40</v>
      </c>
      <c r="G44" s="17" t="s">
        <v>81</v>
      </c>
      <c r="H44" s="19" t="s">
        <v>121</v>
      </c>
      <c r="I44" s="20">
        <v>44229</v>
      </c>
      <c r="J44" s="20"/>
      <c r="K44" s="9"/>
      <c r="L44" s="8"/>
      <c r="M44" s="9"/>
      <c r="N44" s="9"/>
      <c r="O44" s="9"/>
      <c r="P44" s="17" t="s">
        <v>124</v>
      </c>
    </row>
    <row r="45" spans="1:16" x14ac:dyDescent="0.25">
      <c r="A45" s="15">
        <v>44228</v>
      </c>
      <c r="B45" s="9" t="s">
        <v>27</v>
      </c>
      <c r="C45" s="9" t="s">
        <v>36</v>
      </c>
      <c r="D45" s="9" t="s">
        <v>39</v>
      </c>
      <c r="E45" s="9" t="s">
        <v>41</v>
      </c>
      <c r="F45" s="9" t="s">
        <v>40</v>
      </c>
      <c r="G45" s="17" t="s">
        <v>82</v>
      </c>
      <c r="H45" s="19" t="s">
        <v>122</v>
      </c>
      <c r="I45" s="20">
        <v>44233</v>
      </c>
      <c r="J45" s="20"/>
      <c r="K45" s="9"/>
      <c r="L45" s="8"/>
      <c r="M45" s="9"/>
      <c r="N45" s="9"/>
      <c r="O45" s="9"/>
      <c r="P45" s="17" t="s">
        <v>124</v>
      </c>
    </row>
    <row r="46" spans="1:16" x14ac:dyDescent="0.25">
      <c r="A46" s="15">
        <v>44228</v>
      </c>
      <c r="B46" s="9" t="s">
        <v>29</v>
      </c>
      <c r="C46" s="9" t="s">
        <v>37</v>
      </c>
      <c r="D46" s="9" t="s">
        <v>39</v>
      </c>
      <c r="E46" s="9" t="s">
        <v>41</v>
      </c>
      <c r="F46" s="9" t="s">
        <v>40</v>
      </c>
      <c r="G46" s="17" t="s">
        <v>83</v>
      </c>
      <c r="H46" s="19" t="s">
        <v>123</v>
      </c>
      <c r="I46" s="20">
        <v>44233</v>
      </c>
      <c r="J46" s="20"/>
      <c r="K46" s="9"/>
      <c r="L46" s="8"/>
      <c r="M46" s="9"/>
      <c r="N46" s="9"/>
      <c r="O46" s="9"/>
      <c r="P46" s="17" t="s">
        <v>125</v>
      </c>
    </row>
    <row r="47" spans="1:16" x14ac:dyDescent="0.25">
      <c r="A47" s="15">
        <v>44228</v>
      </c>
      <c r="B47" s="9" t="s">
        <v>25</v>
      </c>
      <c r="C47" s="9" t="s">
        <v>31</v>
      </c>
      <c r="D47" s="9" t="s">
        <v>38</v>
      </c>
      <c r="E47" s="9" t="s">
        <v>41</v>
      </c>
      <c r="F47" s="9" t="s">
        <v>40</v>
      </c>
      <c r="G47" s="17" t="s">
        <v>84</v>
      </c>
      <c r="H47" s="19" t="s">
        <v>181</v>
      </c>
      <c r="I47" s="20">
        <v>44246</v>
      </c>
      <c r="J47" s="20">
        <v>44253</v>
      </c>
      <c r="K47" s="9"/>
      <c r="L47" s="8"/>
      <c r="M47" s="9"/>
      <c r="N47" s="9"/>
      <c r="O47" s="9"/>
      <c r="P47" s="17" t="s">
        <v>124</v>
      </c>
    </row>
    <row r="48" spans="1:16" x14ac:dyDescent="0.25">
      <c r="A48" s="15">
        <v>44228</v>
      </c>
      <c r="B48" s="9" t="s">
        <v>25</v>
      </c>
      <c r="C48" s="9" t="s">
        <v>31</v>
      </c>
      <c r="D48" s="9" t="s">
        <v>38</v>
      </c>
      <c r="E48" s="9" t="s">
        <v>41</v>
      </c>
      <c r="F48" s="9" t="s">
        <v>40</v>
      </c>
      <c r="G48" s="17" t="s">
        <v>56</v>
      </c>
      <c r="H48" s="19" t="s">
        <v>97</v>
      </c>
      <c r="I48" s="20">
        <v>44246</v>
      </c>
      <c r="J48" s="20">
        <v>44250</v>
      </c>
      <c r="K48" s="9"/>
      <c r="L48" s="8"/>
      <c r="M48" s="9"/>
      <c r="N48" s="9"/>
      <c r="O48" s="9"/>
      <c r="P48" s="17" t="s">
        <v>124</v>
      </c>
    </row>
    <row r="49" spans="1:16" x14ac:dyDescent="0.25">
      <c r="A49" s="15">
        <v>44287</v>
      </c>
      <c r="B49" s="9" t="s">
        <v>25</v>
      </c>
      <c r="C49" s="9" t="s">
        <v>166</v>
      </c>
      <c r="D49" s="9" t="s">
        <v>38</v>
      </c>
      <c r="E49" s="9" t="s">
        <v>41</v>
      </c>
      <c r="F49" s="9" t="s">
        <v>40</v>
      </c>
      <c r="G49" s="17" t="s">
        <v>164</v>
      </c>
      <c r="H49" s="19" t="s">
        <v>165</v>
      </c>
      <c r="I49" s="20">
        <v>44307</v>
      </c>
      <c r="J49" s="20">
        <v>44314</v>
      </c>
      <c r="K49" s="9"/>
      <c r="L49" s="8"/>
      <c r="M49" s="9"/>
      <c r="N49" s="9"/>
      <c r="O49" s="9"/>
      <c r="P49" s="17" t="s">
        <v>124</v>
      </c>
    </row>
    <row r="50" spans="1:16" x14ac:dyDescent="0.25">
      <c r="A50" s="15">
        <v>44317</v>
      </c>
      <c r="B50" s="9" t="s">
        <v>25</v>
      </c>
      <c r="C50" s="9" t="s">
        <v>166</v>
      </c>
      <c r="D50" s="9" t="s">
        <v>38</v>
      </c>
      <c r="E50" s="9" t="s">
        <v>41</v>
      </c>
      <c r="F50" s="9" t="s">
        <v>40</v>
      </c>
      <c r="G50" s="17" t="s">
        <v>183</v>
      </c>
      <c r="H50" s="19" t="s">
        <v>197</v>
      </c>
      <c r="I50" s="20">
        <v>44341</v>
      </c>
      <c r="J50" s="20"/>
      <c r="K50" s="9"/>
      <c r="L50" s="8"/>
      <c r="M50" s="9"/>
      <c r="N50" s="9"/>
      <c r="O50" s="9"/>
      <c r="P50" s="17" t="s">
        <v>124</v>
      </c>
    </row>
    <row r="51" spans="1:16" x14ac:dyDescent="0.25">
      <c r="A51" s="15">
        <v>44348</v>
      </c>
      <c r="B51" s="9" t="s">
        <v>25</v>
      </c>
      <c r="C51" s="9" t="s">
        <v>166</v>
      </c>
      <c r="D51" s="9" t="s">
        <v>38</v>
      </c>
      <c r="E51" s="9" t="s">
        <v>41</v>
      </c>
      <c r="F51" s="9" t="s">
        <v>40</v>
      </c>
      <c r="G51" s="17" t="s">
        <v>193</v>
      </c>
      <c r="H51" s="19" t="s">
        <v>194</v>
      </c>
      <c r="I51" s="20">
        <v>44355</v>
      </c>
      <c r="J51" s="20"/>
      <c r="K51" s="9"/>
      <c r="L51" s="8"/>
      <c r="M51" s="9"/>
      <c r="N51" s="9"/>
      <c r="O51" s="9"/>
      <c r="P51" s="17" t="s">
        <v>124</v>
      </c>
    </row>
    <row r="52" spans="1:16" x14ac:dyDescent="0.25">
      <c r="A52" s="15">
        <v>44348</v>
      </c>
      <c r="B52" s="9" t="s">
        <v>25</v>
      </c>
      <c r="C52" s="9" t="s">
        <v>166</v>
      </c>
      <c r="D52" s="9" t="s">
        <v>38</v>
      </c>
      <c r="E52" s="9" t="s">
        <v>41</v>
      </c>
      <c r="F52" s="9" t="s">
        <v>40</v>
      </c>
      <c r="G52" s="17" t="s">
        <v>195</v>
      </c>
      <c r="H52" s="19" t="s">
        <v>196</v>
      </c>
      <c r="I52" s="20">
        <v>44355</v>
      </c>
      <c r="J52" s="20"/>
      <c r="K52" s="9"/>
      <c r="L52" s="8"/>
      <c r="M52" s="9"/>
      <c r="N52" s="9"/>
      <c r="O52" s="9"/>
      <c r="P52" s="17" t="s">
        <v>124</v>
      </c>
    </row>
    <row r="53" spans="1:16" x14ac:dyDescent="0.25">
      <c r="A53" s="15"/>
      <c r="B53" s="9"/>
      <c r="C53" s="9"/>
      <c r="D53" s="9"/>
      <c r="E53" s="9"/>
      <c r="F53" s="9"/>
      <c r="G53" s="17"/>
      <c r="H53" s="19"/>
      <c r="I53" s="20"/>
      <c r="J53" s="20"/>
      <c r="K53" s="9"/>
      <c r="L53" s="8"/>
      <c r="M53" s="9"/>
      <c r="N53" s="9"/>
      <c r="O53" s="9"/>
      <c r="P53" s="17"/>
    </row>
    <row r="54" spans="1:16" x14ac:dyDescent="0.25">
      <c r="A54" s="15"/>
      <c r="B54" s="9"/>
      <c r="C54" s="9"/>
      <c r="D54" s="9"/>
      <c r="E54" s="9"/>
      <c r="F54" s="9"/>
      <c r="G54" s="17"/>
      <c r="H54" s="19"/>
      <c r="I54" s="20"/>
      <c r="J54" s="20"/>
      <c r="K54" s="9"/>
      <c r="L54" s="8"/>
      <c r="M54" s="9"/>
      <c r="N54" s="9"/>
      <c r="O54" s="9"/>
      <c r="P54" s="17"/>
    </row>
    <row r="55" spans="1:16" x14ac:dyDescent="0.25">
      <c r="A55" s="15"/>
      <c r="B55" s="9"/>
      <c r="C55" s="9"/>
      <c r="D55" s="9"/>
      <c r="E55" s="9"/>
      <c r="F55" s="9"/>
      <c r="G55" s="17"/>
      <c r="H55" s="19"/>
      <c r="I55" s="20"/>
      <c r="J55" s="20"/>
      <c r="K55" s="9"/>
      <c r="L55" s="8"/>
      <c r="M55" s="9"/>
      <c r="N55" s="9"/>
      <c r="O55" s="9"/>
      <c r="P55" s="17"/>
    </row>
    <row r="56" spans="1:16" x14ac:dyDescent="0.25">
      <c r="A56" s="15"/>
      <c r="B56" s="9"/>
      <c r="C56" s="9"/>
      <c r="D56" s="9"/>
      <c r="E56" s="9"/>
      <c r="F56" s="9"/>
      <c r="G56" s="17"/>
      <c r="H56" s="19"/>
      <c r="I56" s="20"/>
      <c r="J56" s="20"/>
      <c r="K56" s="9"/>
      <c r="L56" s="8"/>
      <c r="M56" s="9"/>
      <c r="N56" s="9"/>
      <c r="O56" s="9"/>
      <c r="P56" s="17"/>
    </row>
    <row r="57" spans="1:16" x14ac:dyDescent="0.25">
      <c r="A57" s="15"/>
      <c r="B57" s="9"/>
      <c r="C57" s="9"/>
      <c r="D57" s="9"/>
      <c r="E57" s="9"/>
      <c r="F57" s="9"/>
      <c r="G57" s="17"/>
      <c r="H57" s="19"/>
      <c r="I57" s="20"/>
      <c r="J57" s="20"/>
      <c r="K57" s="9"/>
      <c r="L57" s="8"/>
      <c r="M57" s="9"/>
      <c r="N57" s="9"/>
      <c r="O57" s="9"/>
      <c r="P57" s="17"/>
    </row>
    <row r="58" spans="1:16" x14ac:dyDescent="0.25">
      <c r="A58" s="15"/>
      <c r="B58" s="9"/>
      <c r="C58" s="9"/>
      <c r="D58" s="9"/>
      <c r="E58" s="9"/>
      <c r="F58" s="9"/>
      <c r="G58" s="17"/>
      <c r="H58" s="19"/>
      <c r="I58" s="20"/>
      <c r="J58" s="20"/>
      <c r="K58" s="9"/>
      <c r="L58" s="8"/>
      <c r="M58" s="9"/>
      <c r="N58" s="9"/>
      <c r="O58" s="9"/>
      <c r="P58" s="17"/>
    </row>
    <row r="59" spans="1:16" x14ac:dyDescent="0.25">
      <c r="A59" s="15"/>
      <c r="B59" s="9"/>
      <c r="C59" s="9"/>
      <c r="D59" s="9"/>
      <c r="E59" s="9"/>
      <c r="F59" s="9"/>
      <c r="G59" s="17"/>
      <c r="H59" s="19"/>
      <c r="I59" s="20"/>
      <c r="J59" s="20"/>
      <c r="K59" s="9"/>
      <c r="L59" s="8"/>
      <c r="M59" s="9"/>
      <c r="N59" s="9"/>
      <c r="O59" s="9"/>
      <c r="P59" s="17"/>
    </row>
    <row r="60" spans="1:16" x14ac:dyDescent="0.25">
      <c r="A60" s="16"/>
    </row>
    <row r="61" spans="1:16" x14ac:dyDescent="0.25">
      <c r="A61" s="16"/>
    </row>
    <row r="62" spans="1:16" x14ac:dyDescent="0.25">
      <c r="A62" s="16"/>
    </row>
    <row r="63" spans="1:16" x14ac:dyDescent="0.25">
      <c r="A63" s="16"/>
    </row>
    <row r="64" spans="1:16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</sheetData>
  <autoFilter ref="A6:P50" xr:uid="{00000000-0009-0000-0000-000000000000}">
    <filterColumn colId="4">
      <filters>
        <filter val="CLIENT"/>
        <filter val="GROUPE"/>
      </filters>
    </filterColumn>
  </autoFilter>
  <mergeCells count="7">
    <mergeCell ref="A5:P5"/>
    <mergeCell ref="N1:O1"/>
    <mergeCell ref="N2:O2"/>
    <mergeCell ref="N3:O3"/>
    <mergeCell ref="N4:O4"/>
    <mergeCell ref="D1:M4"/>
    <mergeCell ref="A1:C4"/>
  </mergeCells>
  <conditionalFormatting sqref="P1">
    <cfRule type="cellIs" dxfId="11" priority="4" stopIfTrue="1" operator="equal">
      <formula>"."</formula>
    </cfRule>
  </conditionalFormatting>
  <conditionalFormatting sqref="P2">
    <cfRule type="cellIs" dxfId="10" priority="3" stopIfTrue="1" operator="equal">
      <formula>"."</formula>
    </cfRule>
  </conditionalFormatting>
  <conditionalFormatting sqref="P4">
    <cfRule type="cellIs" dxfId="9" priority="2" stopIfTrue="1" operator="equal">
      <formula>"."</formula>
    </cfRule>
  </conditionalFormatting>
  <conditionalFormatting sqref="P3">
    <cfRule type="cellIs" dxfId="8" priority="1" stopIfTrue="1" operator="equal">
      <formula>"."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"/>
  <sheetViews>
    <sheetView tabSelected="1" topLeftCell="G1" zoomScale="85" zoomScaleNormal="85" workbookViewId="0">
      <selection activeCell="L12" sqref="L12"/>
    </sheetView>
  </sheetViews>
  <sheetFormatPr defaultColWidth="9.140625" defaultRowHeight="15" x14ac:dyDescent="0.25"/>
  <cols>
    <col min="1" max="1" width="13.140625" bestFit="1" customWidth="1"/>
    <col min="2" max="2" width="15" customWidth="1"/>
    <col min="3" max="3" width="12.28515625" bestFit="1" customWidth="1"/>
    <col min="4" max="4" width="18.140625" bestFit="1" customWidth="1"/>
    <col min="5" max="5" width="17.28515625" bestFit="1" customWidth="1"/>
    <col min="6" max="6" width="20.140625" bestFit="1" customWidth="1"/>
    <col min="7" max="7" width="49" bestFit="1" customWidth="1"/>
    <col min="8" max="8" width="33.28515625" customWidth="1"/>
    <col min="9" max="9" width="19.42578125" bestFit="1" customWidth="1"/>
    <col min="10" max="10" width="15" bestFit="1" customWidth="1"/>
    <col min="11" max="15" width="15.7109375" customWidth="1"/>
    <col min="16" max="16" width="23.85546875" bestFit="1" customWidth="1"/>
  </cols>
  <sheetData>
    <row r="1" spans="1:16" s="1" customFormat="1" ht="18" customHeight="1" x14ac:dyDescent="0.25">
      <c r="A1" s="64" t="s">
        <v>0</v>
      </c>
      <c r="B1" s="65"/>
      <c r="C1" s="65"/>
      <c r="D1" s="52" t="s">
        <v>7</v>
      </c>
      <c r="E1" s="53"/>
      <c r="F1" s="53"/>
      <c r="G1" s="53"/>
      <c r="H1" s="53"/>
      <c r="I1" s="53"/>
      <c r="J1" s="53"/>
      <c r="K1" s="53"/>
      <c r="L1" s="53"/>
      <c r="M1" s="55"/>
      <c r="N1" s="46" t="s">
        <v>1</v>
      </c>
      <c r="O1" s="47"/>
      <c r="P1" s="12">
        <v>44337</v>
      </c>
    </row>
    <row r="2" spans="1:16" s="1" customFormat="1" ht="15.75" customHeight="1" x14ac:dyDescent="0.25">
      <c r="A2" s="66"/>
      <c r="B2" s="67"/>
      <c r="C2" s="67"/>
      <c r="D2" s="56"/>
      <c r="E2" s="57"/>
      <c r="F2" s="57"/>
      <c r="G2" s="57"/>
      <c r="H2" s="57"/>
      <c r="I2" s="57"/>
      <c r="J2" s="57"/>
      <c r="K2" s="57"/>
      <c r="L2" s="57"/>
      <c r="M2" s="59"/>
      <c r="N2" s="48" t="s">
        <v>162</v>
      </c>
      <c r="O2" s="49"/>
      <c r="P2" s="13">
        <f>COUNTA(I7:I47)</f>
        <v>15</v>
      </c>
    </row>
    <row r="3" spans="1:16" s="1" customFormat="1" ht="14.25" customHeight="1" x14ac:dyDescent="0.25">
      <c r="A3" s="66"/>
      <c r="B3" s="67"/>
      <c r="C3" s="67"/>
      <c r="D3" s="56"/>
      <c r="E3" s="57"/>
      <c r="F3" s="57"/>
      <c r="G3" s="57"/>
      <c r="H3" s="57"/>
      <c r="I3" s="57"/>
      <c r="J3" s="57"/>
      <c r="K3" s="57"/>
      <c r="L3" s="57"/>
      <c r="M3" s="59"/>
      <c r="N3" s="48" t="s">
        <v>160</v>
      </c>
      <c r="O3" s="49"/>
      <c r="P3" s="13">
        <f>COUNTA(J7:J47)</f>
        <v>0</v>
      </c>
    </row>
    <row r="4" spans="1:16" s="1" customFormat="1" ht="15" customHeight="1" thickBot="1" x14ac:dyDescent="0.3">
      <c r="A4" s="68"/>
      <c r="B4" s="69"/>
      <c r="C4" s="69"/>
      <c r="D4" s="60"/>
      <c r="E4" s="61"/>
      <c r="F4" s="61"/>
      <c r="G4" s="61"/>
      <c r="H4" s="61"/>
      <c r="I4" s="61"/>
      <c r="J4" s="61"/>
      <c r="K4" s="61"/>
      <c r="L4" s="61"/>
      <c r="M4" s="63"/>
      <c r="N4" s="50" t="s">
        <v>161</v>
      </c>
      <c r="O4" s="51"/>
      <c r="P4" s="14">
        <f>SUM(L7:L46)</f>
        <v>219310</v>
      </c>
    </row>
    <row r="5" spans="1:16" s="1" customFormat="1" ht="19.5" customHeight="1" thickBot="1" x14ac:dyDescent="0.3">
      <c r="A5" s="41" t="s">
        <v>9</v>
      </c>
      <c r="B5" s="42"/>
      <c r="C5" s="42"/>
      <c r="D5" s="42"/>
      <c r="E5" s="42"/>
      <c r="F5" s="42"/>
      <c r="G5" s="42"/>
      <c r="H5" s="42"/>
      <c r="I5" s="42"/>
      <c r="J5" s="43"/>
      <c r="K5" s="43"/>
      <c r="L5" s="43"/>
      <c r="M5" s="43"/>
      <c r="N5" s="43"/>
      <c r="O5" s="43"/>
      <c r="P5" s="45"/>
    </row>
    <row r="6" spans="1:16" s="1" customFormat="1" ht="40.5" customHeight="1" thickBot="1" x14ac:dyDescent="0.3">
      <c r="A6" s="2" t="s">
        <v>24</v>
      </c>
      <c r="B6" s="3" t="s">
        <v>2</v>
      </c>
      <c r="C6" s="3" t="s">
        <v>3</v>
      </c>
      <c r="D6" s="3" t="s">
        <v>14</v>
      </c>
      <c r="E6" s="3" t="s">
        <v>10</v>
      </c>
      <c r="F6" s="3" t="s">
        <v>11</v>
      </c>
      <c r="G6" s="3" t="s">
        <v>12</v>
      </c>
      <c r="H6" s="4" t="s">
        <v>13</v>
      </c>
      <c r="I6" s="3" t="s">
        <v>8</v>
      </c>
      <c r="J6" s="3" t="s">
        <v>20</v>
      </c>
      <c r="K6" s="3" t="s">
        <v>18</v>
      </c>
      <c r="L6" s="3" t="s">
        <v>19</v>
      </c>
      <c r="M6" s="10" t="s">
        <v>21</v>
      </c>
      <c r="N6" s="10" t="s">
        <v>22</v>
      </c>
      <c r="O6" s="10" t="s">
        <v>23</v>
      </c>
      <c r="P6" s="5" t="s">
        <v>4</v>
      </c>
    </row>
    <row r="7" spans="1:16" s="1" customFormat="1" ht="14.25" x14ac:dyDescent="0.25">
      <c r="A7" s="21">
        <v>44166</v>
      </c>
      <c r="B7" s="22" t="s">
        <v>129</v>
      </c>
      <c r="C7" s="22" t="s">
        <v>131</v>
      </c>
      <c r="D7" s="22" t="s">
        <v>38</v>
      </c>
      <c r="E7" s="22" t="s">
        <v>41</v>
      </c>
      <c r="F7" s="22" t="s">
        <v>40</v>
      </c>
      <c r="G7" s="23" t="s">
        <v>132</v>
      </c>
      <c r="H7" s="24" t="s">
        <v>136</v>
      </c>
      <c r="I7" s="25">
        <v>44195</v>
      </c>
      <c r="J7" s="25"/>
      <c r="K7" s="26"/>
      <c r="L7" s="25">
        <v>43860</v>
      </c>
      <c r="M7" s="27"/>
      <c r="N7" s="27"/>
      <c r="O7" s="27"/>
      <c r="P7" s="23" t="s">
        <v>6</v>
      </c>
    </row>
    <row r="8" spans="1:16" s="1" customFormat="1" ht="14.25" x14ac:dyDescent="0.25">
      <c r="A8" s="21">
        <v>44166</v>
      </c>
      <c r="B8" s="28" t="s">
        <v>129</v>
      </c>
      <c r="C8" s="22" t="s">
        <v>131</v>
      </c>
      <c r="D8" s="22" t="s">
        <v>38</v>
      </c>
      <c r="E8" s="28" t="s">
        <v>41</v>
      </c>
      <c r="F8" s="22" t="s">
        <v>40</v>
      </c>
      <c r="G8" s="23" t="s">
        <v>133</v>
      </c>
      <c r="H8" s="24" t="s">
        <v>137</v>
      </c>
      <c r="I8" s="25">
        <v>44195</v>
      </c>
      <c r="J8" s="25"/>
      <c r="K8" s="26"/>
      <c r="L8" s="25">
        <v>43861</v>
      </c>
      <c r="M8" s="27"/>
      <c r="N8" s="27"/>
      <c r="O8" s="27"/>
      <c r="P8" s="29" t="s">
        <v>6</v>
      </c>
    </row>
    <row r="9" spans="1:16" s="1" customFormat="1" ht="14.25" x14ac:dyDescent="0.25">
      <c r="A9" s="21">
        <v>44166</v>
      </c>
      <c r="B9" s="28" t="s">
        <v>129</v>
      </c>
      <c r="C9" s="28" t="s">
        <v>131</v>
      </c>
      <c r="D9" s="28" t="s">
        <v>38</v>
      </c>
      <c r="E9" s="28" t="s">
        <v>41</v>
      </c>
      <c r="F9" s="28" t="s">
        <v>40</v>
      </c>
      <c r="G9" s="29" t="s">
        <v>134</v>
      </c>
      <c r="H9" s="30" t="s">
        <v>138</v>
      </c>
      <c r="I9" s="25">
        <v>44195</v>
      </c>
      <c r="J9" s="25"/>
      <c r="K9" s="28"/>
      <c r="L9" s="25">
        <v>43862</v>
      </c>
      <c r="M9" s="28"/>
      <c r="N9" s="28"/>
      <c r="O9" s="28"/>
      <c r="P9" s="29" t="s">
        <v>6</v>
      </c>
    </row>
    <row r="10" spans="1:16" x14ac:dyDescent="0.25">
      <c r="A10" s="21">
        <v>44197</v>
      </c>
      <c r="B10" s="28" t="s">
        <v>27</v>
      </c>
      <c r="C10" s="28" t="s">
        <v>130</v>
      </c>
      <c r="D10" s="28" t="s">
        <v>39</v>
      </c>
      <c r="E10" s="28" t="s">
        <v>41</v>
      </c>
      <c r="F10" s="28" t="s">
        <v>40</v>
      </c>
      <c r="G10" s="29" t="s">
        <v>135</v>
      </c>
      <c r="H10" s="24"/>
      <c r="I10" s="25">
        <v>44200</v>
      </c>
      <c r="J10" s="25"/>
      <c r="K10" s="28"/>
      <c r="L10" s="25">
        <v>43863</v>
      </c>
      <c r="M10" s="28"/>
      <c r="N10" s="28"/>
      <c r="O10" s="28"/>
      <c r="P10" s="29" t="s">
        <v>139</v>
      </c>
    </row>
    <row r="11" spans="1:16" x14ac:dyDescent="0.25">
      <c r="A11" s="21">
        <v>44287</v>
      </c>
      <c r="B11" s="28" t="s">
        <v>27</v>
      </c>
      <c r="C11" s="28" t="s">
        <v>158</v>
      </c>
      <c r="D11" s="28" t="s">
        <v>39</v>
      </c>
      <c r="E11" s="28" t="s">
        <v>41</v>
      </c>
      <c r="F11" s="28" t="s">
        <v>40</v>
      </c>
      <c r="G11" s="29" t="s">
        <v>156</v>
      </c>
      <c r="H11" s="24"/>
      <c r="I11" s="25">
        <v>44303</v>
      </c>
      <c r="J11" s="25"/>
      <c r="K11" s="28"/>
      <c r="L11" s="25">
        <v>43864</v>
      </c>
      <c r="M11" s="28"/>
      <c r="N11" s="28"/>
      <c r="O11" s="28"/>
      <c r="P11" s="29" t="s">
        <v>139</v>
      </c>
    </row>
    <row r="12" spans="1:16" x14ac:dyDescent="0.25">
      <c r="A12" s="21">
        <v>44287</v>
      </c>
      <c r="B12" s="28" t="s">
        <v>27</v>
      </c>
      <c r="C12" s="28" t="s">
        <v>158</v>
      </c>
      <c r="D12" s="28" t="s">
        <v>39</v>
      </c>
      <c r="E12" s="28" t="s">
        <v>41</v>
      </c>
      <c r="F12" s="28" t="s">
        <v>40</v>
      </c>
      <c r="G12" s="29" t="s">
        <v>157</v>
      </c>
      <c r="H12" s="24"/>
      <c r="I12" s="25">
        <v>44303</v>
      </c>
      <c r="J12" s="25"/>
      <c r="K12" s="28"/>
      <c r="L12" s="28"/>
      <c r="M12" s="28"/>
      <c r="N12" s="28"/>
      <c r="O12" s="28"/>
      <c r="P12" s="29" t="s">
        <v>139</v>
      </c>
    </row>
    <row r="13" spans="1:16" x14ac:dyDescent="0.25">
      <c r="A13" s="21">
        <v>44317</v>
      </c>
      <c r="B13" s="28" t="s">
        <v>27</v>
      </c>
      <c r="C13" s="28" t="s">
        <v>159</v>
      </c>
      <c r="D13" s="28" t="s">
        <v>39</v>
      </c>
      <c r="E13" s="28" t="s">
        <v>42</v>
      </c>
      <c r="F13" s="28" t="s">
        <v>40</v>
      </c>
      <c r="G13" s="29" t="s">
        <v>184</v>
      </c>
      <c r="H13" s="24" t="s">
        <v>163</v>
      </c>
      <c r="I13" s="25">
        <v>44337</v>
      </c>
      <c r="J13" s="25"/>
      <c r="K13" s="28"/>
      <c r="L13" s="28"/>
      <c r="M13" s="28"/>
      <c r="N13" s="28"/>
      <c r="O13" s="28"/>
      <c r="P13" s="29" t="s">
        <v>139</v>
      </c>
    </row>
    <row r="14" spans="1:16" x14ac:dyDescent="0.25">
      <c r="A14" s="21">
        <v>44317</v>
      </c>
      <c r="B14" s="28" t="s">
        <v>27</v>
      </c>
      <c r="C14" s="28" t="s">
        <v>159</v>
      </c>
      <c r="D14" s="28" t="s">
        <v>39</v>
      </c>
      <c r="E14" s="28" t="s">
        <v>42</v>
      </c>
      <c r="F14" s="28" t="s">
        <v>40</v>
      </c>
      <c r="G14" s="29" t="s">
        <v>185</v>
      </c>
      <c r="H14" s="24" t="s">
        <v>163</v>
      </c>
      <c r="I14" s="25">
        <v>44337</v>
      </c>
      <c r="J14" s="25"/>
      <c r="K14" s="28"/>
      <c r="L14" s="28"/>
      <c r="M14" s="28"/>
      <c r="N14" s="28"/>
      <c r="O14" s="28"/>
      <c r="P14" s="29" t="s">
        <v>139</v>
      </c>
    </row>
    <row r="15" spans="1:16" x14ac:dyDescent="0.25">
      <c r="A15" s="21">
        <v>44317</v>
      </c>
      <c r="B15" s="28" t="s">
        <v>27</v>
      </c>
      <c r="C15" s="28" t="s">
        <v>159</v>
      </c>
      <c r="D15" s="28" t="s">
        <v>39</v>
      </c>
      <c r="E15" s="28" t="s">
        <v>42</v>
      </c>
      <c r="F15" s="28" t="s">
        <v>40</v>
      </c>
      <c r="G15" s="29" t="s">
        <v>186</v>
      </c>
      <c r="H15" s="24" t="s">
        <v>163</v>
      </c>
      <c r="I15" s="25">
        <v>44337</v>
      </c>
      <c r="J15" s="25"/>
      <c r="K15" s="28"/>
      <c r="L15" s="28"/>
      <c r="M15" s="28"/>
      <c r="N15" s="28"/>
      <c r="O15" s="28"/>
      <c r="P15" s="29" t="s">
        <v>139</v>
      </c>
    </row>
    <row r="16" spans="1:16" x14ac:dyDescent="0.25">
      <c r="A16" s="21">
        <v>44317</v>
      </c>
      <c r="B16" s="28" t="s">
        <v>27</v>
      </c>
      <c r="C16" s="28" t="s">
        <v>159</v>
      </c>
      <c r="D16" s="28" t="s">
        <v>39</v>
      </c>
      <c r="E16" s="28" t="s">
        <v>42</v>
      </c>
      <c r="F16" s="28" t="s">
        <v>40</v>
      </c>
      <c r="G16" s="29" t="s">
        <v>187</v>
      </c>
      <c r="H16" s="24" t="s">
        <v>163</v>
      </c>
      <c r="I16" s="25">
        <v>44337</v>
      </c>
      <c r="J16" s="25"/>
      <c r="K16" s="28"/>
      <c r="L16" s="28"/>
      <c r="M16" s="28"/>
      <c r="N16" s="28"/>
      <c r="O16" s="28"/>
      <c r="P16" s="29" t="s">
        <v>139</v>
      </c>
    </row>
    <row r="17" spans="1:16" x14ac:dyDescent="0.25">
      <c r="A17" s="21">
        <v>44317</v>
      </c>
      <c r="B17" s="28" t="s">
        <v>27</v>
      </c>
      <c r="C17" s="28" t="s">
        <v>159</v>
      </c>
      <c r="D17" s="28" t="s">
        <v>39</v>
      </c>
      <c r="E17" s="28" t="s">
        <v>42</v>
      </c>
      <c r="F17" s="28" t="s">
        <v>40</v>
      </c>
      <c r="G17" s="29" t="s">
        <v>188</v>
      </c>
      <c r="H17" s="24"/>
      <c r="I17" s="25">
        <v>44337</v>
      </c>
      <c r="J17" s="25"/>
      <c r="K17" s="28"/>
      <c r="L17" s="28"/>
      <c r="M17" s="28"/>
      <c r="N17" s="28"/>
      <c r="O17" s="28"/>
      <c r="P17" s="29" t="s">
        <v>139</v>
      </c>
    </row>
    <row r="18" spans="1:16" x14ac:dyDescent="0.25">
      <c r="A18" s="21">
        <v>44317</v>
      </c>
      <c r="B18" s="28" t="s">
        <v>27</v>
      </c>
      <c r="C18" s="28" t="s">
        <v>159</v>
      </c>
      <c r="D18" s="28" t="s">
        <v>39</v>
      </c>
      <c r="E18" s="28" t="s">
        <v>42</v>
      </c>
      <c r="F18" s="28" t="s">
        <v>40</v>
      </c>
      <c r="G18" s="29" t="s">
        <v>189</v>
      </c>
      <c r="H18" s="24"/>
      <c r="I18" s="25">
        <v>44337</v>
      </c>
      <c r="J18" s="25"/>
      <c r="K18" s="28"/>
      <c r="L18" s="28"/>
      <c r="M18" s="28"/>
      <c r="N18" s="28"/>
      <c r="O18" s="28"/>
      <c r="P18" s="29" t="s">
        <v>139</v>
      </c>
    </row>
    <row r="19" spans="1:16" x14ac:dyDescent="0.25">
      <c r="A19" s="21">
        <v>44317</v>
      </c>
      <c r="B19" s="28" t="s">
        <v>27</v>
      </c>
      <c r="C19" s="28" t="s">
        <v>159</v>
      </c>
      <c r="D19" s="28" t="s">
        <v>39</v>
      </c>
      <c r="E19" s="28" t="s">
        <v>42</v>
      </c>
      <c r="F19" s="28" t="s">
        <v>40</v>
      </c>
      <c r="G19" s="29" t="s">
        <v>190</v>
      </c>
      <c r="H19" s="24"/>
      <c r="I19" s="25">
        <v>44337</v>
      </c>
      <c r="J19" s="25"/>
      <c r="K19" s="28"/>
      <c r="L19" s="28"/>
      <c r="M19" s="28"/>
      <c r="N19" s="28"/>
      <c r="O19" s="28"/>
      <c r="P19" s="29" t="s">
        <v>139</v>
      </c>
    </row>
    <row r="20" spans="1:16" x14ac:dyDescent="0.25">
      <c r="A20" s="21">
        <v>44317</v>
      </c>
      <c r="B20" s="28" t="s">
        <v>27</v>
      </c>
      <c r="C20" s="28" t="s">
        <v>159</v>
      </c>
      <c r="D20" s="28" t="s">
        <v>39</v>
      </c>
      <c r="E20" s="28" t="s">
        <v>42</v>
      </c>
      <c r="F20" s="28" t="s">
        <v>40</v>
      </c>
      <c r="G20" s="29" t="s">
        <v>191</v>
      </c>
      <c r="H20" s="24"/>
      <c r="I20" s="25">
        <v>44337</v>
      </c>
      <c r="J20" s="25"/>
      <c r="K20" s="28"/>
      <c r="L20" s="28"/>
      <c r="M20" s="28"/>
      <c r="N20" s="28"/>
      <c r="O20" s="28"/>
      <c r="P20" s="29" t="s">
        <v>139</v>
      </c>
    </row>
    <row r="21" spans="1:16" x14ac:dyDescent="0.25">
      <c r="A21" s="21">
        <v>44348</v>
      </c>
      <c r="B21" s="28" t="s">
        <v>129</v>
      </c>
      <c r="C21" s="28" t="s">
        <v>131</v>
      </c>
      <c r="D21" s="28" t="s">
        <v>38</v>
      </c>
      <c r="E21" s="28" t="s">
        <v>41</v>
      </c>
      <c r="F21" s="28" t="s">
        <v>40</v>
      </c>
      <c r="G21" s="29" t="s">
        <v>198</v>
      </c>
      <c r="H21" s="30"/>
      <c r="I21" s="25">
        <v>44359</v>
      </c>
      <c r="J21" s="25"/>
      <c r="K21" s="28"/>
      <c r="L21" s="28"/>
      <c r="M21" s="28"/>
      <c r="N21" s="28"/>
      <c r="O21" s="28"/>
      <c r="P21" s="29"/>
    </row>
    <row r="22" spans="1:16" x14ac:dyDescent="0.25">
      <c r="A22" s="21"/>
      <c r="B22" s="28"/>
      <c r="C22" s="28"/>
      <c r="D22" s="28"/>
      <c r="E22" s="28"/>
      <c r="F22" s="28"/>
      <c r="G22" s="29"/>
      <c r="H22" s="30"/>
      <c r="I22" s="25"/>
      <c r="J22" s="25"/>
      <c r="K22" s="28"/>
      <c r="L22" s="28"/>
      <c r="M22" s="28"/>
      <c r="N22" s="28"/>
      <c r="O22" s="28"/>
      <c r="P22" s="29"/>
    </row>
    <row r="23" spans="1:16" x14ac:dyDescent="0.25">
      <c r="A23" s="21"/>
      <c r="B23" s="28"/>
      <c r="C23" s="28"/>
      <c r="D23" s="28"/>
      <c r="E23" s="28"/>
      <c r="F23" s="28"/>
      <c r="G23" s="29"/>
      <c r="H23" s="30"/>
      <c r="I23" s="25"/>
      <c r="J23" s="25"/>
      <c r="K23" s="28"/>
      <c r="L23" s="28"/>
      <c r="M23" s="28"/>
      <c r="N23" s="28"/>
      <c r="O23" s="28"/>
      <c r="P23" s="29"/>
    </row>
    <row r="24" spans="1:16" x14ac:dyDescent="0.25">
      <c r="A24" s="21"/>
      <c r="B24" s="28"/>
      <c r="C24" s="28"/>
      <c r="D24" s="28"/>
      <c r="E24" s="28"/>
      <c r="F24" s="28"/>
      <c r="G24" s="29"/>
      <c r="H24" s="30"/>
      <c r="I24" s="25"/>
      <c r="J24" s="25"/>
      <c r="K24" s="28"/>
      <c r="L24" s="28"/>
      <c r="M24" s="28"/>
      <c r="N24" s="28"/>
      <c r="O24" s="28"/>
      <c r="P24" s="29"/>
    </row>
    <row r="25" spans="1:16" x14ac:dyDescent="0.25">
      <c r="A25" s="21"/>
      <c r="B25" s="28"/>
      <c r="C25" s="28"/>
      <c r="D25" s="28"/>
      <c r="E25" s="28"/>
      <c r="F25" s="28"/>
      <c r="G25" s="29"/>
      <c r="H25" s="30"/>
      <c r="I25" s="25"/>
      <c r="J25" s="25"/>
      <c r="K25" s="28"/>
      <c r="L25" s="28"/>
      <c r="M25" s="28"/>
      <c r="N25" s="28"/>
      <c r="O25" s="28"/>
      <c r="P25" s="29"/>
    </row>
    <row r="26" spans="1:16" x14ac:dyDescent="0.25">
      <c r="A26" s="21"/>
      <c r="B26" s="28"/>
      <c r="C26" s="28"/>
      <c r="D26" s="28"/>
      <c r="E26" s="28"/>
      <c r="F26" s="28"/>
      <c r="G26" s="29"/>
      <c r="H26" s="30"/>
      <c r="I26" s="25"/>
      <c r="J26" s="25"/>
      <c r="K26" s="28"/>
      <c r="L26" s="28"/>
      <c r="M26" s="28"/>
      <c r="N26" s="28"/>
      <c r="O26" s="28"/>
      <c r="P26" s="29"/>
    </row>
    <row r="27" spans="1:16" x14ac:dyDescent="0.25">
      <c r="A27" s="21"/>
      <c r="B27" s="28"/>
      <c r="C27" s="28"/>
      <c r="D27" s="28"/>
      <c r="E27" s="28"/>
      <c r="F27" s="28"/>
      <c r="G27" s="29"/>
      <c r="H27" s="30"/>
      <c r="I27" s="25"/>
      <c r="J27" s="25"/>
      <c r="K27" s="28"/>
      <c r="L27" s="28"/>
      <c r="M27" s="28"/>
      <c r="N27" s="28"/>
      <c r="O27" s="28"/>
      <c r="P27" s="29"/>
    </row>
    <row r="28" spans="1:16" x14ac:dyDescent="0.25">
      <c r="A28" s="21"/>
      <c r="B28" s="28"/>
      <c r="C28" s="28"/>
      <c r="D28" s="28"/>
      <c r="E28" s="28"/>
      <c r="F28" s="28"/>
      <c r="G28" s="29"/>
      <c r="H28" s="30"/>
      <c r="I28" s="25"/>
      <c r="J28" s="25"/>
      <c r="K28" s="28"/>
      <c r="L28" s="28"/>
      <c r="M28" s="28"/>
      <c r="N28" s="28"/>
      <c r="O28" s="28"/>
      <c r="P28" s="29"/>
    </row>
    <row r="29" spans="1:16" x14ac:dyDescent="0.25">
      <c r="A29" s="21"/>
      <c r="B29" s="28"/>
      <c r="C29" s="28"/>
      <c r="D29" s="28"/>
      <c r="E29" s="28"/>
      <c r="F29" s="28"/>
      <c r="G29" s="29"/>
      <c r="H29" s="30"/>
      <c r="I29" s="25"/>
      <c r="J29" s="25"/>
      <c r="K29" s="28"/>
      <c r="L29" s="28"/>
      <c r="M29" s="28"/>
      <c r="N29" s="28"/>
      <c r="O29" s="28"/>
      <c r="P29" s="29"/>
    </row>
    <row r="30" spans="1:16" x14ac:dyDescent="0.25">
      <c r="A30" s="21"/>
      <c r="B30" s="28"/>
      <c r="C30" s="28"/>
      <c r="D30" s="28"/>
      <c r="E30" s="28"/>
      <c r="F30" s="28"/>
      <c r="G30" s="29"/>
      <c r="H30" s="30"/>
      <c r="I30" s="25"/>
      <c r="J30" s="25"/>
      <c r="K30" s="28"/>
      <c r="L30" s="28"/>
      <c r="M30" s="28"/>
      <c r="N30" s="28"/>
      <c r="O30" s="28"/>
      <c r="P30" s="29"/>
    </row>
    <row r="31" spans="1:16" x14ac:dyDescent="0.25">
      <c r="A31" s="21"/>
      <c r="B31" s="28"/>
      <c r="C31" s="28"/>
      <c r="D31" s="28"/>
      <c r="E31" s="28"/>
      <c r="F31" s="28"/>
      <c r="G31" s="29"/>
      <c r="H31" s="30"/>
      <c r="I31" s="25"/>
      <c r="J31" s="25"/>
      <c r="K31" s="28"/>
      <c r="L31" s="28"/>
      <c r="M31" s="28"/>
      <c r="N31" s="28"/>
      <c r="O31" s="28"/>
      <c r="P31" s="29"/>
    </row>
    <row r="32" spans="1:16" x14ac:dyDescent="0.25">
      <c r="A32" s="21"/>
      <c r="B32" s="28"/>
      <c r="C32" s="28"/>
      <c r="D32" s="28"/>
      <c r="E32" s="28"/>
      <c r="F32" s="28"/>
      <c r="G32" s="29"/>
      <c r="H32" s="30"/>
      <c r="I32" s="25"/>
      <c r="J32" s="25"/>
      <c r="K32" s="28"/>
      <c r="L32" s="28"/>
      <c r="M32" s="28"/>
      <c r="N32" s="28"/>
      <c r="O32" s="28"/>
      <c r="P32" s="29"/>
    </row>
    <row r="33" spans="1:16" x14ac:dyDescent="0.25">
      <c r="A33" s="21"/>
      <c r="B33" s="28"/>
      <c r="C33" s="28"/>
      <c r="D33" s="28"/>
      <c r="E33" s="28"/>
      <c r="F33" s="28"/>
      <c r="G33" s="29"/>
      <c r="H33" s="30"/>
      <c r="I33" s="25"/>
      <c r="J33" s="25"/>
      <c r="K33" s="28"/>
      <c r="L33" s="28"/>
      <c r="M33" s="28"/>
      <c r="N33" s="28"/>
      <c r="O33" s="28"/>
      <c r="P33" s="29"/>
    </row>
    <row r="34" spans="1:16" x14ac:dyDescent="0.25">
      <c r="A34" s="21"/>
      <c r="B34" s="28"/>
      <c r="C34" s="28"/>
      <c r="D34" s="28"/>
      <c r="E34" s="28"/>
      <c r="F34" s="28"/>
      <c r="G34" s="29"/>
      <c r="H34" s="30"/>
      <c r="I34" s="25"/>
      <c r="J34" s="25"/>
      <c r="K34" s="28"/>
      <c r="L34" s="28"/>
      <c r="M34" s="28"/>
      <c r="N34" s="28"/>
      <c r="O34" s="28"/>
      <c r="P34" s="29"/>
    </row>
    <row r="35" spans="1:16" x14ac:dyDescent="0.25">
      <c r="A35" s="21"/>
      <c r="B35" s="28"/>
      <c r="C35" s="28"/>
      <c r="D35" s="28"/>
      <c r="E35" s="28"/>
      <c r="F35" s="28"/>
      <c r="G35" s="29"/>
      <c r="H35" s="30"/>
      <c r="I35" s="25"/>
      <c r="J35" s="25"/>
      <c r="K35" s="28"/>
      <c r="L35" s="28"/>
      <c r="M35" s="28"/>
      <c r="N35" s="28"/>
      <c r="O35" s="28"/>
      <c r="P35" s="29"/>
    </row>
    <row r="36" spans="1:16" x14ac:dyDescent="0.25">
      <c r="A36" s="21"/>
      <c r="B36" s="28"/>
      <c r="C36" s="28"/>
      <c r="D36" s="28"/>
      <c r="E36" s="28"/>
      <c r="F36" s="28"/>
      <c r="G36" s="29"/>
      <c r="H36" s="30"/>
      <c r="I36" s="25"/>
      <c r="J36" s="25"/>
      <c r="K36" s="28"/>
      <c r="L36" s="28"/>
      <c r="M36" s="28"/>
      <c r="N36" s="28"/>
      <c r="O36" s="28"/>
      <c r="P36" s="29"/>
    </row>
    <row r="37" spans="1:16" x14ac:dyDescent="0.25">
      <c r="A37" s="21"/>
      <c r="B37" s="28"/>
      <c r="C37" s="28"/>
      <c r="D37" s="28"/>
      <c r="E37" s="28"/>
      <c r="F37" s="28"/>
      <c r="G37" s="29"/>
      <c r="H37" s="30"/>
      <c r="I37" s="25"/>
      <c r="J37" s="25"/>
      <c r="K37" s="28"/>
      <c r="L37" s="28"/>
      <c r="M37" s="28"/>
      <c r="N37" s="28"/>
      <c r="O37" s="28"/>
      <c r="P37" s="29"/>
    </row>
    <row r="38" spans="1:16" x14ac:dyDescent="0.25">
      <c r="A38" s="21"/>
      <c r="B38" s="28"/>
      <c r="C38" s="28"/>
      <c r="D38" s="28"/>
      <c r="E38" s="28"/>
      <c r="F38" s="28"/>
      <c r="G38" s="29"/>
      <c r="H38" s="30"/>
      <c r="I38" s="25"/>
      <c r="J38" s="25"/>
      <c r="K38" s="28"/>
      <c r="L38" s="28"/>
      <c r="M38" s="28"/>
      <c r="N38" s="28"/>
      <c r="O38" s="28"/>
      <c r="P38" s="29"/>
    </row>
    <row r="39" spans="1:16" x14ac:dyDescent="0.25">
      <c r="A39" s="21"/>
      <c r="B39" s="28"/>
      <c r="C39" s="28"/>
      <c r="D39" s="28"/>
      <c r="E39" s="28"/>
      <c r="F39" s="28"/>
      <c r="G39" s="29"/>
      <c r="H39" s="30"/>
      <c r="I39" s="25"/>
      <c r="J39" s="25"/>
      <c r="K39" s="28"/>
      <c r="L39" s="28"/>
      <c r="M39" s="28"/>
      <c r="N39" s="28"/>
      <c r="O39" s="28"/>
      <c r="P39" s="29"/>
    </row>
    <row r="40" spans="1:16" x14ac:dyDescent="0.25">
      <c r="A40" s="21"/>
      <c r="B40" s="28"/>
      <c r="C40" s="28"/>
      <c r="D40" s="28"/>
      <c r="E40" s="28"/>
      <c r="F40" s="28"/>
      <c r="G40" s="29"/>
      <c r="H40" s="30"/>
      <c r="I40" s="25"/>
      <c r="J40" s="25"/>
      <c r="K40" s="28"/>
      <c r="L40" s="28"/>
      <c r="M40" s="28"/>
      <c r="N40" s="28"/>
      <c r="O40" s="28"/>
      <c r="P40" s="29"/>
    </row>
    <row r="41" spans="1:16" x14ac:dyDescent="0.25">
      <c r="A41" s="21"/>
      <c r="B41" s="28"/>
      <c r="C41" s="28"/>
      <c r="D41" s="28"/>
      <c r="E41" s="28"/>
      <c r="F41" s="28"/>
      <c r="G41" s="29"/>
      <c r="H41" s="30"/>
      <c r="I41" s="25"/>
      <c r="J41" s="25"/>
      <c r="K41" s="28"/>
      <c r="L41" s="28"/>
      <c r="M41" s="28"/>
      <c r="N41" s="28"/>
      <c r="O41" s="28"/>
      <c r="P41" s="29"/>
    </row>
    <row r="42" spans="1:16" x14ac:dyDescent="0.25">
      <c r="A42" s="21"/>
      <c r="B42" s="28"/>
      <c r="C42" s="28"/>
      <c r="D42" s="28"/>
      <c r="E42" s="28"/>
      <c r="F42" s="28"/>
      <c r="G42" s="29"/>
      <c r="H42" s="30"/>
      <c r="I42" s="25"/>
      <c r="J42" s="25"/>
      <c r="K42" s="28"/>
      <c r="L42" s="28"/>
      <c r="M42" s="28"/>
      <c r="N42" s="28"/>
      <c r="O42" s="28"/>
      <c r="P42" s="29"/>
    </row>
    <row r="43" spans="1:16" x14ac:dyDescent="0.25">
      <c r="A43" s="21"/>
      <c r="B43" s="28"/>
      <c r="C43" s="28"/>
      <c r="D43" s="28"/>
      <c r="E43" s="28"/>
      <c r="F43" s="28"/>
      <c r="G43" s="29"/>
      <c r="H43" s="30"/>
      <c r="I43" s="25"/>
      <c r="J43" s="25"/>
      <c r="K43" s="28"/>
      <c r="L43" s="28"/>
      <c r="M43" s="28"/>
      <c r="N43" s="28"/>
      <c r="O43" s="28"/>
      <c r="P43" s="29"/>
    </row>
    <row r="44" spans="1:16" x14ac:dyDescent="0.25">
      <c r="A44" s="21"/>
      <c r="B44" s="28"/>
      <c r="C44" s="28"/>
      <c r="D44" s="28"/>
      <c r="E44" s="28"/>
      <c r="F44" s="28"/>
      <c r="G44" s="29"/>
      <c r="H44" s="30"/>
      <c r="I44" s="25"/>
      <c r="J44" s="25"/>
      <c r="K44" s="28"/>
      <c r="L44" s="28"/>
      <c r="M44" s="28"/>
      <c r="N44" s="28"/>
      <c r="O44" s="28"/>
      <c r="P44" s="29"/>
    </row>
    <row r="45" spans="1:16" x14ac:dyDescent="0.25">
      <c r="A45" s="21"/>
      <c r="B45" s="28"/>
      <c r="C45" s="28"/>
      <c r="D45" s="28"/>
      <c r="E45" s="28"/>
      <c r="F45" s="28"/>
      <c r="G45" s="29"/>
      <c r="H45" s="30"/>
      <c r="I45" s="25"/>
      <c r="J45" s="25"/>
      <c r="K45" s="28"/>
      <c r="L45" s="28"/>
      <c r="M45" s="28"/>
      <c r="N45" s="28"/>
      <c r="O45" s="28"/>
      <c r="P45" s="29"/>
    </row>
    <row r="46" spans="1:16" x14ac:dyDescent="0.25">
      <c r="A46" s="21"/>
      <c r="B46" s="28"/>
      <c r="C46" s="28"/>
      <c r="D46" s="28"/>
      <c r="E46" s="28"/>
      <c r="F46" s="28"/>
      <c r="G46" s="29"/>
      <c r="H46" s="30"/>
      <c r="I46" s="25"/>
      <c r="J46" s="25"/>
      <c r="K46" s="28"/>
      <c r="L46" s="28"/>
      <c r="M46" s="28"/>
      <c r="N46" s="28"/>
      <c r="O46" s="28"/>
      <c r="P46" s="29"/>
    </row>
    <row r="47" spans="1:16" x14ac:dyDescent="0.25">
      <c r="A47" s="2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</sheetData>
  <autoFilter ref="A6:P45" xr:uid="{00000000-0009-0000-0000-000001000000}"/>
  <mergeCells count="7">
    <mergeCell ref="A5:P5"/>
    <mergeCell ref="A1:C4"/>
    <mergeCell ref="D1:M4"/>
    <mergeCell ref="N1:O1"/>
    <mergeCell ref="N2:O2"/>
    <mergeCell ref="N3:O3"/>
    <mergeCell ref="N4:O4"/>
  </mergeCells>
  <conditionalFormatting sqref="P1">
    <cfRule type="cellIs" dxfId="7" priority="4" stopIfTrue="1" operator="equal">
      <formula>"."</formula>
    </cfRule>
  </conditionalFormatting>
  <conditionalFormatting sqref="P2">
    <cfRule type="cellIs" dxfId="6" priority="3" stopIfTrue="1" operator="equal">
      <formula>"."</formula>
    </cfRule>
  </conditionalFormatting>
  <conditionalFormatting sqref="P4">
    <cfRule type="cellIs" dxfId="5" priority="2" stopIfTrue="1" operator="equal">
      <formula>"."</formula>
    </cfRule>
  </conditionalFormatting>
  <conditionalFormatting sqref="P3">
    <cfRule type="cellIs" dxfId="4" priority="1" stopIfTrue="1" operator="equal">
      <formula>"."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"/>
  <sheetViews>
    <sheetView zoomScaleNormal="100" workbookViewId="0">
      <selection activeCell="G21" sqref="G21"/>
    </sheetView>
  </sheetViews>
  <sheetFormatPr defaultColWidth="9.140625" defaultRowHeight="15" x14ac:dyDescent="0.25"/>
  <cols>
    <col min="1" max="1" width="15.85546875" customWidth="1"/>
    <col min="2" max="2" width="15" customWidth="1"/>
    <col min="3" max="3" width="12.28515625" bestFit="1" customWidth="1"/>
    <col min="4" max="4" width="18.140625" bestFit="1" customWidth="1"/>
    <col min="5" max="5" width="17.28515625" bestFit="1" customWidth="1"/>
    <col min="6" max="6" width="17.28515625" customWidth="1"/>
    <col min="7" max="7" width="36.28515625" customWidth="1"/>
    <col min="8" max="8" width="30.7109375" customWidth="1"/>
    <col min="9" max="9" width="20.140625" bestFit="1" customWidth="1"/>
    <col min="10" max="10" width="13.28515625" bestFit="1" customWidth="1"/>
    <col min="11" max="11" width="13.7109375" bestFit="1" customWidth="1"/>
    <col min="12" max="12" width="19.42578125" bestFit="1" customWidth="1"/>
    <col min="13" max="13" width="13.85546875" bestFit="1" customWidth="1"/>
    <col min="14" max="18" width="15.7109375" customWidth="1"/>
    <col min="19" max="19" width="23.85546875" bestFit="1" customWidth="1"/>
  </cols>
  <sheetData>
    <row r="1" spans="1:19" s="1" customFormat="1" ht="18" customHeight="1" x14ac:dyDescent="0.25">
      <c r="A1" s="64" t="s">
        <v>0</v>
      </c>
      <c r="B1" s="65"/>
      <c r="C1" s="65"/>
      <c r="D1" s="52" t="s">
        <v>140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5"/>
      <c r="Q1" s="46" t="s">
        <v>1</v>
      </c>
      <c r="R1" s="47"/>
      <c r="S1" s="12">
        <v>44246</v>
      </c>
    </row>
    <row r="2" spans="1:19" s="1" customFormat="1" ht="15.75" customHeight="1" x14ac:dyDescent="0.25">
      <c r="A2" s="66"/>
      <c r="B2" s="67"/>
      <c r="C2" s="67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9"/>
      <c r="Q2" s="48" t="s">
        <v>153</v>
      </c>
      <c r="R2" s="49"/>
      <c r="S2" s="13">
        <f>COUNTA(A7:A50)</f>
        <v>3</v>
      </c>
    </row>
    <row r="3" spans="1:19" s="1" customFormat="1" ht="14.25" customHeight="1" x14ac:dyDescent="0.25">
      <c r="A3" s="66"/>
      <c r="B3" s="67"/>
      <c r="C3" s="67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9"/>
      <c r="Q3" s="48" t="s">
        <v>155</v>
      </c>
      <c r="R3" s="49"/>
      <c r="S3" s="13">
        <f>COUNTA(M7:M51)</f>
        <v>1</v>
      </c>
    </row>
    <row r="4" spans="1:19" s="1" customFormat="1" ht="15" customHeight="1" thickBot="1" x14ac:dyDescent="0.3">
      <c r="A4" s="68"/>
      <c r="B4" s="69"/>
      <c r="C4" s="6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3"/>
      <c r="Q4" s="50" t="s">
        <v>154</v>
      </c>
      <c r="R4" s="51"/>
      <c r="S4" s="14">
        <f>SUM(P7:P50)</f>
        <v>0</v>
      </c>
    </row>
    <row r="5" spans="1:19" s="1" customFormat="1" ht="19.5" customHeight="1" thickBot="1" x14ac:dyDescent="0.3">
      <c r="A5" s="41" t="s">
        <v>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5"/>
    </row>
    <row r="6" spans="1:19" s="1" customFormat="1" ht="40.5" customHeight="1" thickBot="1" x14ac:dyDescent="0.3">
      <c r="A6" s="2" t="s">
        <v>141</v>
      </c>
      <c r="B6" s="3" t="s">
        <v>2</v>
      </c>
      <c r="C6" s="3" t="s">
        <v>3</v>
      </c>
      <c r="D6" s="3" t="s">
        <v>14</v>
      </c>
      <c r="E6" s="3" t="s">
        <v>152</v>
      </c>
      <c r="F6" s="3" t="s">
        <v>169</v>
      </c>
      <c r="G6" s="3" t="s">
        <v>178</v>
      </c>
      <c r="H6" s="3" t="s">
        <v>179</v>
      </c>
      <c r="I6" s="3" t="s">
        <v>151</v>
      </c>
      <c r="J6" s="3" t="s">
        <v>142</v>
      </c>
      <c r="K6" s="4" t="s">
        <v>143</v>
      </c>
      <c r="L6" s="3" t="s">
        <v>144</v>
      </c>
      <c r="M6" s="3" t="s">
        <v>145</v>
      </c>
      <c r="N6" s="3" t="s">
        <v>146</v>
      </c>
      <c r="O6" s="3" t="s">
        <v>147</v>
      </c>
      <c r="P6" s="10" t="s">
        <v>148</v>
      </c>
      <c r="Q6" s="10" t="s">
        <v>149</v>
      </c>
      <c r="R6" s="10" t="s">
        <v>150</v>
      </c>
      <c r="S6" s="5" t="s">
        <v>4</v>
      </c>
    </row>
    <row r="7" spans="1:19" s="1" customFormat="1" ht="22.5" x14ac:dyDescent="0.25">
      <c r="A7" s="21">
        <v>44470</v>
      </c>
      <c r="B7" s="22" t="s">
        <v>28</v>
      </c>
      <c r="C7" s="22" t="s">
        <v>35</v>
      </c>
      <c r="D7" s="22" t="s">
        <v>38</v>
      </c>
      <c r="E7" s="22" t="s">
        <v>167</v>
      </c>
      <c r="F7" s="22" t="s">
        <v>170</v>
      </c>
      <c r="G7" s="23" t="s">
        <v>168</v>
      </c>
      <c r="H7" s="23" t="s">
        <v>175</v>
      </c>
      <c r="I7" s="26">
        <v>44158</v>
      </c>
      <c r="J7" s="31">
        <v>5700</v>
      </c>
      <c r="K7" s="24"/>
      <c r="L7" s="25"/>
      <c r="M7" s="31">
        <f>2800+2900</f>
        <v>5700</v>
      </c>
      <c r="N7" s="31">
        <f>1900+2000</f>
        <v>3900</v>
      </c>
      <c r="O7" s="22" t="s">
        <v>180</v>
      </c>
      <c r="P7" s="27"/>
      <c r="Q7" s="27"/>
      <c r="R7" s="27"/>
      <c r="S7" s="23"/>
    </row>
    <row r="8" spans="1:19" s="1" customFormat="1" ht="33.75" x14ac:dyDescent="0.25">
      <c r="A8" s="21">
        <v>44470</v>
      </c>
      <c r="B8" s="28" t="s">
        <v>28</v>
      </c>
      <c r="C8" s="22" t="s">
        <v>35</v>
      </c>
      <c r="D8" s="22" t="s">
        <v>38</v>
      </c>
      <c r="E8" s="28" t="s">
        <v>167</v>
      </c>
      <c r="F8" s="22" t="s">
        <v>171</v>
      </c>
      <c r="G8" s="23" t="s">
        <v>173</v>
      </c>
      <c r="H8" s="23" t="s">
        <v>176</v>
      </c>
      <c r="I8" s="26"/>
      <c r="J8" s="23"/>
      <c r="K8" s="24"/>
      <c r="L8" s="25"/>
      <c r="M8" s="31"/>
      <c r="N8" s="26"/>
      <c r="O8" s="22"/>
      <c r="P8" s="27"/>
      <c r="Q8" s="27"/>
      <c r="R8" s="27"/>
      <c r="S8" s="29"/>
    </row>
    <row r="9" spans="1:19" s="1" customFormat="1" ht="33.75" x14ac:dyDescent="0.25">
      <c r="A9" s="21">
        <v>44470</v>
      </c>
      <c r="B9" s="28" t="s">
        <v>28</v>
      </c>
      <c r="C9" s="28" t="s">
        <v>35</v>
      </c>
      <c r="D9" s="28" t="s">
        <v>38</v>
      </c>
      <c r="E9" s="28" t="s">
        <v>167</v>
      </c>
      <c r="F9" s="28" t="s">
        <v>172</v>
      </c>
      <c r="G9" s="29" t="s">
        <v>174</v>
      </c>
      <c r="H9" s="29" t="s">
        <v>177</v>
      </c>
      <c r="I9" s="33"/>
      <c r="J9" s="29"/>
      <c r="K9" s="30"/>
      <c r="L9" s="25"/>
      <c r="M9" s="31"/>
      <c r="N9" s="28"/>
      <c r="O9" s="28"/>
      <c r="P9" s="28"/>
      <c r="Q9" s="28"/>
      <c r="R9" s="28"/>
      <c r="S9" s="29"/>
    </row>
    <row r="10" spans="1:19" s="1" customFormat="1" ht="14.25" x14ac:dyDescent="0.25">
      <c r="A10" s="21"/>
      <c r="B10" s="28"/>
      <c r="C10" s="28"/>
      <c r="D10" s="28"/>
      <c r="E10" s="28"/>
      <c r="F10" s="28"/>
      <c r="G10" s="28"/>
      <c r="H10" s="28"/>
      <c r="I10" s="33"/>
      <c r="J10" s="29"/>
      <c r="K10" s="30"/>
      <c r="L10" s="25"/>
      <c r="M10" s="31"/>
      <c r="N10" s="28"/>
      <c r="O10" s="28"/>
      <c r="P10" s="28"/>
      <c r="Q10" s="28"/>
      <c r="R10" s="28"/>
      <c r="S10" s="29"/>
    </row>
    <row r="11" spans="1:19" s="1" customFormat="1" ht="14.25" x14ac:dyDescent="0.25">
      <c r="A11" s="21"/>
      <c r="B11" s="28"/>
      <c r="C11" s="28"/>
      <c r="D11" s="28"/>
      <c r="E11" s="28"/>
      <c r="F11" s="28"/>
      <c r="G11" s="28"/>
      <c r="H11" s="28"/>
      <c r="I11" s="33"/>
      <c r="J11" s="29"/>
      <c r="K11" s="30"/>
      <c r="L11" s="25"/>
      <c r="M11" s="31"/>
      <c r="N11" s="28"/>
      <c r="O11" s="28"/>
      <c r="P11" s="28"/>
      <c r="Q11" s="28"/>
      <c r="R11" s="28"/>
      <c r="S11" s="29"/>
    </row>
    <row r="12" spans="1:19" s="1" customFormat="1" ht="14.25" x14ac:dyDescent="0.25">
      <c r="A12" s="21"/>
      <c r="B12" s="28"/>
      <c r="C12" s="28"/>
      <c r="D12" s="28"/>
      <c r="E12" s="28"/>
      <c r="F12" s="28"/>
      <c r="G12" s="28"/>
      <c r="H12" s="28"/>
      <c r="I12" s="33"/>
      <c r="J12" s="29"/>
      <c r="K12" s="30"/>
      <c r="L12" s="25"/>
      <c r="M12" s="31"/>
      <c r="N12" s="28"/>
      <c r="O12" s="28"/>
      <c r="P12" s="28"/>
      <c r="Q12" s="28"/>
      <c r="R12" s="28"/>
      <c r="S12" s="29"/>
    </row>
    <row r="13" spans="1:19" x14ac:dyDescent="0.25">
      <c r="A13" s="21"/>
      <c r="B13" s="28"/>
      <c r="C13" s="28"/>
      <c r="D13" s="28"/>
      <c r="E13" s="28"/>
      <c r="F13" s="28"/>
      <c r="G13" s="28"/>
      <c r="H13" s="28"/>
      <c r="I13" s="33"/>
      <c r="J13" s="29"/>
      <c r="K13" s="24"/>
      <c r="L13" s="25"/>
      <c r="M13" s="31"/>
      <c r="N13" s="28"/>
      <c r="O13" s="28"/>
      <c r="P13" s="28"/>
      <c r="Q13" s="28"/>
      <c r="R13" s="28"/>
      <c r="S13" s="29"/>
    </row>
    <row r="14" spans="1:19" x14ac:dyDescent="0.25">
      <c r="A14" s="21"/>
      <c r="B14" s="28"/>
      <c r="C14" s="28"/>
      <c r="D14" s="28"/>
      <c r="E14" s="28"/>
      <c r="F14" s="28"/>
      <c r="G14" s="28"/>
      <c r="H14" s="28"/>
      <c r="I14" s="33"/>
      <c r="J14" s="29"/>
      <c r="K14" s="24"/>
      <c r="L14" s="25"/>
      <c r="M14" s="31"/>
      <c r="N14" s="28"/>
      <c r="O14" s="28"/>
      <c r="P14" s="28"/>
      <c r="Q14" s="28"/>
      <c r="R14" s="28"/>
      <c r="S14" s="29"/>
    </row>
    <row r="15" spans="1:19" x14ac:dyDescent="0.25">
      <c r="A15" s="21"/>
      <c r="B15" s="28"/>
      <c r="C15" s="28"/>
      <c r="D15" s="28"/>
      <c r="E15" s="28"/>
      <c r="F15" s="28"/>
      <c r="G15" s="28"/>
      <c r="H15" s="28"/>
      <c r="I15" s="33"/>
      <c r="J15" s="29"/>
      <c r="K15" s="24"/>
      <c r="L15" s="25"/>
      <c r="M15" s="31"/>
      <c r="N15" s="28"/>
      <c r="O15" s="28"/>
      <c r="P15" s="28"/>
      <c r="Q15" s="28"/>
      <c r="R15" s="28"/>
      <c r="S15" s="29"/>
    </row>
    <row r="16" spans="1:19" x14ac:dyDescent="0.25">
      <c r="A16" s="21"/>
      <c r="B16" s="28"/>
      <c r="C16" s="28"/>
      <c r="D16" s="28"/>
      <c r="E16" s="28"/>
      <c r="F16" s="28"/>
      <c r="G16" s="28"/>
      <c r="H16" s="28"/>
      <c r="I16" s="33"/>
      <c r="J16" s="29"/>
      <c r="K16" s="24"/>
      <c r="L16" s="25"/>
      <c r="M16" s="31"/>
      <c r="N16" s="28"/>
      <c r="O16" s="28"/>
      <c r="P16" s="28"/>
      <c r="Q16" s="28"/>
      <c r="R16" s="28"/>
      <c r="S16" s="29"/>
    </row>
    <row r="17" spans="1:19" x14ac:dyDescent="0.25">
      <c r="A17" s="21"/>
      <c r="B17" s="28"/>
      <c r="C17" s="28"/>
      <c r="D17" s="28"/>
      <c r="E17" s="28"/>
      <c r="F17" s="28"/>
      <c r="G17" s="28"/>
      <c r="H17" s="28"/>
      <c r="I17" s="33"/>
      <c r="J17" s="29"/>
      <c r="K17" s="24"/>
      <c r="L17" s="25"/>
      <c r="M17" s="31"/>
      <c r="N17" s="28"/>
      <c r="O17" s="28"/>
      <c r="P17" s="28"/>
      <c r="Q17" s="28"/>
      <c r="R17" s="28"/>
      <c r="S17" s="29"/>
    </row>
    <row r="18" spans="1:19" x14ac:dyDescent="0.25">
      <c r="A18" s="21"/>
      <c r="B18" s="28"/>
      <c r="C18" s="28"/>
      <c r="D18" s="28"/>
      <c r="E18" s="28"/>
      <c r="F18" s="28"/>
      <c r="G18" s="28"/>
      <c r="H18" s="28"/>
      <c r="I18" s="33"/>
      <c r="J18" s="29"/>
      <c r="K18" s="24"/>
      <c r="L18" s="25"/>
      <c r="M18" s="31"/>
      <c r="N18" s="28"/>
      <c r="O18" s="28"/>
      <c r="P18" s="28"/>
      <c r="Q18" s="28"/>
      <c r="R18" s="28"/>
      <c r="S18" s="29"/>
    </row>
    <row r="19" spans="1:19" x14ac:dyDescent="0.25">
      <c r="A19" s="21"/>
      <c r="B19" s="28"/>
      <c r="C19" s="28"/>
      <c r="D19" s="28"/>
      <c r="E19" s="28"/>
      <c r="F19" s="28"/>
      <c r="G19" s="28"/>
      <c r="H19" s="28"/>
      <c r="I19" s="33"/>
      <c r="J19" s="29"/>
      <c r="K19" s="30"/>
      <c r="L19" s="25"/>
      <c r="M19" s="31"/>
      <c r="N19" s="28"/>
      <c r="O19" s="28"/>
      <c r="P19" s="28"/>
      <c r="Q19" s="28"/>
      <c r="R19" s="28"/>
      <c r="S19" s="29"/>
    </row>
    <row r="20" spans="1:19" x14ac:dyDescent="0.25">
      <c r="A20" s="21"/>
      <c r="B20" s="28"/>
      <c r="C20" s="28"/>
      <c r="D20" s="28"/>
      <c r="E20" s="28"/>
      <c r="F20" s="28"/>
      <c r="G20" s="28"/>
      <c r="H20" s="28"/>
      <c r="I20" s="33"/>
      <c r="J20" s="29"/>
      <c r="K20" s="30"/>
      <c r="L20" s="25"/>
      <c r="M20" s="31"/>
      <c r="N20" s="28"/>
      <c r="O20" s="28"/>
      <c r="P20" s="28"/>
      <c r="Q20" s="28"/>
      <c r="R20" s="28"/>
      <c r="S20" s="29"/>
    </row>
    <row r="21" spans="1:19" x14ac:dyDescent="0.25">
      <c r="A21" s="21"/>
      <c r="B21" s="28"/>
      <c r="C21" s="28"/>
      <c r="D21" s="28"/>
      <c r="E21" s="28"/>
      <c r="F21" s="28"/>
      <c r="G21" s="28"/>
      <c r="H21" s="28"/>
      <c r="I21" s="33"/>
      <c r="J21" s="29"/>
      <c r="K21" s="30"/>
      <c r="L21" s="25"/>
      <c r="M21" s="31"/>
      <c r="N21" s="28"/>
      <c r="O21" s="28"/>
      <c r="P21" s="28"/>
      <c r="Q21" s="28"/>
      <c r="R21" s="28"/>
      <c r="S21" s="29"/>
    </row>
    <row r="22" spans="1:19" x14ac:dyDescent="0.25">
      <c r="A22" s="21"/>
      <c r="B22" s="28"/>
      <c r="C22" s="28"/>
      <c r="D22" s="28"/>
      <c r="E22" s="28"/>
      <c r="F22" s="28"/>
      <c r="G22" s="28"/>
      <c r="H22" s="28"/>
      <c r="I22" s="33"/>
      <c r="J22" s="29"/>
      <c r="K22" s="30"/>
      <c r="L22" s="25"/>
      <c r="M22" s="31"/>
      <c r="N22" s="28"/>
      <c r="O22" s="28"/>
      <c r="P22" s="28"/>
      <c r="Q22" s="28"/>
      <c r="R22" s="28"/>
      <c r="S22" s="29"/>
    </row>
    <row r="23" spans="1:19" x14ac:dyDescent="0.25">
      <c r="A23" s="21"/>
      <c r="B23" s="28"/>
      <c r="C23" s="28"/>
      <c r="D23" s="28"/>
      <c r="E23" s="28"/>
      <c r="F23" s="28"/>
      <c r="G23" s="28"/>
      <c r="H23" s="28"/>
      <c r="I23" s="33"/>
      <c r="J23" s="29"/>
      <c r="K23" s="30"/>
      <c r="L23" s="25"/>
      <c r="M23" s="31"/>
      <c r="N23" s="28"/>
      <c r="O23" s="28"/>
      <c r="P23" s="28"/>
      <c r="Q23" s="28"/>
      <c r="R23" s="28"/>
      <c r="S23" s="29"/>
    </row>
    <row r="24" spans="1:19" x14ac:dyDescent="0.25">
      <c r="A24" s="21"/>
      <c r="B24" s="28"/>
      <c r="C24" s="28"/>
      <c r="D24" s="28"/>
      <c r="E24" s="28"/>
      <c r="F24" s="28"/>
      <c r="G24" s="28"/>
      <c r="H24" s="28"/>
      <c r="I24" s="33"/>
      <c r="J24" s="29"/>
      <c r="K24" s="30"/>
      <c r="L24" s="25"/>
      <c r="M24" s="31"/>
      <c r="N24" s="28"/>
      <c r="O24" s="28"/>
      <c r="P24" s="28"/>
      <c r="Q24" s="28"/>
      <c r="R24" s="28"/>
      <c r="S24" s="29"/>
    </row>
    <row r="25" spans="1:19" x14ac:dyDescent="0.25">
      <c r="A25" s="21"/>
      <c r="B25" s="28"/>
      <c r="C25" s="28"/>
      <c r="D25" s="28"/>
      <c r="E25" s="28"/>
      <c r="F25" s="28"/>
      <c r="G25" s="28"/>
      <c r="H25" s="28"/>
      <c r="I25" s="33"/>
      <c r="J25" s="29"/>
      <c r="K25" s="30"/>
      <c r="L25" s="25"/>
      <c r="M25" s="31"/>
      <c r="N25" s="28"/>
      <c r="O25" s="28"/>
      <c r="P25" s="28"/>
      <c r="Q25" s="28"/>
      <c r="R25" s="28"/>
      <c r="S25" s="29"/>
    </row>
    <row r="26" spans="1:19" x14ac:dyDescent="0.25">
      <c r="A26" s="21"/>
      <c r="B26" s="28"/>
      <c r="C26" s="28"/>
      <c r="D26" s="28"/>
      <c r="E26" s="28"/>
      <c r="F26" s="28"/>
      <c r="G26" s="28"/>
      <c r="H26" s="28"/>
      <c r="I26" s="33"/>
      <c r="J26" s="29"/>
      <c r="K26" s="30"/>
      <c r="L26" s="25"/>
      <c r="M26" s="31"/>
      <c r="N26" s="28"/>
      <c r="O26" s="28"/>
      <c r="P26" s="28"/>
      <c r="Q26" s="28"/>
      <c r="R26" s="28"/>
      <c r="S26" s="29"/>
    </row>
    <row r="27" spans="1:19" x14ac:dyDescent="0.25">
      <c r="A27" s="21"/>
      <c r="B27" s="28"/>
      <c r="C27" s="28"/>
      <c r="D27" s="28"/>
      <c r="E27" s="28"/>
      <c r="F27" s="28"/>
      <c r="G27" s="28"/>
      <c r="H27" s="28"/>
      <c r="I27" s="33"/>
      <c r="J27" s="29"/>
      <c r="K27" s="30"/>
      <c r="L27" s="25"/>
      <c r="M27" s="31"/>
      <c r="N27" s="28"/>
      <c r="O27" s="28"/>
      <c r="P27" s="28"/>
      <c r="Q27" s="28"/>
      <c r="R27" s="28"/>
      <c r="S27" s="29"/>
    </row>
    <row r="28" spans="1:19" x14ac:dyDescent="0.25">
      <c r="A28" s="21"/>
      <c r="B28" s="28"/>
      <c r="C28" s="28"/>
      <c r="D28" s="28"/>
      <c r="E28" s="28"/>
      <c r="F28" s="28"/>
      <c r="G28" s="28"/>
      <c r="H28" s="28"/>
      <c r="I28" s="33"/>
      <c r="J28" s="29"/>
      <c r="K28" s="30"/>
      <c r="L28" s="25"/>
      <c r="M28" s="31"/>
      <c r="N28" s="28"/>
      <c r="O28" s="28"/>
      <c r="P28" s="28"/>
      <c r="Q28" s="28"/>
      <c r="R28" s="28"/>
      <c r="S28" s="29"/>
    </row>
    <row r="29" spans="1:19" x14ac:dyDescent="0.25">
      <c r="A29" s="21"/>
      <c r="B29" s="28"/>
      <c r="C29" s="28"/>
      <c r="D29" s="28"/>
      <c r="E29" s="28"/>
      <c r="F29" s="28"/>
      <c r="G29" s="28"/>
      <c r="H29" s="28"/>
      <c r="I29" s="33"/>
      <c r="J29" s="29"/>
      <c r="K29" s="30"/>
      <c r="L29" s="25"/>
      <c r="M29" s="31"/>
      <c r="N29" s="28"/>
      <c r="O29" s="28"/>
      <c r="P29" s="28"/>
      <c r="Q29" s="28"/>
      <c r="R29" s="28"/>
      <c r="S29" s="29"/>
    </row>
    <row r="30" spans="1:19" x14ac:dyDescent="0.25">
      <c r="A30" s="21"/>
      <c r="B30" s="28"/>
      <c r="C30" s="28"/>
      <c r="D30" s="28"/>
      <c r="E30" s="28"/>
      <c r="F30" s="28"/>
      <c r="G30" s="28"/>
      <c r="H30" s="28"/>
      <c r="I30" s="33"/>
      <c r="J30" s="29"/>
      <c r="K30" s="30"/>
      <c r="L30" s="25"/>
      <c r="M30" s="31"/>
      <c r="N30" s="28"/>
      <c r="O30" s="28"/>
      <c r="P30" s="28"/>
      <c r="Q30" s="28"/>
      <c r="R30" s="28"/>
      <c r="S30" s="29"/>
    </row>
    <row r="31" spans="1:19" x14ac:dyDescent="0.25">
      <c r="A31" s="21"/>
      <c r="B31" s="28"/>
      <c r="C31" s="28"/>
      <c r="D31" s="28"/>
      <c r="E31" s="28"/>
      <c r="F31" s="28"/>
      <c r="G31" s="28"/>
      <c r="H31" s="28"/>
      <c r="I31" s="33"/>
      <c r="J31" s="29"/>
      <c r="K31" s="30"/>
      <c r="L31" s="25"/>
      <c r="M31" s="31"/>
      <c r="N31" s="28"/>
      <c r="O31" s="28"/>
      <c r="P31" s="28"/>
      <c r="Q31" s="28"/>
      <c r="R31" s="28"/>
      <c r="S31" s="29"/>
    </row>
    <row r="32" spans="1:19" x14ac:dyDescent="0.25">
      <c r="A32" s="21"/>
      <c r="B32" s="28"/>
      <c r="C32" s="28"/>
      <c r="D32" s="28"/>
      <c r="E32" s="28"/>
      <c r="F32" s="28"/>
      <c r="G32" s="28"/>
      <c r="H32" s="28"/>
      <c r="I32" s="33"/>
      <c r="J32" s="29"/>
      <c r="K32" s="30"/>
      <c r="L32" s="25"/>
      <c r="M32" s="31"/>
      <c r="N32" s="28"/>
      <c r="O32" s="28"/>
      <c r="P32" s="28"/>
      <c r="Q32" s="28"/>
      <c r="R32" s="28"/>
      <c r="S32" s="29"/>
    </row>
    <row r="33" spans="1:19" x14ac:dyDescent="0.25">
      <c r="A33" s="21"/>
      <c r="B33" s="28"/>
      <c r="C33" s="28"/>
      <c r="D33" s="28"/>
      <c r="E33" s="28"/>
      <c r="F33" s="28"/>
      <c r="G33" s="28"/>
      <c r="H33" s="28"/>
      <c r="I33" s="33"/>
      <c r="J33" s="29"/>
      <c r="K33" s="30"/>
      <c r="L33" s="25"/>
      <c r="M33" s="31"/>
      <c r="N33" s="28"/>
      <c r="O33" s="28"/>
      <c r="P33" s="28"/>
      <c r="Q33" s="28"/>
      <c r="R33" s="28"/>
      <c r="S33" s="29"/>
    </row>
    <row r="34" spans="1:19" x14ac:dyDescent="0.25">
      <c r="A34" s="21"/>
      <c r="B34" s="28"/>
      <c r="C34" s="28"/>
      <c r="D34" s="28"/>
      <c r="E34" s="28"/>
      <c r="F34" s="28"/>
      <c r="G34" s="28"/>
      <c r="H34" s="28"/>
      <c r="I34" s="33"/>
      <c r="J34" s="29"/>
      <c r="K34" s="30"/>
      <c r="L34" s="25"/>
      <c r="M34" s="31"/>
      <c r="N34" s="28"/>
      <c r="O34" s="28"/>
      <c r="P34" s="28"/>
      <c r="Q34" s="28"/>
      <c r="R34" s="28"/>
      <c r="S34" s="29"/>
    </row>
    <row r="35" spans="1:19" x14ac:dyDescent="0.25">
      <c r="A35" s="21"/>
      <c r="B35" s="28"/>
      <c r="C35" s="28"/>
      <c r="D35" s="28"/>
      <c r="E35" s="28"/>
      <c r="F35" s="28"/>
      <c r="G35" s="28"/>
      <c r="H35" s="28"/>
      <c r="I35" s="33"/>
      <c r="J35" s="29"/>
      <c r="K35" s="30"/>
      <c r="L35" s="25"/>
      <c r="M35" s="31"/>
      <c r="N35" s="28"/>
      <c r="O35" s="28"/>
      <c r="P35" s="28"/>
      <c r="Q35" s="28"/>
      <c r="R35" s="28"/>
      <c r="S35" s="29"/>
    </row>
    <row r="36" spans="1:19" x14ac:dyDescent="0.25">
      <c r="A36" s="21"/>
      <c r="B36" s="28"/>
      <c r="C36" s="28"/>
      <c r="D36" s="28"/>
      <c r="E36" s="28"/>
      <c r="F36" s="28"/>
      <c r="G36" s="28"/>
      <c r="H36" s="28"/>
      <c r="I36" s="33"/>
      <c r="J36" s="29"/>
      <c r="K36" s="30"/>
      <c r="L36" s="25"/>
      <c r="M36" s="31"/>
      <c r="N36" s="28"/>
      <c r="O36" s="28"/>
      <c r="P36" s="28"/>
      <c r="Q36" s="28"/>
      <c r="R36" s="28"/>
      <c r="S36" s="29"/>
    </row>
    <row r="37" spans="1:19" x14ac:dyDescent="0.25">
      <c r="A37" s="21"/>
      <c r="B37" s="28"/>
      <c r="C37" s="28"/>
      <c r="D37" s="28"/>
      <c r="E37" s="28"/>
      <c r="F37" s="28"/>
      <c r="G37" s="28"/>
      <c r="H37" s="28"/>
      <c r="I37" s="33"/>
      <c r="J37" s="29"/>
      <c r="K37" s="30"/>
      <c r="L37" s="25"/>
      <c r="M37" s="31"/>
      <c r="N37" s="28"/>
      <c r="O37" s="28"/>
      <c r="P37" s="28"/>
      <c r="Q37" s="28"/>
      <c r="R37" s="28"/>
      <c r="S37" s="29"/>
    </row>
    <row r="38" spans="1:19" x14ac:dyDescent="0.25">
      <c r="A38" s="21"/>
      <c r="B38" s="28"/>
      <c r="C38" s="28"/>
      <c r="D38" s="28"/>
      <c r="E38" s="28"/>
      <c r="F38" s="28"/>
      <c r="G38" s="28"/>
      <c r="H38" s="28"/>
      <c r="I38" s="33"/>
      <c r="J38" s="29"/>
      <c r="K38" s="30"/>
      <c r="L38" s="25"/>
      <c r="M38" s="31"/>
      <c r="N38" s="28"/>
      <c r="O38" s="28"/>
      <c r="P38" s="28"/>
      <c r="Q38" s="28"/>
      <c r="R38" s="28"/>
      <c r="S38" s="29"/>
    </row>
    <row r="39" spans="1:19" x14ac:dyDescent="0.25">
      <c r="A39" s="21"/>
      <c r="B39" s="28"/>
      <c r="C39" s="28"/>
      <c r="D39" s="28"/>
      <c r="E39" s="28"/>
      <c r="F39" s="28"/>
      <c r="G39" s="28"/>
      <c r="H39" s="28"/>
      <c r="I39" s="33"/>
      <c r="J39" s="29"/>
      <c r="K39" s="30"/>
      <c r="L39" s="25"/>
      <c r="M39" s="31"/>
      <c r="N39" s="28"/>
      <c r="O39" s="28"/>
      <c r="P39" s="28"/>
      <c r="Q39" s="28"/>
      <c r="R39" s="28"/>
      <c r="S39" s="29"/>
    </row>
    <row r="40" spans="1:19" x14ac:dyDescent="0.25">
      <c r="A40" s="21"/>
      <c r="B40" s="28"/>
      <c r="C40" s="28"/>
      <c r="D40" s="28"/>
      <c r="E40" s="28"/>
      <c r="F40" s="28"/>
      <c r="G40" s="28"/>
      <c r="H40" s="28"/>
      <c r="I40" s="33"/>
      <c r="J40" s="29"/>
      <c r="K40" s="30"/>
      <c r="L40" s="25"/>
      <c r="M40" s="31"/>
      <c r="N40" s="28"/>
      <c r="O40" s="28"/>
      <c r="P40" s="28"/>
      <c r="Q40" s="28"/>
      <c r="R40" s="28"/>
      <c r="S40" s="29"/>
    </row>
    <row r="41" spans="1:19" x14ac:dyDescent="0.25">
      <c r="A41" s="21"/>
      <c r="B41" s="28"/>
      <c r="C41" s="28"/>
      <c r="D41" s="28"/>
      <c r="E41" s="28"/>
      <c r="F41" s="28"/>
      <c r="G41" s="28"/>
      <c r="H41" s="28"/>
      <c r="I41" s="33"/>
      <c r="J41" s="29"/>
      <c r="K41" s="30"/>
      <c r="L41" s="25"/>
      <c r="M41" s="31"/>
      <c r="N41" s="28"/>
      <c r="O41" s="28"/>
      <c r="P41" s="28"/>
      <c r="Q41" s="28"/>
      <c r="R41" s="28"/>
      <c r="S41" s="29"/>
    </row>
    <row r="42" spans="1:19" x14ac:dyDescent="0.25">
      <c r="A42" s="21"/>
      <c r="B42" s="28"/>
      <c r="C42" s="28"/>
      <c r="D42" s="28"/>
      <c r="E42" s="28"/>
      <c r="F42" s="28"/>
      <c r="G42" s="28"/>
      <c r="H42" s="28"/>
      <c r="I42" s="33"/>
      <c r="J42" s="29"/>
      <c r="K42" s="30"/>
      <c r="L42" s="25"/>
      <c r="M42" s="31"/>
      <c r="N42" s="28"/>
      <c r="O42" s="28"/>
      <c r="P42" s="28"/>
      <c r="Q42" s="28"/>
      <c r="R42" s="28"/>
      <c r="S42" s="29"/>
    </row>
    <row r="43" spans="1:19" x14ac:dyDescent="0.25">
      <c r="A43" s="21"/>
      <c r="B43" s="28"/>
      <c r="C43" s="28"/>
      <c r="D43" s="28"/>
      <c r="E43" s="28"/>
      <c r="F43" s="28"/>
      <c r="G43" s="28"/>
      <c r="H43" s="28"/>
      <c r="I43" s="33"/>
      <c r="J43" s="29"/>
      <c r="K43" s="30"/>
      <c r="L43" s="25"/>
      <c r="M43" s="31"/>
      <c r="N43" s="28"/>
      <c r="O43" s="28"/>
      <c r="P43" s="28"/>
      <c r="Q43" s="28"/>
      <c r="R43" s="28"/>
      <c r="S43" s="29"/>
    </row>
    <row r="44" spans="1:19" x14ac:dyDescent="0.25">
      <c r="A44" s="21"/>
      <c r="B44" s="28"/>
      <c r="C44" s="28"/>
      <c r="D44" s="28"/>
      <c r="E44" s="28"/>
      <c r="F44" s="28"/>
      <c r="G44" s="28"/>
      <c r="H44" s="28"/>
      <c r="I44" s="33"/>
      <c r="J44" s="29"/>
      <c r="K44" s="30"/>
      <c r="L44" s="25"/>
      <c r="M44" s="31"/>
      <c r="N44" s="28"/>
      <c r="O44" s="28"/>
      <c r="P44" s="28"/>
      <c r="Q44" s="28"/>
      <c r="R44" s="28"/>
      <c r="S44" s="29"/>
    </row>
    <row r="45" spans="1:19" x14ac:dyDescent="0.25">
      <c r="A45" s="21"/>
      <c r="B45" s="28"/>
      <c r="C45" s="28"/>
      <c r="D45" s="28"/>
      <c r="E45" s="28"/>
      <c r="F45" s="28"/>
      <c r="G45" s="28"/>
      <c r="H45" s="28"/>
      <c r="I45" s="33"/>
      <c r="J45" s="29"/>
      <c r="K45" s="30"/>
      <c r="L45" s="25"/>
      <c r="M45" s="31"/>
      <c r="N45" s="28"/>
      <c r="O45" s="28"/>
      <c r="P45" s="28"/>
      <c r="Q45" s="28"/>
      <c r="R45" s="28"/>
      <c r="S45" s="29"/>
    </row>
    <row r="46" spans="1:19" x14ac:dyDescent="0.25">
      <c r="A46" s="21"/>
      <c r="B46" s="28"/>
      <c r="C46" s="28"/>
      <c r="D46" s="28"/>
      <c r="E46" s="28"/>
      <c r="F46" s="28"/>
      <c r="G46" s="28"/>
      <c r="H46" s="28"/>
      <c r="I46" s="33"/>
      <c r="J46" s="29"/>
      <c r="K46" s="30"/>
      <c r="L46" s="25"/>
      <c r="M46" s="31"/>
      <c r="N46" s="28"/>
      <c r="O46" s="28"/>
      <c r="P46" s="28"/>
      <c r="Q46" s="28"/>
      <c r="R46" s="28"/>
      <c r="S46" s="29"/>
    </row>
    <row r="47" spans="1:19" x14ac:dyDescent="0.25">
      <c r="A47" s="21"/>
      <c r="B47" s="28"/>
      <c r="C47" s="28"/>
      <c r="D47" s="28"/>
      <c r="E47" s="28"/>
      <c r="F47" s="28"/>
      <c r="G47" s="28"/>
      <c r="H47" s="28"/>
      <c r="I47" s="33"/>
      <c r="J47" s="29"/>
      <c r="K47" s="30"/>
      <c r="L47" s="25"/>
      <c r="M47" s="31"/>
      <c r="N47" s="28"/>
      <c r="O47" s="28"/>
      <c r="P47" s="28"/>
      <c r="Q47" s="28"/>
      <c r="R47" s="28"/>
      <c r="S47" s="29"/>
    </row>
    <row r="48" spans="1:19" x14ac:dyDescent="0.25">
      <c r="A48" s="21"/>
      <c r="B48" s="28"/>
      <c r="C48" s="28"/>
      <c r="D48" s="28"/>
      <c r="E48" s="28"/>
      <c r="F48" s="28"/>
      <c r="G48" s="28"/>
      <c r="H48" s="28"/>
      <c r="I48" s="33"/>
      <c r="J48" s="29"/>
      <c r="K48" s="30"/>
      <c r="L48" s="25"/>
      <c r="M48" s="31"/>
      <c r="N48" s="28"/>
      <c r="O48" s="28"/>
      <c r="P48" s="28"/>
      <c r="Q48" s="28"/>
      <c r="R48" s="28"/>
      <c r="S48" s="29"/>
    </row>
    <row r="49" spans="1:19" x14ac:dyDescent="0.25">
      <c r="A49" s="21"/>
      <c r="B49" s="28"/>
      <c r="C49" s="28"/>
      <c r="D49" s="28"/>
      <c r="E49" s="28"/>
      <c r="F49" s="28"/>
      <c r="G49" s="28"/>
      <c r="H49" s="28"/>
      <c r="I49" s="33"/>
      <c r="J49" s="29"/>
      <c r="K49" s="30"/>
      <c r="L49" s="25"/>
      <c r="M49" s="31"/>
      <c r="N49" s="28"/>
      <c r="O49" s="28"/>
      <c r="P49" s="28"/>
      <c r="Q49" s="28"/>
      <c r="R49" s="28"/>
      <c r="S49" s="29"/>
    </row>
    <row r="50" spans="1:19" x14ac:dyDescent="0.25">
      <c r="A50" s="21"/>
      <c r="B50" s="28"/>
      <c r="C50" s="28"/>
      <c r="D50" s="28"/>
      <c r="E50" s="28"/>
      <c r="F50" s="28"/>
      <c r="G50" s="28"/>
      <c r="H50" s="28"/>
      <c r="I50" s="33"/>
      <c r="J50" s="29"/>
      <c r="K50" s="30"/>
      <c r="L50" s="25"/>
      <c r="M50" s="31"/>
      <c r="N50" s="28"/>
      <c r="O50" s="28"/>
      <c r="P50" s="28"/>
      <c r="Q50" s="28"/>
      <c r="R50" s="28"/>
      <c r="S50" s="29"/>
    </row>
    <row r="51" spans="1:19" x14ac:dyDescent="0.25">
      <c r="A51" s="21"/>
      <c r="B51" s="28"/>
      <c r="C51" s="28"/>
      <c r="D51" s="28"/>
      <c r="E51" s="28"/>
      <c r="F51" s="28"/>
      <c r="G51" s="28"/>
      <c r="H51" s="28"/>
      <c r="I51" s="33"/>
      <c r="J51" s="28"/>
      <c r="K51" s="28"/>
      <c r="L51" s="28"/>
      <c r="M51" s="32"/>
      <c r="N51" s="28"/>
      <c r="O51" s="28"/>
      <c r="P51" s="28"/>
      <c r="Q51" s="28"/>
      <c r="R51" s="28"/>
      <c r="S51" s="28"/>
    </row>
    <row r="52" spans="1:19" x14ac:dyDescent="0.25">
      <c r="A52" s="16"/>
    </row>
    <row r="53" spans="1:19" x14ac:dyDescent="0.25">
      <c r="A53" s="16"/>
    </row>
    <row r="54" spans="1:19" x14ac:dyDescent="0.25">
      <c r="A54" s="16"/>
    </row>
    <row r="55" spans="1:19" x14ac:dyDescent="0.25">
      <c r="A55" s="16"/>
    </row>
    <row r="56" spans="1:19" x14ac:dyDescent="0.25">
      <c r="A56" s="16"/>
    </row>
    <row r="57" spans="1:19" x14ac:dyDescent="0.25">
      <c r="A57" s="16"/>
    </row>
    <row r="58" spans="1:19" x14ac:dyDescent="0.25">
      <c r="A58" s="16"/>
    </row>
    <row r="59" spans="1:19" x14ac:dyDescent="0.25">
      <c r="A59" s="16"/>
    </row>
    <row r="60" spans="1:19" x14ac:dyDescent="0.25">
      <c r="A60" s="16"/>
    </row>
    <row r="61" spans="1:19" x14ac:dyDescent="0.25">
      <c r="A61" s="16"/>
    </row>
    <row r="62" spans="1:19" x14ac:dyDescent="0.25">
      <c r="A62" s="16"/>
    </row>
    <row r="63" spans="1:19" x14ac:dyDescent="0.25">
      <c r="A63" s="16"/>
    </row>
    <row r="64" spans="1:19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</sheetData>
  <autoFilter ref="A6:S49" xr:uid="{00000000-0009-0000-0000-000002000000}"/>
  <mergeCells count="7">
    <mergeCell ref="A5:S5"/>
    <mergeCell ref="A1:C4"/>
    <mergeCell ref="D1:P4"/>
    <mergeCell ref="Q1:R1"/>
    <mergeCell ref="Q2:R2"/>
    <mergeCell ref="Q3:R3"/>
    <mergeCell ref="Q4:R4"/>
  </mergeCells>
  <conditionalFormatting sqref="S1">
    <cfRule type="cellIs" dxfId="3" priority="4" stopIfTrue="1" operator="equal">
      <formula>"."</formula>
    </cfRule>
  </conditionalFormatting>
  <conditionalFormatting sqref="S2">
    <cfRule type="cellIs" dxfId="2" priority="3" stopIfTrue="1" operator="equal">
      <formula>"."</formula>
    </cfRule>
  </conditionalFormatting>
  <conditionalFormatting sqref="S4">
    <cfRule type="cellIs" dxfId="1" priority="2" stopIfTrue="1" operator="equal">
      <formula>"."</formula>
    </cfRule>
  </conditionalFormatting>
  <conditionalFormatting sqref="S3">
    <cfRule type="cellIs" dxfId="0" priority="1" stopIfTrue="1" operator="equal">
      <formula>"."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showGridLines="0" zoomScale="95" zoomScaleNormal="115" workbookViewId="0">
      <selection activeCell="AC14" sqref="AC14"/>
    </sheetView>
  </sheetViews>
  <sheetFormatPr defaultColWidth="11.42578125" defaultRowHeight="15" x14ac:dyDescent="0.25"/>
  <cols>
    <col min="1" max="74" width="4.7109375" customWidth="1"/>
  </cols>
  <sheetData>
    <row r="1" spans="1:22" x14ac:dyDescent="0.25">
      <c r="A1" s="70" t="s">
        <v>200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22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6" spans="1:22" ht="15" customHeight="1" x14ac:dyDescent="0.25">
      <c r="B6" s="71">
        <f>GETPIVOTDATA("Count of Projet",calcul!$A$1)</f>
        <v>46</v>
      </c>
      <c r="C6" s="71"/>
      <c r="D6" s="71"/>
      <c r="E6" s="71"/>
      <c r="G6" s="71">
        <v>50</v>
      </c>
      <c r="H6" s="71"/>
      <c r="I6" s="71"/>
      <c r="J6" s="71"/>
      <c r="K6" s="71"/>
      <c r="L6" s="71"/>
      <c r="O6" s="72">
        <f>G6/B6</f>
        <v>1.0869565217391304</v>
      </c>
      <c r="P6" s="72"/>
      <c r="Q6" s="72"/>
      <c r="R6" s="72"/>
    </row>
    <row r="7" spans="1:22" ht="15" customHeight="1" x14ac:dyDescent="0.25">
      <c r="B7" s="71"/>
      <c r="C7" s="71"/>
      <c r="D7" s="71"/>
      <c r="E7" s="71"/>
      <c r="G7" s="71"/>
      <c r="H7" s="71"/>
      <c r="I7" s="71"/>
      <c r="J7" s="71"/>
      <c r="K7" s="71"/>
      <c r="L7" s="71"/>
      <c r="O7" s="72"/>
      <c r="P7" s="72"/>
      <c r="Q7" s="72"/>
      <c r="R7" s="72"/>
    </row>
    <row r="11" spans="1:22" x14ac:dyDescent="0.25">
      <c r="I11" s="34"/>
      <c r="L11" s="35"/>
    </row>
    <row r="14" spans="1:22" x14ac:dyDescent="0.25">
      <c r="V14" t="s">
        <v>199</v>
      </c>
    </row>
  </sheetData>
  <mergeCells count="4">
    <mergeCell ref="A1:S3"/>
    <mergeCell ref="B6:E7"/>
    <mergeCell ref="G6:L7"/>
    <mergeCell ref="O6:R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644F-1FF7-4FD7-9906-991C66F3F0C0}">
  <dimension ref="A1:B47"/>
  <sheetViews>
    <sheetView topLeftCell="A31" workbookViewId="0">
      <selection activeCell="J46" sqref="J46"/>
    </sheetView>
  </sheetViews>
  <sheetFormatPr defaultRowHeight="15" x14ac:dyDescent="0.25"/>
  <cols>
    <col min="1" max="1" width="26.85546875" bestFit="1" customWidth="1"/>
    <col min="2" max="2" width="14.5703125" bestFit="1" customWidth="1"/>
    <col min="3" max="3" width="25.140625" bestFit="1" customWidth="1"/>
  </cols>
  <sheetData>
    <row r="1" spans="1:2" x14ac:dyDescent="0.25">
      <c r="A1" s="36" t="s">
        <v>201</v>
      </c>
      <c r="B1" t="s">
        <v>203</v>
      </c>
    </row>
    <row r="2" spans="1:2" x14ac:dyDescent="0.25">
      <c r="A2" s="37" t="s">
        <v>29</v>
      </c>
      <c r="B2" s="38">
        <v>1</v>
      </c>
    </row>
    <row r="3" spans="1:2" x14ac:dyDescent="0.25">
      <c r="A3" s="37" t="s">
        <v>26</v>
      </c>
      <c r="B3" s="38">
        <v>4</v>
      </c>
    </row>
    <row r="4" spans="1:2" x14ac:dyDescent="0.25">
      <c r="A4" s="37" t="s">
        <v>28</v>
      </c>
      <c r="B4" s="38">
        <v>1</v>
      </c>
    </row>
    <row r="5" spans="1:2" x14ac:dyDescent="0.25">
      <c r="A5" s="37" t="s">
        <v>25</v>
      </c>
      <c r="B5" s="38">
        <v>27</v>
      </c>
    </row>
    <row r="6" spans="1:2" x14ac:dyDescent="0.25">
      <c r="A6" s="37" t="s">
        <v>27</v>
      </c>
      <c r="B6" s="38">
        <v>7</v>
      </c>
    </row>
    <row r="7" spans="1:2" x14ac:dyDescent="0.25">
      <c r="A7" s="37" t="s">
        <v>5</v>
      </c>
      <c r="B7" s="38">
        <v>6</v>
      </c>
    </row>
    <row r="8" spans="1:2" x14ac:dyDescent="0.25">
      <c r="A8" s="37" t="s">
        <v>204</v>
      </c>
      <c r="B8" s="38"/>
    </row>
    <row r="9" spans="1:2" x14ac:dyDescent="0.25">
      <c r="A9" s="37" t="s">
        <v>202</v>
      </c>
      <c r="B9" s="38">
        <v>46</v>
      </c>
    </row>
    <row r="13" spans="1:2" x14ac:dyDescent="0.25">
      <c r="A13" s="36" t="s">
        <v>201</v>
      </c>
      <c r="B13" t="s">
        <v>203</v>
      </c>
    </row>
    <row r="14" spans="1:2" x14ac:dyDescent="0.25">
      <c r="A14" s="37" t="s">
        <v>6</v>
      </c>
      <c r="B14" s="38">
        <v>12</v>
      </c>
    </row>
    <row r="15" spans="1:2" x14ac:dyDescent="0.25">
      <c r="A15" s="37" t="s">
        <v>125</v>
      </c>
      <c r="B15" s="38">
        <v>5</v>
      </c>
    </row>
    <row r="16" spans="1:2" x14ac:dyDescent="0.25">
      <c r="A16" s="37" t="s">
        <v>124</v>
      </c>
      <c r="B16" s="38">
        <v>22</v>
      </c>
    </row>
    <row r="17" spans="1:2" x14ac:dyDescent="0.25">
      <c r="A17" s="37" t="s">
        <v>126</v>
      </c>
      <c r="B17" s="38">
        <v>6</v>
      </c>
    </row>
    <row r="18" spans="1:2" x14ac:dyDescent="0.25">
      <c r="A18" s="37" t="s">
        <v>127</v>
      </c>
      <c r="B18" s="38">
        <v>1</v>
      </c>
    </row>
    <row r="19" spans="1:2" x14ac:dyDescent="0.25">
      <c r="A19" s="37" t="s">
        <v>204</v>
      </c>
      <c r="B19" s="38"/>
    </row>
    <row r="20" spans="1:2" x14ac:dyDescent="0.25">
      <c r="A20" s="37" t="s">
        <v>202</v>
      </c>
      <c r="B20" s="38">
        <v>46</v>
      </c>
    </row>
    <row r="23" spans="1:2" x14ac:dyDescent="0.25">
      <c r="A23" s="36" t="s">
        <v>201</v>
      </c>
      <c r="B23" t="s">
        <v>203</v>
      </c>
    </row>
    <row r="24" spans="1:2" x14ac:dyDescent="0.25">
      <c r="A24" s="37" t="s">
        <v>38</v>
      </c>
      <c r="B24" s="38">
        <v>34</v>
      </c>
    </row>
    <row r="25" spans="1:2" x14ac:dyDescent="0.25">
      <c r="A25" s="37" t="s">
        <v>39</v>
      </c>
      <c r="B25" s="38">
        <v>12</v>
      </c>
    </row>
    <row r="26" spans="1:2" x14ac:dyDescent="0.25">
      <c r="A26" s="37" t="s">
        <v>204</v>
      </c>
      <c r="B26" s="38"/>
    </row>
    <row r="27" spans="1:2" x14ac:dyDescent="0.25">
      <c r="A27" s="37" t="s">
        <v>202</v>
      </c>
      <c r="B27" s="38">
        <v>46</v>
      </c>
    </row>
    <row r="30" spans="1:2" x14ac:dyDescent="0.25">
      <c r="A30" s="36" t="s">
        <v>201</v>
      </c>
      <c r="B30" t="s">
        <v>203</v>
      </c>
    </row>
    <row r="31" spans="1:2" x14ac:dyDescent="0.25">
      <c r="A31" s="37" t="s">
        <v>29</v>
      </c>
      <c r="B31" s="38">
        <v>1</v>
      </c>
    </row>
    <row r="32" spans="1:2" x14ac:dyDescent="0.25">
      <c r="A32" s="37" t="s">
        <v>26</v>
      </c>
      <c r="B32" s="38">
        <v>4</v>
      </c>
    </row>
    <row r="33" spans="1:2" x14ac:dyDescent="0.25">
      <c r="A33" s="37" t="s">
        <v>28</v>
      </c>
      <c r="B33" s="38">
        <v>1</v>
      </c>
    </row>
    <row r="34" spans="1:2" x14ac:dyDescent="0.25">
      <c r="A34" s="37" t="s">
        <v>25</v>
      </c>
      <c r="B34" s="38">
        <v>27</v>
      </c>
    </row>
    <row r="35" spans="1:2" x14ac:dyDescent="0.25">
      <c r="A35" s="37" t="s">
        <v>27</v>
      </c>
      <c r="B35" s="38">
        <v>7</v>
      </c>
    </row>
    <row r="36" spans="1:2" x14ac:dyDescent="0.25">
      <c r="A36" s="37" t="s">
        <v>5</v>
      </c>
      <c r="B36" s="38">
        <v>6</v>
      </c>
    </row>
    <row r="37" spans="1:2" x14ac:dyDescent="0.25">
      <c r="A37" s="37" t="s">
        <v>204</v>
      </c>
      <c r="B37" s="38"/>
    </row>
    <row r="38" spans="1:2" x14ac:dyDescent="0.25">
      <c r="A38" s="37" t="s">
        <v>202</v>
      </c>
      <c r="B38" s="38">
        <v>46</v>
      </c>
    </row>
    <row r="41" spans="1:2" x14ac:dyDescent="0.25">
      <c r="A41" s="36" t="s">
        <v>201</v>
      </c>
      <c r="B41" t="s">
        <v>203</v>
      </c>
    </row>
    <row r="42" spans="1:2" x14ac:dyDescent="0.25">
      <c r="A42" s="37" t="s">
        <v>127</v>
      </c>
      <c r="B42" s="38">
        <v>1</v>
      </c>
    </row>
    <row r="43" spans="1:2" x14ac:dyDescent="0.25">
      <c r="A43" s="37" t="s">
        <v>125</v>
      </c>
      <c r="B43" s="38">
        <v>5</v>
      </c>
    </row>
    <row r="44" spans="1:2" x14ac:dyDescent="0.25">
      <c r="A44" s="37" t="s">
        <v>126</v>
      </c>
      <c r="B44" s="38">
        <v>6</v>
      </c>
    </row>
    <row r="45" spans="1:2" x14ac:dyDescent="0.25">
      <c r="A45" s="37" t="s">
        <v>6</v>
      </c>
      <c r="B45" s="38">
        <v>12</v>
      </c>
    </row>
    <row r="46" spans="1:2" x14ac:dyDescent="0.25">
      <c r="A46" s="37" t="s">
        <v>124</v>
      </c>
      <c r="B46" s="38">
        <v>22</v>
      </c>
    </row>
    <row r="47" spans="1:2" x14ac:dyDescent="0.25">
      <c r="A47" s="37" t="s">
        <v>202</v>
      </c>
      <c r="B47" s="38">
        <v>46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</vt:lpstr>
      <vt:lpstr>IPS</vt:lpstr>
      <vt:lpstr>MODIF</vt:lpstr>
      <vt:lpstr>TdBord</vt:lpstr>
      <vt:lpstr>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2021-09-16T13:56:19Z</dcterms:modified>
</cp:coreProperties>
</file>