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2" i="1" l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O16" i="1" s="1"/>
  <c r="J15" i="1"/>
  <c r="L15" i="1" s="1"/>
  <c r="J14" i="1"/>
  <c r="L14" i="1" s="1"/>
  <c r="J13" i="1"/>
  <c r="L13" i="1" s="1"/>
  <c r="J12" i="1"/>
  <c r="L12" i="1" s="1"/>
  <c r="O12" i="1" s="1"/>
  <c r="J11" i="1"/>
  <c r="L11" i="1" s="1"/>
  <c r="J10" i="1"/>
  <c r="L10" i="1" s="1"/>
  <c r="J9" i="1"/>
  <c r="L9" i="1" s="1"/>
  <c r="J8" i="1"/>
  <c r="L8" i="1" s="1"/>
  <c r="O8" i="1" s="1"/>
  <c r="J7" i="1"/>
  <c r="L7" i="1" s="1"/>
  <c r="J6" i="1"/>
  <c r="L6" i="1" s="1"/>
  <c r="J5" i="1"/>
  <c r="L5" i="1" s="1"/>
  <c r="J4" i="1"/>
  <c r="L4" i="1" s="1"/>
  <c r="J3" i="1"/>
  <c r="L3" i="1" s="1"/>
  <c r="J2" i="1"/>
  <c r="L2" i="1" s="1"/>
  <c r="P5" i="1" l="1"/>
  <c r="O5" i="1"/>
  <c r="P9" i="1"/>
  <c r="O9" i="1"/>
  <c r="P19" i="1"/>
  <c r="O19" i="1"/>
  <c r="O22" i="1"/>
  <c r="P22" i="1"/>
  <c r="O2" i="1"/>
  <c r="P2" i="1"/>
  <c r="O6" i="1"/>
  <c r="P6" i="1"/>
  <c r="O10" i="1"/>
  <c r="P10" i="1"/>
  <c r="P13" i="1"/>
  <c r="O13" i="1"/>
  <c r="P3" i="1"/>
  <c r="O3" i="1"/>
  <c r="P7" i="1"/>
  <c r="O7" i="1"/>
  <c r="P11" i="1"/>
  <c r="O11" i="1"/>
  <c r="O14" i="1"/>
  <c r="P14" i="1"/>
  <c r="O17" i="1"/>
  <c r="P17" i="1"/>
  <c r="P15" i="1"/>
  <c r="O15" i="1"/>
  <c r="O18" i="1"/>
  <c r="P18" i="1"/>
  <c r="P21" i="1"/>
  <c r="O21" i="1"/>
  <c r="O4" i="1"/>
  <c r="O20" i="1"/>
  <c r="P4" i="1"/>
  <c r="P8" i="1"/>
  <c r="Q8" i="1" s="1"/>
  <c r="R8" i="1" s="1"/>
  <c r="T8" i="1" s="1"/>
  <c r="P12" i="1"/>
  <c r="Q12" i="1" s="1"/>
  <c r="R12" i="1" s="1"/>
  <c r="T12" i="1" s="1"/>
  <c r="P16" i="1"/>
  <c r="Q16" i="1" s="1"/>
  <c r="R16" i="1" s="1"/>
  <c r="T16" i="1" s="1"/>
  <c r="P20" i="1"/>
  <c r="Q4" i="1" l="1"/>
  <c r="R4" i="1" s="1"/>
  <c r="T4" i="1" s="1"/>
  <c r="Q3" i="1"/>
  <c r="R3" i="1" s="1"/>
  <c r="T3" i="1" s="1"/>
  <c r="Q5" i="1"/>
  <c r="R5" i="1" s="1"/>
  <c r="T5" i="1" s="1"/>
  <c r="Q21" i="1"/>
  <c r="R21" i="1" s="1"/>
  <c r="T21" i="1" s="1"/>
  <c r="Q10" i="1"/>
  <c r="R10" i="1" s="1"/>
  <c r="T10" i="1" s="1"/>
  <c r="Q15" i="1"/>
  <c r="R15" i="1" s="1"/>
  <c r="T15" i="1" s="1"/>
  <c r="Q7" i="1"/>
  <c r="R7" i="1" s="1"/>
  <c r="T7" i="1" s="1"/>
  <c r="Q13" i="1"/>
  <c r="R13" i="1" s="1"/>
  <c r="T13" i="1" s="1"/>
  <c r="Q9" i="1"/>
  <c r="R9" i="1" s="1"/>
  <c r="T9" i="1" s="1"/>
  <c r="Q6" i="1"/>
  <c r="R6" i="1" s="1"/>
  <c r="T6" i="1" s="1"/>
  <c r="Q22" i="1"/>
  <c r="R22" i="1" s="1"/>
  <c r="T22" i="1" s="1"/>
  <c r="Q17" i="1"/>
  <c r="R17" i="1" s="1"/>
  <c r="T17" i="1" s="1"/>
  <c r="Q14" i="1"/>
  <c r="R14" i="1" s="1"/>
  <c r="T14" i="1" s="1"/>
  <c r="Q11" i="1"/>
  <c r="R11" i="1" s="1"/>
  <c r="T11" i="1" s="1"/>
  <c r="Q20" i="1"/>
  <c r="R20" i="1" s="1"/>
  <c r="T20" i="1" s="1"/>
  <c r="Q18" i="1"/>
  <c r="R18" i="1" s="1"/>
  <c r="T18" i="1" s="1"/>
  <c r="Q2" i="1"/>
  <c r="R2" i="1" s="1"/>
  <c r="T2" i="1" s="1"/>
  <c r="Q19" i="1"/>
  <c r="R19" i="1" s="1"/>
  <c r="T19" i="1" s="1"/>
</calcChain>
</file>

<file path=xl/sharedStrings.xml><?xml version="1.0" encoding="utf-8"?>
<sst xmlns="http://schemas.openxmlformats.org/spreadsheetml/2006/main" count="62" uniqueCount="51">
  <si>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</si>
  <si>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</si>
  <si>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</si>
  <si>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</si>
  <si>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</si>
  <si>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</si>
  <si>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</si>
  <si>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</si>
  <si>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</si>
  <si>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</si>
  <si>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</si>
  <si>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</si>
  <si>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</si>
  <si>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</si>
  <si>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</si>
  <si>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</si>
  <si>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</si>
  <si>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</si>
  <si>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</si>
  <si>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</si>
  <si>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ARH/J117/100</t>
  </si>
  <si>
    <t>Side Mount Level Switch</t>
  </si>
  <si>
    <t>ARH/J117/101</t>
  </si>
  <si>
    <t>Tubuler Type Level Gauge</t>
  </si>
  <si>
    <t>ARH/J117/102</t>
  </si>
  <si>
    <t>ARH/J117/103</t>
  </si>
  <si>
    <t>Conductivity Level Switch</t>
  </si>
  <si>
    <t>ARH/J117/104</t>
  </si>
  <si>
    <t>Cable Float Level Switch</t>
  </si>
  <si>
    <t>ARH/J117/105</t>
  </si>
  <si>
    <t>By-Pass Level Indicator</t>
  </si>
  <si>
    <t>ARH/J117/106</t>
  </si>
  <si>
    <t>Miniature Level Switch(SS)</t>
  </si>
  <si>
    <t>ARH/J117/107</t>
  </si>
  <si>
    <t>ARH/J117/108</t>
  </si>
  <si>
    <t>ARH/J117/109</t>
  </si>
  <si>
    <t>Float And Board Level Indicator</t>
  </si>
  <si>
    <t>ARH/J117/110</t>
  </si>
  <si>
    <t>ARH/J117/111</t>
  </si>
  <si>
    <t>External Chambers</t>
  </si>
  <si>
    <t>ARH/J117/112</t>
  </si>
  <si>
    <t>Transparent Level Gauge</t>
  </si>
  <si>
    <t>ARH/J117/113</t>
  </si>
  <si>
    <t>Miniature Level Switch(PP)</t>
  </si>
  <si>
    <t>ARH/J117/114</t>
  </si>
  <si>
    <t>ARH/J117/115</t>
  </si>
  <si>
    <t>ARH/J117/116</t>
  </si>
  <si>
    <t>ARH/J117/117</t>
  </si>
  <si>
    <t>ARH/J117/118</t>
  </si>
  <si>
    <t>ARH/J117/119</t>
  </si>
  <si>
    <t>ARH/J117/120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</si>
</sst>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3" applyNumberFormat="0" applyFont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4" xfId="1" applyFont="1" applyBorder="1"/>
    <xf numFmtId="0" fontId="1" fillId="2" borderId="5" xfId="1" applyFont="1" applyBorder="1"/>
    <xf numFmtId="0" fontId="2" fillId="3" borderId="6" xfId="2" applyBorder="1"/>
    <xf numFmtId="0" fontId="1" fillId="0" borderId="7" xfId="0" applyFont="1" applyBorder="1"/>
    <xf numFmtId="0" fontId="1" fillId="0" borderId="0" xfId="0" applyFont="1" applyBorder="1"/>
    <xf numFmtId="0" fontId="2" fillId="3" borderId="8" xfId="2" applyBorder="1"/>
    <xf numFmtId="15" fontId="1" fillId="0" borderId="0" xfId="0" applyNumberFormat="1" applyFont="1" applyBorder="1"/>
    <xf numFmtId="9" fontId="1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/>
    <xf numFmtId="15" fontId="1" fillId="0" borderId="2" xfId="0" applyNumberFormat="1" applyFont="1" applyBorder="1"/>
    <xf numFmtId="0" fontId="1" fillId="0" borderId="2" xfId="0" applyFont="1" applyBorder="1"/>
    <xf numFmtId="0" fontId="1" fillId="0" borderId="2" xfId="0" applyFont="1" applyFill="1" applyBorder="1"/>
    <xf numFmtId="9" fontId="1" fillId="0" borderId="2" xfId="0" applyNumberFormat="1" applyFont="1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C1" workbookViewId="0">
      <selection activeCell="O30" sqref="O30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0.140625" style="1" customWidth="1"/>
    <col min="12" max="12" width="10.140625" style="1" customWidth="1"/>
    <col min="13" max="13" width="0.14062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42738</v>
      </c>
      <c r="C2" s="6" t="s">
        <v>20</v>
      </c>
      <c r="D2" s="6">
        <v>100</v>
      </c>
      <c r="E2" s="8">
        <v>42738</v>
      </c>
      <c r="F2" s="8">
        <v>42716</v>
      </c>
      <c r="G2" s="6" t="s">
        <v>21</v>
      </c>
      <c r="H2" s="5">
        <v>1</v>
      </c>
      <c r="I2" s="6">
        <v>6000</v>
      </c>
      <c r="J2" s="6">
        <f>H2*I2</f>
        <v>6000</v>
      </c>
      <c r="K2" s="9">
        <v>0.1</v>
      </c>
      <c r="L2" s="6">
        <f>J2-(J2*K2)</f>
        <v>5400</v>
      </c>
      <c r="M2" s="6"/>
      <c r="N2" s="6"/>
      <c r="O2" s="6">
        <f>L2*9%</f>
        <v>486</v>
      </c>
      <c r="P2" s="6">
        <f>L2*9%</f>
        <v>486</v>
      </c>
      <c r="Q2" s="6">
        <f>O2+P2</f>
        <v>972</v>
      </c>
      <c r="R2" s="6">
        <f>SUM(L2:N2,Q2)</f>
        <v>6372</v>
      </c>
      <c r="S2" s="6"/>
      <c r="T2" s="7">
        <f>R2-S2</f>
        <v>6372</v>
      </c>
    </row>
    <row r="3" spans="1:20" ht="15" x14ac:dyDescent="0.25">
      <c r="A3" s="5">
        <v>2</v>
      </c>
      <c r="B3" s="8">
        <v>42740</v>
      </c>
      <c r="C3" s="6" t="s">
        <v>22</v>
      </c>
      <c r="D3" s="6">
        <v>101</v>
      </c>
      <c r="E3" s="8">
        <v>42740</v>
      </c>
      <c r="F3" s="8">
        <v>42716</v>
      </c>
      <c r="G3" s="6" t="s">
        <v>23</v>
      </c>
      <c r="H3" s="5">
        <v>5</v>
      </c>
      <c r="I3" s="6">
        <v>2900</v>
      </c>
      <c r="J3" s="6">
        <f t="shared" ref="J3:J22" si="0">H3*I3</f>
        <v>14500</v>
      </c>
      <c r="K3" s="9"/>
      <c r="L3" s="6">
        <f t="shared" ref="L3:L22" si="1">J3-(J3*K3)</f>
        <v>14500</v>
      </c>
      <c r="M3" s="6">
        <v>100</v>
      </c>
      <c r="N3" s="6">
        <v>25</v>
      </c>
      <c r="O3" s="6">
        <f t="shared" ref="O3:O22" si="2">L3*9%</f>
        <v>1305</v>
      </c>
      <c r="P3" s="6">
        <f t="shared" ref="P3:P22" si="3">L3*9%</f>
        <v>1305</v>
      </c>
      <c r="Q3" s="6">
        <f t="shared" ref="Q3:Q22" si="4">O3+P3</f>
        <v>2610</v>
      </c>
      <c r="R3" s="6">
        <f t="shared" ref="R3:R22" si="5">SUM(L3:N3,Q3)</f>
        <v>17235</v>
      </c>
      <c r="S3" s="6"/>
      <c r="T3" s="7">
        <f t="shared" ref="T3:T22" si="6">R3-S3</f>
        <v>17235</v>
      </c>
    </row>
    <row r="4" spans="1:20" ht="15" x14ac:dyDescent="0.25">
      <c r="A4" s="5">
        <v>3</v>
      </c>
      <c r="B4" s="8">
        <v>42740</v>
      </c>
      <c r="C4" s="6" t="s">
        <v>24</v>
      </c>
      <c r="D4" s="6">
        <v>102</v>
      </c>
      <c r="E4" s="8">
        <v>42740</v>
      </c>
      <c r="F4" s="8">
        <v>42729</v>
      </c>
      <c r="G4" s="6" t="s">
        <v>23</v>
      </c>
      <c r="H4" s="5">
        <v>2</v>
      </c>
      <c r="I4" s="6">
        <v>2900</v>
      </c>
      <c r="J4" s="6">
        <f t="shared" si="0"/>
        <v>5800</v>
      </c>
      <c r="K4" s="9">
        <v>0.05</v>
      </c>
      <c r="L4" s="6">
        <f t="shared" si="1"/>
        <v>5510</v>
      </c>
      <c r="M4" s="6"/>
      <c r="N4" s="6"/>
      <c r="O4" s="6">
        <f t="shared" si="2"/>
        <v>495.9</v>
      </c>
      <c r="P4" s="6">
        <f t="shared" si="3"/>
        <v>495.9</v>
      </c>
      <c r="Q4" s="6">
        <f t="shared" si="4"/>
        <v>991.8</v>
      </c>
      <c r="R4" s="6">
        <f t="shared" si="5"/>
        <v>6501.8</v>
      </c>
      <c r="S4" s="6">
        <v>0.8</v>
      </c>
      <c r="T4" s="7">
        <f t="shared" si="6"/>
        <v>6501</v>
      </c>
    </row>
    <row r="5" spans="1:20" ht="15" x14ac:dyDescent="0.25">
      <c r="A5" s="5">
        <v>4</v>
      </c>
      <c r="B5" s="8">
        <v>42741</v>
      </c>
      <c r="C5" s="6" t="s">
        <v>25</v>
      </c>
      <c r="D5" s="6">
        <v>103</v>
      </c>
      <c r="E5" s="8">
        <v>42741</v>
      </c>
      <c r="F5" s="8">
        <v>42729</v>
      </c>
      <c r="G5" s="10" t="s">
        <v>26</v>
      </c>
      <c r="H5" s="5">
        <v>1</v>
      </c>
      <c r="I5" s="10">
        <v>4250</v>
      </c>
      <c r="J5" s="6">
        <f t="shared" si="0"/>
        <v>4250</v>
      </c>
      <c r="K5" s="9"/>
      <c r="L5" s="6">
        <f t="shared" si="1"/>
        <v>4250</v>
      </c>
      <c r="M5" s="6"/>
      <c r="N5" s="6">
        <v>60</v>
      </c>
      <c r="O5" s="6">
        <f t="shared" si="2"/>
        <v>382.5</v>
      </c>
      <c r="P5" s="6">
        <f t="shared" si="3"/>
        <v>382.5</v>
      </c>
      <c r="Q5" s="6">
        <f t="shared" si="4"/>
        <v>765</v>
      </c>
      <c r="R5" s="6">
        <f t="shared" si="5"/>
        <v>5075</v>
      </c>
      <c r="S5" s="6"/>
      <c r="T5" s="7">
        <f t="shared" si="6"/>
        <v>5075</v>
      </c>
    </row>
    <row r="6" spans="1:20" ht="15" x14ac:dyDescent="0.25">
      <c r="A6" s="5">
        <v>5</v>
      </c>
      <c r="B6" s="8">
        <v>42745</v>
      </c>
      <c r="C6" s="6" t="s">
        <v>27</v>
      </c>
      <c r="D6" s="6">
        <v>104</v>
      </c>
      <c r="E6" s="8">
        <v>42745</v>
      </c>
      <c r="F6" s="8">
        <v>42729</v>
      </c>
      <c r="G6" s="10" t="s">
        <v>28</v>
      </c>
      <c r="H6" s="5">
        <v>2</v>
      </c>
      <c r="I6" s="10">
        <v>10053</v>
      </c>
      <c r="J6" s="6">
        <f t="shared" si="0"/>
        <v>20106</v>
      </c>
      <c r="K6" s="9"/>
      <c r="L6" s="6">
        <f t="shared" si="1"/>
        <v>20106</v>
      </c>
      <c r="M6" s="6">
        <v>150</v>
      </c>
      <c r="N6" s="6"/>
      <c r="O6" s="6">
        <f t="shared" si="2"/>
        <v>1809.54</v>
      </c>
      <c r="P6" s="6">
        <f t="shared" si="3"/>
        <v>1809.54</v>
      </c>
      <c r="Q6" s="6">
        <f t="shared" si="4"/>
        <v>3619.08</v>
      </c>
      <c r="R6" s="6">
        <f t="shared" si="5"/>
        <v>23875.08</v>
      </c>
      <c r="S6" s="6">
        <v>0.08</v>
      </c>
      <c r="T6" s="7">
        <f t="shared" si="6"/>
        <v>23875</v>
      </c>
    </row>
    <row r="7" spans="1:20" ht="15" x14ac:dyDescent="0.25">
      <c r="A7" s="5">
        <v>6</v>
      </c>
      <c r="B7" s="8">
        <v>42746</v>
      </c>
      <c r="C7" s="6" t="s">
        <v>29</v>
      </c>
      <c r="D7" s="6">
        <v>105</v>
      </c>
      <c r="E7" s="8">
        <v>42746</v>
      </c>
      <c r="F7" s="8">
        <v>42729</v>
      </c>
      <c r="G7" s="10" t="s">
        <v>30</v>
      </c>
      <c r="H7" s="5">
        <v>3</v>
      </c>
      <c r="I7" s="10">
        <v>3500</v>
      </c>
      <c r="J7" s="6">
        <f t="shared" si="0"/>
        <v>10500</v>
      </c>
      <c r="K7" s="9"/>
      <c r="L7" s="6">
        <f t="shared" si="1"/>
        <v>10500</v>
      </c>
      <c r="M7" s="6"/>
      <c r="N7" s="6"/>
      <c r="O7" s="6">
        <f t="shared" si="2"/>
        <v>945</v>
      </c>
      <c r="P7" s="6">
        <f t="shared" si="3"/>
        <v>945</v>
      </c>
      <c r="Q7" s="6">
        <f t="shared" si="4"/>
        <v>1890</v>
      </c>
      <c r="R7" s="6">
        <f t="shared" si="5"/>
        <v>12390</v>
      </c>
      <c r="S7" s="6"/>
      <c r="T7" s="7">
        <f t="shared" si="6"/>
        <v>12390</v>
      </c>
    </row>
    <row r="8" spans="1:20" ht="15" x14ac:dyDescent="0.25">
      <c r="A8" s="5">
        <v>7</v>
      </c>
      <c r="B8" s="8">
        <v>42750</v>
      </c>
      <c r="C8" s="6" t="s">
        <v>31</v>
      </c>
      <c r="D8" s="6">
        <v>106</v>
      </c>
      <c r="E8" s="8">
        <v>42750</v>
      </c>
      <c r="F8" s="8">
        <v>42727</v>
      </c>
      <c r="G8" s="10" t="s">
        <v>32</v>
      </c>
      <c r="H8" s="5">
        <v>2</v>
      </c>
      <c r="I8" s="10">
        <v>1502</v>
      </c>
      <c r="J8" s="6">
        <f t="shared" si="0"/>
        <v>3004</v>
      </c>
      <c r="K8" s="9">
        <v>0.15</v>
      </c>
      <c r="L8" s="6">
        <f t="shared" si="1"/>
        <v>2553.4</v>
      </c>
      <c r="M8" s="6"/>
      <c r="N8" s="6"/>
      <c r="O8" s="6">
        <f t="shared" si="2"/>
        <v>229.80600000000001</v>
      </c>
      <c r="P8" s="6">
        <f t="shared" si="3"/>
        <v>229.80600000000001</v>
      </c>
      <c r="Q8" s="6">
        <f t="shared" si="4"/>
        <v>459.61200000000002</v>
      </c>
      <c r="R8" s="6">
        <f t="shared" si="5"/>
        <v>3013.0120000000002</v>
      </c>
      <c r="S8" s="6">
        <v>1.2E-2</v>
      </c>
      <c r="T8" s="7">
        <f t="shared" si="6"/>
        <v>3013</v>
      </c>
    </row>
    <row r="9" spans="1:20" ht="15" x14ac:dyDescent="0.25">
      <c r="A9" s="5">
        <v>8</v>
      </c>
      <c r="B9" s="8">
        <v>42751</v>
      </c>
      <c r="C9" s="6" t="s">
        <v>33</v>
      </c>
      <c r="D9" s="6">
        <v>107</v>
      </c>
      <c r="E9" s="8">
        <v>42751</v>
      </c>
      <c r="F9" s="8">
        <v>42714</v>
      </c>
      <c r="G9" s="6" t="s">
        <v>23</v>
      </c>
      <c r="H9" s="5">
        <v>1</v>
      </c>
      <c r="I9" s="6">
        <v>2900</v>
      </c>
      <c r="J9" s="6">
        <f t="shared" si="0"/>
        <v>2900</v>
      </c>
      <c r="K9" s="9"/>
      <c r="L9" s="6">
        <f t="shared" si="1"/>
        <v>2900</v>
      </c>
      <c r="M9" s="6">
        <v>100</v>
      </c>
      <c r="N9" s="6">
        <v>55</v>
      </c>
      <c r="O9" s="6">
        <f t="shared" si="2"/>
        <v>261</v>
      </c>
      <c r="P9" s="6">
        <f t="shared" si="3"/>
        <v>261</v>
      </c>
      <c r="Q9" s="6">
        <f t="shared" si="4"/>
        <v>522</v>
      </c>
      <c r="R9" s="6">
        <f t="shared" si="5"/>
        <v>3577</v>
      </c>
      <c r="S9" s="6"/>
      <c r="T9" s="7">
        <f t="shared" si="6"/>
        <v>3577</v>
      </c>
    </row>
    <row r="10" spans="1:20" ht="15" x14ac:dyDescent="0.25">
      <c r="A10" s="5">
        <v>9</v>
      </c>
      <c r="B10" s="8">
        <v>42753</v>
      </c>
      <c r="C10" s="6" t="s">
        <v>34</v>
      </c>
      <c r="D10" s="6">
        <v>108</v>
      </c>
      <c r="E10" s="8">
        <v>42753</v>
      </c>
      <c r="F10" s="8">
        <v>42737</v>
      </c>
      <c r="G10" s="10" t="s">
        <v>30</v>
      </c>
      <c r="H10" s="5">
        <v>5</v>
      </c>
      <c r="I10" s="10">
        <v>3500</v>
      </c>
      <c r="J10" s="6">
        <f t="shared" si="0"/>
        <v>17500</v>
      </c>
      <c r="K10" s="9"/>
      <c r="L10" s="6">
        <f t="shared" si="1"/>
        <v>17500</v>
      </c>
      <c r="M10" s="6"/>
      <c r="N10" s="6"/>
      <c r="O10" s="6">
        <f t="shared" si="2"/>
        <v>1575</v>
      </c>
      <c r="P10" s="6">
        <f t="shared" si="3"/>
        <v>1575</v>
      </c>
      <c r="Q10" s="6">
        <f t="shared" si="4"/>
        <v>3150</v>
      </c>
      <c r="R10" s="6">
        <f t="shared" si="5"/>
        <v>20650</v>
      </c>
      <c r="S10" s="6"/>
      <c r="T10" s="7">
        <f t="shared" si="6"/>
        <v>20650</v>
      </c>
    </row>
    <row r="11" spans="1:20" ht="15" x14ac:dyDescent="0.25">
      <c r="A11" s="5">
        <v>10</v>
      </c>
      <c r="B11" s="8">
        <v>42753</v>
      </c>
      <c r="C11" s="6" t="s">
        <v>35</v>
      </c>
      <c r="D11" s="6">
        <v>109</v>
      </c>
      <c r="E11" s="8">
        <v>42753</v>
      </c>
      <c r="F11" s="8">
        <v>42739</v>
      </c>
      <c r="G11" s="10" t="s">
        <v>36</v>
      </c>
      <c r="H11" s="5">
        <v>1</v>
      </c>
      <c r="I11" s="10">
        <v>3520</v>
      </c>
      <c r="J11" s="6">
        <f t="shared" si="0"/>
        <v>3520</v>
      </c>
      <c r="K11" s="9"/>
      <c r="L11" s="6">
        <f t="shared" si="1"/>
        <v>3520</v>
      </c>
      <c r="M11" s="6"/>
      <c r="N11" s="6">
        <v>25</v>
      </c>
      <c r="O11" s="6">
        <f t="shared" si="2"/>
        <v>316.8</v>
      </c>
      <c r="P11" s="6">
        <f t="shared" si="3"/>
        <v>316.8</v>
      </c>
      <c r="Q11" s="6">
        <f t="shared" si="4"/>
        <v>633.6</v>
      </c>
      <c r="R11" s="6">
        <f t="shared" si="5"/>
        <v>4178.6000000000004</v>
      </c>
      <c r="S11" s="6">
        <v>0.6</v>
      </c>
      <c r="T11" s="7">
        <f t="shared" si="6"/>
        <v>4178</v>
      </c>
    </row>
    <row r="12" spans="1:20" ht="15" x14ac:dyDescent="0.25">
      <c r="A12" s="5">
        <v>11</v>
      </c>
      <c r="B12" s="8">
        <v>42753</v>
      </c>
      <c r="C12" s="6" t="s">
        <v>37</v>
      </c>
      <c r="D12" s="6">
        <v>110</v>
      </c>
      <c r="E12" s="8">
        <v>42753</v>
      </c>
      <c r="F12" s="8">
        <v>42705</v>
      </c>
      <c r="G12" s="6" t="s">
        <v>23</v>
      </c>
      <c r="H12" s="5">
        <v>1</v>
      </c>
      <c r="I12" s="6">
        <v>2900</v>
      </c>
      <c r="J12" s="6">
        <f t="shared" si="0"/>
        <v>2900</v>
      </c>
      <c r="K12" s="9"/>
      <c r="L12" s="6">
        <f t="shared" si="1"/>
        <v>2900</v>
      </c>
      <c r="M12" s="6"/>
      <c r="N12" s="6"/>
      <c r="O12" s="6">
        <f t="shared" si="2"/>
        <v>261</v>
      </c>
      <c r="P12" s="6">
        <f t="shared" si="3"/>
        <v>261</v>
      </c>
      <c r="Q12" s="6">
        <f t="shared" si="4"/>
        <v>522</v>
      </c>
      <c r="R12" s="6">
        <f t="shared" si="5"/>
        <v>3422</v>
      </c>
      <c r="S12" s="6"/>
      <c r="T12" s="7">
        <f t="shared" si="6"/>
        <v>3422</v>
      </c>
    </row>
    <row r="13" spans="1:20" ht="15" x14ac:dyDescent="0.25">
      <c r="A13" s="5">
        <v>12</v>
      </c>
      <c r="B13" s="8">
        <v>42754</v>
      </c>
      <c r="C13" s="6" t="s">
        <v>38</v>
      </c>
      <c r="D13" s="6">
        <v>111</v>
      </c>
      <c r="E13" s="8">
        <v>42754</v>
      </c>
      <c r="F13" s="8">
        <v>42709</v>
      </c>
      <c r="G13" s="10" t="s">
        <v>39</v>
      </c>
      <c r="H13" s="5">
        <v>1</v>
      </c>
      <c r="I13" s="10">
        <v>4200</v>
      </c>
      <c r="J13" s="6">
        <f t="shared" si="0"/>
        <v>4200</v>
      </c>
      <c r="K13" s="9">
        <v>0.05</v>
      </c>
      <c r="L13" s="6">
        <f t="shared" si="1"/>
        <v>3990</v>
      </c>
      <c r="M13" s="6"/>
      <c r="N13" s="6"/>
      <c r="O13" s="6">
        <f t="shared" si="2"/>
        <v>359.09999999999997</v>
      </c>
      <c r="P13" s="6">
        <f t="shared" si="3"/>
        <v>359.09999999999997</v>
      </c>
      <c r="Q13" s="6">
        <f t="shared" si="4"/>
        <v>718.19999999999993</v>
      </c>
      <c r="R13" s="6">
        <f t="shared" si="5"/>
        <v>4708.2</v>
      </c>
      <c r="S13" s="6">
        <v>0.2</v>
      </c>
      <c r="T13" s="7">
        <f t="shared" si="6"/>
        <v>4708</v>
      </c>
    </row>
    <row r="14" spans="1:20" ht="15" x14ac:dyDescent="0.25">
      <c r="A14" s="5">
        <v>13</v>
      </c>
      <c r="B14" s="8">
        <v>42755</v>
      </c>
      <c r="C14" s="6" t="s">
        <v>40</v>
      </c>
      <c r="D14" s="6">
        <v>112</v>
      </c>
      <c r="E14" s="8">
        <v>42755</v>
      </c>
      <c r="F14" s="8">
        <v>42735</v>
      </c>
      <c r="G14" s="10" t="s">
        <v>41</v>
      </c>
      <c r="H14" s="5">
        <v>1</v>
      </c>
      <c r="I14" s="6">
        <v>5600</v>
      </c>
      <c r="J14" s="6">
        <f t="shared" si="0"/>
        <v>5600</v>
      </c>
      <c r="K14" s="9"/>
      <c r="L14" s="6">
        <f t="shared" si="1"/>
        <v>5600</v>
      </c>
      <c r="M14" s="6">
        <v>100</v>
      </c>
      <c r="N14" s="6">
        <v>150</v>
      </c>
      <c r="O14" s="6">
        <f t="shared" si="2"/>
        <v>504</v>
      </c>
      <c r="P14" s="6">
        <f t="shared" si="3"/>
        <v>504</v>
      </c>
      <c r="Q14" s="6">
        <f t="shared" si="4"/>
        <v>1008</v>
      </c>
      <c r="R14" s="6">
        <f t="shared" si="5"/>
        <v>6858</v>
      </c>
      <c r="S14" s="6"/>
      <c r="T14" s="7">
        <f t="shared" si="6"/>
        <v>6858</v>
      </c>
    </row>
    <row r="15" spans="1:20" ht="15" x14ac:dyDescent="0.25">
      <c r="A15" s="5">
        <v>14</v>
      </c>
      <c r="B15" s="8">
        <v>42758</v>
      </c>
      <c r="C15" s="6" t="s">
        <v>42</v>
      </c>
      <c r="D15" s="6">
        <v>113</v>
      </c>
      <c r="E15" s="8">
        <v>42758</v>
      </c>
      <c r="F15" s="8">
        <v>42741</v>
      </c>
      <c r="G15" s="10" t="s">
        <v>43</v>
      </c>
      <c r="H15" s="5">
        <v>1</v>
      </c>
      <c r="I15" s="6">
        <v>1502</v>
      </c>
      <c r="J15" s="6">
        <f t="shared" si="0"/>
        <v>1502</v>
      </c>
      <c r="K15" s="9"/>
      <c r="L15" s="6">
        <f t="shared" si="1"/>
        <v>1502</v>
      </c>
      <c r="M15" s="6"/>
      <c r="N15" s="6"/>
      <c r="O15" s="6">
        <f t="shared" si="2"/>
        <v>135.18</v>
      </c>
      <c r="P15" s="6">
        <f t="shared" si="3"/>
        <v>135.18</v>
      </c>
      <c r="Q15" s="6">
        <f t="shared" si="4"/>
        <v>270.36</v>
      </c>
      <c r="R15" s="6">
        <f t="shared" si="5"/>
        <v>1772.3600000000001</v>
      </c>
      <c r="S15" s="6">
        <v>0.36</v>
      </c>
      <c r="T15" s="7">
        <f t="shared" si="6"/>
        <v>1772.0000000000002</v>
      </c>
    </row>
    <row r="16" spans="1:20" ht="15" x14ac:dyDescent="0.25">
      <c r="A16" s="5">
        <v>15</v>
      </c>
      <c r="B16" s="8">
        <v>42759</v>
      </c>
      <c r="C16" s="6" t="s">
        <v>44</v>
      </c>
      <c r="D16" s="6">
        <v>114</v>
      </c>
      <c r="E16" s="8">
        <v>42759</v>
      </c>
      <c r="F16" s="8">
        <v>42740</v>
      </c>
      <c r="G16" s="6" t="s">
        <v>23</v>
      </c>
      <c r="H16" s="5">
        <v>1</v>
      </c>
      <c r="I16" s="6">
        <v>2900</v>
      </c>
      <c r="J16" s="6">
        <f t="shared" si="0"/>
        <v>2900</v>
      </c>
      <c r="K16" s="9">
        <v>0.1</v>
      </c>
      <c r="L16" s="6">
        <f t="shared" si="1"/>
        <v>2610</v>
      </c>
      <c r="M16" s="6"/>
      <c r="N16" s="6">
        <v>139</v>
      </c>
      <c r="O16" s="6">
        <f t="shared" si="2"/>
        <v>234.89999999999998</v>
      </c>
      <c r="P16" s="6">
        <f t="shared" si="3"/>
        <v>234.89999999999998</v>
      </c>
      <c r="Q16" s="6">
        <f t="shared" si="4"/>
        <v>469.79999999999995</v>
      </c>
      <c r="R16" s="6">
        <f t="shared" si="5"/>
        <v>3218.8</v>
      </c>
      <c r="S16" s="6">
        <v>0.8</v>
      </c>
      <c r="T16" s="7">
        <f t="shared" si="6"/>
        <v>3218</v>
      </c>
    </row>
    <row r="17" spans="1:20" ht="15" x14ac:dyDescent="0.25">
      <c r="A17" s="5">
        <v>16</v>
      </c>
      <c r="B17" s="8">
        <v>42762</v>
      </c>
      <c r="C17" s="6" t="s">
        <v>45</v>
      </c>
      <c r="D17" s="6">
        <v>115</v>
      </c>
      <c r="E17" s="8">
        <v>42762</v>
      </c>
      <c r="F17" s="8">
        <v>42749</v>
      </c>
      <c r="G17" s="6" t="s">
        <v>23</v>
      </c>
      <c r="H17" s="5">
        <v>6</v>
      </c>
      <c r="I17" s="6">
        <v>2900</v>
      </c>
      <c r="J17" s="6">
        <f t="shared" si="0"/>
        <v>17400</v>
      </c>
      <c r="K17" s="9"/>
      <c r="L17" s="6">
        <f t="shared" si="1"/>
        <v>17400</v>
      </c>
      <c r="M17" s="6"/>
      <c r="N17" s="6"/>
      <c r="O17" s="6">
        <f t="shared" si="2"/>
        <v>1566</v>
      </c>
      <c r="P17" s="6">
        <f t="shared" si="3"/>
        <v>1566</v>
      </c>
      <c r="Q17" s="6">
        <f t="shared" si="4"/>
        <v>3132</v>
      </c>
      <c r="R17" s="6">
        <f t="shared" si="5"/>
        <v>20532</v>
      </c>
      <c r="S17" s="6"/>
      <c r="T17" s="7">
        <f t="shared" si="6"/>
        <v>20532</v>
      </c>
    </row>
    <row r="18" spans="1:20" ht="15" x14ac:dyDescent="0.25">
      <c r="A18" s="5">
        <v>17</v>
      </c>
      <c r="B18" s="8">
        <v>42763</v>
      </c>
      <c r="C18" s="6" t="s">
        <v>46</v>
      </c>
      <c r="D18" s="6">
        <v>116</v>
      </c>
      <c r="E18" s="8">
        <v>42763</v>
      </c>
      <c r="F18" s="8">
        <v>42749</v>
      </c>
      <c r="G18" s="10" t="s">
        <v>30</v>
      </c>
      <c r="H18" s="5">
        <v>1</v>
      </c>
      <c r="I18" s="10">
        <v>3500</v>
      </c>
      <c r="J18" s="6">
        <f t="shared" si="0"/>
        <v>3500</v>
      </c>
      <c r="K18" s="9"/>
      <c r="L18" s="6">
        <f t="shared" si="1"/>
        <v>3500</v>
      </c>
      <c r="M18" s="6"/>
      <c r="N18" s="6">
        <v>125</v>
      </c>
      <c r="O18" s="6">
        <f t="shared" si="2"/>
        <v>315</v>
      </c>
      <c r="P18" s="6">
        <f t="shared" si="3"/>
        <v>315</v>
      </c>
      <c r="Q18" s="6">
        <f t="shared" si="4"/>
        <v>630</v>
      </c>
      <c r="R18" s="6">
        <f t="shared" si="5"/>
        <v>4255</v>
      </c>
      <c r="S18" s="6"/>
      <c r="T18" s="7">
        <f t="shared" si="6"/>
        <v>4255</v>
      </c>
    </row>
    <row r="19" spans="1:20" ht="15" x14ac:dyDescent="0.25">
      <c r="A19" s="5">
        <v>18</v>
      </c>
      <c r="B19" s="8">
        <v>42763</v>
      </c>
      <c r="C19" s="6" t="s">
        <v>47</v>
      </c>
      <c r="D19" s="6">
        <v>117</v>
      </c>
      <c r="E19" s="8">
        <v>42763</v>
      </c>
      <c r="F19" s="8">
        <v>42749</v>
      </c>
      <c r="G19" s="10" t="s">
        <v>30</v>
      </c>
      <c r="H19" s="5">
        <v>1</v>
      </c>
      <c r="I19" s="10">
        <v>3500</v>
      </c>
      <c r="J19" s="6">
        <f t="shared" si="0"/>
        <v>3500</v>
      </c>
      <c r="K19" s="9"/>
      <c r="L19" s="6">
        <f t="shared" si="1"/>
        <v>3500</v>
      </c>
      <c r="M19" s="6"/>
      <c r="N19" s="6"/>
      <c r="O19" s="6">
        <f t="shared" si="2"/>
        <v>315</v>
      </c>
      <c r="P19" s="6">
        <f t="shared" si="3"/>
        <v>315</v>
      </c>
      <c r="Q19" s="6">
        <f t="shared" si="4"/>
        <v>630</v>
      </c>
      <c r="R19" s="6">
        <f t="shared" si="5"/>
        <v>4130</v>
      </c>
      <c r="S19" s="6"/>
      <c r="T19" s="7">
        <f t="shared" si="6"/>
        <v>4130</v>
      </c>
    </row>
    <row r="20" spans="1:20" ht="15" x14ac:dyDescent="0.25">
      <c r="A20" s="5">
        <v>19</v>
      </c>
      <c r="B20" s="8">
        <v>42763</v>
      </c>
      <c r="C20" s="6" t="s">
        <v>48</v>
      </c>
      <c r="D20" s="6">
        <v>118</v>
      </c>
      <c r="E20" s="8">
        <v>42763</v>
      </c>
      <c r="F20" s="8">
        <v>42750</v>
      </c>
      <c r="G20" s="6" t="s">
        <v>23</v>
      </c>
      <c r="H20" s="5">
        <v>5</v>
      </c>
      <c r="I20" s="6">
        <v>2900</v>
      </c>
      <c r="J20" s="6">
        <f t="shared" si="0"/>
        <v>14500</v>
      </c>
      <c r="K20" s="9"/>
      <c r="L20" s="6">
        <f t="shared" si="1"/>
        <v>14500</v>
      </c>
      <c r="M20" s="6"/>
      <c r="N20" s="6"/>
      <c r="O20" s="6">
        <f t="shared" si="2"/>
        <v>1305</v>
      </c>
      <c r="P20" s="6">
        <f t="shared" si="3"/>
        <v>1305</v>
      </c>
      <c r="Q20" s="6">
        <f t="shared" si="4"/>
        <v>2610</v>
      </c>
      <c r="R20" s="6">
        <f t="shared" si="5"/>
        <v>17110</v>
      </c>
      <c r="S20" s="6"/>
      <c r="T20" s="7">
        <f t="shared" si="6"/>
        <v>17110</v>
      </c>
    </row>
    <row r="21" spans="1:20" ht="15" x14ac:dyDescent="0.25">
      <c r="A21" s="5">
        <v>20</v>
      </c>
      <c r="B21" s="8">
        <v>42763</v>
      </c>
      <c r="C21" s="6" t="s">
        <v>49</v>
      </c>
      <c r="D21" s="6">
        <v>119</v>
      </c>
      <c r="E21" s="8">
        <v>42763</v>
      </c>
      <c r="F21" s="8">
        <v>42751</v>
      </c>
      <c r="G21" s="10" t="s">
        <v>32</v>
      </c>
      <c r="H21" s="5">
        <v>1</v>
      </c>
      <c r="I21" s="10">
        <v>1502</v>
      </c>
      <c r="J21" s="6">
        <f t="shared" si="0"/>
        <v>1502</v>
      </c>
      <c r="K21" s="9">
        <v>0.05</v>
      </c>
      <c r="L21" s="6">
        <f t="shared" si="1"/>
        <v>1426.9</v>
      </c>
      <c r="M21" s="10">
        <v>250</v>
      </c>
      <c r="N21" s="10">
        <v>50</v>
      </c>
      <c r="O21" s="6">
        <f t="shared" si="2"/>
        <v>128.42099999999999</v>
      </c>
      <c r="P21" s="6">
        <f t="shared" si="3"/>
        <v>128.42099999999999</v>
      </c>
      <c r="Q21" s="6">
        <f t="shared" si="4"/>
        <v>256.84199999999998</v>
      </c>
      <c r="R21" s="6">
        <f t="shared" si="5"/>
        <v>1983.7420000000002</v>
      </c>
      <c r="S21" s="6">
        <v>0.74199999999999999</v>
      </c>
      <c r="T21" s="7">
        <f t="shared" si="6"/>
        <v>1983.0000000000002</v>
      </c>
    </row>
    <row r="22" spans="1:20" ht="15.75" thickBot="1" x14ac:dyDescent="0.3">
      <c r="A22" s="11">
        <v>21</v>
      </c>
      <c r="B22" s="12">
        <v>42763</v>
      </c>
      <c r="C22" s="13" t="s">
        <v>50</v>
      </c>
      <c r="D22" s="13">
        <v>120</v>
      </c>
      <c r="E22" s="12">
        <v>42763</v>
      </c>
      <c r="F22" s="12">
        <v>42752</v>
      </c>
      <c r="G22" s="14" t="s">
        <v>30</v>
      </c>
      <c r="H22" s="11">
        <v>2</v>
      </c>
      <c r="I22" s="13">
        <v>3500</v>
      </c>
      <c r="J22" s="13">
        <f t="shared" si="0"/>
        <v>7000</v>
      </c>
      <c r="K22" s="15">
        <v>0.05</v>
      </c>
      <c r="L22" s="13">
        <f t="shared" si="1"/>
        <v>6650</v>
      </c>
      <c r="M22" s="13"/>
      <c r="N22" s="13"/>
      <c r="O22" s="13">
        <f t="shared" si="2"/>
        <v>598.5</v>
      </c>
      <c r="P22" s="13">
        <f t="shared" si="3"/>
        <v>598.5</v>
      </c>
      <c r="Q22" s="13">
        <f t="shared" si="4"/>
        <v>1197</v>
      </c>
      <c r="R22" s="13">
        <f t="shared" si="5"/>
        <v>7847</v>
      </c>
      <c r="S22" s="13"/>
      <c r="T22" s="7">
        <f t="shared" si="6"/>
        <v>7847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2020-12-05T11:15:31Z</dcterms:modified>
  <cp:category/>
</cp:coreProperties>
</file>