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7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5" i="1" l="1"/>
  <c r="L15" i="1" s="1"/>
  <c r="P15" i="1" s="1"/>
  <c r="J14" i="1"/>
  <c r="L14" i="1" s="1"/>
  <c r="J13" i="1"/>
  <c r="L13" i="1" s="1"/>
  <c r="J12" i="1"/>
  <c r="L12" i="1" s="1"/>
  <c r="J11" i="1"/>
  <c r="L11" i="1" s="1"/>
  <c r="P11" i="1" s="1"/>
  <c r="J10" i="1"/>
  <c r="L10" i="1" s="1"/>
  <c r="J9" i="1"/>
  <c r="L9" i="1" s="1"/>
  <c r="J8" i="1"/>
  <c r="L8" i="1" s="1"/>
  <c r="J7" i="1"/>
  <c r="L7" i="1" s="1"/>
  <c r="P7" i="1" s="1"/>
  <c r="J6" i="1"/>
  <c r="L6" i="1" s="1"/>
  <c r="J5" i="1"/>
  <c r="L5" i="1" s="1"/>
  <c r="J4" i="1"/>
  <c r="L4" i="1" s="1"/>
  <c r="J3" i="1"/>
  <c r="L3" i="1" s="1"/>
  <c r="P3" i="1" s="1"/>
  <c r="J2" i="1"/>
  <c r="L2" i="1" s="1"/>
  <c r="P2" i="1" l="1"/>
  <c r="O2" i="1"/>
  <c r="O5" i="1"/>
  <c r="P5" i="1"/>
  <c r="P8" i="1"/>
  <c r="O8" i="1"/>
  <c r="P6" i="1"/>
  <c r="O6" i="1"/>
  <c r="O9" i="1"/>
  <c r="P9" i="1"/>
  <c r="P12" i="1"/>
  <c r="O12" i="1"/>
  <c r="P10" i="1"/>
  <c r="O10" i="1"/>
  <c r="O13" i="1"/>
  <c r="P13" i="1"/>
  <c r="P4" i="1"/>
  <c r="O4" i="1"/>
  <c r="P14" i="1"/>
  <c r="O14" i="1"/>
  <c r="O3" i="1"/>
  <c r="Q3" i="1" s="1"/>
  <c r="R3" i="1" s="1"/>
  <c r="T3" i="1" s="1"/>
  <c r="O7" i="1"/>
  <c r="Q7" i="1" s="1"/>
  <c r="R7" i="1" s="1"/>
  <c r="T7" i="1" s="1"/>
  <c r="O11" i="1"/>
  <c r="Q11" i="1" s="1"/>
  <c r="R11" i="1" s="1"/>
  <c r="T11" i="1" s="1"/>
  <c r="O15" i="1"/>
  <c r="Q15" i="1" s="1"/>
  <c r="R15" i="1" s="1"/>
  <c r="T15" i="1" s="1"/>
  <c r="Q14" i="1" l="1"/>
  <c r="R14" i="1" s="1"/>
  <c r="T14" i="1" s="1"/>
  <c r="Q10" i="1"/>
  <c r="R10" i="1" s="1"/>
  <c r="T10" i="1" s="1"/>
  <c r="Q8" i="1"/>
  <c r="R8" i="1" s="1"/>
  <c r="T8" i="1" s="1"/>
  <c r="Q2" i="1"/>
  <c r="R2" i="1" s="1"/>
  <c r="T2" i="1" s="1"/>
  <c r="Q13" i="1"/>
  <c r="R13" i="1" s="1"/>
  <c r="T13" i="1" s="1"/>
  <c r="Q12" i="1"/>
  <c r="R12" i="1" s="1"/>
  <c r="T12" i="1" s="1"/>
  <c r="Q9" i="1"/>
  <c r="R9" i="1" s="1"/>
  <c r="T9" i="1" s="1"/>
  <c r="Q5" i="1"/>
  <c r="R5" i="1" s="1"/>
  <c r="T5" i="1" s="1"/>
  <c r="Q4" i="1"/>
  <c r="R4" i="1" s="1"/>
  <c r="T4" i="1" s="1"/>
  <c r="Q6" i="1"/>
  <c r="R6" i="1" s="1"/>
  <c r="T6" i="1" s="1"/>
</calcChain>
</file>

<file path=xl/sharedStrings.xml><?xml version="1.0" encoding="utf-8"?>
<sst xmlns="http://schemas.openxmlformats.org/spreadsheetml/2006/main" count="48" uniqueCount="42">
  <si>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</si>
  <si>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</si>
  <si>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</si>
  <si>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</si>
  <si>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</si>
  <si>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</si>
  <si>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</si>
  <si>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</si>
  <si>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</si>
  <si>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</si>
  <si>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</si>
  <si>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</si>
  <si>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</si>
  <si>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</si>
  <si>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</si>
  <si>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</si>
  <si>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</si>
  <si>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</si>
  <si>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</si>
  <si>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</si>
  <si>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ARH/M317/100</t>
  </si>
  <si>
    <t>Capicitance Type</t>
  </si>
  <si>
    <t>ARH/M317/101</t>
  </si>
  <si>
    <t>Conductivity Level Switch</t>
  </si>
  <si>
    <t>ARH/M317/102</t>
  </si>
  <si>
    <t>Side Mount Level Switch</t>
  </si>
  <si>
    <t>ARH/M317/103</t>
  </si>
  <si>
    <t>Tubuler Type Level Gauge</t>
  </si>
  <si>
    <t>ARH/M317/104</t>
  </si>
  <si>
    <t>By-Pass Level Indicator</t>
  </si>
  <si>
    <t>ARH/M317/105</t>
  </si>
  <si>
    <t>Reflex Level Gauge</t>
  </si>
  <si>
    <t>ARH/M317/106</t>
  </si>
  <si>
    <t>ARH/M317/107</t>
  </si>
  <si>
    <t>ARH/M317/108</t>
  </si>
  <si>
    <t>Transparent Level Gauge</t>
  </si>
  <si>
    <t>ARH/M317/109</t>
  </si>
  <si>
    <t>ARH/M317/110</t>
  </si>
  <si>
    <t>Cable Float Level Switch</t>
  </si>
  <si>
    <t>ARH/M317/111</t>
  </si>
  <si>
    <t>ARH/M317/112</t>
  </si>
  <si>
    <t>ARH/M317/113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</si>
</sst>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0" fontId="2" fillId="0" borderId="0" xfId="0" applyFont="1" applyFill="1" applyBorder="1"/>
    <xf numFmtId="9" fontId="2" fillId="0" borderId="0" xfId="0" applyNumberFormat="1" applyFont="1" applyBorder="1"/>
    <xf numFmtId="0" fontId="1" fillId="3" borderId="9" xfId="2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9" fontId="2" fillId="0" borderId="2" xfId="0" applyNumberFormat="1" applyFont="1" applyBorder="1"/>
    <xf numFmtId="0" fontId="1" fillId="3" borderId="10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tabSelected="1" topLeftCell="G1" workbookViewId="0">
      <selection activeCell="M27" sqref="M27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4.28515625" style="1" bestFit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9" style="1" bestFit="1" customWidth="1"/>
    <col min="8" max="10" width="9.140625" style="1" customWidth="1"/>
    <col min="11" max="11" width="0.28515625" style="1" customWidth="1"/>
    <col min="12" max="12" width="10.140625" style="1" customWidth="1"/>
    <col min="13" max="13" width="18.7109375" style="1" hidden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9.140625" style="1" customWidth="1"/>
    <col min="19" max="19" width="0.28515625" style="1" customWidth="1"/>
    <col min="20" max="21" width="9.140625" style="1" customWidth="1"/>
    <col min="22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42796</v>
      </c>
      <c r="C2" s="6" t="s">
        <v>20</v>
      </c>
      <c r="D2" s="6">
        <v>100</v>
      </c>
      <c r="E2" s="8">
        <v>42796</v>
      </c>
      <c r="F2" s="8">
        <v>42774</v>
      </c>
      <c r="G2" s="9" t="s">
        <v>21</v>
      </c>
      <c r="H2" s="5">
        <v>1</v>
      </c>
      <c r="I2" s="6">
        <v>35000</v>
      </c>
      <c r="J2" s="6">
        <f t="shared" ref="J2:J3" si="0">H2*I2</f>
        <v>35000</v>
      </c>
      <c r="K2" s="10">
        <v>0.1</v>
      </c>
      <c r="L2" s="6">
        <f t="shared" ref="L2:L3" si="1">J2-(J2*K2)</f>
        <v>31500</v>
      </c>
      <c r="M2" s="9">
        <v>450</v>
      </c>
      <c r="N2" s="6"/>
      <c r="O2" s="6">
        <f t="shared" ref="O2:O3" si="2">L2*9%</f>
        <v>2835</v>
      </c>
      <c r="P2" s="6">
        <f t="shared" ref="P2:P3" si="3">L2*9%</f>
        <v>2835</v>
      </c>
      <c r="Q2" s="6">
        <f t="shared" ref="Q2:Q3" si="4">O2+P2</f>
        <v>5670</v>
      </c>
      <c r="R2" s="6">
        <f t="shared" ref="R2:R3" si="5">SUM(L2:N2,Q2)</f>
        <v>37620</v>
      </c>
      <c r="S2" s="6"/>
      <c r="T2" s="7">
        <f t="shared" ref="T2:T3" si="6">R2-S2</f>
        <v>37620</v>
      </c>
    </row>
    <row r="3" spans="1:20" ht="15" x14ac:dyDescent="0.25">
      <c r="A3" s="5">
        <v>2</v>
      </c>
      <c r="B3" s="8">
        <v>42796</v>
      </c>
      <c r="C3" s="6" t="s">
        <v>22</v>
      </c>
      <c r="D3" s="6">
        <v>101</v>
      </c>
      <c r="E3" s="8">
        <v>42796</v>
      </c>
      <c r="F3" s="8">
        <v>42774</v>
      </c>
      <c r="G3" s="9" t="s">
        <v>23</v>
      </c>
      <c r="H3" s="5">
        <v>1</v>
      </c>
      <c r="I3" s="9">
        <v>4250</v>
      </c>
      <c r="J3" s="6">
        <f t="shared" si="0"/>
        <v>4250</v>
      </c>
      <c r="K3" s="10"/>
      <c r="L3" s="6">
        <f t="shared" si="1"/>
        <v>4250</v>
      </c>
      <c r="M3" s="6"/>
      <c r="N3" s="6">
        <v>60</v>
      </c>
      <c r="O3" s="6">
        <f t="shared" si="2"/>
        <v>382.5</v>
      </c>
      <c r="P3" s="6">
        <f t="shared" si="3"/>
        <v>382.5</v>
      </c>
      <c r="Q3" s="6">
        <f t="shared" si="4"/>
        <v>765</v>
      </c>
      <c r="R3" s="6">
        <f t="shared" si="5"/>
        <v>5075</v>
      </c>
      <c r="S3" s="6"/>
      <c r="T3" s="7">
        <f t="shared" si="6"/>
        <v>5075</v>
      </c>
    </row>
    <row r="4" spans="1:20" ht="15" x14ac:dyDescent="0.25">
      <c r="A4" s="5">
        <v>3</v>
      </c>
      <c r="B4" s="8">
        <v>42802</v>
      </c>
      <c r="C4" s="6" t="s">
        <v>24</v>
      </c>
      <c r="D4" s="6">
        <v>102</v>
      </c>
      <c r="E4" s="8">
        <v>42802</v>
      </c>
      <c r="F4" s="8">
        <v>42774</v>
      </c>
      <c r="G4" s="6" t="s">
        <v>25</v>
      </c>
      <c r="H4" s="5">
        <v>6</v>
      </c>
      <c r="I4" s="6">
        <v>6000</v>
      </c>
      <c r="J4" s="6">
        <f>H4*I4</f>
        <v>36000</v>
      </c>
      <c r="K4" s="10"/>
      <c r="L4" s="6">
        <f>J4-(J4*K4)</f>
        <v>36000</v>
      </c>
      <c r="M4" s="6"/>
      <c r="N4" s="6"/>
      <c r="O4" s="6">
        <f>L4*9%</f>
        <v>3240</v>
      </c>
      <c r="P4" s="6">
        <f>L4*9%</f>
        <v>3240</v>
      </c>
      <c r="Q4" s="6">
        <f>O4+P4</f>
        <v>6480</v>
      </c>
      <c r="R4" s="6">
        <f>SUM(L4:N4,Q4)</f>
        <v>42480</v>
      </c>
      <c r="S4" s="6"/>
      <c r="T4" s="7">
        <f>R4-S4</f>
        <v>42480</v>
      </c>
    </row>
    <row r="5" spans="1:20" ht="15" x14ac:dyDescent="0.25">
      <c r="A5" s="5">
        <v>4</v>
      </c>
      <c r="B5" s="8">
        <v>42809</v>
      </c>
      <c r="C5" s="6" t="s">
        <v>26</v>
      </c>
      <c r="D5" s="6">
        <v>103</v>
      </c>
      <c r="E5" s="8">
        <v>42809</v>
      </c>
      <c r="F5" s="8">
        <v>42774</v>
      </c>
      <c r="G5" s="6" t="s">
        <v>27</v>
      </c>
      <c r="H5" s="5">
        <v>2</v>
      </c>
      <c r="I5" s="6">
        <v>2900</v>
      </c>
      <c r="J5" s="6">
        <f t="shared" ref="J5:J7" si="7">H5*I5</f>
        <v>5800</v>
      </c>
      <c r="K5" s="10"/>
      <c r="L5" s="6">
        <f t="shared" ref="L5:L7" si="8">J5-(J5*K5)</f>
        <v>5800</v>
      </c>
      <c r="M5" s="6"/>
      <c r="N5" s="6"/>
      <c r="O5" s="6">
        <f t="shared" ref="O5:O7" si="9">L5*9%</f>
        <v>522</v>
      </c>
      <c r="P5" s="6">
        <f t="shared" ref="P5:P7" si="10">L5*9%</f>
        <v>522</v>
      </c>
      <c r="Q5" s="6">
        <f t="shared" ref="Q5:Q7" si="11">O5+P5</f>
        <v>1044</v>
      </c>
      <c r="R5" s="6">
        <f t="shared" ref="R5:R7" si="12">SUM(L5:N5,Q5)</f>
        <v>6844</v>
      </c>
      <c r="S5" s="6"/>
      <c r="T5" s="7">
        <f t="shared" ref="T5:T7" si="13">R5-S5</f>
        <v>6844</v>
      </c>
    </row>
    <row r="6" spans="1:20" ht="15" x14ac:dyDescent="0.25">
      <c r="A6" s="5">
        <v>5</v>
      </c>
      <c r="B6" s="8">
        <v>42809</v>
      </c>
      <c r="C6" s="6" t="s">
        <v>28</v>
      </c>
      <c r="D6" s="6">
        <v>104</v>
      </c>
      <c r="E6" s="8">
        <v>42809</v>
      </c>
      <c r="F6" s="8">
        <v>42774</v>
      </c>
      <c r="G6" s="9" t="s">
        <v>29</v>
      </c>
      <c r="H6" s="5">
        <v>3</v>
      </c>
      <c r="I6" s="9">
        <v>3500</v>
      </c>
      <c r="J6" s="6">
        <f t="shared" si="7"/>
        <v>10500</v>
      </c>
      <c r="K6" s="10"/>
      <c r="L6" s="6">
        <f t="shared" si="8"/>
        <v>10500</v>
      </c>
      <c r="M6" s="6"/>
      <c r="N6" s="6"/>
      <c r="O6" s="6">
        <f t="shared" si="9"/>
        <v>945</v>
      </c>
      <c r="P6" s="6">
        <f t="shared" si="10"/>
        <v>945</v>
      </c>
      <c r="Q6" s="6">
        <f t="shared" si="11"/>
        <v>1890</v>
      </c>
      <c r="R6" s="6">
        <f t="shared" si="12"/>
        <v>12390</v>
      </c>
      <c r="S6" s="6"/>
      <c r="T6" s="7">
        <f t="shared" si="13"/>
        <v>12390</v>
      </c>
    </row>
    <row r="7" spans="1:20" ht="15" x14ac:dyDescent="0.25">
      <c r="A7" s="5">
        <v>6</v>
      </c>
      <c r="B7" s="8">
        <v>42809</v>
      </c>
      <c r="C7" s="6" t="s">
        <v>30</v>
      </c>
      <c r="D7" s="6">
        <v>105</v>
      </c>
      <c r="E7" s="8">
        <v>42809</v>
      </c>
      <c r="F7" s="8">
        <v>42774</v>
      </c>
      <c r="G7" s="9" t="s">
        <v>31</v>
      </c>
      <c r="H7" s="5">
        <v>1</v>
      </c>
      <c r="I7" s="9">
        <v>7200</v>
      </c>
      <c r="J7" s="9">
        <f t="shared" si="7"/>
        <v>7200</v>
      </c>
      <c r="K7" s="10"/>
      <c r="L7" s="9">
        <f t="shared" si="8"/>
        <v>7200</v>
      </c>
      <c r="M7" s="6"/>
      <c r="N7" s="6"/>
      <c r="O7" s="9">
        <f t="shared" si="9"/>
        <v>648</v>
      </c>
      <c r="P7" s="9">
        <f t="shared" si="10"/>
        <v>648</v>
      </c>
      <c r="Q7" s="9">
        <f t="shared" si="11"/>
        <v>1296</v>
      </c>
      <c r="R7" s="9">
        <f t="shared" si="12"/>
        <v>8496</v>
      </c>
      <c r="S7" s="6"/>
      <c r="T7" s="7">
        <f t="shared" si="13"/>
        <v>8496</v>
      </c>
    </row>
    <row r="8" spans="1:20" ht="15" x14ac:dyDescent="0.25">
      <c r="A8" s="5">
        <v>7</v>
      </c>
      <c r="B8" s="8">
        <v>42809</v>
      </c>
      <c r="C8" s="6" t="s">
        <v>32</v>
      </c>
      <c r="D8" s="6">
        <v>106</v>
      </c>
      <c r="E8" s="8">
        <v>42809</v>
      </c>
      <c r="F8" s="8">
        <v>42774</v>
      </c>
      <c r="G8" s="6" t="s">
        <v>25</v>
      </c>
      <c r="H8" s="5">
        <v>2</v>
      </c>
      <c r="I8" s="6">
        <v>6000</v>
      </c>
      <c r="J8" s="6">
        <f>H8*I8</f>
        <v>12000</v>
      </c>
      <c r="K8" s="10">
        <v>0.1</v>
      </c>
      <c r="L8" s="6">
        <f>J8-(J8*K8)</f>
        <v>10800</v>
      </c>
      <c r="M8" s="6"/>
      <c r="N8" s="6"/>
      <c r="O8" s="6">
        <f>L8*9%</f>
        <v>972</v>
      </c>
      <c r="P8" s="6">
        <f>L8*9%</f>
        <v>972</v>
      </c>
      <c r="Q8" s="6">
        <f>O8+P8</f>
        <v>1944</v>
      </c>
      <c r="R8" s="6">
        <f>SUM(L8:N8,Q8)</f>
        <v>12744</v>
      </c>
      <c r="S8" s="6"/>
      <c r="T8" s="7">
        <f>R8-S8</f>
        <v>12744</v>
      </c>
    </row>
    <row r="9" spans="1:20" ht="15" x14ac:dyDescent="0.25">
      <c r="A9" s="5">
        <v>8</v>
      </c>
      <c r="B9" s="8">
        <v>42814</v>
      </c>
      <c r="C9" s="6" t="s">
        <v>33</v>
      </c>
      <c r="D9" s="6">
        <v>107</v>
      </c>
      <c r="E9" s="8">
        <v>42814</v>
      </c>
      <c r="F9" s="8">
        <v>42787</v>
      </c>
      <c r="G9" s="6" t="s">
        <v>25</v>
      </c>
      <c r="H9" s="5">
        <v>3</v>
      </c>
      <c r="I9" s="6">
        <v>6000</v>
      </c>
      <c r="J9" s="6">
        <f>H9*I9</f>
        <v>18000</v>
      </c>
      <c r="K9" s="10"/>
      <c r="L9" s="6">
        <f>J9-(J9*K9)</f>
        <v>18000</v>
      </c>
      <c r="M9" s="6"/>
      <c r="N9" s="6"/>
      <c r="O9" s="6">
        <f>L9*9%</f>
        <v>1620</v>
      </c>
      <c r="P9" s="6">
        <f>L9*9%</f>
        <v>1620</v>
      </c>
      <c r="Q9" s="6">
        <f>O9+P9</f>
        <v>3240</v>
      </c>
      <c r="R9" s="6">
        <f>SUM(L9:N9,Q9)</f>
        <v>21240</v>
      </c>
      <c r="S9" s="6"/>
      <c r="T9" s="7">
        <f>R9-S9</f>
        <v>21240</v>
      </c>
    </row>
    <row r="10" spans="1:20" ht="15" x14ac:dyDescent="0.25">
      <c r="A10" s="5">
        <v>9</v>
      </c>
      <c r="B10" s="8">
        <v>42814</v>
      </c>
      <c r="C10" s="6" t="s">
        <v>34</v>
      </c>
      <c r="D10" s="6">
        <v>108</v>
      </c>
      <c r="E10" s="8">
        <v>42814</v>
      </c>
      <c r="F10" s="8">
        <v>42795</v>
      </c>
      <c r="G10" s="9" t="s">
        <v>35</v>
      </c>
      <c r="H10" s="5">
        <v>1</v>
      </c>
      <c r="I10" s="9">
        <v>85000</v>
      </c>
      <c r="J10" s="9">
        <f t="shared" ref="J10" si="14">H10*I10</f>
        <v>85000</v>
      </c>
      <c r="K10" s="10"/>
      <c r="L10" s="9">
        <f t="shared" ref="L10" si="15">J10-(J10*K10)</f>
        <v>85000</v>
      </c>
      <c r="M10" s="6"/>
      <c r="N10" s="6"/>
      <c r="O10" s="9">
        <f t="shared" ref="O10" si="16">L10*9%</f>
        <v>7650</v>
      </c>
      <c r="P10" s="9">
        <f t="shared" ref="P10" si="17">L10*9%</f>
        <v>7650</v>
      </c>
      <c r="Q10" s="9">
        <f t="shared" ref="Q10" si="18">O10+P10</f>
        <v>15300</v>
      </c>
      <c r="R10" s="9">
        <f t="shared" ref="R10" si="19">SUM(L10:N10,Q10)</f>
        <v>100300</v>
      </c>
      <c r="S10" s="6"/>
      <c r="T10" s="11">
        <f t="shared" ref="T10" si="20">R10-S10</f>
        <v>100300</v>
      </c>
    </row>
    <row r="11" spans="1:20" ht="15" x14ac:dyDescent="0.25">
      <c r="A11" s="5">
        <v>10</v>
      </c>
      <c r="B11" s="8">
        <v>42815</v>
      </c>
      <c r="C11" s="6" t="s">
        <v>36</v>
      </c>
      <c r="D11" s="6">
        <v>109</v>
      </c>
      <c r="E11" s="8">
        <v>42815</v>
      </c>
      <c r="F11" s="8">
        <v>42806</v>
      </c>
      <c r="G11" s="6" t="s">
        <v>25</v>
      </c>
      <c r="H11" s="5">
        <v>1</v>
      </c>
      <c r="I11" s="6">
        <v>6000</v>
      </c>
      <c r="J11" s="6">
        <f>H11*I11</f>
        <v>6000</v>
      </c>
      <c r="K11" s="10">
        <v>0.1</v>
      </c>
      <c r="L11" s="6">
        <f>J11-(J11*K11)</f>
        <v>5400</v>
      </c>
      <c r="M11" s="6"/>
      <c r="N11" s="6"/>
      <c r="O11" s="6">
        <f>L11*9%</f>
        <v>486</v>
      </c>
      <c r="P11" s="6">
        <f>L11*9%</f>
        <v>486</v>
      </c>
      <c r="Q11" s="6">
        <f>O11+P11</f>
        <v>972</v>
      </c>
      <c r="R11" s="6">
        <f>SUM(L11:N11,Q11)</f>
        <v>6372</v>
      </c>
      <c r="S11" s="6"/>
      <c r="T11" s="7">
        <f>R11-S11</f>
        <v>6372</v>
      </c>
    </row>
    <row r="12" spans="1:20" ht="15" x14ac:dyDescent="0.25">
      <c r="A12" s="5">
        <v>11</v>
      </c>
      <c r="B12" s="8">
        <v>42823</v>
      </c>
      <c r="C12" s="6" t="s">
        <v>37</v>
      </c>
      <c r="D12" s="6">
        <v>110</v>
      </c>
      <c r="E12" s="8">
        <v>42823</v>
      </c>
      <c r="F12" s="8">
        <v>42806</v>
      </c>
      <c r="G12" s="9" t="s">
        <v>38</v>
      </c>
      <c r="H12" s="5">
        <v>2</v>
      </c>
      <c r="I12" s="9">
        <v>10053</v>
      </c>
      <c r="J12" s="6">
        <f t="shared" ref="J12" si="21">H12*I12</f>
        <v>20106</v>
      </c>
      <c r="K12" s="10"/>
      <c r="L12" s="6">
        <f t="shared" ref="L12" si="22">J12-(J12*K12)</f>
        <v>20106</v>
      </c>
      <c r="M12" s="6">
        <v>150</v>
      </c>
      <c r="N12" s="6"/>
      <c r="O12" s="6">
        <f t="shared" ref="O12" si="23">L12*9%</f>
        <v>1809.54</v>
      </c>
      <c r="P12" s="6">
        <f t="shared" ref="P12" si="24">L12*9%</f>
        <v>1809.54</v>
      </c>
      <c r="Q12" s="6">
        <f t="shared" ref="Q12" si="25">O12+P12</f>
        <v>3619.08</v>
      </c>
      <c r="R12" s="6">
        <f t="shared" ref="R12" si="26">SUM(L12:N12,Q12)</f>
        <v>23875.08</v>
      </c>
      <c r="S12" s="6">
        <v>0.08</v>
      </c>
      <c r="T12" s="7">
        <f t="shared" ref="T12" si="27">R12-S12</f>
        <v>23875</v>
      </c>
    </row>
    <row r="13" spans="1:20" ht="15" x14ac:dyDescent="0.25">
      <c r="A13" s="5">
        <v>12</v>
      </c>
      <c r="B13" s="8">
        <v>42824</v>
      </c>
      <c r="C13" s="6" t="s">
        <v>39</v>
      </c>
      <c r="D13" s="6">
        <v>111</v>
      </c>
      <c r="E13" s="8">
        <v>42824</v>
      </c>
      <c r="F13" s="8">
        <v>42808</v>
      </c>
      <c r="G13" s="6" t="s">
        <v>25</v>
      </c>
      <c r="H13" s="5">
        <v>1</v>
      </c>
      <c r="I13" s="6">
        <v>6000</v>
      </c>
      <c r="J13" s="6">
        <f>H13*I13</f>
        <v>6000</v>
      </c>
      <c r="K13" s="10">
        <v>0.1</v>
      </c>
      <c r="L13" s="6">
        <f>J13-(J13*K13)</f>
        <v>5400</v>
      </c>
      <c r="M13" s="6"/>
      <c r="N13" s="6"/>
      <c r="O13" s="6">
        <f>L13*9%</f>
        <v>486</v>
      </c>
      <c r="P13" s="6">
        <f>L13*9%</f>
        <v>486</v>
      </c>
      <c r="Q13" s="6">
        <f>O13+P13</f>
        <v>972</v>
      </c>
      <c r="R13" s="6">
        <f>SUM(L13:N13,Q13)</f>
        <v>6372</v>
      </c>
      <c r="S13" s="6"/>
      <c r="T13" s="7">
        <f>R13-S13</f>
        <v>6372</v>
      </c>
    </row>
    <row r="14" spans="1:20" ht="15" x14ac:dyDescent="0.25">
      <c r="A14" s="5">
        <v>13</v>
      </c>
      <c r="B14" s="8">
        <v>42825</v>
      </c>
      <c r="C14" s="6" t="s">
        <v>40</v>
      </c>
      <c r="D14" s="6">
        <v>112</v>
      </c>
      <c r="E14" s="8">
        <v>42825</v>
      </c>
      <c r="F14" s="8">
        <v>42809</v>
      </c>
      <c r="G14" s="9" t="s">
        <v>38</v>
      </c>
      <c r="H14" s="5">
        <v>2</v>
      </c>
      <c r="I14" s="9">
        <v>10053</v>
      </c>
      <c r="J14" s="6">
        <f t="shared" ref="J14" si="28">H14*I14</f>
        <v>20106</v>
      </c>
      <c r="K14" s="10"/>
      <c r="L14" s="6">
        <f t="shared" ref="L14" si="29">J14-(J14*K14)</f>
        <v>20106</v>
      </c>
      <c r="M14" s="6">
        <v>150</v>
      </c>
      <c r="N14" s="6"/>
      <c r="O14" s="6">
        <f t="shared" ref="O14" si="30">L14*9%</f>
        <v>1809.54</v>
      </c>
      <c r="P14" s="6">
        <f t="shared" ref="P14" si="31">L14*9%</f>
        <v>1809.54</v>
      </c>
      <c r="Q14" s="6">
        <f t="shared" ref="Q14" si="32">O14+P14</f>
        <v>3619.08</v>
      </c>
      <c r="R14" s="6">
        <f t="shared" ref="R14" si="33">SUM(L14:N14,Q14)</f>
        <v>23875.08</v>
      </c>
      <c r="S14" s="6">
        <v>0.08</v>
      </c>
      <c r="T14" s="7">
        <f t="shared" ref="T14" si="34">R14-S14</f>
        <v>23875</v>
      </c>
    </row>
    <row r="15" spans="1:20" ht="15.75" thickBot="1" x14ac:dyDescent="0.3">
      <c r="A15" s="12">
        <v>14</v>
      </c>
      <c r="B15" s="13">
        <v>42825</v>
      </c>
      <c r="C15" s="14" t="s">
        <v>41</v>
      </c>
      <c r="D15" s="14">
        <v>113</v>
      </c>
      <c r="E15" s="13">
        <v>42825</v>
      </c>
      <c r="F15" s="13">
        <v>42814</v>
      </c>
      <c r="G15" s="14" t="s">
        <v>25</v>
      </c>
      <c r="H15" s="12">
        <v>1</v>
      </c>
      <c r="I15" s="14">
        <v>6000</v>
      </c>
      <c r="J15" s="14">
        <f>H15*I15</f>
        <v>6000</v>
      </c>
      <c r="K15" s="15">
        <v>0.1</v>
      </c>
      <c r="L15" s="14">
        <f>J15-(J15*K15)</f>
        <v>5400</v>
      </c>
      <c r="M15" s="14"/>
      <c r="N15" s="14"/>
      <c r="O15" s="14">
        <f>L15*9%</f>
        <v>486</v>
      </c>
      <c r="P15" s="14">
        <f>L15*9%</f>
        <v>486</v>
      </c>
      <c r="Q15" s="14">
        <f>O15+P15</f>
        <v>972</v>
      </c>
      <c r="R15" s="14">
        <f>SUM(L15:N15,Q15)</f>
        <v>6372</v>
      </c>
      <c r="S15" s="14"/>
      <c r="T15" s="16">
        <f>R15-S15</f>
        <v>6372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2020-12-05T11:17:04Z</dcterms:modified>
  <cp:category/>
</cp:coreProperties>
</file>