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D:\PROJECT CODE  2020-2021\DEMAND Forecasting\dataset\2017\"/>
    </mc:Choice>
  </mc:AlternateContent>
  <bookViews>
    <workbookView xWindow="0" yWindow="0" windowWidth="19200" windowHeight="1159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6" i="1" l="1"/>
  <c r="L6" i="1" s="1"/>
  <c r="J5" i="1"/>
  <c r="L5" i="1" s="1"/>
  <c r="P5" i="1" s="1"/>
  <c r="J4" i="1"/>
  <c r="L4" i="1" s="1"/>
  <c r="J3" i="1"/>
  <c r="L3" i="1" s="1"/>
  <c r="J2" i="1"/>
  <c r="L2" i="1" s="1"/>
  <c r="O3" i="1" l="1"/>
  <c r="P3" i="1"/>
  <c r="P6" i="1"/>
  <c r="O6" i="1"/>
  <c r="P4" i="1"/>
  <c r="O4" i="1"/>
  <c r="Q4" i="1" s="1"/>
  <c r="R4" i="1" s="1"/>
  <c r="T4" i="1" s="1"/>
  <c r="P2" i="1"/>
  <c r="O2" i="1"/>
  <c r="O5" i="1"/>
  <c r="Q5" i="1" s="1"/>
  <c r="R5" i="1" s="1"/>
  <c r="T5" i="1" s="1"/>
  <c r="Q2" i="1" l="1"/>
  <c r="R2" i="1" s="1"/>
  <c r="T2" i="1" s="1"/>
  <c r="Q3" i="1"/>
  <c r="R3" i="1" s="1"/>
  <c r="T3" i="1" s="1"/>
  <c r="Q6" i="1"/>
  <c r="R6" i="1" s="1"/>
  <c r="T6" i="1" s="1"/>
</calcChain>
</file>

<file path=xl/sharedStrings.xml><?xml version="1.0" encoding="utf-8"?>
<sst xmlns="http://schemas.openxmlformats.org/spreadsheetml/2006/main" count="30" uniqueCount="30">
  <si>
    <t>Sr.No</t>
  </si>
  <si>
    <t>Date</t>
  </si>
  <si>
    <t>Invoice No</t>
  </si>
  <si>
    <t>Challan No</t>
  </si>
  <si>
    <t>Challan Date</t>
  </si>
  <si>
    <t>P.O. Date</t>
  </si>
  <si>
    <t>Product Name</t>
  </si>
  <si>
    <t>Qty</t>
  </si>
  <si>
    <t>Unit Price</t>
  </si>
  <si>
    <t>Amount</t>
  </si>
  <si>
    <t>Discount</t>
  </si>
  <si>
    <t>Total Value</t>
  </si>
  <si>
    <t>Packing &amp; Forwarding</t>
  </si>
  <si>
    <t>Freight</t>
  </si>
  <si>
    <t>CGST(9%)</t>
  </si>
  <si>
    <t>SGST(9%)</t>
  </si>
  <si>
    <t>GST Tax Total</t>
  </si>
  <si>
    <t>Sub Total</t>
  </si>
  <si>
    <t>Rounded Off</t>
  </si>
  <si>
    <t>Total</t>
  </si>
  <si>
    <t>ARH/S917/100</t>
  </si>
  <si>
    <t>By-Pass Level Indicator</t>
  </si>
  <si>
    <t>ARH/S917/101</t>
  </si>
  <si>
    <t>Tubuler Type Level Gauge</t>
  </si>
  <si>
    <t>ARH/S917/102</t>
  </si>
  <si>
    <t>Capicitance Type</t>
  </si>
  <si>
    <t>ARH/S917/103</t>
  </si>
  <si>
    <t>Conductivity Level Switch</t>
  </si>
  <si>
    <t>ARH/S917/104</t>
  </si>
  <si>
    <t>Cable Float Level Switch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</si>
</sst>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/>
    <xf numFmtId="0" fontId="2" fillId="2" borderId="3" applyNumberFormat="0" applyFont="0" applyAlignment="0" applyProtection="0"/>
    <xf numFmtId="0" fontId="1" fillId="3" borderId="0" applyNumberFormat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2" fillId="2" borderId="4" xfId="1" applyFont="1" applyBorder="1"/>
    <xf numFmtId="0" fontId="2" fillId="2" borderId="5" xfId="1" applyFont="1" applyBorder="1"/>
    <xf numFmtId="0" fontId="1" fillId="3" borderId="6" xfId="2" applyBorder="1"/>
    <xf numFmtId="0" fontId="2" fillId="0" borderId="7" xfId="0" applyFont="1" applyBorder="1"/>
    <xf numFmtId="0" fontId="2" fillId="0" borderId="0" xfId="0" applyFont="1" applyBorder="1"/>
    <xf numFmtId="0" fontId="1" fillId="3" borderId="8" xfId="2" applyBorder="1"/>
    <xf numFmtId="15" fontId="2" fillId="0" borderId="0" xfId="0" applyNumberFormat="1" applyFont="1" applyBorder="1"/>
    <xf numFmtId="0" fontId="2" fillId="0" borderId="0" xfId="0" applyFont="1" applyFill="1" applyBorder="1"/>
    <xf numFmtId="9" fontId="2" fillId="0" borderId="0" xfId="0" applyNumberFormat="1" applyFont="1" applyBorder="1"/>
    <xf numFmtId="0" fontId="2" fillId="0" borderId="1" xfId="0" applyFont="1" applyBorder="1"/>
    <xf numFmtId="15" fontId="2" fillId="0" borderId="2" xfId="0" applyNumberFormat="1" applyFont="1" applyBorder="1"/>
    <xf numFmtId="0" fontId="2" fillId="0" borderId="2" xfId="0" applyFont="1" applyBorder="1"/>
    <xf numFmtId="0" fontId="2" fillId="0" borderId="2" xfId="0" applyFont="1" applyFill="1" applyBorder="1"/>
    <xf numFmtId="9" fontId="2" fillId="0" borderId="2" xfId="0" applyNumberFormat="1" applyFont="1" applyBorder="1"/>
    <xf numFmtId="0" fontId="1" fillId="3" borderId="9" xfId="2" applyBorder="1"/>
  </cellXfs>
  <cellStyles count="3">
    <cellStyle name="60% - Accent5" xfId="2" builtinId="4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"/>
  <sheetViews>
    <sheetView tabSelected="1" workbookViewId="0">
      <selection activeCell="H3" sqref="H3"/>
    </sheetView>
  </sheetViews>
  <sheetFormatPr defaultRowHeight="14.45" customHeight="1" x14ac:dyDescent="0.25"/>
  <cols>
    <col min="1" max="1" width="9.140625" style="1" customWidth="1"/>
    <col min="2" max="2" width="10.85546875" style="1" customWidth="1"/>
    <col min="3" max="3" width="14.28515625" style="1" bestFit="1" customWidth="1"/>
    <col min="4" max="4" width="10.42578125" style="1" bestFit="1" customWidth="1"/>
    <col min="5" max="5" width="11.85546875" style="1" bestFit="1" customWidth="1"/>
    <col min="6" max="6" width="9.7109375" style="1" customWidth="1"/>
    <col min="7" max="7" width="29" style="1" bestFit="1" customWidth="1"/>
    <col min="8" max="10" width="9.140625" style="1" customWidth="1"/>
    <col min="11" max="11" width="0.42578125" style="1" customWidth="1"/>
    <col min="12" max="12" width="10.28515625" style="1" customWidth="1"/>
    <col min="13" max="13" width="18.7109375" style="1" hidden="1" customWidth="1"/>
    <col min="14" max="14" width="6.5703125" style="1" hidden="1" customWidth="1"/>
    <col min="15" max="16" width="9.140625" style="1" customWidth="1"/>
    <col min="17" max="17" width="12.140625" style="1" bestFit="1" customWidth="1"/>
    <col min="18" max="18" width="9.140625" style="1" customWidth="1"/>
    <col min="19" max="19" width="11.28515625" style="1" hidden="1" customWidth="1"/>
    <col min="20" max="21" width="9.140625" style="1" customWidth="1"/>
    <col min="22" max="16384" width="9.140625" style="1"/>
  </cols>
  <sheetData>
    <row r="1" spans="1:20" ht="15.75" thickBo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4" t="s">
        <v>19</v>
      </c>
    </row>
    <row r="2" spans="1:20" ht="15" x14ac:dyDescent="0.25">
      <c r="A2" s="5">
        <v>1</v>
      </c>
      <c r="B2" s="8">
        <v>42984</v>
      </c>
      <c r="C2" s="6" t="s">
        <v>20</v>
      </c>
      <c r="D2" s="6">
        <v>100</v>
      </c>
      <c r="E2" s="8">
        <v>42984</v>
      </c>
      <c r="F2" s="8">
        <v>42979</v>
      </c>
      <c r="G2" s="9" t="s">
        <v>21</v>
      </c>
      <c r="H2" s="5">
        <v>1</v>
      </c>
      <c r="I2" s="9">
        <v>3500</v>
      </c>
      <c r="J2" s="6">
        <f t="shared" ref="J2:J3" si="0">H2*I2</f>
        <v>3500</v>
      </c>
      <c r="K2" s="10"/>
      <c r="L2" s="6">
        <f t="shared" ref="L2:L3" si="1">J2-(J2*K2)</f>
        <v>3500</v>
      </c>
      <c r="M2" s="6"/>
      <c r="N2" s="6">
        <v>125</v>
      </c>
      <c r="O2" s="6">
        <f t="shared" ref="O2:O3" si="2">L2*9%</f>
        <v>315</v>
      </c>
      <c r="P2" s="6">
        <f t="shared" ref="P2:P3" si="3">L2*9%</f>
        <v>315</v>
      </c>
      <c r="Q2" s="6">
        <f t="shared" ref="Q2:Q3" si="4">O2+P2</f>
        <v>630</v>
      </c>
      <c r="R2" s="6">
        <f t="shared" ref="R2:R3" si="5">SUM(L2:N2,Q2)</f>
        <v>4255</v>
      </c>
      <c r="S2" s="6"/>
      <c r="T2" s="7">
        <f t="shared" ref="T2:T3" si="6">R2-S2</f>
        <v>4255</v>
      </c>
    </row>
    <row r="3" spans="1:20" ht="15" x14ac:dyDescent="0.25">
      <c r="A3" s="5">
        <v>2</v>
      </c>
      <c r="B3" s="8">
        <v>42991</v>
      </c>
      <c r="C3" s="6" t="s">
        <v>22</v>
      </c>
      <c r="D3" s="6">
        <v>101</v>
      </c>
      <c r="E3" s="8">
        <v>42991</v>
      </c>
      <c r="F3" s="8">
        <v>42952</v>
      </c>
      <c r="G3" s="6" t="s">
        <v>23</v>
      </c>
      <c r="H3" s="5">
        <v>2</v>
      </c>
      <c r="I3" s="6">
        <v>2900</v>
      </c>
      <c r="J3" s="6">
        <f t="shared" si="0"/>
        <v>5800</v>
      </c>
      <c r="K3" s="10"/>
      <c r="L3" s="6">
        <f t="shared" si="1"/>
        <v>5800</v>
      </c>
      <c r="M3" s="6"/>
      <c r="N3" s="6"/>
      <c r="O3" s="6">
        <f t="shared" si="2"/>
        <v>522</v>
      </c>
      <c r="P3" s="6">
        <f t="shared" si="3"/>
        <v>522</v>
      </c>
      <c r="Q3" s="6">
        <f t="shared" si="4"/>
        <v>1044</v>
      </c>
      <c r="R3" s="6">
        <f t="shared" si="5"/>
        <v>6844</v>
      </c>
      <c r="S3" s="6"/>
      <c r="T3" s="7">
        <f t="shared" si="6"/>
        <v>6844</v>
      </c>
    </row>
    <row r="4" spans="1:20" ht="15" x14ac:dyDescent="0.25">
      <c r="A4" s="5">
        <v>3</v>
      </c>
      <c r="B4" s="8">
        <v>42997</v>
      </c>
      <c r="C4" s="6" t="s">
        <v>24</v>
      </c>
      <c r="D4" s="6">
        <v>102</v>
      </c>
      <c r="E4" s="8">
        <v>42997</v>
      </c>
      <c r="F4" s="8">
        <v>42980</v>
      </c>
      <c r="G4" s="9" t="s">
        <v>25</v>
      </c>
      <c r="H4" s="5">
        <v>1</v>
      </c>
      <c r="I4" s="6">
        <v>35000</v>
      </c>
      <c r="J4" s="6">
        <f t="shared" ref="J4:J6" si="7">H4*I4</f>
        <v>35000</v>
      </c>
      <c r="K4" s="10"/>
      <c r="L4" s="6">
        <f t="shared" ref="L4:L6" si="8">J4-(J4*K4)</f>
        <v>35000</v>
      </c>
      <c r="M4" s="9"/>
      <c r="N4" s="6"/>
      <c r="O4" s="6">
        <f t="shared" ref="O4:O6" si="9">L4*9%</f>
        <v>3150</v>
      </c>
      <c r="P4" s="6">
        <f t="shared" ref="P4:P6" si="10">L4*9%</f>
        <v>3150</v>
      </c>
      <c r="Q4" s="6">
        <f t="shared" ref="Q4:Q6" si="11">O4+P4</f>
        <v>6300</v>
      </c>
      <c r="R4" s="6">
        <f t="shared" ref="R4:R6" si="12">SUM(L4:N4,Q4)</f>
        <v>41300</v>
      </c>
      <c r="S4" s="6"/>
      <c r="T4" s="7">
        <f t="shared" ref="T4:T6" si="13">R4-S4</f>
        <v>41300</v>
      </c>
    </row>
    <row r="5" spans="1:20" ht="15" x14ac:dyDescent="0.25">
      <c r="A5" s="5">
        <v>4</v>
      </c>
      <c r="B5" s="8">
        <v>42998</v>
      </c>
      <c r="C5" s="6" t="s">
        <v>26</v>
      </c>
      <c r="D5" s="6">
        <v>103</v>
      </c>
      <c r="E5" s="8">
        <v>42998</v>
      </c>
      <c r="F5" s="8">
        <v>42981</v>
      </c>
      <c r="G5" s="9" t="s">
        <v>27</v>
      </c>
      <c r="H5" s="5">
        <v>1</v>
      </c>
      <c r="I5" s="9">
        <v>4250</v>
      </c>
      <c r="J5" s="6">
        <f t="shared" si="7"/>
        <v>4250</v>
      </c>
      <c r="K5" s="10"/>
      <c r="L5" s="6">
        <f t="shared" si="8"/>
        <v>4250</v>
      </c>
      <c r="M5" s="6"/>
      <c r="N5" s="6">
        <v>60</v>
      </c>
      <c r="O5" s="6">
        <f t="shared" si="9"/>
        <v>382.5</v>
      </c>
      <c r="P5" s="6">
        <f t="shared" si="10"/>
        <v>382.5</v>
      </c>
      <c r="Q5" s="6">
        <f t="shared" si="11"/>
        <v>765</v>
      </c>
      <c r="R5" s="6">
        <f t="shared" si="12"/>
        <v>5075</v>
      </c>
      <c r="S5" s="6"/>
      <c r="T5" s="7">
        <f t="shared" si="13"/>
        <v>5075</v>
      </c>
    </row>
    <row r="6" spans="1:20" ht="15.75" thickBot="1" x14ac:dyDescent="0.3">
      <c r="A6" s="11">
        <v>5</v>
      </c>
      <c r="B6" s="12">
        <v>43006</v>
      </c>
      <c r="C6" s="13" t="s">
        <v>28</v>
      </c>
      <c r="D6" s="13">
        <v>104</v>
      </c>
      <c r="E6" s="12">
        <v>43006</v>
      </c>
      <c r="F6" s="12">
        <v>42967</v>
      </c>
      <c r="G6" s="14" t="s">
        <v>29</v>
      </c>
      <c r="H6" s="11">
        <v>2</v>
      </c>
      <c r="I6" s="14">
        <v>10053</v>
      </c>
      <c r="J6" s="13">
        <f t="shared" si="7"/>
        <v>20106</v>
      </c>
      <c r="K6" s="15"/>
      <c r="L6" s="13">
        <f t="shared" si="8"/>
        <v>20106</v>
      </c>
      <c r="M6" s="13">
        <v>150</v>
      </c>
      <c r="N6" s="13"/>
      <c r="O6" s="13">
        <f t="shared" si="9"/>
        <v>1809.54</v>
      </c>
      <c r="P6" s="13">
        <f t="shared" si="10"/>
        <v>1809.54</v>
      </c>
      <c r="Q6" s="13">
        <f t="shared" si="11"/>
        <v>3619.08</v>
      </c>
      <c r="R6" s="13">
        <f t="shared" si="12"/>
        <v>23875.08</v>
      </c>
      <c r="S6" s="13">
        <v>0.08</v>
      </c>
      <c r="T6" s="16">
        <f t="shared" si="13"/>
        <v>23875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</cp:lastModifiedBy>
  <dcterms:modified xsi:type="dcterms:W3CDTF">2020-12-05T11:19:27Z</dcterms:modified>
  <cp:category/>
</cp:coreProperties>
</file>