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  <c r="L9" i="1" s="1"/>
  <c r="O9" i="1" s="1"/>
  <c r="J8" i="1"/>
  <c r="L8" i="1" s="1"/>
  <c r="J7" i="1"/>
  <c r="L7" i="1" s="1"/>
  <c r="J6" i="1"/>
  <c r="L6" i="1" s="1"/>
  <c r="J5" i="1"/>
  <c r="L5" i="1" s="1"/>
  <c r="O5" i="1" s="1"/>
  <c r="J4" i="1"/>
  <c r="L4" i="1" s="1"/>
  <c r="J3" i="1"/>
  <c r="L3" i="1" s="1"/>
  <c r="J2" i="1"/>
  <c r="L2" i="1" s="1"/>
  <c r="O3" i="1" l="1"/>
  <c r="P3" i="1"/>
  <c r="O7" i="1"/>
  <c r="P7" i="1"/>
  <c r="P2" i="1"/>
  <c r="O2" i="1"/>
  <c r="Q2" i="1" s="1"/>
  <c r="R2" i="1" s="1"/>
  <c r="T2" i="1" s="1"/>
  <c r="P4" i="1"/>
  <c r="O4" i="1"/>
  <c r="Q4" i="1" s="1"/>
  <c r="R4" i="1" s="1"/>
  <c r="T4" i="1" s="1"/>
  <c r="P6" i="1"/>
  <c r="O6" i="1"/>
  <c r="Q6" i="1" s="1"/>
  <c r="R6" i="1" s="1"/>
  <c r="T6" i="1" s="1"/>
  <c r="P8" i="1"/>
  <c r="O8" i="1"/>
  <c r="Q8" i="1" s="1"/>
  <c r="R8" i="1" s="1"/>
  <c r="T8" i="1" s="1"/>
  <c r="P5" i="1"/>
  <c r="Q5" i="1" s="1"/>
  <c r="R5" i="1" s="1"/>
  <c r="T5" i="1" s="1"/>
  <c r="P9" i="1"/>
  <c r="Q9" i="1" s="1"/>
  <c r="R9" i="1" s="1"/>
  <c r="T9" i="1" s="1"/>
  <c r="Q3" i="1" l="1"/>
  <c r="R3" i="1" s="1"/>
  <c r="T3" i="1" s="1"/>
  <c r="Q7" i="1"/>
  <c r="R7" i="1" s="1"/>
  <c r="T7" i="1" s="1"/>
</calcChain>
</file>

<file path=xl/sharedStrings.xml><?xml version="1.0" encoding="utf-8"?>
<sst xmlns="http://schemas.openxmlformats.org/spreadsheetml/2006/main" count="36" uniqueCount="36">
  <si>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</si>
  <si>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</si>
  <si>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</si>
  <si>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</si>
  <si>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</si>
  <si>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</si>
  <si>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</si>
  <si>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</si>
  <si>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</si>
  <si>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</si>
  <si>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</si>
  <si>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</si>
  <si>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</si>
  <si>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</si>
  <si>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</si>
  <si>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</si>
  <si>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</si>
  <si>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</si>
  <si>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</si>
  <si>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</si>
  <si>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ARH/O1018/100</t>
  </si>
  <si>
    <t>Float And Board Level Indicator</t>
  </si>
  <si>
    <t>ARH/O1018/101</t>
  </si>
  <si>
    <t>Magnetic Float Level Switch</t>
  </si>
  <si>
    <t>ARH/O1018/102</t>
  </si>
  <si>
    <t>Tubuler Type Level Gauge</t>
  </si>
  <si>
    <t>ARH/O1018/103</t>
  </si>
  <si>
    <t>Side Mount Level Switch</t>
  </si>
  <si>
    <t>ARH/O1018/104</t>
  </si>
  <si>
    <t>By-Pass Level Indicator</t>
  </si>
  <si>
    <t>ARH/O1018/105</t>
  </si>
  <si>
    <t>Conductivity Float Level Switch</t>
  </si>
  <si>
    <t>ARH/O1018/106</t>
  </si>
  <si>
    <t>Capicitance Type</t>
  </si>
  <si>
    <t>ARH/O1018/107</t>
  </si>
  <si>
    <t>Reflex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</si>
</sst>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D1" workbookViewId="0">
      <selection activeCell="O19" sqref="O19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5.710937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28515625" style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43378</v>
      </c>
      <c r="C2" s="6" t="s">
        <v>20</v>
      </c>
      <c r="D2" s="6">
        <v>100</v>
      </c>
      <c r="E2" s="8">
        <v>43378</v>
      </c>
      <c r="F2" s="8">
        <v>43351</v>
      </c>
      <c r="G2" s="9" t="s">
        <v>21</v>
      </c>
      <c r="H2" s="5">
        <v>1</v>
      </c>
      <c r="I2" s="9">
        <v>3520</v>
      </c>
      <c r="J2" s="6">
        <f t="shared" ref="J2" si="0">H2*I2</f>
        <v>3520</v>
      </c>
      <c r="K2" s="10"/>
      <c r="L2" s="6">
        <f t="shared" ref="L2" si="1">J2-(J2*K2)</f>
        <v>3520</v>
      </c>
      <c r="M2" s="6"/>
      <c r="N2" s="6">
        <v>25</v>
      </c>
      <c r="O2" s="6">
        <f t="shared" ref="O2" si="2">L2*9%</f>
        <v>316.8</v>
      </c>
      <c r="P2" s="6">
        <f t="shared" ref="P2" si="3">L2*9%</f>
        <v>316.8</v>
      </c>
      <c r="Q2" s="6">
        <f t="shared" ref="Q2" si="4">O2+P2</f>
        <v>633.6</v>
      </c>
      <c r="R2" s="6">
        <f t="shared" ref="R2" si="5">SUM(L2:N2,Q2)</f>
        <v>4178.6000000000004</v>
      </c>
      <c r="S2" s="6">
        <v>0.6</v>
      </c>
      <c r="T2" s="7">
        <f t="shared" ref="T2" si="6">R2-S2</f>
        <v>4178</v>
      </c>
    </row>
    <row r="3" spans="1:20" ht="15" x14ac:dyDescent="0.25">
      <c r="A3" s="5">
        <v>2</v>
      </c>
      <c r="B3" s="8">
        <v>43382</v>
      </c>
      <c r="C3" s="6" t="s">
        <v>22</v>
      </c>
      <c r="D3" s="6">
        <v>101</v>
      </c>
      <c r="E3" s="8">
        <v>43382</v>
      </c>
      <c r="F3" s="8">
        <v>43378</v>
      </c>
      <c r="G3" s="6" t="s">
        <v>23</v>
      </c>
      <c r="H3" s="5">
        <v>1</v>
      </c>
      <c r="I3" s="6">
        <v>12300</v>
      </c>
      <c r="J3" s="6">
        <f t="shared" ref="J3" si="7">H3*I3</f>
        <v>12300</v>
      </c>
      <c r="K3" s="10">
        <v>0.05</v>
      </c>
      <c r="L3" s="6">
        <f>J3-(J3*K3)</f>
        <v>11685</v>
      </c>
      <c r="M3" s="9">
        <v>350</v>
      </c>
      <c r="N3" s="6"/>
      <c r="O3" s="6">
        <f>L3*9%</f>
        <v>1051.6499999999999</v>
      </c>
      <c r="P3" s="6">
        <f>L3*9%</f>
        <v>1051.6499999999999</v>
      </c>
      <c r="Q3" s="6">
        <f t="shared" ref="Q3" si="8">O3+P3</f>
        <v>2103.2999999999997</v>
      </c>
      <c r="R3" s="6">
        <f t="shared" ref="R3" si="9">SUM(L3:N3,Q3)</f>
        <v>14138.3</v>
      </c>
      <c r="S3" s="6">
        <v>0.3</v>
      </c>
      <c r="T3" s="7">
        <f t="shared" ref="T3" si="10">R3-S3</f>
        <v>14138</v>
      </c>
    </row>
    <row r="4" spans="1:20" ht="15" x14ac:dyDescent="0.25">
      <c r="A4" s="5">
        <v>3</v>
      </c>
      <c r="B4" s="8">
        <v>43385</v>
      </c>
      <c r="C4" s="6" t="s">
        <v>24</v>
      </c>
      <c r="D4" s="6">
        <v>102</v>
      </c>
      <c r="E4" s="8">
        <v>43385</v>
      </c>
      <c r="F4" s="8">
        <v>43384</v>
      </c>
      <c r="G4" s="6" t="s">
        <v>25</v>
      </c>
      <c r="H4" s="5">
        <v>3</v>
      </c>
      <c r="I4" s="6">
        <v>2900</v>
      </c>
      <c r="J4" s="6">
        <f t="shared" ref="J4" si="11">H4*I4</f>
        <v>8700</v>
      </c>
      <c r="K4" s="10"/>
      <c r="L4" s="6">
        <f t="shared" ref="L4" si="12">J4-(J4*K4)</f>
        <v>8700</v>
      </c>
      <c r="M4" s="6">
        <v>100</v>
      </c>
      <c r="N4" s="6">
        <v>25</v>
      </c>
      <c r="O4" s="6">
        <f t="shared" ref="O4" si="13">L4*9%</f>
        <v>783</v>
      </c>
      <c r="P4" s="6">
        <f t="shared" ref="P4" si="14">L4*9%</f>
        <v>783</v>
      </c>
      <c r="Q4" s="6">
        <f t="shared" ref="Q4" si="15">O4+P4</f>
        <v>1566</v>
      </c>
      <c r="R4" s="6">
        <f t="shared" ref="R4" si="16">SUM(L4:N4,Q4)</f>
        <v>10391</v>
      </c>
      <c r="S4" s="6"/>
      <c r="T4" s="7">
        <f t="shared" ref="T4" si="17">R4-S4</f>
        <v>10391</v>
      </c>
    </row>
    <row r="5" spans="1:20" ht="15" x14ac:dyDescent="0.25">
      <c r="A5" s="5">
        <v>4</v>
      </c>
      <c r="B5" s="8">
        <v>43386</v>
      </c>
      <c r="C5" s="6" t="s">
        <v>26</v>
      </c>
      <c r="D5" s="6">
        <v>103</v>
      </c>
      <c r="E5" s="8">
        <v>43386</v>
      </c>
      <c r="F5" s="8">
        <v>43383</v>
      </c>
      <c r="G5" s="6" t="s">
        <v>27</v>
      </c>
      <c r="H5" s="5">
        <v>1</v>
      </c>
      <c r="I5" s="6">
        <v>6000</v>
      </c>
      <c r="J5" s="6">
        <f>H5*I5</f>
        <v>6000</v>
      </c>
      <c r="K5" s="10"/>
      <c r="L5" s="6">
        <f>J5-(J5*K5)</f>
        <v>6000</v>
      </c>
      <c r="M5" s="6"/>
      <c r="N5" s="6"/>
      <c r="O5" s="6">
        <f>L5*9%</f>
        <v>540</v>
      </c>
      <c r="P5" s="6">
        <f>L5*9%</f>
        <v>540</v>
      </c>
      <c r="Q5" s="6">
        <f>O5+P5</f>
        <v>1080</v>
      </c>
      <c r="R5" s="6">
        <f>SUM(L5:N5,Q5)</f>
        <v>7080</v>
      </c>
      <c r="S5" s="6"/>
      <c r="T5" s="7">
        <f>R5-S5</f>
        <v>7080</v>
      </c>
    </row>
    <row r="6" spans="1:20" ht="15" x14ac:dyDescent="0.25">
      <c r="A6" s="5">
        <v>5</v>
      </c>
      <c r="B6" s="8">
        <v>43393</v>
      </c>
      <c r="C6" s="6" t="s">
        <v>28</v>
      </c>
      <c r="D6" s="6">
        <v>104</v>
      </c>
      <c r="E6" s="8">
        <v>43393</v>
      </c>
      <c r="F6" s="8">
        <v>43356</v>
      </c>
      <c r="G6" s="9" t="s">
        <v>29</v>
      </c>
      <c r="H6" s="5">
        <v>1</v>
      </c>
      <c r="I6" s="9">
        <v>3500</v>
      </c>
      <c r="J6" s="6">
        <f t="shared" ref="J6:J9" si="18">H6*I6</f>
        <v>3500</v>
      </c>
      <c r="K6" s="10"/>
      <c r="L6" s="6">
        <f t="shared" ref="L6:L9" si="19">J6-(J6*K6)</f>
        <v>3500</v>
      </c>
      <c r="M6" s="6"/>
      <c r="N6" s="6"/>
      <c r="O6" s="6">
        <f t="shared" ref="O6:O9" si="20">L6*9%</f>
        <v>315</v>
      </c>
      <c r="P6" s="6">
        <f t="shared" ref="P6:P9" si="21">L6*9%</f>
        <v>315</v>
      </c>
      <c r="Q6" s="6">
        <f t="shared" ref="Q6:Q9" si="22">O6+P6</f>
        <v>630</v>
      </c>
      <c r="R6" s="6">
        <f t="shared" ref="R6:R9" si="23">SUM(L6:N6,Q6)</f>
        <v>4130</v>
      </c>
      <c r="S6" s="6"/>
      <c r="T6" s="7">
        <f t="shared" ref="T6:T9" si="24">R6-S6</f>
        <v>4130</v>
      </c>
    </row>
    <row r="7" spans="1:20" ht="15" x14ac:dyDescent="0.25">
      <c r="A7" s="5">
        <v>6</v>
      </c>
      <c r="B7" s="8">
        <v>43395</v>
      </c>
      <c r="C7" s="6" t="s">
        <v>30</v>
      </c>
      <c r="D7" s="6">
        <v>105</v>
      </c>
      <c r="E7" s="8">
        <v>43395</v>
      </c>
      <c r="F7" s="8">
        <v>43398</v>
      </c>
      <c r="G7" s="6" t="s">
        <v>31</v>
      </c>
      <c r="H7" s="5">
        <v>2</v>
      </c>
      <c r="I7" s="6">
        <v>11700</v>
      </c>
      <c r="J7" s="6">
        <f t="shared" si="18"/>
        <v>23400</v>
      </c>
      <c r="K7" s="10">
        <v>0.05</v>
      </c>
      <c r="L7" s="6">
        <f t="shared" si="19"/>
        <v>22230</v>
      </c>
      <c r="M7" s="9">
        <v>350</v>
      </c>
      <c r="N7" s="6"/>
      <c r="O7" s="6">
        <f t="shared" si="20"/>
        <v>2000.6999999999998</v>
      </c>
      <c r="P7" s="6">
        <f t="shared" si="21"/>
        <v>2000.6999999999998</v>
      </c>
      <c r="Q7" s="6">
        <f t="shared" si="22"/>
        <v>4001.3999999999996</v>
      </c>
      <c r="R7" s="6">
        <f t="shared" si="23"/>
        <v>26581.4</v>
      </c>
      <c r="S7" s="6">
        <v>0.4</v>
      </c>
      <c r="T7" s="7">
        <f t="shared" si="24"/>
        <v>26581</v>
      </c>
    </row>
    <row r="8" spans="1:20" ht="15" x14ac:dyDescent="0.25">
      <c r="A8" s="5">
        <v>7</v>
      </c>
      <c r="B8" s="8">
        <v>43400</v>
      </c>
      <c r="C8" s="6" t="s">
        <v>32</v>
      </c>
      <c r="D8" s="6">
        <v>106</v>
      </c>
      <c r="E8" s="8">
        <v>43400</v>
      </c>
      <c r="F8" s="8">
        <v>43363</v>
      </c>
      <c r="G8" s="9" t="s">
        <v>33</v>
      </c>
      <c r="H8" s="5">
        <v>1</v>
      </c>
      <c r="I8" s="6">
        <v>35000</v>
      </c>
      <c r="J8" s="6">
        <f t="shared" si="18"/>
        <v>35000</v>
      </c>
      <c r="K8" s="10"/>
      <c r="L8" s="6">
        <f t="shared" si="19"/>
        <v>35000</v>
      </c>
      <c r="M8" s="9">
        <v>450</v>
      </c>
      <c r="N8" s="6"/>
      <c r="O8" s="6">
        <f t="shared" si="20"/>
        <v>3150</v>
      </c>
      <c r="P8" s="6">
        <f t="shared" si="21"/>
        <v>3150</v>
      </c>
      <c r="Q8" s="6">
        <f t="shared" si="22"/>
        <v>6300</v>
      </c>
      <c r="R8" s="6">
        <f t="shared" si="23"/>
        <v>41750</v>
      </c>
      <c r="S8" s="6"/>
      <c r="T8" s="7">
        <f t="shared" si="24"/>
        <v>41750</v>
      </c>
    </row>
    <row r="9" spans="1:20" ht="15.75" thickBot="1" x14ac:dyDescent="0.3">
      <c r="A9" s="11">
        <v>8</v>
      </c>
      <c r="B9" s="12">
        <v>43402</v>
      </c>
      <c r="C9" s="13" t="s">
        <v>34</v>
      </c>
      <c r="D9" s="13">
        <v>107</v>
      </c>
      <c r="E9" s="12">
        <v>43402</v>
      </c>
      <c r="F9" s="12">
        <v>43368</v>
      </c>
      <c r="G9" s="14" t="s">
        <v>35</v>
      </c>
      <c r="H9" s="11">
        <v>1</v>
      </c>
      <c r="I9" s="14">
        <v>7200</v>
      </c>
      <c r="J9" s="14">
        <f t="shared" si="18"/>
        <v>7200</v>
      </c>
      <c r="K9" s="15"/>
      <c r="L9" s="14">
        <f t="shared" si="19"/>
        <v>7200</v>
      </c>
      <c r="M9" s="13"/>
      <c r="N9" s="13"/>
      <c r="O9" s="14">
        <f t="shared" si="20"/>
        <v>648</v>
      </c>
      <c r="P9" s="14">
        <f t="shared" si="21"/>
        <v>648</v>
      </c>
      <c r="Q9" s="14">
        <f t="shared" si="22"/>
        <v>1296</v>
      </c>
      <c r="R9" s="14">
        <f t="shared" si="23"/>
        <v>8496</v>
      </c>
      <c r="S9" s="13"/>
      <c r="T9" s="16">
        <f t="shared" si="24"/>
        <v>8496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2020-12-05T12:11:30Z</dcterms:modified>
  <cp:category/>
</cp:coreProperties>
</file>