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8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" i="1" l="1"/>
  <c r="L5" i="1" s="1"/>
  <c r="J4" i="1"/>
  <c r="L4" i="1" s="1"/>
  <c r="J3" i="1"/>
  <c r="L3" i="1" s="1"/>
  <c r="P3" i="1" s="1"/>
  <c r="J2" i="1"/>
  <c r="L2" i="1" s="1"/>
  <c r="P4" i="1" l="1"/>
  <c r="O4" i="1"/>
  <c r="Q4" i="1" s="1"/>
  <c r="R4" i="1" s="1"/>
  <c r="T4" i="1" s="1"/>
  <c r="P2" i="1"/>
  <c r="O2" i="1"/>
  <c r="O5" i="1"/>
  <c r="P5" i="1"/>
  <c r="O3" i="1"/>
  <c r="Q3" i="1" s="1"/>
  <c r="R3" i="1" s="1"/>
  <c r="T3" i="1" s="1"/>
  <c r="Q5" i="1" l="1"/>
  <c r="R5" i="1" s="1"/>
  <c r="T5" i="1" s="1"/>
  <c r="Q2" i="1"/>
  <c r="R2" i="1" s="1"/>
  <c r="T2" i="1" s="1"/>
</calcChain>
</file>

<file path=xl/sharedStrings.xml><?xml version="1.0" encoding="utf-8"?>
<sst xmlns="http://schemas.openxmlformats.org/spreadsheetml/2006/main" count="28" uniqueCount="28">
  <si>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</si>
  <si>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</si>
  <si>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</si>
  <si>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</si>
  <si>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</si>
  <si>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</si>
  <si>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</si>
  <si>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</si>
  <si>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</si>
  <si>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</si>
  <si>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</si>
  <si>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</si>
  <si>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</si>
  <si>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</si>
  <si>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</si>
  <si>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</si>
  <si>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</si>
  <si>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</si>
  <si>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</si>
  <si>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</si>
  <si>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ARH/S918/100</t>
  </si>
  <si>
    <t>By-Pass Level Indicator</t>
  </si>
  <si>
    <t>ARH/S918/101</t>
  </si>
  <si>
    <t>Side Mount Level Switch</t>
  </si>
  <si>
    <t>ARH/S918/102</t>
  </si>
  <si>
    <t>Tubuler Type Level Gauge</t>
  </si>
  <si>
    <t>ARH/S918/103</t>
  </si>
  <si>
    <t>Magnetic Float Level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</si>
</sst>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0" fontId="2" fillId="0" borderId="0" xfId="0" applyFont="1" applyFill="1" applyBorder="1"/>
    <xf numFmtId="9" fontId="2" fillId="0" borderId="0" xfId="0" applyNumberFormat="1" applyFont="1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9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C1" workbookViewId="0">
      <selection activeCell="O18" sqref="O18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3.42578125" style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6.85546875" style="1" bestFit="1" customWidth="1"/>
    <col min="8" max="9" width="9.140625" style="1" customWidth="1"/>
    <col min="10" max="10" width="8.85546875" style="1" customWidth="1"/>
    <col min="11" max="11" width="9.140625" style="1" hidden="1" customWidth="1"/>
    <col min="12" max="12" width="10.28515625" style="1" customWidth="1"/>
    <col min="13" max="13" width="0.140625" style="1" hidden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8.7109375" style="1" customWidth="1"/>
    <col min="19" max="19" width="11.28515625" style="1" hidden="1" customWidth="1"/>
    <col min="20" max="20" width="9.140625" style="1" customWidth="1"/>
    <col min="21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43344</v>
      </c>
      <c r="C2" s="6" t="s">
        <v>20</v>
      </c>
      <c r="D2" s="6">
        <v>100</v>
      </c>
      <c r="E2" s="8">
        <v>43344</v>
      </c>
      <c r="F2" s="8"/>
      <c r="G2" s="9" t="s">
        <v>21</v>
      </c>
      <c r="H2" s="5">
        <v>1</v>
      </c>
      <c r="I2" s="9">
        <v>3500</v>
      </c>
      <c r="J2" s="6">
        <f t="shared" ref="J2" si="0">H2*I2</f>
        <v>3500</v>
      </c>
      <c r="K2" s="10"/>
      <c r="L2" s="6">
        <f t="shared" ref="L2" si="1">J2-(J2*K2)</f>
        <v>3500</v>
      </c>
      <c r="M2" s="6"/>
      <c r="N2" s="6"/>
      <c r="O2" s="6">
        <f t="shared" ref="O2" si="2">L2*9%</f>
        <v>315</v>
      </c>
      <c r="P2" s="6">
        <f t="shared" ref="P2" si="3">L2*9%</f>
        <v>315</v>
      </c>
      <c r="Q2" s="6">
        <f t="shared" ref="Q2" si="4">O2+P2</f>
        <v>630</v>
      </c>
      <c r="R2" s="6">
        <f t="shared" ref="R2" si="5">SUM(L2:N2,Q2)</f>
        <v>4130</v>
      </c>
      <c r="S2" s="6"/>
      <c r="T2" s="7">
        <f t="shared" ref="T2" si="6">R2-S2</f>
        <v>4130</v>
      </c>
    </row>
    <row r="3" spans="1:20" ht="15" x14ac:dyDescent="0.25">
      <c r="A3" s="5">
        <v>2</v>
      </c>
      <c r="B3" s="8">
        <v>43349</v>
      </c>
      <c r="C3" s="6" t="s">
        <v>22</v>
      </c>
      <c r="D3" s="6">
        <v>101</v>
      </c>
      <c r="E3" s="8">
        <v>43349</v>
      </c>
      <c r="F3" s="8">
        <v>43344</v>
      </c>
      <c r="G3" s="6" t="s">
        <v>23</v>
      </c>
      <c r="H3" s="5">
        <v>3</v>
      </c>
      <c r="I3" s="6">
        <v>6000</v>
      </c>
      <c r="J3" s="6">
        <f>H3*I3</f>
        <v>18000</v>
      </c>
      <c r="K3" s="10"/>
      <c r="L3" s="6">
        <f>J3-(J3*K3)</f>
        <v>18000</v>
      </c>
      <c r="M3" s="6"/>
      <c r="N3" s="6"/>
      <c r="O3" s="6">
        <f>L3*9%</f>
        <v>1620</v>
      </c>
      <c r="P3" s="6">
        <f>L3*9%</f>
        <v>1620</v>
      </c>
      <c r="Q3" s="6">
        <f>O3+P3</f>
        <v>3240</v>
      </c>
      <c r="R3" s="6">
        <f>SUM(L3:N3,Q3)</f>
        <v>21240</v>
      </c>
      <c r="S3" s="6"/>
      <c r="T3" s="7">
        <f>R3-S3</f>
        <v>21240</v>
      </c>
    </row>
    <row r="4" spans="1:20" ht="15" x14ac:dyDescent="0.25">
      <c r="A4" s="5">
        <v>3</v>
      </c>
      <c r="B4" s="8">
        <v>43362</v>
      </c>
      <c r="C4" s="6" t="s">
        <v>24</v>
      </c>
      <c r="D4" s="6">
        <v>102</v>
      </c>
      <c r="E4" s="8">
        <v>43362</v>
      </c>
      <c r="F4" s="8"/>
      <c r="G4" s="6" t="s">
        <v>25</v>
      </c>
      <c r="H4" s="5">
        <v>1</v>
      </c>
      <c r="I4" s="6">
        <v>2900</v>
      </c>
      <c r="J4" s="6">
        <f t="shared" ref="J4:J5" si="7">H4*I4</f>
        <v>2900</v>
      </c>
      <c r="K4" s="10"/>
      <c r="L4" s="6">
        <f t="shared" ref="L4" si="8">J4-(J4*K4)</f>
        <v>2900</v>
      </c>
      <c r="M4" s="6">
        <v>100</v>
      </c>
      <c r="N4" s="6">
        <v>25</v>
      </c>
      <c r="O4" s="6">
        <f t="shared" ref="O4" si="9">L4*9%</f>
        <v>261</v>
      </c>
      <c r="P4" s="6">
        <f t="shared" ref="P4" si="10">L4*9%</f>
        <v>261</v>
      </c>
      <c r="Q4" s="6">
        <f t="shared" ref="Q4:Q5" si="11">O4+P4</f>
        <v>522</v>
      </c>
      <c r="R4" s="6">
        <f t="shared" ref="R4:R5" si="12">SUM(L4:N4,Q4)</f>
        <v>3547</v>
      </c>
      <c r="S4" s="6"/>
      <c r="T4" s="7">
        <f t="shared" ref="T4:T5" si="13">R4-S4</f>
        <v>3547</v>
      </c>
    </row>
    <row r="5" spans="1:20" ht="15.75" thickBot="1" x14ac:dyDescent="0.3">
      <c r="A5" s="11">
        <v>4</v>
      </c>
      <c r="B5" s="12">
        <v>43367</v>
      </c>
      <c r="C5" s="13" t="s">
        <v>26</v>
      </c>
      <c r="D5" s="13">
        <v>103</v>
      </c>
      <c r="E5" s="12">
        <v>43367</v>
      </c>
      <c r="F5" s="12"/>
      <c r="G5" s="13" t="s">
        <v>27</v>
      </c>
      <c r="H5" s="11">
        <v>2</v>
      </c>
      <c r="I5" s="13">
        <v>12300</v>
      </c>
      <c r="J5" s="13">
        <f t="shared" si="7"/>
        <v>24600</v>
      </c>
      <c r="K5" s="15">
        <v>0.05</v>
      </c>
      <c r="L5" s="13">
        <f>J5-(J5*K5)</f>
        <v>23370</v>
      </c>
      <c r="M5" s="14">
        <v>350</v>
      </c>
      <c r="N5" s="13"/>
      <c r="O5" s="13">
        <f>L5*9%</f>
        <v>2103.2999999999997</v>
      </c>
      <c r="P5" s="13">
        <f>L5*9%</f>
        <v>2103.2999999999997</v>
      </c>
      <c r="Q5" s="13">
        <f t="shared" si="11"/>
        <v>4206.5999999999995</v>
      </c>
      <c r="R5" s="13">
        <f t="shared" si="12"/>
        <v>27926.6</v>
      </c>
      <c r="S5" s="13">
        <v>0.6</v>
      </c>
      <c r="T5" s="16">
        <f t="shared" si="13"/>
        <v>27926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2020-12-05T12:10:23Z</dcterms:modified>
  <cp:category/>
</cp:coreProperties>
</file>