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9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3" i="1" l="1"/>
  <c r="L3" i="1" s="1"/>
  <c r="J2" i="1"/>
  <c r="L2" i="1" s="1"/>
  <c r="P2" i="1" s="1"/>
  <c r="P3" i="1" l="1"/>
  <c r="O3" i="1"/>
  <c r="O2" i="1"/>
  <c r="Q2" i="1" s="1"/>
  <c r="R2" i="1" s="1"/>
  <c r="T2" i="1" s="1"/>
  <c r="Q3" i="1" l="1"/>
  <c r="R3" i="1" s="1"/>
  <c r="T3" i="1" s="1"/>
</calcChain>
</file>

<file path=xl/sharedStrings.xml><?xml version="1.0" encoding="utf-8"?>
<sst xmlns="http://schemas.openxmlformats.org/spreadsheetml/2006/main" count="24" uniqueCount="24">
  <si>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</si>
  <si>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</si>
  <si>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</si>
  <si>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</si>
  <si>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</si>
  <si>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</si>
  <si>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</si>
  <si>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</si>
  <si>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</si>
  <si>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</si>
  <si>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</si>
  <si>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</si>
  <si>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</si>
  <si>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</si>
  <si>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</si>
  <si>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</si>
  <si>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</si>
  <si>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</si>
  <si>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</si>
  <si>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</si>
  <si>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ARH/O1017/100</t>
  </si>
  <si>
    <t>Capicitance Type</t>
  </si>
  <si>
    <t>ARH/O1017/101</t>
  </si>
  <si>
    <t>Tubuler Type Level Gauge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</si>
</sst>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2" borderId="3" applyNumberFormat="0" applyFont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2" borderId="4" xfId="1" applyFont="1" applyBorder="1"/>
    <xf numFmtId="0" fontId="2" fillId="2" borderId="5" xfId="1" applyFont="1" applyBorder="1"/>
    <xf numFmtId="0" fontId="1" fillId="3" borderId="6" xfId="2" applyBorder="1"/>
    <xf numFmtId="0" fontId="2" fillId="0" borderId="7" xfId="0" applyFont="1" applyBorder="1"/>
    <xf numFmtId="0" fontId="2" fillId="0" borderId="0" xfId="0" applyFont="1" applyBorder="1"/>
    <xf numFmtId="0" fontId="2" fillId="0" borderId="0" xfId="0" applyFont="1" applyFill="1" applyBorder="1"/>
    <xf numFmtId="9" fontId="2" fillId="0" borderId="0" xfId="0" applyNumberFormat="1" applyFont="1" applyBorder="1"/>
    <xf numFmtId="0" fontId="1" fillId="3" borderId="8" xfId="2" applyBorder="1"/>
    <xf numFmtId="15" fontId="2" fillId="0" borderId="0" xfId="0" applyNumberFormat="1" applyFont="1" applyBorder="1"/>
    <xf numFmtId="0" fontId="2" fillId="0" borderId="1" xfId="0" applyFont="1" applyBorder="1"/>
    <xf numFmtId="15" fontId="2" fillId="0" borderId="2" xfId="0" applyNumberFormat="1" applyFont="1" applyBorder="1"/>
    <xf numFmtId="0" fontId="2" fillId="0" borderId="2" xfId="0" applyFont="1" applyBorder="1"/>
    <xf numFmtId="9" fontId="2" fillId="0" borderId="2" xfId="0" applyNumberFormat="1" applyFont="1" applyBorder="1"/>
    <xf numFmtId="0" fontId="1" fillId="3" borderId="9" xfId="2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tabSelected="1" topLeftCell="F1" workbookViewId="0">
      <selection activeCell="J23" sqref="J23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4.85546875" style="1" customWidth="1"/>
    <col min="4" max="4" width="10.42578125" style="1" bestFit="1" customWidth="1"/>
    <col min="5" max="5" width="11.85546875" style="1" bestFit="1" customWidth="1"/>
    <col min="6" max="6" width="9.7109375" style="1" customWidth="1"/>
    <col min="7" max="7" width="29" style="1" bestFit="1" customWidth="1"/>
    <col min="8" max="10" width="9.140625" style="1" customWidth="1"/>
    <col min="11" max="11" width="9.140625" style="1" hidden="1" customWidth="1"/>
    <col min="12" max="12" width="10.28515625" style="1" bestFit="1" customWidth="1"/>
    <col min="13" max="13" width="18.7109375" style="1" hidden="1" customWidth="1"/>
    <col min="14" max="14" width="6.5703125" style="1" hidden="1" customWidth="1"/>
    <col min="15" max="16" width="9.140625" style="1" customWidth="1"/>
    <col min="17" max="17" width="12.140625" style="1" bestFit="1" customWidth="1"/>
    <col min="18" max="18" width="9.140625" style="1" customWidth="1"/>
    <col min="19" max="19" width="0.140625" style="1" customWidth="1"/>
    <col min="20" max="21" width="9.140625" style="1" customWidth="1"/>
    <col min="22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ht="15" x14ac:dyDescent="0.25">
      <c r="A2" s="5">
        <v>1</v>
      </c>
      <c r="B2" s="10">
        <v>43752</v>
      </c>
      <c r="C2" s="6" t="s">
        <v>20</v>
      </c>
      <c r="D2" s="6">
        <v>100</v>
      </c>
      <c r="E2" s="10">
        <v>43752</v>
      </c>
      <c r="F2" s="10">
        <v>43750</v>
      </c>
      <c r="G2" s="7" t="s">
        <v>21</v>
      </c>
      <c r="H2" s="5">
        <v>3</v>
      </c>
      <c r="I2" s="6">
        <v>35000</v>
      </c>
      <c r="J2" s="6">
        <f t="shared" ref="J2:J3" si="0">H2*I2</f>
        <v>105000</v>
      </c>
      <c r="K2" s="8"/>
      <c r="L2" s="6">
        <f t="shared" ref="L2:L3" si="1">J2-(J2*K2)</f>
        <v>105000</v>
      </c>
      <c r="M2" s="7"/>
      <c r="N2" s="6"/>
      <c r="O2" s="6">
        <f t="shared" ref="O2:O3" si="2">L2*9%</f>
        <v>9450</v>
      </c>
      <c r="P2" s="6">
        <f t="shared" ref="P2:P3" si="3">L2*9%</f>
        <v>9450</v>
      </c>
      <c r="Q2" s="6">
        <f t="shared" ref="Q2:Q3" si="4">O2+P2</f>
        <v>18900</v>
      </c>
      <c r="R2" s="6">
        <f t="shared" ref="R2:R3" si="5">SUM(L2:N2,Q2)</f>
        <v>123900</v>
      </c>
      <c r="S2" s="6"/>
      <c r="T2" s="9">
        <f t="shared" ref="T2:T3" si="6">R2-S2</f>
        <v>123900</v>
      </c>
    </row>
    <row r="3" spans="1:20" ht="15.75" thickBot="1" x14ac:dyDescent="0.3">
      <c r="A3" s="11">
        <v>2</v>
      </c>
      <c r="B3" s="12">
        <v>43752</v>
      </c>
      <c r="C3" s="13" t="s">
        <v>22</v>
      </c>
      <c r="D3" s="13">
        <v>101</v>
      </c>
      <c r="E3" s="12">
        <v>43752</v>
      </c>
      <c r="F3" s="12">
        <v>43750</v>
      </c>
      <c r="G3" s="13" t="s">
        <v>23</v>
      </c>
      <c r="H3" s="11">
        <v>2</v>
      </c>
      <c r="I3" s="13">
        <v>2900</v>
      </c>
      <c r="J3" s="13">
        <f t="shared" si="0"/>
        <v>5800</v>
      </c>
      <c r="K3" s="14"/>
      <c r="L3" s="13">
        <f t="shared" si="1"/>
        <v>5800</v>
      </c>
      <c r="M3" s="13"/>
      <c r="N3" s="13"/>
      <c r="O3" s="13">
        <f t="shared" si="2"/>
        <v>522</v>
      </c>
      <c r="P3" s="13">
        <f t="shared" si="3"/>
        <v>522</v>
      </c>
      <c r="Q3" s="13">
        <f t="shared" si="4"/>
        <v>1044</v>
      </c>
      <c r="R3" s="13">
        <f t="shared" si="5"/>
        <v>6844</v>
      </c>
      <c r="S3" s="13"/>
      <c r="T3" s="15">
        <f t="shared" si="6"/>
        <v>6844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2020-12-07T06:22:31Z</dcterms:modified>
  <cp:category/>
</cp:coreProperties>
</file>