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hwin\Documents\1 ASU\Applied-Project\Applied Project\EMD Matlab Environ\Correlations\"/>
    </mc:Choice>
  </mc:AlternateContent>
  <bookViews>
    <workbookView xWindow="0" yWindow="0" windowWidth="23040" windowHeight="8508" tabRatio="840" firstSheet="14" activeTab="18"/>
  </bookViews>
  <sheets>
    <sheet name="CorrMode1" sheetId="1" r:id="rId1"/>
    <sheet name="CorrMode2" sheetId="2" r:id="rId2"/>
    <sheet name="CorrMode3" sheetId="3" r:id="rId3"/>
    <sheet name="CorrMode4" sheetId="4" r:id="rId4"/>
    <sheet name="CorrMode5" sheetId="5" r:id="rId5"/>
    <sheet name="CorrModeNorm1" sheetId="7" r:id="rId6"/>
    <sheet name="CorrModeNorm2" sheetId="8" r:id="rId7"/>
    <sheet name="CorrModeNorm3" sheetId="9" r:id="rId8"/>
    <sheet name="CorrModeNorm4" sheetId="10" r:id="rId9"/>
    <sheet name="CorrModeNorm5" sheetId="11" r:id="rId10"/>
    <sheet name="All Modes" sheetId="13" r:id="rId11"/>
    <sheet name="Metadata" sheetId="14" r:id="rId12"/>
    <sheet name="CorrModeSelect1" sheetId="16" r:id="rId13"/>
    <sheet name="CorrModeSelect2" sheetId="17" r:id="rId14"/>
    <sheet name="CorrModeSelect3" sheetId="18" r:id="rId15"/>
    <sheet name="CorrModeSelect4" sheetId="19" r:id="rId16"/>
    <sheet name="CorrModeSelect5" sheetId="20" r:id="rId17"/>
    <sheet name="CorrModeSelect6" sheetId="21" r:id="rId18"/>
    <sheet name="Select Modes" sheetId="23" r:id="rId19"/>
    <sheet name="Template" sheetId="24" r:id="rId20"/>
    <sheet name="BAFNV plot" sheetId="25" r:id="rId21"/>
  </sheets>
  <calcPr calcId="171027"/>
</workbook>
</file>

<file path=xl/calcChain.xml><?xml version="1.0" encoding="utf-8"?>
<calcChain xmlns="http://schemas.openxmlformats.org/spreadsheetml/2006/main">
  <c r="B4" i="23" l="1"/>
  <c r="E2" i="14" l="1"/>
  <c r="B42" i="23"/>
  <c r="B43" i="23"/>
  <c r="C43" i="23"/>
  <c r="B44" i="23"/>
  <c r="C44" i="23"/>
  <c r="D44" i="23"/>
  <c r="B45" i="23"/>
  <c r="C45" i="23"/>
  <c r="D45" i="23"/>
  <c r="E45" i="23"/>
  <c r="B46" i="23"/>
  <c r="C46" i="23"/>
  <c r="D46" i="23"/>
  <c r="E46" i="23"/>
  <c r="F46" i="23"/>
  <c r="B34" i="23"/>
  <c r="B35" i="23"/>
  <c r="C35" i="23"/>
  <c r="B36" i="23"/>
  <c r="C36" i="23"/>
  <c r="D36" i="23"/>
  <c r="B37" i="23"/>
  <c r="C37" i="23"/>
  <c r="D37" i="23"/>
  <c r="E37" i="23"/>
  <c r="B38" i="23"/>
  <c r="C38" i="23"/>
  <c r="D38" i="23"/>
  <c r="E38" i="23"/>
  <c r="F38" i="23"/>
  <c r="B26" i="23"/>
  <c r="B27" i="23"/>
  <c r="C27" i="23"/>
  <c r="B28" i="23"/>
  <c r="C28" i="23"/>
  <c r="D28" i="23"/>
  <c r="B29" i="23"/>
  <c r="C29" i="23"/>
  <c r="D29" i="23"/>
  <c r="E29" i="23"/>
  <c r="B30" i="23"/>
  <c r="C30" i="23"/>
  <c r="D30" i="23"/>
  <c r="E30" i="23"/>
  <c r="F30" i="23"/>
  <c r="B19" i="23"/>
  <c r="B20" i="23"/>
  <c r="C20" i="23"/>
  <c r="B21" i="23"/>
  <c r="C21" i="23"/>
  <c r="D21" i="23"/>
  <c r="B22" i="23"/>
  <c r="C22" i="23"/>
  <c r="D22" i="23"/>
  <c r="E22" i="23"/>
  <c r="B23" i="23"/>
  <c r="C23" i="23"/>
  <c r="D23" i="23"/>
  <c r="E23" i="23"/>
  <c r="F23" i="23"/>
  <c r="B11" i="23"/>
  <c r="B12" i="23"/>
  <c r="C12" i="23"/>
  <c r="B13" i="23"/>
  <c r="C13" i="23"/>
  <c r="D13" i="23"/>
  <c r="B14" i="23"/>
  <c r="C14" i="23"/>
  <c r="D14" i="23"/>
  <c r="E14" i="23"/>
  <c r="B15" i="23"/>
  <c r="C15" i="23"/>
  <c r="D15" i="23"/>
  <c r="E15" i="23"/>
  <c r="F15" i="23"/>
  <c r="B1" i="23"/>
  <c r="B2" i="23"/>
  <c r="C2" i="23"/>
  <c r="D2" i="23"/>
  <c r="E2" i="23"/>
  <c r="F2" i="23"/>
  <c r="A3" i="23"/>
  <c r="B3" i="23"/>
  <c r="A4" i="23"/>
  <c r="C4" i="23"/>
  <c r="A5" i="23"/>
  <c r="B5" i="23"/>
  <c r="C5" i="23"/>
  <c r="D5" i="23"/>
  <c r="A6" i="23"/>
  <c r="B6" i="23"/>
  <c r="C6" i="23"/>
  <c r="D6" i="23"/>
  <c r="E6" i="23"/>
  <c r="A7" i="23"/>
  <c r="B7" i="23"/>
  <c r="C7" i="23"/>
  <c r="D7" i="23"/>
  <c r="E7" i="23"/>
  <c r="F7" i="23"/>
  <c r="D4" i="14"/>
  <c r="D3" i="14"/>
  <c r="D2" i="14"/>
  <c r="D21" i="14"/>
  <c r="D18" i="14"/>
  <c r="D16" i="14"/>
  <c r="D14" i="14"/>
  <c r="D12" i="14"/>
  <c r="D10" i="14"/>
  <c r="D9" i="14"/>
  <c r="D8" i="14"/>
  <c r="D7" i="14"/>
  <c r="B91" i="13" l="1"/>
  <c r="C91" i="13"/>
  <c r="B92" i="13"/>
  <c r="C92" i="13"/>
  <c r="D92" i="13"/>
  <c r="B93" i="13"/>
  <c r="C93" i="13"/>
  <c r="D93" i="13"/>
  <c r="E93" i="13"/>
  <c r="B94" i="13"/>
  <c r="C94" i="13"/>
  <c r="D94" i="13"/>
  <c r="E94" i="13"/>
  <c r="F94" i="13"/>
  <c r="B95" i="13"/>
  <c r="C95" i="13"/>
  <c r="D95" i="13"/>
  <c r="E95" i="13"/>
  <c r="F95" i="13"/>
  <c r="G95" i="13"/>
  <c r="B96" i="13"/>
  <c r="C96" i="13"/>
  <c r="D96" i="13"/>
  <c r="E96" i="13"/>
  <c r="F96" i="13"/>
  <c r="G96" i="13"/>
  <c r="H96" i="13"/>
  <c r="B97" i="13"/>
  <c r="C97" i="13"/>
  <c r="D97" i="13"/>
  <c r="E97" i="13"/>
  <c r="F97" i="13"/>
  <c r="G97" i="13"/>
  <c r="H97" i="13"/>
  <c r="I97" i="13"/>
  <c r="B98" i="13"/>
  <c r="C98" i="13"/>
  <c r="D98" i="13"/>
  <c r="E98" i="13"/>
  <c r="F98" i="13"/>
  <c r="G98" i="13"/>
  <c r="H98" i="13"/>
  <c r="I98" i="13"/>
  <c r="J98" i="13"/>
  <c r="B99" i="13"/>
  <c r="C99" i="13"/>
  <c r="D99" i="13"/>
  <c r="E99" i="13"/>
  <c r="F99" i="13"/>
  <c r="G99" i="13"/>
  <c r="H99" i="13"/>
  <c r="I99" i="13"/>
  <c r="J99" i="13"/>
  <c r="K99" i="13"/>
  <c r="B100" i="13"/>
  <c r="C100" i="13"/>
  <c r="D100" i="13"/>
  <c r="E100" i="13"/>
  <c r="F100" i="13"/>
  <c r="G100" i="13"/>
  <c r="H100" i="13"/>
  <c r="I100" i="13"/>
  <c r="J100" i="13"/>
  <c r="K100" i="13"/>
  <c r="L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B69" i="13"/>
  <c r="C69" i="13"/>
  <c r="B70" i="13"/>
  <c r="C70" i="13"/>
  <c r="D70" i="13"/>
  <c r="B71" i="13"/>
  <c r="C71" i="13"/>
  <c r="D71" i="13"/>
  <c r="E71" i="13"/>
  <c r="B72" i="13"/>
  <c r="C72" i="13"/>
  <c r="D72" i="13"/>
  <c r="E72" i="13"/>
  <c r="F72" i="13"/>
  <c r="B73" i="13"/>
  <c r="C73" i="13"/>
  <c r="D73" i="13"/>
  <c r="E73" i="13"/>
  <c r="F73" i="13"/>
  <c r="G73" i="13"/>
  <c r="B74" i="13"/>
  <c r="C74" i="13"/>
  <c r="D74" i="13"/>
  <c r="E74" i="13"/>
  <c r="F74" i="13"/>
  <c r="G74" i="13"/>
  <c r="H74" i="13"/>
  <c r="B75" i="13"/>
  <c r="C75" i="13"/>
  <c r="D75" i="13"/>
  <c r="E75" i="13"/>
  <c r="F75" i="13"/>
  <c r="G75" i="13"/>
  <c r="H75" i="13"/>
  <c r="I75" i="13"/>
  <c r="B76" i="13"/>
  <c r="C76" i="13"/>
  <c r="D76" i="13"/>
  <c r="E76" i="13"/>
  <c r="F76" i="13"/>
  <c r="G76" i="13"/>
  <c r="H76" i="13"/>
  <c r="I76" i="13"/>
  <c r="J76" i="13"/>
  <c r="B77" i="13"/>
  <c r="C77" i="13"/>
  <c r="D77" i="13"/>
  <c r="E77" i="13"/>
  <c r="F77" i="13"/>
  <c r="G77" i="13"/>
  <c r="H77" i="13"/>
  <c r="I77" i="13"/>
  <c r="J77" i="13"/>
  <c r="K77" i="13"/>
  <c r="B78" i="13"/>
  <c r="C78" i="13"/>
  <c r="D78" i="13"/>
  <c r="E78" i="13"/>
  <c r="F78" i="13"/>
  <c r="G78" i="13"/>
  <c r="H78" i="13"/>
  <c r="I78" i="13"/>
  <c r="J78" i="13"/>
  <c r="K78" i="13"/>
  <c r="L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B47" i="13"/>
  <c r="C47" i="13"/>
  <c r="B48" i="13"/>
  <c r="C48" i="13"/>
  <c r="D48" i="13"/>
  <c r="B49" i="13"/>
  <c r="C49" i="13"/>
  <c r="D49" i="13"/>
  <c r="E49" i="13"/>
  <c r="B50" i="13"/>
  <c r="C50" i="13"/>
  <c r="D50" i="13"/>
  <c r="E50" i="13"/>
  <c r="F50" i="13"/>
  <c r="B51" i="13"/>
  <c r="C51" i="13"/>
  <c r="D51" i="13"/>
  <c r="E51" i="13"/>
  <c r="F51" i="13"/>
  <c r="G51" i="13"/>
  <c r="B52" i="13"/>
  <c r="C52" i="13"/>
  <c r="D52" i="13"/>
  <c r="E52" i="13"/>
  <c r="F52" i="13"/>
  <c r="G52" i="13"/>
  <c r="H52" i="13"/>
  <c r="B53" i="13"/>
  <c r="C53" i="13"/>
  <c r="D53" i="13"/>
  <c r="E53" i="13"/>
  <c r="F53" i="13"/>
  <c r="G53" i="13"/>
  <c r="H53" i="13"/>
  <c r="I53" i="13"/>
  <c r="B54" i="13"/>
  <c r="C54" i="13"/>
  <c r="D54" i="13"/>
  <c r="E54" i="13"/>
  <c r="F54" i="13"/>
  <c r="G54" i="13"/>
  <c r="H54" i="13"/>
  <c r="I54" i="13"/>
  <c r="J54" i="13"/>
  <c r="B55" i="13"/>
  <c r="C55" i="13"/>
  <c r="D55" i="13"/>
  <c r="E55" i="13"/>
  <c r="F55" i="13"/>
  <c r="G55" i="13"/>
  <c r="H55" i="13"/>
  <c r="I55" i="13"/>
  <c r="J55" i="13"/>
  <c r="K55" i="13"/>
  <c r="B56" i="13"/>
  <c r="C56" i="13"/>
  <c r="D56" i="13"/>
  <c r="E56" i="13"/>
  <c r="F56" i="13"/>
  <c r="G56" i="13"/>
  <c r="H56" i="13"/>
  <c r="I56" i="13"/>
  <c r="J56" i="13"/>
  <c r="K56" i="13"/>
  <c r="L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B25" i="13"/>
  <c r="C25" i="13"/>
  <c r="B26" i="13"/>
  <c r="C26" i="13"/>
  <c r="D26" i="13"/>
  <c r="B27" i="13"/>
  <c r="C27" i="13"/>
  <c r="D27" i="13"/>
  <c r="E27" i="13"/>
  <c r="B28" i="13"/>
  <c r="C28" i="13"/>
  <c r="D28" i="13"/>
  <c r="E28" i="13"/>
  <c r="F28" i="13"/>
  <c r="B29" i="13"/>
  <c r="C29" i="13"/>
  <c r="D29" i="13"/>
  <c r="E29" i="13"/>
  <c r="F29" i="13"/>
  <c r="G29" i="13"/>
  <c r="B30" i="13"/>
  <c r="C30" i="13"/>
  <c r="D30" i="13"/>
  <c r="E30" i="13"/>
  <c r="F30" i="13"/>
  <c r="G30" i="13"/>
  <c r="H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J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</calcChain>
</file>

<file path=xl/sharedStrings.xml><?xml version="1.0" encoding="utf-8"?>
<sst xmlns="http://schemas.openxmlformats.org/spreadsheetml/2006/main" count="751" uniqueCount="99">
  <si>
    <t>!</t>
  </si>
  <si>
    <t>(AFIB</t>
  </si>
  <si>
    <t>(AFL</t>
  </si>
  <si>
    <t>(B</t>
  </si>
  <si>
    <t>(BII</t>
  </si>
  <si>
    <t>(IVR</t>
  </si>
  <si>
    <t>(NOD</t>
  </si>
  <si>
    <t>(SVTA</t>
  </si>
  <si>
    <t>(T</t>
  </si>
  <si>
    <t>(VFL</t>
  </si>
  <si>
    <t>(VT</t>
  </si>
  <si>
    <t>A</t>
  </si>
  <si>
    <t>E</t>
  </si>
  <si>
    <t>F</t>
  </si>
  <si>
    <t>L</t>
  </si>
  <si>
    <t>N</t>
  </si>
  <si>
    <t>R</t>
  </si>
  <si>
    <t>S</t>
  </si>
  <si>
    <t>V</t>
  </si>
  <si>
    <t>x</t>
  </si>
  <si>
    <t>Mode 5</t>
  </si>
  <si>
    <t>Mode 4</t>
  </si>
  <si>
    <t>Mode 3</t>
  </si>
  <si>
    <t>Mode 2</t>
  </si>
  <si>
    <t>Mode 1</t>
  </si>
  <si>
    <t>Symbol</t>
  </si>
  <si>
    <t>Meaning</t>
  </si>
  <si>
    <t>Ventricular flutter wave</t>
  </si>
  <si>
    <t>Atrial fibrillation</t>
  </si>
  <si>
    <t>Atrial flutter</t>
  </si>
  <si>
    <t>Ventricular bigeminy</t>
  </si>
  <si>
    <t>2° heart block</t>
  </si>
  <si>
    <t>Idioventricular rhythm</t>
  </si>
  <si>
    <t>Normal sinus rhythm</t>
  </si>
  <si>
    <t>Nodal (A-V junctional) rhythm</t>
  </si>
  <si>
    <t>Supraventricular tachyarrhythmia</t>
  </si>
  <si>
    <t>Ventricular trigeminy</t>
  </si>
  <si>
    <t>Ventricular flutter</t>
  </si>
  <si>
    <t>Ventricular tachycardia</t>
  </si>
  <si>
    <t>Atrial premature beat</t>
  </si>
  <si>
    <t>Ventricular escape beat</t>
  </si>
  <si>
    <t>Fusion of ventricular and normal beat</t>
  </si>
  <si>
    <t>Left bundle branch block beat</t>
  </si>
  <si>
    <t>Right bundle branch block beat</t>
  </si>
  <si>
    <t>Supraventricular premature beat</t>
  </si>
  <si>
    <t>Premature ventricular contraction</t>
  </si>
  <si>
    <t>Non-conducted P-wave (blocked APB)</t>
  </si>
  <si>
    <t>a</t>
  </si>
  <si>
    <t>b</t>
  </si>
  <si>
    <t>c</t>
  </si>
  <si>
    <t>d</t>
  </si>
  <si>
    <t>e</t>
  </si>
  <si>
    <r>
      <t>D</t>
    </r>
    <r>
      <rPr>
        <vertAlign val="subscript"/>
        <sz val="12"/>
        <color theme="1"/>
        <rFont val="Helvetica"/>
        <family val="2"/>
      </rPr>
      <t>ab</t>
    </r>
  </si>
  <si>
    <r>
      <t>D</t>
    </r>
    <r>
      <rPr>
        <vertAlign val="subscript"/>
        <sz val="12"/>
        <color theme="1"/>
        <rFont val="Helvetica"/>
        <family val="2"/>
      </rPr>
      <t>ac</t>
    </r>
  </si>
  <si>
    <r>
      <t>D</t>
    </r>
    <r>
      <rPr>
        <vertAlign val="subscript"/>
        <sz val="12"/>
        <color theme="1"/>
        <rFont val="Helvetica"/>
        <family val="2"/>
      </rPr>
      <t>ad</t>
    </r>
  </si>
  <si>
    <r>
      <t>D</t>
    </r>
    <r>
      <rPr>
        <vertAlign val="subscript"/>
        <sz val="12"/>
        <color theme="1"/>
        <rFont val="Helvetica"/>
        <family val="2"/>
      </rPr>
      <t>ae</t>
    </r>
  </si>
  <si>
    <r>
      <t>D</t>
    </r>
    <r>
      <rPr>
        <vertAlign val="subscript"/>
        <sz val="12"/>
        <color theme="1"/>
        <rFont val="Helvetica"/>
        <family val="2"/>
      </rPr>
      <t>bc</t>
    </r>
  </si>
  <si>
    <r>
      <t>D</t>
    </r>
    <r>
      <rPr>
        <vertAlign val="subscript"/>
        <sz val="12"/>
        <color theme="1"/>
        <rFont val="Helvetica"/>
        <family val="2"/>
      </rPr>
      <t>bd</t>
    </r>
  </si>
  <si>
    <r>
      <t>D</t>
    </r>
    <r>
      <rPr>
        <vertAlign val="subscript"/>
        <sz val="12"/>
        <color theme="1"/>
        <rFont val="Helvetica"/>
        <family val="2"/>
      </rPr>
      <t>be</t>
    </r>
  </si>
  <si>
    <r>
      <t>D</t>
    </r>
    <r>
      <rPr>
        <vertAlign val="subscript"/>
        <sz val="12"/>
        <color theme="1"/>
        <rFont val="Helvetica"/>
        <family val="2"/>
      </rPr>
      <t>cd</t>
    </r>
  </si>
  <si>
    <r>
      <t>D</t>
    </r>
    <r>
      <rPr>
        <vertAlign val="subscript"/>
        <sz val="12"/>
        <color theme="1"/>
        <rFont val="Helvetica"/>
        <family val="2"/>
      </rPr>
      <t>ce</t>
    </r>
  </si>
  <si>
    <r>
      <t>D</t>
    </r>
    <r>
      <rPr>
        <vertAlign val="subscript"/>
        <sz val="12"/>
        <color theme="1"/>
        <rFont val="Helvetica"/>
        <family val="2"/>
      </rPr>
      <t>de</t>
    </r>
  </si>
  <si>
    <t>Residue</t>
  </si>
  <si>
    <t>Mode k</t>
  </si>
  <si>
    <t>Normal Sinus Rhythm</t>
  </si>
  <si>
    <t>Atrial Fibrillation</t>
  </si>
  <si>
    <t>Total # of data sets</t>
  </si>
  <si>
    <t># of data sets</t>
  </si>
  <si>
    <t># of patient records</t>
  </si>
  <si>
    <t>Symbols</t>
  </si>
  <si>
    <t>Data source: MIT-BIH Arrhythmia Database</t>
  </si>
  <si>
    <t>Comments: Arbitrarily chose to look at arrhythmias that came from at least 10 patients and had at least 100 sample windows to look at</t>
  </si>
  <si>
    <t>Condition</t>
  </si>
  <si>
    <t>A Mode 3</t>
  </si>
  <si>
    <t>F Mode 3</t>
  </si>
  <si>
    <t>N Mode 3</t>
  </si>
  <si>
    <t>V Mode 3</t>
  </si>
  <si>
    <t>Arrhythmia</t>
  </si>
  <si>
    <t>(B Mode 3</t>
  </si>
  <si>
    <t>V Mode 1</t>
  </si>
  <si>
    <t>(B Mode 1</t>
  </si>
  <si>
    <t>A Mode 2</t>
  </si>
  <si>
    <t>A Mode 1</t>
  </si>
  <si>
    <t>F Mode 1</t>
  </si>
  <si>
    <t>N Mode 1</t>
  </si>
  <si>
    <t>(B Mode 2</t>
  </si>
  <si>
    <t>F Mode 2</t>
  </si>
  <si>
    <t>N Mode 2</t>
  </si>
  <si>
    <t>V Mode 2</t>
  </si>
  <si>
    <t>(B Mode 4</t>
  </si>
  <si>
    <t>(B Mode 5</t>
  </si>
  <si>
    <t>A Mode 4</t>
  </si>
  <si>
    <t>F Mode 4</t>
  </si>
  <si>
    <t>N Mode 4</t>
  </si>
  <si>
    <t>V Mode 4</t>
  </si>
  <si>
    <t>A Mode 5</t>
  </si>
  <si>
    <t>F Mode 5</t>
  </si>
  <si>
    <t>N Mode 5</t>
  </si>
  <si>
    <t>V Mode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</si>
</sst>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2"/>
      <name val="Helvetica"/>
      <family val="2"/>
    </font>
    <font>
      <b/>
      <sz val="12"/>
      <color theme="1"/>
      <name val="Helvetica"/>
      <family val="2"/>
    </font>
    <font>
      <vertAlign val="subscript"/>
      <sz val="12"/>
      <color theme="1"/>
      <name val="Helvetica"/>
      <family val="2"/>
    </font>
    <font>
      <b/>
      <sz val="18"/>
      <color theme="1"/>
      <name val="Helvetica"/>
      <family val="2"/>
    </font>
    <font>
      <sz val="18"/>
      <color theme="1"/>
      <name val="Helvetica"/>
      <family val="2"/>
    </font>
    <font>
      <i/>
      <sz val="14"/>
      <color theme="1"/>
      <name val="Helvetica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sz val="10"/>
      <color theme="2"/>
      <name val="Helvetica"/>
      <family val="2"/>
    </font>
    <font>
      <b/>
      <sz val="14"/>
      <color theme="1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wrapText="1"/>
    </xf>
    <xf numFmtId="0" fontId="23" fillId="33" borderId="0" xfId="0" applyFont="1" applyFill="1" applyAlignment="1">
      <alignment horizontal="center"/>
    </xf>
    <xf numFmtId="0" fontId="22" fillId="33" borderId="15" xfId="0" applyFont="1" applyFill="1" applyBorder="1" applyAlignment="1">
      <alignment horizontal="center" wrapText="1"/>
    </xf>
    <xf numFmtId="0" fontId="24" fillId="33" borderId="0" xfId="0" applyFont="1" applyFill="1" applyAlignment="1">
      <alignment horizontal="left"/>
    </xf>
    <xf numFmtId="0" fontId="22" fillId="33" borderId="15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wrapText="1"/>
    </xf>
    <xf numFmtId="0" fontId="18" fillId="33" borderId="0" xfId="0" applyFont="1" applyFill="1" applyAlignment="1">
      <alignment horizontal="center"/>
    </xf>
    <xf numFmtId="0" fontId="18" fillId="34" borderId="0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3" fillId="33" borderId="0" xfId="0" applyFont="1" applyFill="1" applyBorder="1" applyAlignment="1">
      <alignment horizontal="center" vertical="center" wrapText="1"/>
    </xf>
    <xf numFmtId="0" fontId="25" fillId="33" borderId="0" xfId="0" applyFont="1" applyFill="1" applyBorder="1" applyAlignment="1"/>
    <xf numFmtId="0" fontId="25" fillId="33" borderId="0" xfId="0" applyFont="1" applyFill="1" applyBorder="1" applyAlignment="1">
      <alignment vertical="center"/>
    </xf>
    <xf numFmtId="0" fontId="26" fillId="33" borderId="0" xfId="0" applyFont="1" applyFill="1" applyBorder="1"/>
    <xf numFmtId="0" fontId="26" fillId="0" borderId="0" xfId="0" applyFont="1" applyFill="1" applyBorder="1"/>
    <xf numFmtId="0" fontId="25" fillId="33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5" fillId="33" borderId="0" xfId="0" applyFont="1" applyFill="1" applyBorder="1"/>
    <xf numFmtId="0" fontId="25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27" fillId="33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8" fillId="33" borderId="0" xfId="0" applyFont="1" applyFill="1" applyBorder="1" applyAlignment="1">
      <alignment horizontal="center"/>
    </xf>
    <xf numFmtId="0" fontId="28" fillId="33" borderId="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0000"/>
      <color rgb="FF0000FF"/>
      <color rgb="FFFFC627"/>
      <color rgb="FF8C1D40"/>
      <color rgb="FF0059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Metadata!$C$1</c:f>
              <c:strCache>
                <c:ptCount val="1"/>
                <c:pt idx="0">
                  <c:v># of patient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Metadata!$C$2:$C$21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12</c:v>
                </c:pt>
                <c:pt idx="9">
                  <c:v>1</c:v>
                </c:pt>
                <c:pt idx="10">
                  <c:v>12</c:v>
                </c:pt>
                <c:pt idx="11">
                  <c:v>27</c:v>
                </c:pt>
                <c:pt idx="12">
                  <c:v>2</c:v>
                </c:pt>
                <c:pt idx="13">
                  <c:v>17</c:v>
                </c:pt>
                <c:pt idx="14">
                  <c:v>4</c:v>
                </c:pt>
                <c:pt idx="15">
                  <c:v>38</c:v>
                </c:pt>
                <c:pt idx="16">
                  <c:v>6</c:v>
                </c:pt>
                <c:pt idx="17">
                  <c:v>1</c:v>
                </c:pt>
                <c:pt idx="18">
                  <c:v>36</c:v>
                </c:pt>
                <c:pt idx="19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Metadata!#REF!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352-4B34-8F0D-6B88790605CE}"/>
            </c:ext>
          </c:extLst>
        </c:ser>
        <c:ser>
          <c:idx val="1"/>
          <c:order val="1"/>
          <c:tx>
            <c:strRef>
              <c:f>Metadata!$D$1</c:f>
              <c:strCache>
                <c:ptCount val="1"/>
                <c:pt idx="0">
                  <c:v># of data 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Metadata!$D$2:$D$21</c:f>
              <c:numCache>
                <c:formatCode>General</c:formatCode>
                <c:ptCount val="20"/>
                <c:pt idx="0">
                  <c:v>42</c:v>
                </c:pt>
                <c:pt idx="1">
                  <c:v>78</c:v>
                </c:pt>
                <c:pt idx="2">
                  <c:v>36</c:v>
                </c:pt>
                <c:pt idx="3">
                  <c:v>171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26</c:v>
                </c:pt>
                <c:pt idx="8">
                  <c:v>77</c:v>
                </c:pt>
                <c:pt idx="9">
                  <c:v>6</c:v>
                </c:pt>
                <c:pt idx="10">
                  <c:v>54</c:v>
                </c:pt>
                <c:pt idx="11">
                  <c:v>319</c:v>
                </c:pt>
                <c:pt idx="12">
                  <c:v>30</c:v>
                </c:pt>
                <c:pt idx="13">
                  <c:v>136</c:v>
                </c:pt>
                <c:pt idx="14">
                  <c:v>82</c:v>
                </c:pt>
                <c:pt idx="15">
                  <c:v>397</c:v>
                </c:pt>
                <c:pt idx="16">
                  <c:v>132</c:v>
                </c:pt>
                <c:pt idx="17">
                  <c:v>2</c:v>
                </c:pt>
                <c:pt idx="18">
                  <c:v>593</c:v>
                </c:pt>
                <c:pt idx="19">
                  <c:v>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Metadata!#REF!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352-4B34-8F0D-6B887906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70360"/>
        <c:axId val="450073312"/>
      </c:barChart>
      <c:catAx>
        <c:axId val="45007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73312"/>
        <c:crosses val="autoZero"/>
        <c:auto val="0"/>
        <c:lblAlgn val="ctr"/>
        <c:lblOffset val="100"/>
        <c:noMultiLvlLbl val="0"/>
      </c:catAx>
      <c:valAx>
        <c:axId val="450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Signatures of Mode Function 3</a:t>
            </a:r>
          </a:p>
        </c:rich>
      </c:tx>
      <c:layout>
        <c:manualLayout>
          <c:xMode val="edge"/>
          <c:yMode val="edge"/>
          <c:x val="0.2203950467729995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0114391951006125"/>
          <c:w val="0.88289741907261587"/>
          <c:h val="0.57698417906095067"/>
        </c:manualLayout>
      </c:layout>
      <c:lineChart>
        <c:grouping val="standard"/>
        <c:varyColors val="0"/>
        <c:ser>
          <c:idx val="0"/>
          <c:order val="0"/>
          <c:tx>
            <c:strRef>
              <c:f>'BAFNV plot'!$A$13</c:f>
              <c:strCache>
                <c:ptCount val="1"/>
                <c:pt idx="0">
                  <c:v>(B Mode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plot'!$B$13:$BV$13</c:f>
              <c:numCache>
                <c:formatCode>General</c:formatCode>
                <c:ptCount val="73"/>
                <c:pt idx="0">
                  <c:v>-0.108</c:v>
                </c:pt>
                <c:pt idx="1">
                  <c:v>-0.106</c:v>
                </c:pt>
                <c:pt idx="2">
                  <c:v>-0.10100000000000001</c:v>
                </c:pt>
                <c:pt idx="3">
                  <c:v>-0.10100000000000001</c:v>
                </c:pt>
                <c:pt idx="4">
                  <c:v>-0.10100000000000001</c:v>
                </c:pt>
                <c:pt idx="5">
                  <c:v>-9.9000000000000005E-2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-0.09</c:v>
                </c:pt>
                <c:pt idx="10">
                  <c:v>-8.6999999999999994E-2</c:v>
                </c:pt>
                <c:pt idx="11">
                  <c:v>-8.4000000000000005E-2</c:v>
                </c:pt>
                <c:pt idx="12">
                  <c:v>-0.08</c:v>
                </c:pt>
                <c:pt idx="13">
                  <c:v>-7.6999999999999999E-2</c:v>
                </c:pt>
                <c:pt idx="14">
                  <c:v>-7.0000000000000007E-2</c:v>
                </c:pt>
                <c:pt idx="15">
                  <c:v>-7.0999999999999994E-2</c:v>
                </c:pt>
                <c:pt idx="16">
                  <c:v>-6.6000000000000003E-2</c:v>
                </c:pt>
                <c:pt idx="17">
                  <c:v>-6.4000000000000001E-2</c:v>
                </c:pt>
                <c:pt idx="18">
                  <c:v>-6.0999999999999999E-2</c:v>
                </c:pt>
                <c:pt idx="19">
                  <c:v>-6.2E-2</c:v>
                </c:pt>
                <c:pt idx="20">
                  <c:v>-5.2999999999999999E-2</c:v>
                </c:pt>
                <c:pt idx="21">
                  <c:v>-5.3999999999999999E-2</c:v>
                </c:pt>
                <c:pt idx="22">
                  <c:v>-4.2999999999999997E-2</c:v>
                </c:pt>
                <c:pt idx="23">
                  <c:v>-3.5000000000000003E-2</c:v>
                </c:pt>
                <c:pt idx="24">
                  <c:v>-2.1999999999999999E-2</c:v>
                </c:pt>
                <c:pt idx="25">
                  <c:v>-1.4999999999999999E-2</c:v>
                </c:pt>
                <c:pt idx="26">
                  <c:v>-2E-3</c:v>
                </c:pt>
                <c:pt idx="27">
                  <c:v>8.0000000000000002E-3</c:v>
                </c:pt>
                <c:pt idx="28">
                  <c:v>1.9E-2</c:v>
                </c:pt>
                <c:pt idx="29">
                  <c:v>3.2000000000000001E-2</c:v>
                </c:pt>
                <c:pt idx="30">
                  <c:v>4.7E-2</c:v>
                </c:pt>
                <c:pt idx="31">
                  <c:v>5.8000000000000003E-2</c:v>
                </c:pt>
                <c:pt idx="32">
                  <c:v>6.8000000000000005E-2</c:v>
                </c:pt>
                <c:pt idx="33">
                  <c:v>7.1999999999999995E-2</c:v>
                </c:pt>
                <c:pt idx="34">
                  <c:v>7.5999999999999998E-2</c:v>
                </c:pt>
                <c:pt idx="35">
                  <c:v>8.1000000000000003E-2</c:v>
                </c:pt>
                <c:pt idx="36">
                  <c:v>8.2000000000000003E-2</c:v>
                </c:pt>
                <c:pt idx="37">
                  <c:v>7.4999999999999997E-2</c:v>
                </c:pt>
                <c:pt idx="38">
                  <c:v>6.7000000000000004E-2</c:v>
                </c:pt>
                <c:pt idx="39">
                  <c:v>5.6000000000000001E-2</c:v>
                </c:pt>
                <c:pt idx="40">
                  <c:v>4.4999999999999998E-2</c:v>
                </c:pt>
                <c:pt idx="41">
                  <c:v>2.5999999999999999E-2</c:v>
                </c:pt>
                <c:pt idx="42">
                  <c:v>1.2E-2</c:v>
                </c:pt>
                <c:pt idx="43">
                  <c:v>-8.9999999999999993E-3</c:v>
                </c:pt>
                <c:pt idx="44">
                  <c:v>-0.02</c:v>
                </c:pt>
                <c:pt idx="45">
                  <c:v>-3.9E-2</c:v>
                </c:pt>
                <c:pt idx="46">
                  <c:v>-5.3999999999999999E-2</c:v>
                </c:pt>
                <c:pt idx="47">
                  <c:v>-7.0000000000000007E-2</c:v>
                </c:pt>
                <c:pt idx="48">
                  <c:v>-8.1000000000000003E-2</c:v>
                </c:pt>
                <c:pt idx="49">
                  <c:v>-8.5000000000000006E-2</c:v>
                </c:pt>
                <c:pt idx="50">
                  <c:v>-8.7999999999999995E-2</c:v>
                </c:pt>
                <c:pt idx="51">
                  <c:v>-9.0999999999999998E-2</c:v>
                </c:pt>
                <c:pt idx="52">
                  <c:v>-9.2999999999999999E-2</c:v>
                </c:pt>
                <c:pt idx="53">
                  <c:v>-9.4E-2</c:v>
                </c:pt>
                <c:pt idx="54">
                  <c:v>-0.10199999999999999</c:v>
                </c:pt>
                <c:pt idx="55">
                  <c:v>-9.6000000000000002E-2</c:v>
                </c:pt>
                <c:pt idx="56">
                  <c:v>-0.10100000000000001</c:v>
                </c:pt>
                <c:pt idx="57">
                  <c:v>-9.8000000000000004E-2</c:v>
                </c:pt>
                <c:pt idx="58">
                  <c:v>-9.5000000000000001E-2</c:v>
                </c:pt>
                <c:pt idx="59">
                  <c:v>-9.4E-2</c:v>
                </c:pt>
                <c:pt idx="60">
                  <c:v>-9.9000000000000005E-2</c:v>
                </c:pt>
                <c:pt idx="61">
                  <c:v>-9.8000000000000004E-2</c:v>
                </c:pt>
                <c:pt idx="62">
                  <c:v>-9.9000000000000005E-2</c:v>
                </c:pt>
                <c:pt idx="63">
                  <c:v>-9.9000000000000005E-2</c:v>
                </c:pt>
                <c:pt idx="64">
                  <c:v>-0.10100000000000001</c:v>
                </c:pt>
                <c:pt idx="65">
                  <c:v>-0.108</c:v>
                </c:pt>
                <c:pt idx="66">
                  <c:v>-0.111</c:v>
                </c:pt>
                <c:pt idx="67">
                  <c:v>-0.11700000000000001</c:v>
                </c:pt>
                <c:pt idx="68">
                  <c:v>-0.12</c:v>
                </c:pt>
                <c:pt idx="69">
                  <c:v>-0.125</c:v>
                </c:pt>
                <c:pt idx="70">
                  <c:v>-0.128</c:v>
                </c:pt>
                <c:pt idx="71">
                  <c:v>-0.13</c:v>
                </c:pt>
                <c:pt idx="72">
                  <c:v>-0.13400000000000001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D-48AF-AA69-7014E26F227E}"/>
            </c:ext>
          </c:extLst>
        </c:ser>
        <c:ser>
          <c:idx val="1"/>
          <c:order val="1"/>
          <c:tx>
            <c:strRef>
              <c:f>'BAFNV plot'!$A$14</c:f>
              <c:strCache>
                <c:ptCount val="1"/>
                <c:pt idx="0">
                  <c:v>A Mode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plot'!$B$14:$BV$14</c:f>
              <c:numCache>
                <c:formatCode>General</c:formatCode>
                <c:ptCount val="73"/>
                <c:pt idx="0">
                  <c:v>-3.9E-2</c:v>
                </c:pt>
                <c:pt idx="1">
                  <c:v>-3.5000000000000003E-2</c:v>
                </c:pt>
                <c:pt idx="2">
                  <c:v>-3.5000000000000003E-2</c:v>
                </c:pt>
                <c:pt idx="3">
                  <c:v>-0.04</c:v>
                </c:pt>
                <c:pt idx="4">
                  <c:v>-3.9E-2</c:v>
                </c:pt>
                <c:pt idx="5">
                  <c:v>-4.4999999999999998E-2</c:v>
                </c:pt>
                <c:pt idx="6">
                  <c:v>-4.8000000000000001E-2</c:v>
                </c:pt>
                <c:pt idx="7">
                  <c:v>-4.7E-2</c:v>
                </c:pt>
                <c:pt idx="8">
                  <c:v>-4.8000000000000001E-2</c:v>
                </c:pt>
                <c:pt idx="9">
                  <c:v>-4.9000000000000002E-2</c:v>
                </c:pt>
                <c:pt idx="10">
                  <c:v>-4.7E-2</c:v>
                </c:pt>
                <c:pt idx="11">
                  <c:v>-4.8000000000000001E-2</c:v>
                </c:pt>
                <c:pt idx="12">
                  <c:v>-5.0999999999999997E-2</c:v>
                </c:pt>
                <c:pt idx="13">
                  <c:v>-5.5E-2</c:v>
                </c:pt>
                <c:pt idx="14">
                  <c:v>-6.2E-2</c:v>
                </c:pt>
                <c:pt idx="15">
                  <c:v>-6.8000000000000005E-2</c:v>
                </c:pt>
                <c:pt idx="16">
                  <c:v>-7.1999999999999995E-2</c:v>
                </c:pt>
                <c:pt idx="17">
                  <c:v>-7.0999999999999994E-2</c:v>
                </c:pt>
                <c:pt idx="18">
                  <c:v>-7.0999999999999994E-2</c:v>
                </c:pt>
                <c:pt idx="19">
                  <c:v>-6.7000000000000004E-2</c:v>
                </c:pt>
                <c:pt idx="20">
                  <c:v>-5.8000000000000003E-2</c:v>
                </c:pt>
                <c:pt idx="21">
                  <c:v>-4.4999999999999998E-2</c:v>
                </c:pt>
                <c:pt idx="22">
                  <c:v>-3.5999999999999997E-2</c:v>
                </c:pt>
                <c:pt idx="23">
                  <c:v>-0.02</c:v>
                </c:pt>
                <c:pt idx="24">
                  <c:v>-1E-3</c:v>
                </c:pt>
                <c:pt idx="25">
                  <c:v>1.9E-2</c:v>
                </c:pt>
                <c:pt idx="26">
                  <c:v>5.3999999999999999E-2</c:v>
                </c:pt>
                <c:pt idx="27">
                  <c:v>8.2000000000000003E-2</c:v>
                </c:pt>
                <c:pt idx="28">
                  <c:v>0.114</c:v>
                </c:pt>
                <c:pt idx="29">
                  <c:v>0.14599999999999999</c:v>
                </c:pt>
                <c:pt idx="30">
                  <c:v>0.16800000000000001</c:v>
                </c:pt>
                <c:pt idx="31">
                  <c:v>0.189</c:v>
                </c:pt>
                <c:pt idx="32">
                  <c:v>0.219</c:v>
                </c:pt>
                <c:pt idx="33">
                  <c:v>0.245</c:v>
                </c:pt>
                <c:pt idx="34">
                  <c:v>0.26100000000000001</c:v>
                </c:pt>
                <c:pt idx="35">
                  <c:v>0.26700000000000002</c:v>
                </c:pt>
                <c:pt idx="36">
                  <c:v>0.26700000000000002</c:v>
                </c:pt>
                <c:pt idx="37">
                  <c:v>0.26100000000000001</c:v>
                </c:pt>
                <c:pt idx="38">
                  <c:v>0.24099999999999999</c:v>
                </c:pt>
                <c:pt idx="39">
                  <c:v>0.21299999999999999</c:v>
                </c:pt>
                <c:pt idx="40">
                  <c:v>0.184</c:v>
                </c:pt>
                <c:pt idx="41">
                  <c:v>0.155</c:v>
                </c:pt>
                <c:pt idx="42">
                  <c:v>0.11700000000000001</c:v>
                </c:pt>
                <c:pt idx="43">
                  <c:v>7.5999999999999998E-2</c:v>
                </c:pt>
                <c:pt idx="44">
                  <c:v>2.7E-2</c:v>
                </c:pt>
                <c:pt idx="45">
                  <c:v>-0.01</c:v>
                </c:pt>
                <c:pt idx="46">
                  <c:v>-4.8000000000000001E-2</c:v>
                </c:pt>
                <c:pt idx="47">
                  <c:v>-8.2000000000000003E-2</c:v>
                </c:pt>
                <c:pt idx="48">
                  <c:v>-0.10199999999999999</c:v>
                </c:pt>
                <c:pt idx="49">
                  <c:v>-0.112</c:v>
                </c:pt>
                <c:pt idx="50">
                  <c:v>-0.124</c:v>
                </c:pt>
                <c:pt idx="51">
                  <c:v>-0.13300000000000001</c:v>
                </c:pt>
                <c:pt idx="52">
                  <c:v>-0.13900000000000001</c:v>
                </c:pt>
                <c:pt idx="53">
                  <c:v>-0.13500000000000001</c:v>
                </c:pt>
                <c:pt idx="54">
                  <c:v>-0.13600000000000001</c:v>
                </c:pt>
                <c:pt idx="55">
                  <c:v>-0.129</c:v>
                </c:pt>
                <c:pt idx="56">
                  <c:v>-0.122</c:v>
                </c:pt>
                <c:pt idx="57">
                  <c:v>-0.11600000000000001</c:v>
                </c:pt>
                <c:pt idx="58">
                  <c:v>-0.109</c:v>
                </c:pt>
                <c:pt idx="59">
                  <c:v>-0.10299999999999999</c:v>
                </c:pt>
                <c:pt idx="60">
                  <c:v>-9.8000000000000004E-2</c:v>
                </c:pt>
                <c:pt idx="61">
                  <c:v>-9.7000000000000003E-2</c:v>
                </c:pt>
                <c:pt idx="62">
                  <c:v>-9.1999999999999998E-2</c:v>
                </c:pt>
                <c:pt idx="63">
                  <c:v>-9.2999999999999999E-2</c:v>
                </c:pt>
                <c:pt idx="64">
                  <c:v>-9.2999999999999999E-2</c:v>
                </c:pt>
                <c:pt idx="65">
                  <c:v>-8.5999999999999993E-2</c:v>
                </c:pt>
                <c:pt idx="66">
                  <c:v>-8.4000000000000005E-2</c:v>
                </c:pt>
                <c:pt idx="67">
                  <c:v>-8.4000000000000005E-2</c:v>
                </c:pt>
                <c:pt idx="68">
                  <c:v>-7.1999999999999995E-2</c:v>
                </c:pt>
                <c:pt idx="69">
                  <c:v>-6.9000000000000006E-2</c:v>
                </c:pt>
                <c:pt idx="70">
                  <c:v>-5.7000000000000002E-2</c:v>
                </c:pt>
                <c:pt idx="71">
                  <c:v>-5.8999999999999997E-2</c:v>
                </c:pt>
                <c:pt idx="72">
                  <c:v>-4.9000000000000002E-2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D-48AF-AA69-7014E26F227E}"/>
            </c:ext>
          </c:extLst>
        </c:ser>
        <c:ser>
          <c:idx val="2"/>
          <c:order val="2"/>
          <c:tx>
            <c:strRef>
              <c:f>'BAFNV plot'!$A$15</c:f>
              <c:strCache>
                <c:ptCount val="1"/>
                <c:pt idx="0">
                  <c:v>F Mode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plot'!$B$15:$BV$15</c:f>
              <c:numCache>
                <c:formatCode>General</c:formatCode>
                <c:ptCount val="73"/>
                <c:pt idx="0">
                  <c:v>-5.8000000000000003E-2</c:v>
                </c:pt>
                <c:pt idx="1">
                  <c:v>-6.5000000000000002E-2</c:v>
                </c:pt>
                <c:pt idx="2">
                  <c:v>-7.1999999999999995E-2</c:v>
                </c:pt>
                <c:pt idx="3">
                  <c:v>-0.08</c:v>
                </c:pt>
                <c:pt idx="4">
                  <c:v>-8.3000000000000004E-2</c:v>
                </c:pt>
                <c:pt idx="5">
                  <c:v>-0.09</c:v>
                </c:pt>
                <c:pt idx="6">
                  <c:v>-9.1999999999999998E-2</c:v>
                </c:pt>
                <c:pt idx="7">
                  <c:v>-9.4E-2</c:v>
                </c:pt>
                <c:pt idx="8">
                  <c:v>-9.1999999999999998E-2</c:v>
                </c:pt>
                <c:pt idx="9">
                  <c:v>-8.7999999999999995E-2</c:v>
                </c:pt>
                <c:pt idx="10">
                  <c:v>-8.7999999999999995E-2</c:v>
                </c:pt>
                <c:pt idx="11">
                  <c:v>-8.6999999999999994E-2</c:v>
                </c:pt>
                <c:pt idx="12">
                  <c:v>-8.1000000000000003E-2</c:v>
                </c:pt>
                <c:pt idx="13">
                  <c:v>-7.9000000000000001E-2</c:v>
                </c:pt>
                <c:pt idx="14">
                  <c:v>-7.2999999999999995E-2</c:v>
                </c:pt>
                <c:pt idx="15">
                  <c:v>-7.0000000000000007E-2</c:v>
                </c:pt>
                <c:pt idx="16">
                  <c:v>-5.8999999999999997E-2</c:v>
                </c:pt>
                <c:pt idx="17">
                  <c:v>-4.8000000000000001E-2</c:v>
                </c:pt>
                <c:pt idx="18">
                  <c:v>-3.5000000000000003E-2</c:v>
                </c:pt>
                <c:pt idx="19">
                  <c:v>-1.4999999999999999E-2</c:v>
                </c:pt>
                <c:pt idx="20">
                  <c:v>3.0000000000000001E-3</c:v>
                </c:pt>
                <c:pt idx="21">
                  <c:v>0.02</c:v>
                </c:pt>
                <c:pt idx="22">
                  <c:v>4.5999999999999999E-2</c:v>
                </c:pt>
                <c:pt idx="23">
                  <c:v>7.3999999999999996E-2</c:v>
                </c:pt>
                <c:pt idx="24">
                  <c:v>0.10100000000000001</c:v>
                </c:pt>
                <c:pt idx="25">
                  <c:v>0.13400000000000001</c:v>
                </c:pt>
                <c:pt idx="26">
                  <c:v>0.16200000000000001</c:v>
                </c:pt>
                <c:pt idx="27">
                  <c:v>0.19800000000000001</c:v>
                </c:pt>
                <c:pt idx="28">
                  <c:v>0.23300000000000001</c:v>
                </c:pt>
                <c:pt idx="29">
                  <c:v>0.25700000000000001</c:v>
                </c:pt>
                <c:pt idx="30">
                  <c:v>0.29099999999999998</c:v>
                </c:pt>
                <c:pt idx="31">
                  <c:v>0.314</c:v>
                </c:pt>
                <c:pt idx="32">
                  <c:v>0.33600000000000002</c:v>
                </c:pt>
                <c:pt idx="33">
                  <c:v>0.35699999999999998</c:v>
                </c:pt>
                <c:pt idx="34">
                  <c:v>0.36499999999999999</c:v>
                </c:pt>
                <c:pt idx="35">
                  <c:v>0.371</c:v>
                </c:pt>
                <c:pt idx="36">
                  <c:v>0.36799999999999999</c:v>
                </c:pt>
                <c:pt idx="37">
                  <c:v>0.36099999999999999</c:v>
                </c:pt>
                <c:pt idx="38">
                  <c:v>0.33900000000000002</c:v>
                </c:pt>
                <c:pt idx="39">
                  <c:v>0.314</c:v>
                </c:pt>
                <c:pt idx="40">
                  <c:v>0.28000000000000003</c:v>
                </c:pt>
                <c:pt idx="41">
                  <c:v>0.24099999999999999</c:v>
                </c:pt>
                <c:pt idx="42">
                  <c:v>0.19900000000000001</c:v>
                </c:pt>
                <c:pt idx="43">
                  <c:v>0.154</c:v>
                </c:pt>
                <c:pt idx="44">
                  <c:v>0.105</c:v>
                </c:pt>
                <c:pt idx="45">
                  <c:v>5.7000000000000002E-2</c:v>
                </c:pt>
                <c:pt idx="46">
                  <c:v>1.4E-2</c:v>
                </c:pt>
                <c:pt idx="47">
                  <c:v>-3.2000000000000001E-2</c:v>
                </c:pt>
                <c:pt idx="48">
                  <c:v>-7.1999999999999995E-2</c:v>
                </c:pt>
                <c:pt idx="49">
                  <c:v>-0.109</c:v>
                </c:pt>
                <c:pt idx="50">
                  <c:v>-0.13800000000000001</c:v>
                </c:pt>
                <c:pt idx="51">
                  <c:v>-0.16800000000000001</c:v>
                </c:pt>
                <c:pt idx="52">
                  <c:v>-0.189</c:v>
                </c:pt>
                <c:pt idx="53">
                  <c:v>-0.20899999999999999</c:v>
                </c:pt>
                <c:pt idx="54">
                  <c:v>-0.219</c:v>
                </c:pt>
                <c:pt idx="55">
                  <c:v>-0.23300000000000001</c:v>
                </c:pt>
                <c:pt idx="56">
                  <c:v>-0.23499999999999999</c:v>
                </c:pt>
                <c:pt idx="57">
                  <c:v>-0.24299999999999999</c:v>
                </c:pt>
                <c:pt idx="58">
                  <c:v>-0.24</c:v>
                </c:pt>
                <c:pt idx="59">
                  <c:v>-0.23599999999999999</c:v>
                </c:pt>
                <c:pt idx="60">
                  <c:v>-0.23499999999999999</c:v>
                </c:pt>
                <c:pt idx="61">
                  <c:v>-0.23400000000000001</c:v>
                </c:pt>
                <c:pt idx="62">
                  <c:v>-0.22800000000000001</c:v>
                </c:pt>
                <c:pt idx="63">
                  <c:v>-0.22600000000000001</c:v>
                </c:pt>
                <c:pt idx="64">
                  <c:v>-0.22600000000000001</c:v>
                </c:pt>
                <c:pt idx="65">
                  <c:v>-0.219</c:v>
                </c:pt>
                <c:pt idx="66">
                  <c:v>-0.21099999999999999</c:v>
                </c:pt>
                <c:pt idx="67">
                  <c:v>-0.2</c:v>
                </c:pt>
                <c:pt idx="68">
                  <c:v>-0.19400000000000001</c:v>
                </c:pt>
                <c:pt idx="69">
                  <c:v>-0.18099999999999999</c:v>
                </c:pt>
                <c:pt idx="70">
                  <c:v>-0.16900000000000001</c:v>
                </c:pt>
                <c:pt idx="71">
                  <c:v>-0.159</c:v>
                </c:pt>
                <c:pt idx="72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D-48AF-AA69-7014E26F227E}"/>
            </c:ext>
          </c:extLst>
        </c:ser>
        <c:ser>
          <c:idx val="3"/>
          <c:order val="3"/>
          <c:tx>
            <c:strRef>
              <c:f>'BAFNV plot'!$A$16</c:f>
              <c:strCache>
                <c:ptCount val="1"/>
                <c:pt idx="0">
                  <c:v>N Mode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plot'!$B$16:$BV$16</c:f>
              <c:numCache>
                <c:formatCode>General</c:formatCode>
                <c:ptCount val="73"/>
                <c:pt idx="0">
                  <c:v>-3.7999999999999999E-2</c:v>
                </c:pt>
                <c:pt idx="1">
                  <c:v>-2.5999999999999999E-2</c:v>
                </c:pt>
                <c:pt idx="2">
                  <c:v>-0.04</c:v>
                </c:pt>
                <c:pt idx="3">
                  <c:v>-5.0999999999999997E-2</c:v>
                </c:pt>
                <c:pt idx="4">
                  <c:v>-6.7000000000000004E-2</c:v>
                </c:pt>
                <c:pt idx="5">
                  <c:v>-7.3999999999999996E-2</c:v>
                </c:pt>
                <c:pt idx="6">
                  <c:v>-8.1000000000000003E-2</c:v>
                </c:pt>
                <c:pt idx="7">
                  <c:v>-8.5999999999999993E-2</c:v>
                </c:pt>
                <c:pt idx="8">
                  <c:v>-9.2999999999999999E-2</c:v>
                </c:pt>
                <c:pt idx="9">
                  <c:v>-9.5000000000000001E-2</c:v>
                </c:pt>
                <c:pt idx="10">
                  <c:v>-0.10199999999999999</c:v>
                </c:pt>
                <c:pt idx="11">
                  <c:v>-0.104</c:v>
                </c:pt>
                <c:pt idx="12">
                  <c:v>-0.10299999999999999</c:v>
                </c:pt>
                <c:pt idx="13">
                  <c:v>-0.112</c:v>
                </c:pt>
                <c:pt idx="14">
                  <c:v>-0.11600000000000001</c:v>
                </c:pt>
                <c:pt idx="15">
                  <c:v>-0.115</c:v>
                </c:pt>
                <c:pt idx="16">
                  <c:v>-0.11799999999999999</c:v>
                </c:pt>
                <c:pt idx="17">
                  <c:v>-0.111</c:v>
                </c:pt>
                <c:pt idx="18">
                  <c:v>-0.105</c:v>
                </c:pt>
                <c:pt idx="19">
                  <c:v>-9.7000000000000003E-2</c:v>
                </c:pt>
                <c:pt idx="20">
                  <c:v>-8.3000000000000004E-2</c:v>
                </c:pt>
                <c:pt idx="21">
                  <c:v>-7.4999999999999997E-2</c:v>
                </c:pt>
                <c:pt idx="22">
                  <c:v>-4.8000000000000001E-2</c:v>
                </c:pt>
                <c:pt idx="23">
                  <c:v>-2.3E-2</c:v>
                </c:pt>
                <c:pt idx="24">
                  <c:v>0.01</c:v>
                </c:pt>
                <c:pt idx="25">
                  <c:v>4.3999999999999997E-2</c:v>
                </c:pt>
                <c:pt idx="26">
                  <c:v>7.9000000000000001E-2</c:v>
                </c:pt>
                <c:pt idx="27">
                  <c:v>0.11899999999999999</c:v>
                </c:pt>
                <c:pt idx="28">
                  <c:v>0.16</c:v>
                </c:pt>
                <c:pt idx="29">
                  <c:v>0.19500000000000001</c:v>
                </c:pt>
                <c:pt idx="30">
                  <c:v>0.23799999999999999</c:v>
                </c:pt>
                <c:pt idx="31">
                  <c:v>0.27400000000000002</c:v>
                </c:pt>
                <c:pt idx="32">
                  <c:v>0.30599999999999999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0.38</c:v>
                </c:pt>
                <c:pt idx="36">
                  <c:v>0.38500000000000001</c:v>
                </c:pt>
                <c:pt idx="37">
                  <c:v>0.378</c:v>
                </c:pt>
                <c:pt idx="38">
                  <c:v>0.36099999999999999</c:v>
                </c:pt>
                <c:pt idx="39">
                  <c:v>0.33600000000000002</c:v>
                </c:pt>
                <c:pt idx="40">
                  <c:v>0.29799999999999999</c:v>
                </c:pt>
                <c:pt idx="41">
                  <c:v>0.251</c:v>
                </c:pt>
                <c:pt idx="42">
                  <c:v>0.20200000000000001</c:v>
                </c:pt>
                <c:pt idx="43">
                  <c:v>0.156</c:v>
                </c:pt>
                <c:pt idx="44">
                  <c:v>0.11700000000000001</c:v>
                </c:pt>
                <c:pt idx="45">
                  <c:v>6.5000000000000002E-2</c:v>
                </c:pt>
                <c:pt idx="46">
                  <c:v>1.4E-2</c:v>
                </c:pt>
                <c:pt idx="47">
                  <c:v>-3.3000000000000002E-2</c:v>
                </c:pt>
                <c:pt idx="48">
                  <c:v>-6.3E-2</c:v>
                </c:pt>
                <c:pt idx="49">
                  <c:v>-9.2999999999999999E-2</c:v>
                </c:pt>
                <c:pt idx="50">
                  <c:v>-0.121</c:v>
                </c:pt>
                <c:pt idx="51">
                  <c:v>-0.14000000000000001</c:v>
                </c:pt>
                <c:pt idx="52">
                  <c:v>-0.14599999999999999</c:v>
                </c:pt>
                <c:pt idx="53">
                  <c:v>-0.157</c:v>
                </c:pt>
                <c:pt idx="54">
                  <c:v>-0.16300000000000001</c:v>
                </c:pt>
                <c:pt idx="55">
                  <c:v>-0.16300000000000001</c:v>
                </c:pt>
                <c:pt idx="56">
                  <c:v>-0.16400000000000001</c:v>
                </c:pt>
                <c:pt idx="57">
                  <c:v>-0.16</c:v>
                </c:pt>
                <c:pt idx="58">
                  <c:v>-0.154</c:v>
                </c:pt>
                <c:pt idx="59">
                  <c:v>-0.152</c:v>
                </c:pt>
                <c:pt idx="60">
                  <c:v>-0.14399999999999999</c:v>
                </c:pt>
                <c:pt idx="61">
                  <c:v>-0.14299999999999999</c:v>
                </c:pt>
                <c:pt idx="62">
                  <c:v>-0.13</c:v>
                </c:pt>
                <c:pt idx="63">
                  <c:v>-0.126</c:v>
                </c:pt>
                <c:pt idx="64">
                  <c:v>-0.11799999999999999</c:v>
                </c:pt>
                <c:pt idx="65">
                  <c:v>-0.112</c:v>
                </c:pt>
                <c:pt idx="66">
                  <c:v>-0.106</c:v>
                </c:pt>
                <c:pt idx="67">
                  <c:v>-9.2999999999999999E-2</c:v>
                </c:pt>
                <c:pt idx="68">
                  <c:v>-8.5999999999999993E-2</c:v>
                </c:pt>
                <c:pt idx="69">
                  <c:v>-8.1000000000000003E-2</c:v>
                </c:pt>
                <c:pt idx="70">
                  <c:v>-6.0999999999999999E-2</c:v>
                </c:pt>
                <c:pt idx="71">
                  <c:v>-5.3999999999999999E-2</c:v>
                </c:pt>
                <c:pt idx="72">
                  <c:v>-5.8999999999999997E-2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D-48AF-AA69-7014E26F227E}"/>
            </c:ext>
          </c:extLst>
        </c:ser>
        <c:ser>
          <c:idx val="4"/>
          <c:order val="4"/>
          <c:tx>
            <c:strRef>
              <c:f>'BAFNV plot'!$A$17</c:f>
              <c:strCache>
                <c:ptCount val="1"/>
                <c:pt idx="0">
                  <c:v>V Mode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plot'!$B$17:$BV$17</c:f>
              <c:numCache>
                <c:formatCode>General</c:formatCode>
                <c:ptCount val="73"/>
                <c:pt idx="0">
                  <c:v>-0.124</c:v>
                </c:pt>
                <c:pt idx="1">
                  <c:v>-0.10299999999999999</c:v>
                </c:pt>
                <c:pt idx="2">
                  <c:v>-8.5999999999999993E-2</c:v>
                </c:pt>
                <c:pt idx="3">
                  <c:v>-7.5999999999999998E-2</c:v>
                </c:pt>
                <c:pt idx="4">
                  <c:v>-7.4999999999999997E-2</c:v>
                </c:pt>
                <c:pt idx="5">
                  <c:v>-7.2999999999999995E-2</c:v>
                </c:pt>
                <c:pt idx="6">
                  <c:v>-7.1999999999999995E-2</c:v>
                </c:pt>
                <c:pt idx="7">
                  <c:v>-7.4999999999999997E-2</c:v>
                </c:pt>
                <c:pt idx="8">
                  <c:v>-7.0000000000000007E-2</c:v>
                </c:pt>
                <c:pt idx="9">
                  <c:v>-6.6000000000000003E-2</c:v>
                </c:pt>
                <c:pt idx="10">
                  <c:v>-5.8999999999999997E-2</c:v>
                </c:pt>
                <c:pt idx="11">
                  <c:v>-5.2999999999999999E-2</c:v>
                </c:pt>
                <c:pt idx="12">
                  <c:v>-4.4999999999999998E-2</c:v>
                </c:pt>
                <c:pt idx="13">
                  <c:v>-3.9E-2</c:v>
                </c:pt>
                <c:pt idx="14">
                  <c:v>-3.3000000000000002E-2</c:v>
                </c:pt>
                <c:pt idx="15">
                  <c:v>-2.9000000000000001E-2</c:v>
                </c:pt>
                <c:pt idx="16">
                  <c:v>-2.7E-2</c:v>
                </c:pt>
                <c:pt idx="17">
                  <c:v>-2.3E-2</c:v>
                </c:pt>
                <c:pt idx="18">
                  <c:v>-1.2999999999999999E-2</c:v>
                </c:pt>
                <c:pt idx="19">
                  <c:v>-4.0000000000000001E-3</c:v>
                </c:pt>
                <c:pt idx="20">
                  <c:v>-1E-3</c:v>
                </c:pt>
                <c:pt idx="21">
                  <c:v>1.0999999999999999E-2</c:v>
                </c:pt>
                <c:pt idx="22">
                  <c:v>1.7000000000000001E-2</c:v>
                </c:pt>
                <c:pt idx="23">
                  <c:v>2.9000000000000001E-2</c:v>
                </c:pt>
                <c:pt idx="24">
                  <c:v>3.9E-2</c:v>
                </c:pt>
                <c:pt idx="25">
                  <c:v>5.7000000000000002E-2</c:v>
                </c:pt>
                <c:pt idx="26">
                  <c:v>7.0999999999999994E-2</c:v>
                </c:pt>
                <c:pt idx="27">
                  <c:v>8.5999999999999993E-2</c:v>
                </c:pt>
                <c:pt idx="28">
                  <c:v>9.9000000000000005E-2</c:v>
                </c:pt>
                <c:pt idx="29">
                  <c:v>0.11700000000000001</c:v>
                </c:pt>
                <c:pt idx="30">
                  <c:v>0.13100000000000001</c:v>
                </c:pt>
                <c:pt idx="31">
                  <c:v>0.14599999999999999</c:v>
                </c:pt>
                <c:pt idx="32">
                  <c:v>0.155</c:v>
                </c:pt>
                <c:pt idx="33">
                  <c:v>0.16200000000000001</c:v>
                </c:pt>
                <c:pt idx="34">
                  <c:v>0.16600000000000001</c:v>
                </c:pt>
                <c:pt idx="35">
                  <c:v>0.17100000000000001</c:v>
                </c:pt>
                <c:pt idx="36">
                  <c:v>0.16200000000000001</c:v>
                </c:pt>
                <c:pt idx="37">
                  <c:v>0.156</c:v>
                </c:pt>
                <c:pt idx="38">
                  <c:v>0.14799999999999999</c:v>
                </c:pt>
                <c:pt idx="39">
                  <c:v>0.13300000000000001</c:v>
                </c:pt>
                <c:pt idx="40">
                  <c:v>0.113</c:v>
                </c:pt>
                <c:pt idx="41">
                  <c:v>9.4E-2</c:v>
                </c:pt>
                <c:pt idx="42">
                  <c:v>7.5999999999999998E-2</c:v>
                </c:pt>
                <c:pt idx="43">
                  <c:v>5.1999999999999998E-2</c:v>
                </c:pt>
                <c:pt idx="44">
                  <c:v>2.9000000000000001E-2</c:v>
                </c:pt>
                <c:pt idx="45">
                  <c:v>4.0000000000000001E-3</c:v>
                </c:pt>
                <c:pt idx="46">
                  <c:v>-2.5000000000000001E-2</c:v>
                </c:pt>
                <c:pt idx="47">
                  <c:v>-5.0999999999999997E-2</c:v>
                </c:pt>
                <c:pt idx="48">
                  <c:v>-6.8000000000000005E-2</c:v>
                </c:pt>
                <c:pt idx="49">
                  <c:v>-8.3000000000000004E-2</c:v>
                </c:pt>
                <c:pt idx="50">
                  <c:v>-9.4E-2</c:v>
                </c:pt>
                <c:pt idx="51">
                  <c:v>-0.108</c:v>
                </c:pt>
                <c:pt idx="52">
                  <c:v>-0.11600000000000001</c:v>
                </c:pt>
                <c:pt idx="53">
                  <c:v>-0.122</c:v>
                </c:pt>
                <c:pt idx="54">
                  <c:v>-0.13200000000000001</c:v>
                </c:pt>
                <c:pt idx="55">
                  <c:v>-0.13900000000000001</c:v>
                </c:pt>
                <c:pt idx="56">
                  <c:v>-0.13800000000000001</c:v>
                </c:pt>
                <c:pt idx="57">
                  <c:v>-0.13700000000000001</c:v>
                </c:pt>
                <c:pt idx="58">
                  <c:v>-0.14099999999999999</c:v>
                </c:pt>
                <c:pt idx="59">
                  <c:v>-0.14099999999999999</c:v>
                </c:pt>
                <c:pt idx="60">
                  <c:v>-0.14299999999999999</c:v>
                </c:pt>
                <c:pt idx="61">
                  <c:v>-0.14299999999999999</c:v>
                </c:pt>
                <c:pt idx="62">
                  <c:v>-0.14000000000000001</c:v>
                </c:pt>
                <c:pt idx="63">
                  <c:v>-0.14099999999999999</c:v>
                </c:pt>
                <c:pt idx="64">
                  <c:v>-0.13900000000000001</c:v>
                </c:pt>
                <c:pt idx="65">
                  <c:v>-0.13800000000000001</c:v>
                </c:pt>
                <c:pt idx="66">
                  <c:v>-0.13600000000000001</c:v>
                </c:pt>
                <c:pt idx="67">
                  <c:v>-0.13100000000000001</c:v>
                </c:pt>
                <c:pt idx="68">
                  <c:v>-0.127</c:v>
                </c:pt>
                <c:pt idx="69">
                  <c:v>-0.122</c:v>
                </c:pt>
                <c:pt idx="70">
                  <c:v>-0.126</c:v>
                </c:pt>
                <c:pt idx="71">
                  <c:v>-0.13500000000000001</c:v>
                </c:pt>
                <c:pt idx="7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D-48AF-AA69-7014E26F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93640"/>
        <c:axId val="798890360"/>
      </c:lineChart>
      <c:catAx>
        <c:axId val="798893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890360"/>
        <c:crosses val="autoZero"/>
        <c:auto val="1"/>
        <c:lblAlgn val="ctr"/>
        <c:lblOffset val="100"/>
        <c:noMultiLvlLbl val="0"/>
      </c:catAx>
      <c:valAx>
        <c:axId val="79889036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7988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345312605155138E-2"/>
          <c:y val="0.81623250218722665"/>
          <c:w val="0.98158287906319419"/>
          <c:h val="0.18376749781277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Signatures of Mode Function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259169526883"/>
          <c:y val="0.20474518810148737"/>
          <c:w val="0.84261390403122682"/>
          <c:h val="0.58401064450277052"/>
        </c:manualLayout>
      </c:layout>
      <c:lineChart>
        <c:grouping val="standard"/>
        <c:varyColors val="0"/>
        <c:ser>
          <c:idx val="0"/>
          <c:order val="0"/>
          <c:tx>
            <c:strRef>
              <c:f>'BAFNV plot'!$A$1</c:f>
              <c:strCache>
                <c:ptCount val="1"/>
                <c:pt idx="0">
                  <c:v>(B Mode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plot'!$B$1:$BV$1</c:f>
              <c:numCache>
                <c:formatCode>General</c:formatCode>
                <c:ptCount val="73"/>
                <c:pt idx="0">
                  <c:v>0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-1.2E-2</c:v>
                </c:pt>
                <c:pt idx="4">
                  <c:v>-7.0000000000000001E-3</c:v>
                </c:pt>
                <c:pt idx="5">
                  <c:v>2E-3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-2E-3</c:v>
                </c:pt>
                <c:pt idx="11">
                  <c:v>-3.0000000000000001E-3</c:v>
                </c:pt>
                <c:pt idx="12">
                  <c:v>-1.2E-2</c:v>
                </c:pt>
                <c:pt idx="13">
                  <c:v>-1.6E-2</c:v>
                </c:pt>
                <c:pt idx="14">
                  <c:v>-1.7000000000000001E-2</c:v>
                </c:pt>
                <c:pt idx="15">
                  <c:v>-1.4E-2</c:v>
                </c:pt>
                <c:pt idx="16">
                  <c:v>-1.0999999999999999E-2</c:v>
                </c:pt>
                <c:pt idx="17">
                  <c:v>5.0000000000000001E-3</c:v>
                </c:pt>
                <c:pt idx="18">
                  <c:v>1.2E-2</c:v>
                </c:pt>
                <c:pt idx="19">
                  <c:v>2.8000000000000001E-2</c:v>
                </c:pt>
                <c:pt idx="20">
                  <c:v>3.1E-2</c:v>
                </c:pt>
                <c:pt idx="21">
                  <c:v>4.1000000000000002E-2</c:v>
                </c:pt>
                <c:pt idx="22">
                  <c:v>3.7999999999999999E-2</c:v>
                </c:pt>
                <c:pt idx="23">
                  <c:v>3.1E-2</c:v>
                </c:pt>
                <c:pt idx="24">
                  <c:v>2.1999999999999999E-2</c:v>
                </c:pt>
                <c:pt idx="25">
                  <c:v>1.2E-2</c:v>
                </c:pt>
                <c:pt idx="26">
                  <c:v>-0.01</c:v>
                </c:pt>
                <c:pt idx="27">
                  <c:v>-3.4000000000000002E-2</c:v>
                </c:pt>
                <c:pt idx="28">
                  <c:v>-4.2000000000000003E-2</c:v>
                </c:pt>
                <c:pt idx="29">
                  <c:v>-5.2999999999999999E-2</c:v>
                </c:pt>
                <c:pt idx="30">
                  <c:v>-5.8000000000000003E-2</c:v>
                </c:pt>
                <c:pt idx="31">
                  <c:v>-5.5E-2</c:v>
                </c:pt>
                <c:pt idx="32">
                  <c:v>-0.05</c:v>
                </c:pt>
                <c:pt idx="33">
                  <c:v>-3.2000000000000001E-2</c:v>
                </c:pt>
                <c:pt idx="34">
                  <c:v>-2E-3</c:v>
                </c:pt>
                <c:pt idx="35">
                  <c:v>3.7999999999999999E-2</c:v>
                </c:pt>
                <c:pt idx="36">
                  <c:v>5.2999999999999999E-2</c:v>
                </c:pt>
                <c:pt idx="37">
                  <c:v>6.8000000000000005E-2</c:v>
                </c:pt>
                <c:pt idx="38">
                  <c:v>7.6999999999999999E-2</c:v>
                </c:pt>
                <c:pt idx="39">
                  <c:v>7.8E-2</c:v>
                </c:pt>
                <c:pt idx="40">
                  <c:v>7.0000000000000007E-2</c:v>
                </c:pt>
                <c:pt idx="41">
                  <c:v>4.1000000000000002E-2</c:v>
                </c:pt>
                <c:pt idx="42">
                  <c:v>-8.9999999999999993E-3</c:v>
                </c:pt>
                <c:pt idx="43">
                  <c:v>-4.9000000000000002E-2</c:v>
                </c:pt>
                <c:pt idx="44">
                  <c:v>-6.5000000000000002E-2</c:v>
                </c:pt>
                <c:pt idx="45">
                  <c:v>-6.5000000000000002E-2</c:v>
                </c:pt>
                <c:pt idx="46">
                  <c:v>-5.1999999999999998E-2</c:v>
                </c:pt>
                <c:pt idx="47">
                  <c:v>-3.7999999999999999E-2</c:v>
                </c:pt>
                <c:pt idx="48">
                  <c:v>-0.02</c:v>
                </c:pt>
                <c:pt idx="49">
                  <c:v>-3.0000000000000001E-3</c:v>
                </c:pt>
                <c:pt idx="50">
                  <c:v>1.7000000000000001E-2</c:v>
                </c:pt>
                <c:pt idx="51">
                  <c:v>2.4E-2</c:v>
                </c:pt>
                <c:pt idx="52">
                  <c:v>2.9000000000000001E-2</c:v>
                </c:pt>
                <c:pt idx="53">
                  <c:v>2.5000000000000001E-2</c:v>
                </c:pt>
                <c:pt idx="54">
                  <c:v>2.1000000000000001E-2</c:v>
                </c:pt>
                <c:pt idx="55">
                  <c:v>2.1000000000000001E-2</c:v>
                </c:pt>
                <c:pt idx="56">
                  <c:v>2.9000000000000001E-2</c:v>
                </c:pt>
                <c:pt idx="57">
                  <c:v>0.03</c:v>
                </c:pt>
                <c:pt idx="58">
                  <c:v>3.5999999999999997E-2</c:v>
                </c:pt>
                <c:pt idx="59">
                  <c:v>3.2000000000000001E-2</c:v>
                </c:pt>
                <c:pt idx="60">
                  <c:v>3.5999999999999997E-2</c:v>
                </c:pt>
                <c:pt idx="61">
                  <c:v>3.7999999999999999E-2</c:v>
                </c:pt>
                <c:pt idx="62">
                  <c:v>3.9E-2</c:v>
                </c:pt>
                <c:pt idx="63">
                  <c:v>0.04</c:v>
                </c:pt>
                <c:pt idx="64">
                  <c:v>3.5000000000000003E-2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0.02</c:v>
                </c:pt>
                <c:pt idx="68">
                  <c:v>1.2999999999999999E-2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7-4DB7-80BA-8BDC576A6946}"/>
            </c:ext>
          </c:extLst>
        </c:ser>
        <c:ser>
          <c:idx val="1"/>
          <c:order val="1"/>
          <c:tx>
            <c:strRef>
              <c:f>'BAFNV plot'!$A$2</c:f>
              <c:strCache>
                <c:ptCount val="1"/>
                <c:pt idx="0">
                  <c:v>A Mode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plot'!$B$2:$BV$2</c:f>
              <c:numCache>
                <c:formatCode>General</c:formatCode>
                <c:ptCount val="73"/>
                <c:pt idx="0">
                  <c:v>0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-8.9999999999999993E-3</c:v>
                </c:pt>
                <c:pt idx="5">
                  <c:v>-6.0000000000000001E-3</c:v>
                </c:pt>
                <c:pt idx="6">
                  <c:v>-1.0999999999999999E-2</c:v>
                </c:pt>
                <c:pt idx="7">
                  <c:v>-1.2E-2</c:v>
                </c:pt>
                <c:pt idx="8">
                  <c:v>-8.9999999999999993E-3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-7.0000000000000001E-3</c:v>
                </c:pt>
                <c:pt idx="12">
                  <c:v>-8.9999999999999993E-3</c:v>
                </c:pt>
                <c:pt idx="13">
                  <c:v>-1.2999999999999999E-2</c:v>
                </c:pt>
                <c:pt idx="14">
                  <c:v>-1.0999999999999999E-2</c:v>
                </c:pt>
                <c:pt idx="15">
                  <c:v>-0.01</c:v>
                </c:pt>
                <c:pt idx="16">
                  <c:v>2E-3</c:v>
                </c:pt>
                <c:pt idx="17">
                  <c:v>0.01</c:v>
                </c:pt>
                <c:pt idx="18">
                  <c:v>2.1000000000000001E-2</c:v>
                </c:pt>
                <c:pt idx="19">
                  <c:v>3.2000000000000001E-2</c:v>
                </c:pt>
                <c:pt idx="20">
                  <c:v>3.5999999999999997E-2</c:v>
                </c:pt>
                <c:pt idx="21">
                  <c:v>4.2999999999999997E-2</c:v>
                </c:pt>
                <c:pt idx="22">
                  <c:v>5.0999999999999997E-2</c:v>
                </c:pt>
                <c:pt idx="23">
                  <c:v>4.8000000000000001E-2</c:v>
                </c:pt>
                <c:pt idx="24">
                  <c:v>4.2000000000000003E-2</c:v>
                </c:pt>
                <c:pt idx="25">
                  <c:v>2.3E-2</c:v>
                </c:pt>
                <c:pt idx="26">
                  <c:v>-8.0000000000000002E-3</c:v>
                </c:pt>
                <c:pt idx="27">
                  <c:v>-4.1000000000000002E-2</c:v>
                </c:pt>
                <c:pt idx="28">
                  <c:v>-7.3999999999999996E-2</c:v>
                </c:pt>
                <c:pt idx="29">
                  <c:v>-0.10100000000000001</c:v>
                </c:pt>
                <c:pt idx="30">
                  <c:v>-0.122</c:v>
                </c:pt>
                <c:pt idx="31">
                  <c:v>-0.13300000000000001</c:v>
                </c:pt>
                <c:pt idx="32">
                  <c:v>-0.12</c:v>
                </c:pt>
                <c:pt idx="33">
                  <c:v>-0.09</c:v>
                </c:pt>
                <c:pt idx="34">
                  <c:v>-3.5000000000000003E-2</c:v>
                </c:pt>
                <c:pt idx="35">
                  <c:v>4.9000000000000002E-2</c:v>
                </c:pt>
                <c:pt idx="36">
                  <c:v>0.111</c:v>
                </c:pt>
                <c:pt idx="37">
                  <c:v>0.13300000000000001</c:v>
                </c:pt>
                <c:pt idx="38">
                  <c:v>0.14599999999999999</c:v>
                </c:pt>
                <c:pt idx="39">
                  <c:v>0.13400000000000001</c:v>
                </c:pt>
                <c:pt idx="40">
                  <c:v>8.5000000000000006E-2</c:v>
                </c:pt>
                <c:pt idx="41">
                  <c:v>0</c:v>
                </c:pt>
                <c:pt idx="42">
                  <c:v>-6.4000000000000001E-2</c:v>
                </c:pt>
                <c:pt idx="43">
                  <c:v>-0.108</c:v>
                </c:pt>
                <c:pt idx="44">
                  <c:v>-0.115</c:v>
                </c:pt>
                <c:pt idx="45">
                  <c:v>-8.5999999999999993E-2</c:v>
                </c:pt>
                <c:pt idx="46">
                  <c:v>-3.6999999999999998E-2</c:v>
                </c:pt>
                <c:pt idx="47">
                  <c:v>7.0000000000000001E-3</c:v>
                </c:pt>
                <c:pt idx="48">
                  <c:v>3.7999999999999999E-2</c:v>
                </c:pt>
                <c:pt idx="49">
                  <c:v>5.3999999999999999E-2</c:v>
                </c:pt>
                <c:pt idx="50">
                  <c:v>5.5E-2</c:v>
                </c:pt>
                <c:pt idx="51">
                  <c:v>4.7E-2</c:v>
                </c:pt>
                <c:pt idx="52">
                  <c:v>3.9E-2</c:v>
                </c:pt>
                <c:pt idx="53">
                  <c:v>2.4E-2</c:v>
                </c:pt>
                <c:pt idx="54">
                  <c:v>8.9999999999999993E-3</c:v>
                </c:pt>
                <c:pt idx="55">
                  <c:v>8.0000000000000002E-3</c:v>
                </c:pt>
                <c:pt idx="56">
                  <c:v>4.0000000000000001E-3</c:v>
                </c:pt>
                <c:pt idx="57">
                  <c:v>1E-3</c:v>
                </c:pt>
                <c:pt idx="58">
                  <c:v>3.0000000000000001E-3</c:v>
                </c:pt>
                <c:pt idx="59">
                  <c:v>7.0000000000000001E-3</c:v>
                </c:pt>
                <c:pt idx="60">
                  <c:v>2E-3</c:v>
                </c:pt>
                <c:pt idx="61">
                  <c:v>-3.0000000000000001E-3</c:v>
                </c:pt>
                <c:pt idx="62">
                  <c:v>-3.0000000000000001E-3</c:v>
                </c:pt>
                <c:pt idx="63">
                  <c:v>-2E-3</c:v>
                </c:pt>
                <c:pt idx="64">
                  <c:v>3.0000000000000001E-3</c:v>
                </c:pt>
                <c:pt idx="65">
                  <c:v>1.6E-2</c:v>
                </c:pt>
                <c:pt idx="66">
                  <c:v>0.02</c:v>
                </c:pt>
                <c:pt idx="67">
                  <c:v>2.5000000000000001E-2</c:v>
                </c:pt>
                <c:pt idx="68">
                  <c:v>2.1999999999999999E-2</c:v>
                </c:pt>
                <c:pt idx="69">
                  <c:v>1.7000000000000001E-2</c:v>
                </c:pt>
                <c:pt idx="70">
                  <c:v>1.4999999999999999E-2</c:v>
                </c:pt>
                <c:pt idx="71">
                  <c:v>6.0000000000000001E-3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7-4DB7-80BA-8BDC576A6946}"/>
            </c:ext>
          </c:extLst>
        </c:ser>
        <c:ser>
          <c:idx val="2"/>
          <c:order val="2"/>
          <c:tx>
            <c:strRef>
              <c:f>'BAFNV plot'!$A$3</c:f>
              <c:strCache>
                <c:ptCount val="1"/>
                <c:pt idx="0">
                  <c:v>F Mode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'BAFNV plot'!$B$3:$BV$3</c:f>
              <c:numCache>
                <c:formatCode>General</c:formatCode>
                <c:ptCount val="73"/>
                <c:pt idx="0">
                  <c:v>0</c:v>
                </c:pt>
                <c:pt idx="1">
                  <c:v>-5.0000000000000001E-3</c:v>
                </c:pt>
                <c:pt idx="2">
                  <c:v>-1.2E-2</c:v>
                </c:pt>
                <c:pt idx="3">
                  <c:v>-1.6E-2</c:v>
                </c:pt>
                <c:pt idx="4">
                  <c:v>-2.3E-2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-3.2000000000000001E-2</c:v>
                </c:pt>
                <c:pt idx="8">
                  <c:v>-3.4000000000000002E-2</c:v>
                </c:pt>
                <c:pt idx="9">
                  <c:v>-3.4000000000000002E-2</c:v>
                </c:pt>
                <c:pt idx="10">
                  <c:v>-3.5999999999999997E-2</c:v>
                </c:pt>
                <c:pt idx="11">
                  <c:v>-3.5000000000000003E-2</c:v>
                </c:pt>
                <c:pt idx="12">
                  <c:v>-3.5999999999999997E-2</c:v>
                </c:pt>
                <c:pt idx="13">
                  <c:v>-3.4000000000000002E-2</c:v>
                </c:pt>
                <c:pt idx="14">
                  <c:v>-3.4000000000000002E-2</c:v>
                </c:pt>
                <c:pt idx="15">
                  <c:v>-2.4E-2</c:v>
                </c:pt>
                <c:pt idx="16">
                  <c:v>-1.7000000000000001E-2</c:v>
                </c:pt>
                <c:pt idx="17">
                  <c:v>0</c:v>
                </c:pt>
                <c:pt idx="18">
                  <c:v>1.7000000000000001E-2</c:v>
                </c:pt>
                <c:pt idx="19">
                  <c:v>2.5000000000000001E-2</c:v>
                </c:pt>
                <c:pt idx="20">
                  <c:v>3.1E-2</c:v>
                </c:pt>
                <c:pt idx="21">
                  <c:v>3.1E-2</c:v>
                </c:pt>
                <c:pt idx="22">
                  <c:v>3.7999999999999999E-2</c:v>
                </c:pt>
                <c:pt idx="23">
                  <c:v>2.8000000000000001E-2</c:v>
                </c:pt>
                <c:pt idx="24">
                  <c:v>1.4E-2</c:v>
                </c:pt>
                <c:pt idx="25">
                  <c:v>-6.0000000000000001E-3</c:v>
                </c:pt>
                <c:pt idx="26">
                  <c:v>-3.5999999999999997E-2</c:v>
                </c:pt>
                <c:pt idx="27">
                  <c:v>-5.7000000000000002E-2</c:v>
                </c:pt>
                <c:pt idx="28">
                  <c:v>-6.7000000000000004E-2</c:v>
                </c:pt>
                <c:pt idx="29">
                  <c:v>-7.0999999999999994E-2</c:v>
                </c:pt>
                <c:pt idx="30">
                  <c:v>-6.6000000000000003E-2</c:v>
                </c:pt>
                <c:pt idx="31">
                  <c:v>-5.3999999999999999E-2</c:v>
                </c:pt>
                <c:pt idx="32">
                  <c:v>-4.2999999999999997E-2</c:v>
                </c:pt>
                <c:pt idx="33">
                  <c:v>-1.4999999999999999E-2</c:v>
                </c:pt>
                <c:pt idx="34">
                  <c:v>2.4E-2</c:v>
                </c:pt>
                <c:pt idx="35">
                  <c:v>5.6000000000000001E-2</c:v>
                </c:pt>
                <c:pt idx="36">
                  <c:v>0.10199999999999999</c:v>
                </c:pt>
                <c:pt idx="37">
                  <c:v>0.13900000000000001</c:v>
                </c:pt>
                <c:pt idx="38">
                  <c:v>0.16400000000000001</c:v>
                </c:pt>
                <c:pt idx="39">
                  <c:v>0.156</c:v>
                </c:pt>
                <c:pt idx="40">
                  <c:v>0.129</c:v>
                </c:pt>
                <c:pt idx="41">
                  <c:v>7.0000000000000007E-2</c:v>
                </c:pt>
                <c:pt idx="42">
                  <c:v>1.7999999999999999E-2</c:v>
                </c:pt>
                <c:pt idx="43">
                  <c:v>-4.1000000000000002E-2</c:v>
                </c:pt>
                <c:pt idx="44">
                  <c:v>-6.7000000000000004E-2</c:v>
                </c:pt>
                <c:pt idx="45">
                  <c:v>-8.5999999999999993E-2</c:v>
                </c:pt>
                <c:pt idx="46">
                  <c:v>-8.1000000000000003E-2</c:v>
                </c:pt>
                <c:pt idx="47">
                  <c:v>-6.3E-2</c:v>
                </c:pt>
                <c:pt idx="48">
                  <c:v>-0.05</c:v>
                </c:pt>
                <c:pt idx="49">
                  <c:v>-0.02</c:v>
                </c:pt>
                <c:pt idx="50">
                  <c:v>0.01</c:v>
                </c:pt>
                <c:pt idx="51">
                  <c:v>3.4000000000000002E-2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0.05</c:v>
                </c:pt>
                <c:pt idx="55">
                  <c:v>4.3999999999999997E-2</c:v>
                </c:pt>
                <c:pt idx="56">
                  <c:v>3.9E-2</c:v>
                </c:pt>
                <c:pt idx="57">
                  <c:v>3.2000000000000001E-2</c:v>
                </c:pt>
                <c:pt idx="58">
                  <c:v>3.1E-2</c:v>
                </c:pt>
                <c:pt idx="59">
                  <c:v>3.4000000000000002E-2</c:v>
                </c:pt>
                <c:pt idx="60">
                  <c:v>3.2000000000000001E-2</c:v>
                </c:pt>
                <c:pt idx="61">
                  <c:v>3.4000000000000002E-2</c:v>
                </c:pt>
                <c:pt idx="62">
                  <c:v>3.3000000000000002E-2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3.9E-2</c:v>
                </c:pt>
                <c:pt idx="67">
                  <c:v>3.9E-2</c:v>
                </c:pt>
                <c:pt idx="68">
                  <c:v>3.4000000000000002E-2</c:v>
                </c:pt>
                <c:pt idx="69">
                  <c:v>3.2000000000000001E-2</c:v>
                </c:pt>
                <c:pt idx="70">
                  <c:v>2.5000000000000001E-2</c:v>
                </c:pt>
                <c:pt idx="71">
                  <c:v>0.02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7-4DB7-80BA-8BDC576A6946}"/>
            </c:ext>
          </c:extLst>
        </c:ser>
        <c:ser>
          <c:idx val="3"/>
          <c:order val="3"/>
          <c:tx>
            <c:strRef>
              <c:f>'BAFNV plot'!$A$4</c:f>
              <c:strCache>
                <c:ptCount val="1"/>
                <c:pt idx="0">
                  <c:v>N Mode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'BAFNV plot'!$B$4:$BV$4</c:f>
              <c:numCache>
                <c:formatCode>General</c:formatCode>
                <c:ptCount val="73"/>
                <c:pt idx="0">
                  <c:v>0</c:v>
                </c:pt>
                <c:pt idx="1">
                  <c:v>-3.7999999999999999E-2</c:v>
                </c:pt>
                <c:pt idx="2">
                  <c:v>-0.06</c:v>
                </c:pt>
                <c:pt idx="3">
                  <c:v>-6.4000000000000001E-2</c:v>
                </c:pt>
                <c:pt idx="4">
                  <c:v>-7.8E-2</c:v>
                </c:pt>
                <c:pt idx="5">
                  <c:v>-8.5000000000000006E-2</c:v>
                </c:pt>
                <c:pt idx="6">
                  <c:v>-9.6000000000000002E-2</c:v>
                </c:pt>
                <c:pt idx="7">
                  <c:v>-9.8000000000000004E-2</c:v>
                </c:pt>
                <c:pt idx="8">
                  <c:v>-0.1</c:v>
                </c:pt>
                <c:pt idx="9">
                  <c:v>-0.106</c:v>
                </c:pt>
                <c:pt idx="10">
                  <c:v>-0.106</c:v>
                </c:pt>
                <c:pt idx="11">
                  <c:v>-0.105</c:v>
                </c:pt>
                <c:pt idx="12">
                  <c:v>-0.105</c:v>
                </c:pt>
                <c:pt idx="13">
                  <c:v>-0.105</c:v>
                </c:pt>
                <c:pt idx="14">
                  <c:v>-0.106</c:v>
                </c:pt>
                <c:pt idx="15">
                  <c:v>-0.106</c:v>
                </c:pt>
                <c:pt idx="16">
                  <c:v>-0.104</c:v>
                </c:pt>
                <c:pt idx="17">
                  <c:v>-0.10100000000000001</c:v>
                </c:pt>
                <c:pt idx="18">
                  <c:v>-9.9000000000000005E-2</c:v>
                </c:pt>
                <c:pt idx="19">
                  <c:v>-9.0999999999999998E-2</c:v>
                </c:pt>
                <c:pt idx="20">
                  <c:v>-7.3999999999999996E-2</c:v>
                </c:pt>
                <c:pt idx="21">
                  <c:v>-6.3E-2</c:v>
                </c:pt>
                <c:pt idx="22">
                  <c:v>-5.7000000000000002E-2</c:v>
                </c:pt>
                <c:pt idx="23">
                  <c:v>-4.9000000000000002E-2</c:v>
                </c:pt>
                <c:pt idx="24">
                  <c:v>-4.5999999999999999E-2</c:v>
                </c:pt>
                <c:pt idx="25">
                  <c:v>-4.8000000000000001E-2</c:v>
                </c:pt>
                <c:pt idx="26">
                  <c:v>-5.7000000000000002E-2</c:v>
                </c:pt>
                <c:pt idx="27">
                  <c:v>-8.5000000000000006E-2</c:v>
                </c:pt>
                <c:pt idx="28">
                  <c:v>-0.11700000000000001</c:v>
                </c:pt>
                <c:pt idx="29">
                  <c:v>-0.13800000000000001</c:v>
                </c:pt>
                <c:pt idx="30">
                  <c:v>-0.14399999999999999</c:v>
                </c:pt>
                <c:pt idx="31">
                  <c:v>-0.14299999999999999</c:v>
                </c:pt>
                <c:pt idx="32">
                  <c:v>-0.127</c:v>
                </c:pt>
                <c:pt idx="33">
                  <c:v>-8.5000000000000006E-2</c:v>
                </c:pt>
                <c:pt idx="34">
                  <c:v>-1.4999999999999999E-2</c:v>
                </c:pt>
                <c:pt idx="35">
                  <c:v>7.4999999999999997E-2</c:v>
                </c:pt>
                <c:pt idx="36">
                  <c:v>0.13500000000000001</c:v>
                </c:pt>
                <c:pt idx="37">
                  <c:v>0.17599999999999999</c:v>
                </c:pt>
                <c:pt idx="38">
                  <c:v>0.189</c:v>
                </c:pt>
                <c:pt idx="39">
                  <c:v>0.161</c:v>
                </c:pt>
                <c:pt idx="40">
                  <c:v>0.13</c:v>
                </c:pt>
                <c:pt idx="41">
                  <c:v>5.1999999999999998E-2</c:v>
                </c:pt>
                <c:pt idx="42">
                  <c:v>-3.4000000000000002E-2</c:v>
                </c:pt>
                <c:pt idx="43">
                  <c:v>-0.107</c:v>
                </c:pt>
                <c:pt idx="44">
                  <c:v>-0.13700000000000001</c:v>
                </c:pt>
                <c:pt idx="45">
                  <c:v>-0.128</c:v>
                </c:pt>
                <c:pt idx="46">
                  <c:v>-0.1</c:v>
                </c:pt>
                <c:pt idx="47">
                  <c:v>-6.4000000000000001E-2</c:v>
                </c:pt>
                <c:pt idx="48">
                  <c:v>-7.0000000000000001E-3</c:v>
                </c:pt>
                <c:pt idx="49">
                  <c:v>4.5999999999999999E-2</c:v>
                </c:pt>
                <c:pt idx="50">
                  <c:v>7.1999999999999995E-2</c:v>
                </c:pt>
                <c:pt idx="51">
                  <c:v>8.6999999999999994E-2</c:v>
                </c:pt>
                <c:pt idx="52">
                  <c:v>7.5999999999999998E-2</c:v>
                </c:pt>
                <c:pt idx="53">
                  <c:v>6.2E-2</c:v>
                </c:pt>
                <c:pt idx="54">
                  <c:v>4.9000000000000002E-2</c:v>
                </c:pt>
                <c:pt idx="55">
                  <c:v>3.1E-2</c:v>
                </c:pt>
                <c:pt idx="56">
                  <c:v>1.7000000000000001E-2</c:v>
                </c:pt>
                <c:pt idx="57">
                  <c:v>0.01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-2E-3</c:v>
                </c:pt>
                <c:pt idx="62">
                  <c:v>3.0000000000000001E-3</c:v>
                </c:pt>
                <c:pt idx="63">
                  <c:v>1.0999999999999999E-2</c:v>
                </c:pt>
                <c:pt idx="64">
                  <c:v>1.4E-2</c:v>
                </c:pt>
                <c:pt idx="65">
                  <c:v>2.1000000000000001E-2</c:v>
                </c:pt>
                <c:pt idx="66">
                  <c:v>2.9000000000000001E-2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2.4E-2</c:v>
                </c:pt>
                <c:pt idx="70">
                  <c:v>2.1000000000000001E-2</c:v>
                </c:pt>
                <c:pt idx="71">
                  <c:v>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7-4DB7-80BA-8BDC576A6946}"/>
            </c:ext>
          </c:extLst>
        </c:ser>
        <c:ser>
          <c:idx val="4"/>
          <c:order val="4"/>
          <c:tx>
            <c:strRef>
              <c:f>'BAFNV plot'!$A$5</c:f>
              <c:strCache>
                <c:ptCount val="1"/>
                <c:pt idx="0">
                  <c:v>V Mode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'BAFNV plot'!$B$5:$BV$5</c:f>
              <c:numCache>
                <c:formatCode>General</c:formatCode>
                <c:ptCount val="73"/>
                <c:pt idx="0">
                  <c:v>0</c:v>
                </c:pt>
                <c:pt idx="1">
                  <c:v>-2.7E-2</c:v>
                </c:pt>
                <c:pt idx="2">
                  <c:v>-6.0999999999999999E-2</c:v>
                </c:pt>
                <c:pt idx="3">
                  <c:v>-7.3999999999999996E-2</c:v>
                </c:pt>
                <c:pt idx="4">
                  <c:v>-8.2000000000000003E-2</c:v>
                </c:pt>
                <c:pt idx="5">
                  <c:v>-8.7999999999999995E-2</c:v>
                </c:pt>
                <c:pt idx="6">
                  <c:v>-9.0999999999999998E-2</c:v>
                </c:pt>
                <c:pt idx="7">
                  <c:v>-9.1999999999999998E-2</c:v>
                </c:pt>
                <c:pt idx="8">
                  <c:v>-9.7000000000000003E-2</c:v>
                </c:pt>
                <c:pt idx="9">
                  <c:v>-0.10100000000000001</c:v>
                </c:pt>
                <c:pt idx="10">
                  <c:v>-0.104</c:v>
                </c:pt>
                <c:pt idx="11">
                  <c:v>-0.111</c:v>
                </c:pt>
                <c:pt idx="12">
                  <c:v>-0.11700000000000001</c:v>
                </c:pt>
                <c:pt idx="13">
                  <c:v>-0.123</c:v>
                </c:pt>
                <c:pt idx="14">
                  <c:v>-0.122</c:v>
                </c:pt>
                <c:pt idx="15">
                  <c:v>-0.113</c:v>
                </c:pt>
                <c:pt idx="16">
                  <c:v>-0.108</c:v>
                </c:pt>
                <c:pt idx="17">
                  <c:v>-0.104</c:v>
                </c:pt>
                <c:pt idx="18">
                  <c:v>-9.4E-2</c:v>
                </c:pt>
                <c:pt idx="19">
                  <c:v>-8.5999999999999993E-2</c:v>
                </c:pt>
                <c:pt idx="20">
                  <c:v>-7.0999999999999994E-2</c:v>
                </c:pt>
                <c:pt idx="21">
                  <c:v>-6.0999999999999999E-2</c:v>
                </c:pt>
                <c:pt idx="22">
                  <c:v>-4.5999999999999999E-2</c:v>
                </c:pt>
                <c:pt idx="23">
                  <c:v>-4.4999999999999998E-2</c:v>
                </c:pt>
                <c:pt idx="24">
                  <c:v>-4.9000000000000002E-2</c:v>
                </c:pt>
                <c:pt idx="25">
                  <c:v>-6.0999999999999999E-2</c:v>
                </c:pt>
                <c:pt idx="26">
                  <c:v>-6.2E-2</c:v>
                </c:pt>
                <c:pt idx="27">
                  <c:v>-6.0999999999999999E-2</c:v>
                </c:pt>
                <c:pt idx="28">
                  <c:v>-7.4999999999999997E-2</c:v>
                </c:pt>
                <c:pt idx="29">
                  <c:v>-8.6999999999999994E-2</c:v>
                </c:pt>
                <c:pt idx="30">
                  <c:v>-9.7000000000000003E-2</c:v>
                </c:pt>
                <c:pt idx="31">
                  <c:v>-9.8000000000000004E-2</c:v>
                </c:pt>
                <c:pt idx="32">
                  <c:v>-7.3999999999999996E-2</c:v>
                </c:pt>
                <c:pt idx="33">
                  <c:v>-3.5999999999999997E-2</c:v>
                </c:pt>
                <c:pt idx="34">
                  <c:v>8.9999999999999993E-3</c:v>
                </c:pt>
                <c:pt idx="35">
                  <c:v>6.2E-2</c:v>
                </c:pt>
                <c:pt idx="36">
                  <c:v>9.1999999999999998E-2</c:v>
                </c:pt>
                <c:pt idx="37">
                  <c:v>0.11600000000000001</c:v>
                </c:pt>
                <c:pt idx="38">
                  <c:v>0.11600000000000001</c:v>
                </c:pt>
                <c:pt idx="39">
                  <c:v>0.10299999999999999</c:v>
                </c:pt>
                <c:pt idx="40">
                  <c:v>8.5999999999999993E-2</c:v>
                </c:pt>
                <c:pt idx="41">
                  <c:v>4.9000000000000002E-2</c:v>
                </c:pt>
                <c:pt idx="42">
                  <c:v>1E-3</c:v>
                </c:pt>
                <c:pt idx="43">
                  <c:v>-4.2000000000000003E-2</c:v>
                </c:pt>
                <c:pt idx="44">
                  <c:v>-7.5999999999999998E-2</c:v>
                </c:pt>
                <c:pt idx="45">
                  <c:v>-9.4E-2</c:v>
                </c:pt>
                <c:pt idx="46">
                  <c:v>-8.6999999999999994E-2</c:v>
                </c:pt>
                <c:pt idx="47">
                  <c:v>-7.2999999999999995E-2</c:v>
                </c:pt>
                <c:pt idx="48">
                  <c:v>-3.5000000000000003E-2</c:v>
                </c:pt>
                <c:pt idx="49">
                  <c:v>-1E-3</c:v>
                </c:pt>
                <c:pt idx="50">
                  <c:v>1.7999999999999999E-2</c:v>
                </c:pt>
                <c:pt idx="51">
                  <c:v>3.6999999999999998E-2</c:v>
                </c:pt>
                <c:pt idx="52">
                  <c:v>0.05</c:v>
                </c:pt>
                <c:pt idx="53">
                  <c:v>5.1999999999999998E-2</c:v>
                </c:pt>
                <c:pt idx="54">
                  <c:v>4.3999999999999997E-2</c:v>
                </c:pt>
                <c:pt idx="55">
                  <c:v>3.2000000000000001E-2</c:v>
                </c:pt>
                <c:pt idx="56">
                  <c:v>2.1000000000000001E-2</c:v>
                </c:pt>
                <c:pt idx="57">
                  <c:v>0.01</c:v>
                </c:pt>
                <c:pt idx="58">
                  <c:v>2E-3</c:v>
                </c:pt>
                <c:pt idx="59">
                  <c:v>-0.01</c:v>
                </c:pt>
                <c:pt idx="60">
                  <c:v>-0.02</c:v>
                </c:pt>
                <c:pt idx="61">
                  <c:v>-0.03</c:v>
                </c:pt>
                <c:pt idx="62">
                  <c:v>-3.2000000000000001E-2</c:v>
                </c:pt>
                <c:pt idx="63">
                  <c:v>-2.8000000000000001E-2</c:v>
                </c:pt>
                <c:pt idx="64">
                  <c:v>-2.3E-2</c:v>
                </c:pt>
                <c:pt idx="65">
                  <c:v>-1.4E-2</c:v>
                </c:pt>
                <c:pt idx="66">
                  <c:v>-8.9999999999999993E-3</c:v>
                </c:pt>
                <c:pt idx="67">
                  <c:v>-6.0000000000000001E-3</c:v>
                </c:pt>
                <c:pt idx="68">
                  <c:v>-6.0000000000000001E-3</c:v>
                </c:pt>
                <c:pt idx="69">
                  <c:v>-1E-3</c:v>
                </c:pt>
                <c:pt idx="70">
                  <c:v>1E-3</c:v>
                </c:pt>
                <c:pt idx="71">
                  <c:v>2E-3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7-4DB7-80BA-8BDC576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28664"/>
        <c:axId val="684228992"/>
      </c:lineChart>
      <c:catAx>
        <c:axId val="684228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84228992"/>
        <c:crosses val="autoZero"/>
        <c:auto val="1"/>
        <c:lblAlgn val="ctr"/>
        <c:lblOffset val="100"/>
        <c:noMultiLvlLbl val="0"/>
      </c:catAx>
      <c:valAx>
        <c:axId val="68422899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842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65825425667961E-2"/>
          <c:y val="0.82549176144648584"/>
          <c:w val="0.94312134060165576"/>
          <c:h val="0.17450823855351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Signatures of Mode Function 2</a:t>
            </a:r>
          </a:p>
        </c:rich>
      </c:tx>
      <c:layout>
        <c:manualLayout>
          <c:xMode val="edge"/>
          <c:yMode val="edge"/>
          <c:x val="0.2203950467729995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9207887475603"/>
          <c:y val="0.19085629921259842"/>
          <c:w val="0.85970792112524397"/>
          <c:h val="0.57938101487314086"/>
        </c:manualLayout>
      </c:layout>
      <c:lineChart>
        <c:grouping val="standard"/>
        <c:varyColors val="0"/>
        <c:ser>
          <c:idx val="0"/>
          <c:order val="0"/>
          <c:tx>
            <c:strRef>
              <c:f>'BAFNV plot'!$A$7</c:f>
              <c:strCache>
                <c:ptCount val="1"/>
                <c:pt idx="0">
                  <c:v>(B Mode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'BAFNV plot'!$B$7:$BV$7</c:f>
              <c:numCache>
                <c:formatCode>General</c:formatCode>
                <c:ptCount val="73"/>
                <c:pt idx="0">
                  <c:v>-1.0999999999999999E-2</c:v>
                </c:pt>
                <c:pt idx="1">
                  <c:v>-3.0000000000000001E-3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-1.4E-2</c:v>
                </c:pt>
                <c:pt idx="5">
                  <c:v>-1.2999999999999999E-2</c:v>
                </c:pt>
                <c:pt idx="6">
                  <c:v>-1.4999999999999999E-2</c:v>
                </c:pt>
                <c:pt idx="7">
                  <c:v>-1.4999999999999999E-2</c:v>
                </c:pt>
                <c:pt idx="8">
                  <c:v>-2.4E-2</c:v>
                </c:pt>
                <c:pt idx="9">
                  <c:v>-2.5000000000000001E-2</c:v>
                </c:pt>
                <c:pt idx="10">
                  <c:v>-2.9000000000000001E-2</c:v>
                </c:pt>
                <c:pt idx="11">
                  <c:v>-0.03</c:v>
                </c:pt>
                <c:pt idx="12">
                  <c:v>-2.8000000000000001E-2</c:v>
                </c:pt>
                <c:pt idx="13">
                  <c:v>-3.4000000000000002E-2</c:v>
                </c:pt>
                <c:pt idx="14">
                  <c:v>-3.2000000000000001E-2</c:v>
                </c:pt>
                <c:pt idx="15">
                  <c:v>-3.1E-2</c:v>
                </c:pt>
                <c:pt idx="16">
                  <c:v>-3.2000000000000001E-2</c:v>
                </c:pt>
                <c:pt idx="17">
                  <c:v>-3.5000000000000003E-2</c:v>
                </c:pt>
                <c:pt idx="18">
                  <c:v>-3.5000000000000003E-2</c:v>
                </c:pt>
                <c:pt idx="19">
                  <c:v>-3.9E-2</c:v>
                </c:pt>
                <c:pt idx="20">
                  <c:v>-0.04</c:v>
                </c:pt>
                <c:pt idx="21">
                  <c:v>-4.7E-2</c:v>
                </c:pt>
                <c:pt idx="22">
                  <c:v>-0.05</c:v>
                </c:pt>
                <c:pt idx="23">
                  <c:v>-5.5E-2</c:v>
                </c:pt>
                <c:pt idx="24">
                  <c:v>-5.2999999999999999E-2</c:v>
                </c:pt>
                <c:pt idx="25">
                  <c:v>-4.8000000000000001E-2</c:v>
                </c:pt>
                <c:pt idx="26">
                  <c:v>-3.4000000000000002E-2</c:v>
                </c:pt>
                <c:pt idx="27">
                  <c:v>-1.6E-2</c:v>
                </c:pt>
                <c:pt idx="28">
                  <c:v>4.0000000000000001E-3</c:v>
                </c:pt>
                <c:pt idx="29">
                  <c:v>2.9000000000000001E-2</c:v>
                </c:pt>
                <c:pt idx="30">
                  <c:v>4.5999999999999999E-2</c:v>
                </c:pt>
                <c:pt idx="31">
                  <c:v>6.7000000000000004E-2</c:v>
                </c:pt>
                <c:pt idx="32">
                  <c:v>8.8999999999999996E-2</c:v>
                </c:pt>
                <c:pt idx="33">
                  <c:v>0.114</c:v>
                </c:pt>
                <c:pt idx="34">
                  <c:v>0.13300000000000001</c:v>
                </c:pt>
                <c:pt idx="35">
                  <c:v>0.151</c:v>
                </c:pt>
                <c:pt idx="36">
                  <c:v>0.16900000000000001</c:v>
                </c:pt>
                <c:pt idx="37">
                  <c:v>0.16900000000000001</c:v>
                </c:pt>
                <c:pt idx="38">
                  <c:v>0.16300000000000001</c:v>
                </c:pt>
                <c:pt idx="39">
                  <c:v>0.14499999999999999</c:v>
                </c:pt>
                <c:pt idx="40">
                  <c:v>0.12</c:v>
                </c:pt>
                <c:pt idx="41">
                  <c:v>8.6999999999999994E-2</c:v>
                </c:pt>
                <c:pt idx="42">
                  <c:v>5.5E-2</c:v>
                </c:pt>
                <c:pt idx="43">
                  <c:v>2.4E-2</c:v>
                </c:pt>
                <c:pt idx="44">
                  <c:v>-8.9999999999999993E-3</c:v>
                </c:pt>
                <c:pt idx="45">
                  <c:v>-4.9000000000000002E-2</c:v>
                </c:pt>
                <c:pt idx="46">
                  <c:v>-0.06</c:v>
                </c:pt>
                <c:pt idx="47">
                  <c:v>-7.3999999999999996E-2</c:v>
                </c:pt>
                <c:pt idx="48">
                  <c:v>-7.9000000000000001E-2</c:v>
                </c:pt>
                <c:pt idx="49">
                  <c:v>-7.5999999999999998E-2</c:v>
                </c:pt>
                <c:pt idx="50">
                  <c:v>-7.5999999999999998E-2</c:v>
                </c:pt>
                <c:pt idx="51">
                  <c:v>-6.7000000000000004E-2</c:v>
                </c:pt>
                <c:pt idx="52">
                  <c:v>-6.4000000000000001E-2</c:v>
                </c:pt>
                <c:pt idx="53">
                  <c:v>-5.3999999999999999E-2</c:v>
                </c:pt>
                <c:pt idx="54">
                  <c:v>-4.8000000000000001E-2</c:v>
                </c:pt>
                <c:pt idx="55">
                  <c:v>-4.2999999999999997E-2</c:v>
                </c:pt>
                <c:pt idx="56">
                  <c:v>-4.2999999999999997E-2</c:v>
                </c:pt>
                <c:pt idx="57">
                  <c:v>-3.5999999999999997E-2</c:v>
                </c:pt>
                <c:pt idx="58">
                  <c:v>-3.5999999999999997E-2</c:v>
                </c:pt>
                <c:pt idx="59">
                  <c:v>-3.4000000000000002E-2</c:v>
                </c:pt>
                <c:pt idx="60">
                  <c:v>-2.8000000000000001E-2</c:v>
                </c:pt>
                <c:pt idx="61">
                  <c:v>-2.8000000000000001E-2</c:v>
                </c:pt>
                <c:pt idx="62">
                  <c:v>-0.03</c:v>
                </c:pt>
                <c:pt idx="63">
                  <c:v>-2.7E-2</c:v>
                </c:pt>
                <c:pt idx="64">
                  <c:v>-2.4E-2</c:v>
                </c:pt>
                <c:pt idx="65">
                  <c:v>-2.4E-2</c:v>
                </c:pt>
                <c:pt idx="66">
                  <c:v>-2.4E-2</c:v>
                </c:pt>
                <c:pt idx="67">
                  <c:v>-2.4E-2</c:v>
                </c:pt>
                <c:pt idx="68">
                  <c:v>-2.3E-2</c:v>
                </c:pt>
                <c:pt idx="69">
                  <c:v>-2.4E-2</c:v>
                </c:pt>
                <c:pt idx="70">
                  <c:v>-2.1999999999999999E-2</c:v>
                </c:pt>
                <c:pt idx="71">
                  <c:v>-2.3E-2</c:v>
                </c:pt>
                <c:pt idx="72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B-4061-9F23-17C8136DD0D8}"/>
            </c:ext>
          </c:extLst>
        </c:ser>
        <c:ser>
          <c:idx val="1"/>
          <c:order val="1"/>
          <c:tx>
            <c:strRef>
              <c:f>'BAFNV plot'!$A$8</c:f>
              <c:strCache>
                <c:ptCount val="1"/>
                <c:pt idx="0">
                  <c:v>A Mode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'BAFNV plot'!$B$8:$BV$8</c:f>
              <c:numCache>
                <c:formatCode>General</c:formatCode>
                <c:ptCount val="73"/>
                <c:pt idx="0">
                  <c:v>-8.9999999999999993E-3</c:v>
                </c:pt>
                <c:pt idx="1">
                  <c:v>-1E-3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0.02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2.8000000000000001E-2</c:v>
                </c:pt>
                <c:pt idx="14">
                  <c:v>2.1000000000000001E-2</c:v>
                </c:pt>
                <c:pt idx="15">
                  <c:v>2.5000000000000001E-2</c:v>
                </c:pt>
                <c:pt idx="16">
                  <c:v>2.1999999999999999E-2</c:v>
                </c:pt>
                <c:pt idx="17">
                  <c:v>1.4999999999999999E-2</c:v>
                </c:pt>
                <c:pt idx="18">
                  <c:v>7.0000000000000001E-3</c:v>
                </c:pt>
                <c:pt idx="19">
                  <c:v>-8.9999999999999993E-3</c:v>
                </c:pt>
                <c:pt idx="20">
                  <c:v>-3.3000000000000002E-2</c:v>
                </c:pt>
                <c:pt idx="21">
                  <c:v>-5.8000000000000003E-2</c:v>
                </c:pt>
                <c:pt idx="22">
                  <c:v>-8.2000000000000003E-2</c:v>
                </c:pt>
                <c:pt idx="23">
                  <c:v>-0.10199999999999999</c:v>
                </c:pt>
                <c:pt idx="24">
                  <c:v>-0.114</c:v>
                </c:pt>
                <c:pt idx="25">
                  <c:v>-0.125</c:v>
                </c:pt>
                <c:pt idx="26">
                  <c:v>-0.13300000000000001</c:v>
                </c:pt>
                <c:pt idx="27">
                  <c:v>-0.129</c:v>
                </c:pt>
                <c:pt idx="28">
                  <c:v>-0.113</c:v>
                </c:pt>
                <c:pt idx="29">
                  <c:v>-9.1999999999999998E-2</c:v>
                </c:pt>
                <c:pt idx="30">
                  <c:v>-0.06</c:v>
                </c:pt>
                <c:pt idx="31">
                  <c:v>-1.4999999999999999E-2</c:v>
                </c:pt>
                <c:pt idx="32">
                  <c:v>4.4999999999999998E-2</c:v>
                </c:pt>
                <c:pt idx="33">
                  <c:v>9.4E-2</c:v>
                </c:pt>
                <c:pt idx="34">
                  <c:v>0.14199999999999999</c:v>
                </c:pt>
                <c:pt idx="35">
                  <c:v>0.16</c:v>
                </c:pt>
                <c:pt idx="36">
                  <c:v>0.18</c:v>
                </c:pt>
                <c:pt idx="37">
                  <c:v>0.19800000000000001</c:v>
                </c:pt>
                <c:pt idx="38">
                  <c:v>0.183</c:v>
                </c:pt>
                <c:pt idx="39">
                  <c:v>0.157</c:v>
                </c:pt>
                <c:pt idx="40">
                  <c:v>0.127</c:v>
                </c:pt>
                <c:pt idx="41">
                  <c:v>6.6000000000000003E-2</c:v>
                </c:pt>
                <c:pt idx="42">
                  <c:v>-1.2E-2</c:v>
                </c:pt>
                <c:pt idx="43">
                  <c:v>-6.7000000000000004E-2</c:v>
                </c:pt>
                <c:pt idx="44">
                  <c:v>-0.11600000000000001</c:v>
                </c:pt>
                <c:pt idx="45">
                  <c:v>-0.14000000000000001</c:v>
                </c:pt>
                <c:pt idx="46">
                  <c:v>-0.154</c:v>
                </c:pt>
                <c:pt idx="47">
                  <c:v>-0.161</c:v>
                </c:pt>
                <c:pt idx="48">
                  <c:v>-0.154</c:v>
                </c:pt>
                <c:pt idx="49">
                  <c:v>-0.14399999999999999</c:v>
                </c:pt>
                <c:pt idx="50">
                  <c:v>-0.11899999999999999</c:v>
                </c:pt>
                <c:pt idx="51">
                  <c:v>-0.10100000000000001</c:v>
                </c:pt>
                <c:pt idx="52">
                  <c:v>-7.5999999999999998E-2</c:v>
                </c:pt>
                <c:pt idx="53">
                  <c:v>-5.7000000000000002E-2</c:v>
                </c:pt>
                <c:pt idx="54">
                  <c:v>-4.4999999999999998E-2</c:v>
                </c:pt>
                <c:pt idx="55">
                  <c:v>-3.1E-2</c:v>
                </c:pt>
                <c:pt idx="56">
                  <c:v>-2.4E-2</c:v>
                </c:pt>
                <c:pt idx="57">
                  <c:v>-2.1999999999999999E-2</c:v>
                </c:pt>
                <c:pt idx="58">
                  <c:v>-1.2999999999999999E-2</c:v>
                </c:pt>
                <c:pt idx="59">
                  <c:v>-8.9999999999999993E-3</c:v>
                </c:pt>
                <c:pt idx="60">
                  <c:v>0</c:v>
                </c:pt>
                <c:pt idx="61">
                  <c:v>6.0000000000000001E-3</c:v>
                </c:pt>
                <c:pt idx="62">
                  <c:v>8.0000000000000002E-3</c:v>
                </c:pt>
                <c:pt idx="63">
                  <c:v>1.2999999999999999E-2</c:v>
                </c:pt>
                <c:pt idx="64">
                  <c:v>1.7000000000000001E-2</c:v>
                </c:pt>
                <c:pt idx="65">
                  <c:v>2.4E-2</c:v>
                </c:pt>
                <c:pt idx="66">
                  <c:v>2.9000000000000001E-2</c:v>
                </c:pt>
                <c:pt idx="67">
                  <c:v>3.3000000000000002E-2</c:v>
                </c:pt>
                <c:pt idx="68">
                  <c:v>3.2000000000000001E-2</c:v>
                </c:pt>
                <c:pt idx="69">
                  <c:v>3.5000000000000003E-2</c:v>
                </c:pt>
                <c:pt idx="70">
                  <c:v>2.7E-2</c:v>
                </c:pt>
                <c:pt idx="71">
                  <c:v>1.9E-2</c:v>
                </c:pt>
                <c:pt idx="72">
                  <c:v>-5.0000000000000001E-3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B-4061-9F23-17C8136DD0D8}"/>
            </c:ext>
          </c:extLst>
        </c:ser>
        <c:ser>
          <c:idx val="2"/>
          <c:order val="2"/>
          <c:tx>
            <c:strRef>
              <c:f>'BAFNV plot'!$A$9</c:f>
              <c:strCache>
                <c:ptCount val="1"/>
                <c:pt idx="0">
                  <c:v>F Mode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'BAFNV plot'!$B$9:$BV$9</c:f>
              <c:numCache>
                <c:formatCode>General</c:formatCode>
                <c:ptCount val="73"/>
                <c:pt idx="0">
                  <c:v>-0.01</c:v>
                </c:pt>
                <c:pt idx="1">
                  <c:v>-1.2E-2</c:v>
                </c:pt>
                <c:pt idx="2">
                  <c:v>-1.9E-2</c:v>
                </c:pt>
                <c:pt idx="3">
                  <c:v>-1.9E-2</c:v>
                </c:pt>
                <c:pt idx="4">
                  <c:v>-0.03</c:v>
                </c:pt>
                <c:pt idx="5">
                  <c:v>-3.2000000000000001E-2</c:v>
                </c:pt>
                <c:pt idx="6">
                  <c:v>-3.5000000000000003E-2</c:v>
                </c:pt>
                <c:pt idx="7">
                  <c:v>-4.2999999999999997E-2</c:v>
                </c:pt>
                <c:pt idx="8">
                  <c:v>-4.8000000000000001E-2</c:v>
                </c:pt>
                <c:pt idx="9">
                  <c:v>-5.3999999999999999E-2</c:v>
                </c:pt>
                <c:pt idx="10">
                  <c:v>-0.06</c:v>
                </c:pt>
                <c:pt idx="11">
                  <c:v>-5.8000000000000003E-2</c:v>
                </c:pt>
                <c:pt idx="12">
                  <c:v>-5.8999999999999997E-2</c:v>
                </c:pt>
                <c:pt idx="13">
                  <c:v>-5.8999999999999997E-2</c:v>
                </c:pt>
                <c:pt idx="14">
                  <c:v>-5.8000000000000003E-2</c:v>
                </c:pt>
                <c:pt idx="15">
                  <c:v>-5.8000000000000003E-2</c:v>
                </c:pt>
                <c:pt idx="16">
                  <c:v>-0.06</c:v>
                </c:pt>
                <c:pt idx="17">
                  <c:v>-6.3E-2</c:v>
                </c:pt>
                <c:pt idx="18">
                  <c:v>-6.8000000000000005E-2</c:v>
                </c:pt>
                <c:pt idx="19">
                  <c:v>-7.1999999999999995E-2</c:v>
                </c:pt>
                <c:pt idx="20">
                  <c:v>-7.5999999999999998E-2</c:v>
                </c:pt>
                <c:pt idx="21">
                  <c:v>-0.08</c:v>
                </c:pt>
                <c:pt idx="22">
                  <c:v>-7.4999999999999997E-2</c:v>
                </c:pt>
                <c:pt idx="23">
                  <c:v>-7.2999999999999995E-2</c:v>
                </c:pt>
                <c:pt idx="24">
                  <c:v>-6.2E-2</c:v>
                </c:pt>
                <c:pt idx="25">
                  <c:v>-4.8000000000000001E-2</c:v>
                </c:pt>
                <c:pt idx="26">
                  <c:v>-3.2000000000000001E-2</c:v>
                </c:pt>
                <c:pt idx="27">
                  <c:v>-1E-3</c:v>
                </c:pt>
                <c:pt idx="28">
                  <c:v>3.3000000000000002E-2</c:v>
                </c:pt>
                <c:pt idx="29">
                  <c:v>6.8000000000000005E-2</c:v>
                </c:pt>
                <c:pt idx="30">
                  <c:v>0.11700000000000001</c:v>
                </c:pt>
                <c:pt idx="31">
                  <c:v>0.16600000000000001</c:v>
                </c:pt>
                <c:pt idx="32">
                  <c:v>0.21099999999999999</c:v>
                </c:pt>
                <c:pt idx="33">
                  <c:v>0.26400000000000001</c:v>
                </c:pt>
                <c:pt idx="34">
                  <c:v>0.29899999999999999</c:v>
                </c:pt>
                <c:pt idx="35">
                  <c:v>0.33200000000000002</c:v>
                </c:pt>
                <c:pt idx="36">
                  <c:v>0.35199999999999998</c:v>
                </c:pt>
                <c:pt idx="37">
                  <c:v>0.35</c:v>
                </c:pt>
                <c:pt idx="38">
                  <c:v>0.32600000000000001</c:v>
                </c:pt>
                <c:pt idx="39">
                  <c:v>0.28699999999999998</c:v>
                </c:pt>
                <c:pt idx="40">
                  <c:v>0.23400000000000001</c:v>
                </c:pt>
                <c:pt idx="41">
                  <c:v>0.16600000000000001</c:v>
                </c:pt>
                <c:pt idx="42">
                  <c:v>9.2999999999999999E-2</c:v>
                </c:pt>
                <c:pt idx="43">
                  <c:v>2.1000000000000001E-2</c:v>
                </c:pt>
                <c:pt idx="44">
                  <c:v>-4.7E-2</c:v>
                </c:pt>
                <c:pt idx="45">
                  <c:v>-9.7000000000000003E-2</c:v>
                </c:pt>
                <c:pt idx="46">
                  <c:v>-0.14299999999999999</c:v>
                </c:pt>
                <c:pt idx="47">
                  <c:v>-0.16800000000000001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-0.16600000000000001</c:v>
                </c:pt>
                <c:pt idx="51">
                  <c:v>-0.14899999999999999</c:v>
                </c:pt>
                <c:pt idx="52">
                  <c:v>-0.126</c:v>
                </c:pt>
                <c:pt idx="53">
                  <c:v>-0.10100000000000001</c:v>
                </c:pt>
                <c:pt idx="54">
                  <c:v>-7.3999999999999996E-2</c:v>
                </c:pt>
                <c:pt idx="55">
                  <c:v>-5.1999999999999998E-2</c:v>
                </c:pt>
                <c:pt idx="56">
                  <c:v>-3.5999999999999997E-2</c:v>
                </c:pt>
                <c:pt idx="57">
                  <c:v>-1.9E-2</c:v>
                </c:pt>
                <c:pt idx="58">
                  <c:v>-1.0999999999999999E-2</c:v>
                </c:pt>
                <c:pt idx="59">
                  <c:v>-4.0000000000000001E-3</c:v>
                </c:pt>
                <c:pt idx="60">
                  <c:v>4.0000000000000001E-3</c:v>
                </c:pt>
                <c:pt idx="61">
                  <c:v>8.9999999999999993E-3</c:v>
                </c:pt>
                <c:pt idx="62">
                  <c:v>1.2999999999999999E-2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1.6E-2</c:v>
                </c:pt>
                <c:pt idx="66">
                  <c:v>8.9999999999999993E-3</c:v>
                </c:pt>
                <c:pt idx="67">
                  <c:v>7.0000000000000001E-3</c:v>
                </c:pt>
                <c:pt idx="68">
                  <c:v>2E-3</c:v>
                </c:pt>
                <c:pt idx="69">
                  <c:v>-2E-3</c:v>
                </c:pt>
                <c:pt idx="70">
                  <c:v>-8.9999999999999993E-3</c:v>
                </c:pt>
                <c:pt idx="71">
                  <c:v>-1.7999999999999999E-2</c:v>
                </c:pt>
                <c:pt idx="72">
                  <c:v>-3.5000000000000003E-2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B-4061-9F23-17C8136DD0D8}"/>
            </c:ext>
          </c:extLst>
        </c:ser>
        <c:ser>
          <c:idx val="3"/>
          <c:order val="3"/>
          <c:tx>
            <c:strRef>
              <c:f>'BAFNV plot'!$A$10</c:f>
              <c:strCache>
                <c:ptCount val="1"/>
                <c:pt idx="0">
                  <c:v>N Mode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plot'!$B$10:$BV$10</c:f>
              <c:numCache>
                <c:formatCode>General</c:formatCode>
                <c:ptCount val="73"/>
                <c:pt idx="0">
                  <c:v>-7.0000000000000001E-3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5.0999999999999997E-2</c:v>
                </c:pt>
                <c:pt idx="4">
                  <c:v>6.5000000000000002E-2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7.1999999999999995E-2</c:v>
                </c:pt>
                <c:pt idx="9">
                  <c:v>6.7000000000000004E-2</c:v>
                </c:pt>
                <c:pt idx="10">
                  <c:v>5.8000000000000003E-2</c:v>
                </c:pt>
                <c:pt idx="11">
                  <c:v>4.9000000000000002E-2</c:v>
                </c:pt>
                <c:pt idx="12">
                  <c:v>3.6999999999999998E-2</c:v>
                </c:pt>
                <c:pt idx="13">
                  <c:v>2.7E-2</c:v>
                </c:pt>
                <c:pt idx="14">
                  <c:v>2.1999999999999999E-2</c:v>
                </c:pt>
                <c:pt idx="15">
                  <c:v>8.0000000000000002E-3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-3.6999999999999998E-2</c:v>
                </c:pt>
                <c:pt idx="19">
                  <c:v>-5.8000000000000003E-2</c:v>
                </c:pt>
                <c:pt idx="20">
                  <c:v>-8.5000000000000006E-2</c:v>
                </c:pt>
                <c:pt idx="21">
                  <c:v>-0.111</c:v>
                </c:pt>
                <c:pt idx="22">
                  <c:v>-0.13200000000000001</c:v>
                </c:pt>
                <c:pt idx="23">
                  <c:v>-0.14799999999999999</c:v>
                </c:pt>
                <c:pt idx="24">
                  <c:v>-0.161</c:v>
                </c:pt>
                <c:pt idx="25">
                  <c:v>-0.16500000000000001</c:v>
                </c:pt>
                <c:pt idx="26">
                  <c:v>-0.151</c:v>
                </c:pt>
                <c:pt idx="27">
                  <c:v>-0.14099999999999999</c:v>
                </c:pt>
                <c:pt idx="28">
                  <c:v>-0.107</c:v>
                </c:pt>
                <c:pt idx="29">
                  <c:v>-7.0000000000000007E-2</c:v>
                </c:pt>
                <c:pt idx="30">
                  <c:v>-1.7999999999999999E-2</c:v>
                </c:pt>
                <c:pt idx="31">
                  <c:v>3.6999999999999998E-2</c:v>
                </c:pt>
                <c:pt idx="32">
                  <c:v>0.10100000000000001</c:v>
                </c:pt>
                <c:pt idx="33">
                  <c:v>0.16</c:v>
                </c:pt>
                <c:pt idx="34">
                  <c:v>0.20599999999999999</c:v>
                </c:pt>
                <c:pt idx="35">
                  <c:v>0.247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0.27900000000000003</c:v>
                </c:pt>
                <c:pt idx="39">
                  <c:v>0.23599999999999999</c:v>
                </c:pt>
                <c:pt idx="40">
                  <c:v>0.17499999999999999</c:v>
                </c:pt>
                <c:pt idx="41">
                  <c:v>0.111</c:v>
                </c:pt>
                <c:pt idx="42">
                  <c:v>2.9000000000000001E-2</c:v>
                </c:pt>
                <c:pt idx="43">
                  <c:v>-5.8000000000000003E-2</c:v>
                </c:pt>
                <c:pt idx="44">
                  <c:v>-0.13</c:v>
                </c:pt>
                <c:pt idx="45">
                  <c:v>-0.17499999999999999</c:v>
                </c:pt>
                <c:pt idx="46">
                  <c:v>-0.20499999999999999</c:v>
                </c:pt>
                <c:pt idx="47">
                  <c:v>-0.20899999999999999</c:v>
                </c:pt>
                <c:pt idx="48">
                  <c:v>-0.20499999999999999</c:v>
                </c:pt>
                <c:pt idx="49">
                  <c:v>-0.20100000000000001</c:v>
                </c:pt>
                <c:pt idx="50">
                  <c:v>-0.17100000000000001</c:v>
                </c:pt>
                <c:pt idx="51">
                  <c:v>-0.14499999999999999</c:v>
                </c:pt>
                <c:pt idx="52">
                  <c:v>-0.109</c:v>
                </c:pt>
                <c:pt idx="53">
                  <c:v>-8.5000000000000006E-2</c:v>
                </c:pt>
                <c:pt idx="54">
                  <c:v>-5.8000000000000003E-2</c:v>
                </c:pt>
                <c:pt idx="55">
                  <c:v>-2.7E-2</c:v>
                </c:pt>
                <c:pt idx="56">
                  <c:v>-8.0000000000000002E-3</c:v>
                </c:pt>
                <c:pt idx="57">
                  <c:v>8.9999999999999993E-3</c:v>
                </c:pt>
                <c:pt idx="58">
                  <c:v>1.4999999999999999E-2</c:v>
                </c:pt>
                <c:pt idx="59">
                  <c:v>2.5999999999999999E-2</c:v>
                </c:pt>
                <c:pt idx="60">
                  <c:v>2.7E-2</c:v>
                </c:pt>
                <c:pt idx="61">
                  <c:v>2.5999999999999999E-2</c:v>
                </c:pt>
                <c:pt idx="62">
                  <c:v>2.3E-2</c:v>
                </c:pt>
                <c:pt idx="63">
                  <c:v>2.3E-2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2.5000000000000001E-2</c:v>
                </c:pt>
                <c:pt idx="67">
                  <c:v>3.1E-2</c:v>
                </c:pt>
                <c:pt idx="68">
                  <c:v>2.5999999999999999E-2</c:v>
                </c:pt>
                <c:pt idx="69">
                  <c:v>2.1999999999999999E-2</c:v>
                </c:pt>
                <c:pt idx="70">
                  <c:v>1.7000000000000001E-2</c:v>
                </c:pt>
                <c:pt idx="71">
                  <c:v>3.0000000000000001E-3</c:v>
                </c:pt>
                <c:pt idx="72">
                  <c:v>-1.6E-2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B-4061-9F23-17C8136DD0D8}"/>
            </c:ext>
          </c:extLst>
        </c:ser>
        <c:ser>
          <c:idx val="4"/>
          <c:order val="4"/>
          <c:tx>
            <c:strRef>
              <c:f>'BAFNV plot'!$A$11</c:f>
              <c:strCache>
                <c:ptCount val="1"/>
                <c:pt idx="0">
                  <c:v>V Mode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plot'!$B$11:$BV$11</c:f>
              <c:numCache>
                <c:formatCode>General</c:formatCode>
                <c:ptCount val="73"/>
                <c:pt idx="0">
                  <c:v>-1.6E-2</c:v>
                </c:pt>
                <c:pt idx="1">
                  <c:v>-1.9E-2</c:v>
                </c:pt>
                <c:pt idx="2">
                  <c:v>-1.4E-2</c:v>
                </c:pt>
                <c:pt idx="3">
                  <c:v>-1.9E-2</c:v>
                </c:pt>
                <c:pt idx="4">
                  <c:v>-1.7999999999999999E-2</c:v>
                </c:pt>
                <c:pt idx="5">
                  <c:v>-2.1999999999999999E-2</c:v>
                </c:pt>
                <c:pt idx="6">
                  <c:v>-2.5000000000000001E-2</c:v>
                </c:pt>
                <c:pt idx="7">
                  <c:v>-2.7E-2</c:v>
                </c:pt>
                <c:pt idx="8">
                  <c:v>-3.1E-2</c:v>
                </c:pt>
                <c:pt idx="9">
                  <c:v>-3.7999999999999999E-2</c:v>
                </c:pt>
                <c:pt idx="10">
                  <c:v>-4.3999999999999997E-2</c:v>
                </c:pt>
                <c:pt idx="11">
                  <c:v>-4.9000000000000002E-2</c:v>
                </c:pt>
                <c:pt idx="12">
                  <c:v>-5.7000000000000002E-2</c:v>
                </c:pt>
                <c:pt idx="13">
                  <c:v>-6.0999999999999999E-2</c:v>
                </c:pt>
                <c:pt idx="14">
                  <c:v>-6.6000000000000003E-2</c:v>
                </c:pt>
                <c:pt idx="15">
                  <c:v>-7.1999999999999995E-2</c:v>
                </c:pt>
                <c:pt idx="16">
                  <c:v>-7.8E-2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-7.8E-2</c:v>
                </c:pt>
                <c:pt idx="20">
                  <c:v>-7.9000000000000001E-2</c:v>
                </c:pt>
                <c:pt idx="21">
                  <c:v>-6.7000000000000004E-2</c:v>
                </c:pt>
                <c:pt idx="22">
                  <c:v>-6.2E-2</c:v>
                </c:pt>
                <c:pt idx="23">
                  <c:v>-5.8999999999999997E-2</c:v>
                </c:pt>
                <c:pt idx="24">
                  <c:v>-4.5999999999999999E-2</c:v>
                </c:pt>
                <c:pt idx="25">
                  <c:v>-0.04</c:v>
                </c:pt>
                <c:pt idx="26">
                  <c:v>-3.9E-2</c:v>
                </c:pt>
                <c:pt idx="27">
                  <c:v>-1.9E-2</c:v>
                </c:pt>
                <c:pt idx="28">
                  <c:v>-8.0000000000000002E-3</c:v>
                </c:pt>
                <c:pt idx="29">
                  <c:v>8.0000000000000002E-3</c:v>
                </c:pt>
                <c:pt idx="30">
                  <c:v>2.5999999999999999E-2</c:v>
                </c:pt>
                <c:pt idx="31">
                  <c:v>5.1999999999999998E-2</c:v>
                </c:pt>
                <c:pt idx="32">
                  <c:v>6.8000000000000005E-2</c:v>
                </c:pt>
                <c:pt idx="33">
                  <c:v>9.2999999999999999E-2</c:v>
                </c:pt>
                <c:pt idx="34">
                  <c:v>0.127</c:v>
                </c:pt>
                <c:pt idx="35">
                  <c:v>0.14199999999999999</c:v>
                </c:pt>
                <c:pt idx="36">
                  <c:v>0.157</c:v>
                </c:pt>
                <c:pt idx="37">
                  <c:v>0.16200000000000001</c:v>
                </c:pt>
                <c:pt idx="38">
                  <c:v>0.157</c:v>
                </c:pt>
                <c:pt idx="39">
                  <c:v>0.14499999999999999</c:v>
                </c:pt>
                <c:pt idx="40">
                  <c:v>0.115</c:v>
                </c:pt>
                <c:pt idx="41">
                  <c:v>0.08</c:v>
                </c:pt>
                <c:pt idx="42">
                  <c:v>3.9E-2</c:v>
                </c:pt>
                <c:pt idx="43">
                  <c:v>2E-3</c:v>
                </c:pt>
                <c:pt idx="44">
                  <c:v>-4.8000000000000001E-2</c:v>
                </c:pt>
                <c:pt idx="45">
                  <c:v>-7.6999999999999999E-2</c:v>
                </c:pt>
                <c:pt idx="46">
                  <c:v>-9.9000000000000005E-2</c:v>
                </c:pt>
                <c:pt idx="47">
                  <c:v>-0.121</c:v>
                </c:pt>
                <c:pt idx="48">
                  <c:v>-0.13500000000000001</c:v>
                </c:pt>
                <c:pt idx="49">
                  <c:v>-0.13500000000000001</c:v>
                </c:pt>
                <c:pt idx="50">
                  <c:v>-0.128</c:v>
                </c:pt>
                <c:pt idx="51">
                  <c:v>-0.11799999999999999</c:v>
                </c:pt>
                <c:pt idx="52">
                  <c:v>-0.106</c:v>
                </c:pt>
                <c:pt idx="53">
                  <c:v>-9.5000000000000001E-2</c:v>
                </c:pt>
                <c:pt idx="54">
                  <c:v>-7.2999999999999995E-2</c:v>
                </c:pt>
                <c:pt idx="55">
                  <c:v>-5.6000000000000001E-2</c:v>
                </c:pt>
                <c:pt idx="56">
                  <c:v>-4.4999999999999998E-2</c:v>
                </c:pt>
                <c:pt idx="57">
                  <c:v>-3.4000000000000002E-2</c:v>
                </c:pt>
                <c:pt idx="58">
                  <c:v>-2.1000000000000001E-2</c:v>
                </c:pt>
                <c:pt idx="59">
                  <c:v>-1.4E-2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1.0999999999999999E-2</c:v>
                </c:pt>
                <c:pt idx="63">
                  <c:v>1.4999999999999999E-2</c:v>
                </c:pt>
                <c:pt idx="64">
                  <c:v>1.6E-2</c:v>
                </c:pt>
                <c:pt idx="65">
                  <c:v>1.7000000000000001E-2</c:v>
                </c:pt>
                <c:pt idx="66">
                  <c:v>2.1000000000000001E-2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-5.0000000000000001E-3</c:v>
                </c:pt>
                <c:pt idx="72">
                  <c:v>-1.9E-2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B-4061-9F23-17C8136D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15992"/>
        <c:axId val="685513696"/>
      </c:lineChart>
      <c:catAx>
        <c:axId val="685515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5513696"/>
        <c:crosses val="autoZero"/>
        <c:auto val="1"/>
        <c:lblAlgn val="ctr"/>
        <c:lblOffset val="100"/>
        <c:noMultiLvlLbl val="0"/>
      </c:catAx>
      <c:valAx>
        <c:axId val="68551369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855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18083316508628E-3"/>
          <c:y val="0.81623250218722665"/>
          <c:w val="0.99292819166834911"/>
          <c:h val="0.17450823855351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Signatures of Mode Function 4</a:t>
            </a:r>
          </a:p>
        </c:rich>
      </c:tx>
      <c:layout>
        <c:manualLayout>
          <c:xMode val="edge"/>
          <c:yMode val="edge"/>
          <c:x val="0.2203950467729995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3908742176458"/>
          <c:y val="0.18159703995333917"/>
          <c:w val="0.85116091257823545"/>
          <c:h val="0.61178842228054831"/>
        </c:manualLayout>
      </c:layout>
      <c:lineChart>
        <c:grouping val="standard"/>
        <c:varyColors val="0"/>
        <c:ser>
          <c:idx val="0"/>
          <c:order val="0"/>
          <c:tx>
            <c:strRef>
              <c:f>'BAFNV plot'!$A$19</c:f>
              <c:strCache>
                <c:ptCount val="1"/>
                <c:pt idx="0">
                  <c:v>(B Mode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'BAFNV plot'!$B$19:$BV$19</c:f>
              <c:numCache>
                <c:formatCode>General</c:formatCode>
                <c:ptCount val="73"/>
                <c:pt idx="0">
                  <c:v>-0.16</c:v>
                </c:pt>
                <c:pt idx="1">
                  <c:v>-0.14799999999999999</c:v>
                </c:pt>
                <c:pt idx="2">
                  <c:v>-0.13900000000000001</c:v>
                </c:pt>
                <c:pt idx="3">
                  <c:v>-0.13800000000000001</c:v>
                </c:pt>
                <c:pt idx="4">
                  <c:v>-0.13400000000000001</c:v>
                </c:pt>
                <c:pt idx="5">
                  <c:v>-0.127</c:v>
                </c:pt>
                <c:pt idx="6">
                  <c:v>-0.121</c:v>
                </c:pt>
                <c:pt idx="7">
                  <c:v>-0.123</c:v>
                </c:pt>
                <c:pt idx="8">
                  <c:v>-0.11700000000000001</c:v>
                </c:pt>
                <c:pt idx="9">
                  <c:v>-0.115</c:v>
                </c:pt>
                <c:pt idx="10">
                  <c:v>-0.112</c:v>
                </c:pt>
                <c:pt idx="11">
                  <c:v>-0.108</c:v>
                </c:pt>
                <c:pt idx="12">
                  <c:v>-0.10199999999999999</c:v>
                </c:pt>
                <c:pt idx="13">
                  <c:v>-9.9000000000000005E-2</c:v>
                </c:pt>
                <c:pt idx="14">
                  <c:v>-9.4E-2</c:v>
                </c:pt>
                <c:pt idx="15">
                  <c:v>-9.2999999999999999E-2</c:v>
                </c:pt>
                <c:pt idx="16">
                  <c:v>-8.7999999999999995E-2</c:v>
                </c:pt>
                <c:pt idx="17">
                  <c:v>-8.1000000000000003E-2</c:v>
                </c:pt>
                <c:pt idx="18">
                  <c:v>-7.6999999999999999E-2</c:v>
                </c:pt>
                <c:pt idx="19">
                  <c:v>-7.3999999999999996E-2</c:v>
                </c:pt>
                <c:pt idx="20">
                  <c:v>-6.7000000000000004E-2</c:v>
                </c:pt>
                <c:pt idx="21">
                  <c:v>-6.5000000000000002E-2</c:v>
                </c:pt>
                <c:pt idx="22">
                  <c:v>-6.0999999999999999E-2</c:v>
                </c:pt>
                <c:pt idx="23">
                  <c:v>-5.6000000000000001E-2</c:v>
                </c:pt>
                <c:pt idx="24">
                  <c:v>-5.7000000000000002E-2</c:v>
                </c:pt>
                <c:pt idx="25">
                  <c:v>-5.5E-2</c:v>
                </c:pt>
                <c:pt idx="26">
                  <c:v>-5.1999999999999998E-2</c:v>
                </c:pt>
                <c:pt idx="27">
                  <c:v>-4.9000000000000002E-2</c:v>
                </c:pt>
                <c:pt idx="28">
                  <c:v>-4.5999999999999999E-2</c:v>
                </c:pt>
                <c:pt idx="29">
                  <c:v>-4.5999999999999999E-2</c:v>
                </c:pt>
                <c:pt idx="30">
                  <c:v>-4.3999999999999997E-2</c:v>
                </c:pt>
                <c:pt idx="31">
                  <c:v>-4.2999999999999997E-2</c:v>
                </c:pt>
                <c:pt idx="32">
                  <c:v>-4.4999999999999998E-2</c:v>
                </c:pt>
                <c:pt idx="33">
                  <c:v>-4.5999999999999999E-2</c:v>
                </c:pt>
                <c:pt idx="34">
                  <c:v>-4.2999999999999997E-2</c:v>
                </c:pt>
                <c:pt idx="35">
                  <c:v>-0.05</c:v>
                </c:pt>
                <c:pt idx="36">
                  <c:v>-5.3999999999999999E-2</c:v>
                </c:pt>
                <c:pt idx="37">
                  <c:v>-5.1999999999999998E-2</c:v>
                </c:pt>
                <c:pt idx="38">
                  <c:v>-5.7000000000000002E-2</c:v>
                </c:pt>
                <c:pt idx="39">
                  <c:v>-5.6000000000000001E-2</c:v>
                </c:pt>
                <c:pt idx="40">
                  <c:v>-6.2E-2</c:v>
                </c:pt>
                <c:pt idx="41">
                  <c:v>-7.0999999999999994E-2</c:v>
                </c:pt>
                <c:pt idx="42">
                  <c:v>-7.2999999999999995E-2</c:v>
                </c:pt>
                <c:pt idx="43">
                  <c:v>-8.3000000000000004E-2</c:v>
                </c:pt>
                <c:pt idx="44">
                  <c:v>-8.2000000000000003E-2</c:v>
                </c:pt>
                <c:pt idx="45">
                  <c:v>-8.6999999999999994E-2</c:v>
                </c:pt>
                <c:pt idx="46">
                  <c:v>-9.5000000000000001E-2</c:v>
                </c:pt>
                <c:pt idx="47">
                  <c:v>-0.1</c:v>
                </c:pt>
                <c:pt idx="48">
                  <c:v>-0.106</c:v>
                </c:pt>
                <c:pt idx="49">
                  <c:v>-0.112</c:v>
                </c:pt>
                <c:pt idx="50">
                  <c:v>-0.11899999999999999</c:v>
                </c:pt>
                <c:pt idx="51">
                  <c:v>-0.127</c:v>
                </c:pt>
                <c:pt idx="52">
                  <c:v>-0.127</c:v>
                </c:pt>
                <c:pt idx="53">
                  <c:v>-0.13600000000000001</c:v>
                </c:pt>
                <c:pt idx="54">
                  <c:v>-0.14000000000000001</c:v>
                </c:pt>
                <c:pt idx="55">
                  <c:v>-0.14299999999999999</c:v>
                </c:pt>
                <c:pt idx="56">
                  <c:v>-0.14499999999999999</c:v>
                </c:pt>
                <c:pt idx="57">
                  <c:v>-0.15</c:v>
                </c:pt>
                <c:pt idx="58">
                  <c:v>-0.152</c:v>
                </c:pt>
                <c:pt idx="59">
                  <c:v>-0.154</c:v>
                </c:pt>
                <c:pt idx="60">
                  <c:v>-0.16</c:v>
                </c:pt>
                <c:pt idx="61">
                  <c:v>-0.161</c:v>
                </c:pt>
                <c:pt idx="62">
                  <c:v>-0.16200000000000001</c:v>
                </c:pt>
                <c:pt idx="63">
                  <c:v>-0.16600000000000001</c:v>
                </c:pt>
                <c:pt idx="64">
                  <c:v>-0.16700000000000001</c:v>
                </c:pt>
                <c:pt idx="65">
                  <c:v>-0.16700000000000001</c:v>
                </c:pt>
                <c:pt idx="66">
                  <c:v>-0.17</c:v>
                </c:pt>
                <c:pt idx="67">
                  <c:v>-0.16900000000000001</c:v>
                </c:pt>
                <c:pt idx="68">
                  <c:v>-0.17199999999999999</c:v>
                </c:pt>
                <c:pt idx="69">
                  <c:v>-0.17399999999999999</c:v>
                </c:pt>
                <c:pt idx="70">
                  <c:v>-0.17100000000000001</c:v>
                </c:pt>
                <c:pt idx="71">
                  <c:v>-0.17299999999999999</c:v>
                </c:pt>
                <c:pt idx="72">
                  <c:v>-0.17199999999999999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5-4144-B55D-1B87363B1891}"/>
            </c:ext>
          </c:extLst>
        </c:ser>
        <c:ser>
          <c:idx val="1"/>
          <c:order val="1"/>
          <c:tx>
            <c:strRef>
              <c:f>'BAFNV plot'!$A$20</c:f>
              <c:strCache>
                <c:ptCount val="1"/>
                <c:pt idx="0">
                  <c:v>A Mode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plot'!$B$20:$BV$20</c:f>
              <c:numCache>
                <c:formatCode>General</c:formatCode>
                <c:ptCount val="73"/>
                <c:pt idx="0">
                  <c:v>-0.105</c:v>
                </c:pt>
                <c:pt idx="1">
                  <c:v>-9.1999999999999998E-2</c:v>
                </c:pt>
                <c:pt idx="2">
                  <c:v>-0.09</c:v>
                </c:pt>
                <c:pt idx="3">
                  <c:v>-8.8999999999999996E-2</c:v>
                </c:pt>
                <c:pt idx="4">
                  <c:v>-8.7999999999999995E-2</c:v>
                </c:pt>
                <c:pt idx="5">
                  <c:v>-8.5999999999999993E-2</c:v>
                </c:pt>
                <c:pt idx="6">
                  <c:v>-9.0999999999999998E-2</c:v>
                </c:pt>
                <c:pt idx="7">
                  <c:v>-8.6999999999999994E-2</c:v>
                </c:pt>
                <c:pt idx="8">
                  <c:v>-8.7999999999999995E-2</c:v>
                </c:pt>
                <c:pt idx="9">
                  <c:v>-8.3000000000000004E-2</c:v>
                </c:pt>
                <c:pt idx="10">
                  <c:v>-7.9000000000000001E-2</c:v>
                </c:pt>
                <c:pt idx="11">
                  <c:v>-7.5999999999999998E-2</c:v>
                </c:pt>
                <c:pt idx="12">
                  <c:v>-7.0999999999999994E-2</c:v>
                </c:pt>
                <c:pt idx="13">
                  <c:v>-6.5000000000000002E-2</c:v>
                </c:pt>
                <c:pt idx="14">
                  <c:v>-5.8999999999999997E-2</c:v>
                </c:pt>
                <c:pt idx="15">
                  <c:v>-5.3999999999999999E-2</c:v>
                </c:pt>
                <c:pt idx="16">
                  <c:v>-4.8000000000000001E-2</c:v>
                </c:pt>
                <c:pt idx="17">
                  <c:v>-4.2000000000000003E-2</c:v>
                </c:pt>
                <c:pt idx="18">
                  <c:v>-2.9000000000000001E-2</c:v>
                </c:pt>
                <c:pt idx="19">
                  <c:v>-1.7000000000000001E-2</c:v>
                </c:pt>
                <c:pt idx="20">
                  <c:v>-3.0000000000000001E-3</c:v>
                </c:pt>
                <c:pt idx="21">
                  <c:v>0.01</c:v>
                </c:pt>
                <c:pt idx="22">
                  <c:v>2.1000000000000001E-2</c:v>
                </c:pt>
                <c:pt idx="23">
                  <c:v>3.4000000000000002E-2</c:v>
                </c:pt>
                <c:pt idx="24">
                  <c:v>0.05</c:v>
                </c:pt>
                <c:pt idx="25">
                  <c:v>0.06</c:v>
                </c:pt>
                <c:pt idx="26">
                  <c:v>6.8000000000000005E-2</c:v>
                </c:pt>
                <c:pt idx="27">
                  <c:v>0.08</c:v>
                </c:pt>
                <c:pt idx="28">
                  <c:v>0.09</c:v>
                </c:pt>
                <c:pt idx="29">
                  <c:v>0.10299999999999999</c:v>
                </c:pt>
                <c:pt idx="30">
                  <c:v>0.111</c:v>
                </c:pt>
                <c:pt idx="31">
                  <c:v>0.11600000000000001</c:v>
                </c:pt>
                <c:pt idx="32">
                  <c:v>0.127</c:v>
                </c:pt>
                <c:pt idx="33">
                  <c:v>0.129</c:v>
                </c:pt>
                <c:pt idx="34">
                  <c:v>0.13200000000000001</c:v>
                </c:pt>
                <c:pt idx="35">
                  <c:v>0.13500000000000001</c:v>
                </c:pt>
                <c:pt idx="36">
                  <c:v>0.128</c:v>
                </c:pt>
                <c:pt idx="37">
                  <c:v>0.123</c:v>
                </c:pt>
                <c:pt idx="38">
                  <c:v>0.11799999999999999</c:v>
                </c:pt>
                <c:pt idx="39">
                  <c:v>0.11</c:v>
                </c:pt>
                <c:pt idx="40">
                  <c:v>0.10100000000000001</c:v>
                </c:pt>
                <c:pt idx="41">
                  <c:v>8.6999999999999994E-2</c:v>
                </c:pt>
                <c:pt idx="42">
                  <c:v>7.3999999999999996E-2</c:v>
                </c:pt>
                <c:pt idx="43">
                  <c:v>5.8999999999999997E-2</c:v>
                </c:pt>
                <c:pt idx="44">
                  <c:v>4.2999999999999997E-2</c:v>
                </c:pt>
                <c:pt idx="45">
                  <c:v>2.5999999999999999E-2</c:v>
                </c:pt>
                <c:pt idx="46">
                  <c:v>1.2999999999999999E-2</c:v>
                </c:pt>
                <c:pt idx="47">
                  <c:v>-1E-3</c:v>
                </c:pt>
                <c:pt idx="48">
                  <c:v>-0.02</c:v>
                </c:pt>
                <c:pt idx="49">
                  <c:v>-3.5999999999999997E-2</c:v>
                </c:pt>
                <c:pt idx="50">
                  <c:v>-5.0999999999999997E-2</c:v>
                </c:pt>
                <c:pt idx="51">
                  <c:v>-6.7000000000000004E-2</c:v>
                </c:pt>
                <c:pt idx="52">
                  <c:v>-8.2000000000000003E-2</c:v>
                </c:pt>
                <c:pt idx="53">
                  <c:v>-9.2999999999999999E-2</c:v>
                </c:pt>
                <c:pt idx="54">
                  <c:v>-0.104</c:v>
                </c:pt>
                <c:pt idx="55">
                  <c:v>-0.11799999999999999</c:v>
                </c:pt>
                <c:pt idx="56">
                  <c:v>-0.126</c:v>
                </c:pt>
                <c:pt idx="57">
                  <c:v>-0.13200000000000001</c:v>
                </c:pt>
                <c:pt idx="58">
                  <c:v>-0.13800000000000001</c:v>
                </c:pt>
                <c:pt idx="59">
                  <c:v>-0.14599999999999999</c:v>
                </c:pt>
                <c:pt idx="60">
                  <c:v>-0.14599999999999999</c:v>
                </c:pt>
                <c:pt idx="61">
                  <c:v>-0.14899999999999999</c:v>
                </c:pt>
                <c:pt idx="62">
                  <c:v>-0.14699999999999999</c:v>
                </c:pt>
                <c:pt idx="63">
                  <c:v>-0.14899999999999999</c:v>
                </c:pt>
                <c:pt idx="64">
                  <c:v>-0.152</c:v>
                </c:pt>
                <c:pt idx="65">
                  <c:v>-0.14899999999999999</c:v>
                </c:pt>
                <c:pt idx="66">
                  <c:v>-0.14899999999999999</c:v>
                </c:pt>
                <c:pt idx="67">
                  <c:v>-0.14899999999999999</c:v>
                </c:pt>
                <c:pt idx="68">
                  <c:v>-0.14499999999999999</c:v>
                </c:pt>
                <c:pt idx="69">
                  <c:v>-0.14599999999999999</c:v>
                </c:pt>
                <c:pt idx="70">
                  <c:v>-0.14299999999999999</c:v>
                </c:pt>
                <c:pt idx="71">
                  <c:v>-0.14399999999999999</c:v>
                </c:pt>
                <c:pt idx="72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5-4144-B55D-1B87363B1891}"/>
            </c:ext>
          </c:extLst>
        </c:ser>
        <c:ser>
          <c:idx val="2"/>
          <c:order val="2"/>
          <c:tx>
            <c:strRef>
              <c:f>'BAFNV plot'!$A$21</c:f>
              <c:strCache>
                <c:ptCount val="1"/>
                <c:pt idx="0">
                  <c:v>F Mode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plot'!$B$21:$BV$21</c:f>
              <c:numCache>
                <c:formatCode>General</c:formatCode>
                <c:ptCount val="73"/>
                <c:pt idx="0">
                  <c:v>-0.13600000000000001</c:v>
                </c:pt>
                <c:pt idx="1">
                  <c:v>-0.13800000000000001</c:v>
                </c:pt>
                <c:pt idx="2">
                  <c:v>-0.13200000000000001</c:v>
                </c:pt>
                <c:pt idx="3">
                  <c:v>-0.13300000000000001</c:v>
                </c:pt>
                <c:pt idx="4">
                  <c:v>-0.128</c:v>
                </c:pt>
                <c:pt idx="5">
                  <c:v>-0.124</c:v>
                </c:pt>
                <c:pt idx="6">
                  <c:v>-0.121</c:v>
                </c:pt>
                <c:pt idx="7">
                  <c:v>-0.114</c:v>
                </c:pt>
                <c:pt idx="8">
                  <c:v>-0.104</c:v>
                </c:pt>
                <c:pt idx="9">
                  <c:v>-9.9000000000000005E-2</c:v>
                </c:pt>
                <c:pt idx="10">
                  <c:v>-9.4E-2</c:v>
                </c:pt>
                <c:pt idx="11">
                  <c:v>-8.7999999999999995E-2</c:v>
                </c:pt>
                <c:pt idx="12">
                  <c:v>-7.4999999999999997E-2</c:v>
                </c:pt>
                <c:pt idx="13">
                  <c:v>-6.4000000000000001E-2</c:v>
                </c:pt>
                <c:pt idx="14">
                  <c:v>-5.3999999999999999E-2</c:v>
                </c:pt>
                <c:pt idx="15">
                  <c:v>-4.2999999999999997E-2</c:v>
                </c:pt>
                <c:pt idx="16">
                  <c:v>-3.2000000000000001E-2</c:v>
                </c:pt>
                <c:pt idx="17">
                  <c:v>-2.1999999999999999E-2</c:v>
                </c:pt>
                <c:pt idx="18">
                  <c:v>-8.0000000000000002E-3</c:v>
                </c:pt>
                <c:pt idx="19">
                  <c:v>3.0000000000000001E-3</c:v>
                </c:pt>
                <c:pt idx="20">
                  <c:v>1.7999999999999999E-2</c:v>
                </c:pt>
                <c:pt idx="21">
                  <c:v>0.03</c:v>
                </c:pt>
                <c:pt idx="22">
                  <c:v>4.2999999999999997E-2</c:v>
                </c:pt>
                <c:pt idx="23">
                  <c:v>5.2999999999999999E-2</c:v>
                </c:pt>
                <c:pt idx="24">
                  <c:v>6.0999999999999999E-2</c:v>
                </c:pt>
                <c:pt idx="25">
                  <c:v>7.3999999999999996E-2</c:v>
                </c:pt>
                <c:pt idx="26">
                  <c:v>8.2000000000000003E-2</c:v>
                </c:pt>
                <c:pt idx="27">
                  <c:v>8.7999999999999995E-2</c:v>
                </c:pt>
                <c:pt idx="28">
                  <c:v>9.8000000000000004E-2</c:v>
                </c:pt>
                <c:pt idx="29">
                  <c:v>0.105</c:v>
                </c:pt>
                <c:pt idx="30">
                  <c:v>0.111</c:v>
                </c:pt>
                <c:pt idx="31">
                  <c:v>0.115</c:v>
                </c:pt>
                <c:pt idx="32">
                  <c:v>0.11600000000000001</c:v>
                </c:pt>
                <c:pt idx="33">
                  <c:v>0.11600000000000001</c:v>
                </c:pt>
                <c:pt idx="34">
                  <c:v>0.11600000000000001</c:v>
                </c:pt>
                <c:pt idx="35">
                  <c:v>0.11600000000000001</c:v>
                </c:pt>
                <c:pt idx="36">
                  <c:v>0.113</c:v>
                </c:pt>
                <c:pt idx="37">
                  <c:v>0.111</c:v>
                </c:pt>
                <c:pt idx="38">
                  <c:v>0.10299999999999999</c:v>
                </c:pt>
                <c:pt idx="39">
                  <c:v>9.6000000000000002E-2</c:v>
                </c:pt>
                <c:pt idx="40">
                  <c:v>0.09</c:v>
                </c:pt>
                <c:pt idx="41">
                  <c:v>7.6999999999999999E-2</c:v>
                </c:pt>
                <c:pt idx="42">
                  <c:v>6.9000000000000006E-2</c:v>
                </c:pt>
                <c:pt idx="43">
                  <c:v>5.8999999999999997E-2</c:v>
                </c:pt>
                <c:pt idx="44">
                  <c:v>4.5999999999999999E-2</c:v>
                </c:pt>
                <c:pt idx="45">
                  <c:v>0.03</c:v>
                </c:pt>
                <c:pt idx="46">
                  <c:v>0.02</c:v>
                </c:pt>
                <c:pt idx="47">
                  <c:v>4.0000000000000001E-3</c:v>
                </c:pt>
                <c:pt idx="48">
                  <c:v>-1.0999999999999999E-2</c:v>
                </c:pt>
                <c:pt idx="49">
                  <c:v>-2.8000000000000001E-2</c:v>
                </c:pt>
                <c:pt idx="50">
                  <c:v>-0.04</c:v>
                </c:pt>
                <c:pt idx="51">
                  <c:v>-5.3999999999999999E-2</c:v>
                </c:pt>
                <c:pt idx="52">
                  <c:v>-6.6000000000000003E-2</c:v>
                </c:pt>
                <c:pt idx="53">
                  <c:v>-8.3000000000000004E-2</c:v>
                </c:pt>
                <c:pt idx="54">
                  <c:v>-9.2999999999999999E-2</c:v>
                </c:pt>
                <c:pt idx="55">
                  <c:v>-0.107</c:v>
                </c:pt>
                <c:pt idx="56">
                  <c:v>-0.11899999999999999</c:v>
                </c:pt>
                <c:pt idx="57">
                  <c:v>-0.13</c:v>
                </c:pt>
                <c:pt idx="58">
                  <c:v>-0.14199999999999999</c:v>
                </c:pt>
                <c:pt idx="59">
                  <c:v>-0.153</c:v>
                </c:pt>
                <c:pt idx="60">
                  <c:v>-0.16</c:v>
                </c:pt>
                <c:pt idx="61">
                  <c:v>-0.17</c:v>
                </c:pt>
                <c:pt idx="62">
                  <c:v>-0.17699999999999999</c:v>
                </c:pt>
                <c:pt idx="63">
                  <c:v>-0.184</c:v>
                </c:pt>
                <c:pt idx="64">
                  <c:v>-0.191</c:v>
                </c:pt>
                <c:pt idx="65">
                  <c:v>-0.19400000000000001</c:v>
                </c:pt>
                <c:pt idx="66">
                  <c:v>-0.19700000000000001</c:v>
                </c:pt>
                <c:pt idx="67">
                  <c:v>-0.20100000000000001</c:v>
                </c:pt>
                <c:pt idx="68">
                  <c:v>-0.20300000000000001</c:v>
                </c:pt>
                <c:pt idx="69">
                  <c:v>-0.20200000000000001</c:v>
                </c:pt>
                <c:pt idx="70">
                  <c:v>-0.20300000000000001</c:v>
                </c:pt>
                <c:pt idx="71">
                  <c:v>-0.20200000000000001</c:v>
                </c:pt>
                <c:pt idx="72">
                  <c:v>-0.20499999999999999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5-4144-B55D-1B87363B1891}"/>
            </c:ext>
          </c:extLst>
        </c:ser>
        <c:ser>
          <c:idx val="3"/>
          <c:order val="3"/>
          <c:tx>
            <c:strRef>
              <c:f>'BAFNV plot'!$A$22</c:f>
              <c:strCache>
                <c:ptCount val="1"/>
                <c:pt idx="0">
                  <c:v>N Mode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plot'!$B$22:$BV$22</c:f>
              <c:numCache>
                <c:formatCode>General</c:formatCode>
                <c:ptCount val="73"/>
                <c:pt idx="0">
                  <c:v>-0.13100000000000001</c:v>
                </c:pt>
                <c:pt idx="1">
                  <c:v>-0.121</c:v>
                </c:pt>
                <c:pt idx="2">
                  <c:v>-0.114</c:v>
                </c:pt>
                <c:pt idx="3">
                  <c:v>-0.106</c:v>
                </c:pt>
                <c:pt idx="4">
                  <c:v>-0.10299999999999999</c:v>
                </c:pt>
                <c:pt idx="5">
                  <c:v>-0.1</c:v>
                </c:pt>
                <c:pt idx="6">
                  <c:v>-9.4E-2</c:v>
                </c:pt>
                <c:pt idx="7">
                  <c:v>-8.8999999999999996E-2</c:v>
                </c:pt>
                <c:pt idx="8">
                  <c:v>-8.1000000000000003E-2</c:v>
                </c:pt>
                <c:pt idx="9">
                  <c:v>-7.1999999999999995E-2</c:v>
                </c:pt>
                <c:pt idx="10">
                  <c:v>-6.6000000000000003E-2</c:v>
                </c:pt>
                <c:pt idx="11">
                  <c:v>-5.6000000000000001E-2</c:v>
                </c:pt>
                <c:pt idx="12">
                  <c:v>-0.05</c:v>
                </c:pt>
                <c:pt idx="13">
                  <c:v>-4.2999999999999997E-2</c:v>
                </c:pt>
                <c:pt idx="14">
                  <c:v>-3.5000000000000003E-2</c:v>
                </c:pt>
                <c:pt idx="15">
                  <c:v>-2.1000000000000001E-2</c:v>
                </c:pt>
                <c:pt idx="16">
                  <c:v>-5.0000000000000001E-3</c:v>
                </c:pt>
                <c:pt idx="17">
                  <c:v>2E-3</c:v>
                </c:pt>
                <c:pt idx="18">
                  <c:v>1.4E-2</c:v>
                </c:pt>
                <c:pt idx="19">
                  <c:v>2.8000000000000001E-2</c:v>
                </c:pt>
                <c:pt idx="20">
                  <c:v>3.9E-2</c:v>
                </c:pt>
                <c:pt idx="21">
                  <c:v>5.7000000000000002E-2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9.6000000000000002E-2</c:v>
                </c:pt>
                <c:pt idx="25">
                  <c:v>0.104</c:v>
                </c:pt>
                <c:pt idx="26">
                  <c:v>0.123</c:v>
                </c:pt>
                <c:pt idx="27">
                  <c:v>0.14000000000000001</c:v>
                </c:pt>
                <c:pt idx="28">
                  <c:v>0.152</c:v>
                </c:pt>
                <c:pt idx="29">
                  <c:v>0.155</c:v>
                </c:pt>
                <c:pt idx="30">
                  <c:v>0.157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0.17599999999999999</c:v>
                </c:pt>
                <c:pt idx="34">
                  <c:v>0.17599999999999999</c:v>
                </c:pt>
                <c:pt idx="35">
                  <c:v>0.17299999999999999</c:v>
                </c:pt>
                <c:pt idx="36">
                  <c:v>0.17100000000000001</c:v>
                </c:pt>
                <c:pt idx="37">
                  <c:v>0.17</c:v>
                </c:pt>
                <c:pt idx="38">
                  <c:v>0.16300000000000001</c:v>
                </c:pt>
                <c:pt idx="39">
                  <c:v>0.154</c:v>
                </c:pt>
                <c:pt idx="40">
                  <c:v>0.14399999999999999</c:v>
                </c:pt>
                <c:pt idx="41">
                  <c:v>0.13</c:v>
                </c:pt>
                <c:pt idx="42">
                  <c:v>0.114</c:v>
                </c:pt>
                <c:pt idx="43">
                  <c:v>0.104</c:v>
                </c:pt>
                <c:pt idx="44">
                  <c:v>9.1999999999999998E-2</c:v>
                </c:pt>
                <c:pt idx="45">
                  <c:v>7.9000000000000001E-2</c:v>
                </c:pt>
                <c:pt idx="46">
                  <c:v>0.06</c:v>
                </c:pt>
                <c:pt idx="47">
                  <c:v>3.7999999999999999E-2</c:v>
                </c:pt>
                <c:pt idx="48">
                  <c:v>2.1000000000000001E-2</c:v>
                </c:pt>
                <c:pt idx="49">
                  <c:v>0</c:v>
                </c:pt>
                <c:pt idx="50">
                  <c:v>-1.9E-2</c:v>
                </c:pt>
                <c:pt idx="51">
                  <c:v>-3.9E-2</c:v>
                </c:pt>
                <c:pt idx="52">
                  <c:v>-5.8000000000000003E-2</c:v>
                </c:pt>
                <c:pt idx="53">
                  <c:v>-6.9000000000000006E-2</c:v>
                </c:pt>
                <c:pt idx="54">
                  <c:v>-8.5000000000000006E-2</c:v>
                </c:pt>
                <c:pt idx="55">
                  <c:v>-0.1</c:v>
                </c:pt>
                <c:pt idx="56">
                  <c:v>-0.114</c:v>
                </c:pt>
                <c:pt idx="57">
                  <c:v>-0.128</c:v>
                </c:pt>
                <c:pt idx="58">
                  <c:v>-0.13600000000000001</c:v>
                </c:pt>
                <c:pt idx="59">
                  <c:v>-0.14299999999999999</c:v>
                </c:pt>
                <c:pt idx="60">
                  <c:v>-0.152</c:v>
                </c:pt>
                <c:pt idx="61">
                  <c:v>-0.16</c:v>
                </c:pt>
                <c:pt idx="62">
                  <c:v>-0.16900000000000001</c:v>
                </c:pt>
                <c:pt idx="63">
                  <c:v>-0.17299999999999999</c:v>
                </c:pt>
                <c:pt idx="64">
                  <c:v>-0.182</c:v>
                </c:pt>
                <c:pt idx="65">
                  <c:v>-0.17799999999999999</c:v>
                </c:pt>
                <c:pt idx="66">
                  <c:v>-0.182</c:v>
                </c:pt>
                <c:pt idx="67">
                  <c:v>-0.184</c:v>
                </c:pt>
                <c:pt idx="68">
                  <c:v>-0.186</c:v>
                </c:pt>
                <c:pt idx="69">
                  <c:v>-0.19</c:v>
                </c:pt>
                <c:pt idx="70">
                  <c:v>-0.183</c:v>
                </c:pt>
                <c:pt idx="71">
                  <c:v>-0.17499999999999999</c:v>
                </c:pt>
                <c:pt idx="72">
                  <c:v>-0.17299999999999999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5-4144-B55D-1B87363B1891}"/>
            </c:ext>
          </c:extLst>
        </c:ser>
        <c:ser>
          <c:idx val="4"/>
          <c:order val="4"/>
          <c:tx>
            <c:strRef>
              <c:f>'BAFNV plot'!$A$23</c:f>
              <c:strCache>
                <c:ptCount val="1"/>
                <c:pt idx="0">
                  <c:v>V Mode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plot'!$B$23:$BV$23</c:f>
              <c:numCache>
                <c:formatCode>General</c:formatCode>
                <c:ptCount val="73"/>
                <c:pt idx="0">
                  <c:v>-0.182</c:v>
                </c:pt>
                <c:pt idx="1">
                  <c:v>-0.16700000000000001</c:v>
                </c:pt>
                <c:pt idx="2">
                  <c:v>-0.156</c:v>
                </c:pt>
                <c:pt idx="3">
                  <c:v>-0.14499999999999999</c:v>
                </c:pt>
                <c:pt idx="4">
                  <c:v>-0.13400000000000001</c:v>
                </c:pt>
                <c:pt idx="5">
                  <c:v>-0.127</c:v>
                </c:pt>
                <c:pt idx="6">
                  <c:v>-0.11799999999999999</c:v>
                </c:pt>
                <c:pt idx="7">
                  <c:v>-0.108</c:v>
                </c:pt>
                <c:pt idx="8">
                  <c:v>-0.105</c:v>
                </c:pt>
                <c:pt idx="9">
                  <c:v>-0.1</c:v>
                </c:pt>
                <c:pt idx="10">
                  <c:v>-9.5000000000000001E-2</c:v>
                </c:pt>
                <c:pt idx="11">
                  <c:v>-8.6999999999999994E-2</c:v>
                </c:pt>
                <c:pt idx="12">
                  <c:v>-7.9000000000000001E-2</c:v>
                </c:pt>
                <c:pt idx="13">
                  <c:v>-7.0000000000000007E-2</c:v>
                </c:pt>
                <c:pt idx="14">
                  <c:v>-6.2E-2</c:v>
                </c:pt>
                <c:pt idx="15">
                  <c:v>-5.8000000000000003E-2</c:v>
                </c:pt>
                <c:pt idx="16">
                  <c:v>-5.3999999999999999E-2</c:v>
                </c:pt>
                <c:pt idx="17">
                  <c:v>-4.5999999999999999E-2</c:v>
                </c:pt>
                <c:pt idx="18">
                  <c:v>-4.1000000000000002E-2</c:v>
                </c:pt>
                <c:pt idx="19">
                  <c:v>-3.1E-2</c:v>
                </c:pt>
                <c:pt idx="20">
                  <c:v>-2.3E-2</c:v>
                </c:pt>
                <c:pt idx="21">
                  <c:v>-1.2E-2</c:v>
                </c:pt>
                <c:pt idx="22">
                  <c:v>-6.0000000000000001E-3</c:v>
                </c:pt>
                <c:pt idx="23">
                  <c:v>-3.0000000000000001E-3</c:v>
                </c:pt>
                <c:pt idx="24">
                  <c:v>4.0000000000000001E-3</c:v>
                </c:pt>
                <c:pt idx="25">
                  <c:v>8.0000000000000002E-3</c:v>
                </c:pt>
                <c:pt idx="26">
                  <c:v>1.4E-2</c:v>
                </c:pt>
                <c:pt idx="27">
                  <c:v>1.7999999999999999E-2</c:v>
                </c:pt>
                <c:pt idx="28">
                  <c:v>1.4E-2</c:v>
                </c:pt>
                <c:pt idx="29">
                  <c:v>2.1000000000000001E-2</c:v>
                </c:pt>
                <c:pt idx="30">
                  <c:v>0.02</c:v>
                </c:pt>
                <c:pt idx="31">
                  <c:v>2.4E-2</c:v>
                </c:pt>
                <c:pt idx="32">
                  <c:v>2.3E-2</c:v>
                </c:pt>
                <c:pt idx="33">
                  <c:v>1.7999999999999999E-2</c:v>
                </c:pt>
                <c:pt idx="34">
                  <c:v>1.2E-2</c:v>
                </c:pt>
                <c:pt idx="35">
                  <c:v>0.01</c:v>
                </c:pt>
                <c:pt idx="36">
                  <c:v>6.0000000000000001E-3</c:v>
                </c:pt>
                <c:pt idx="37">
                  <c:v>4.0000000000000001E-3</c:v>
                </c:pt>
                <c:pt idx="38">
                  <c:v>-5.0000000000000001E-3</c:v>
                </c:pt>
                <c:pt idx="39">
                  <c:v>-1.6E-2</c:v>
                </c:pt>
                <c:pt idx="40">
                  <c:v>-2.4E-2</c:v>
                </c:pt>
                <c:pt idx="41">
                  <c:v>-3.3000000000000002E-2</c:v>
                </c:pt>
                <c:pt idx="42">
                  <c:v>-4.3999999999999997E-2</c:v>
                </c:pt>
                <c:pt idx="43">
                  <c:v>-5.8000000000000003E-2</c:v>
                </c:pt>
                <c:pt idx="44">
                  <c:v>-7.0000000000000007E-2</c:v>
                </c:pt>
                <c:pt idx="45">
                  <c:v>-8.5999999999999993E-2</c:v>
                </c:pt>
                <c:pt idx="46">
                  <c:v>-9.4E-2</c:v>
                </c:pt>
                <c:pt idx="47">
                  <c:v>-0.107</c:v>
                </c:pt>
                <c:pt idx="48">
                  <c:v>-0.11799999999999999</c:v>
                </c:pt>
                <c:pt idx="49">
                  <c:v>-0.13300000000000001</c:v>
                </c:pt>
                <c:pt idx="50">
                  <c:v>-0.14000000000000001</c:v>
                </c:pt>
                <c:pt idx="51">
                  <c:v>-0.151</c:v>
                </c:pt>
                <c:pt idx="52">
                  <c:v>-0.16</c:v>
                </c:pt>
                <c:pt idx="53">
                  <c:v>-0.16800000000000001</c:v>
                </c:pt>
                <c:pt idx="54">
                  <c:v>-0.17899999999999999</c:v>
                </c:pt>
                <c:pt idx="55">
                  <c:v>-0.186</c:v>
                </c:pt>
                <c:pt idx="56">
                  <c:v>-0.191</c:v>
                </c:pt>
                <c:pt idx="57">
                  <c:v>-0.19700000000000001</c:v>
                </c:pt>
                <c:pt idx="58">
                  <c:v>-0.20200000000000001</c:v>
                </c:pt>
                <c:pt idx="59">
                  <c:v>-0.20599999999999999</c:v>
                </c:pt>
                <c:pt idx="60">
                  <c:v>-0.20599999999999999</c:v>
                </c:pt>
                <c:pt idx="61">
                  <c:v>-0.21199999999999999</c:v>
                </c:pt>
                <c:pt idx="62">
                  <c:v>-0.217</c:v>
                </c:pt>
                <c:pt idx="63">
                  <c:v>-0.219</c:v>
                </c:pt>
                <c:pt idx="64">
                  <c:v>-0.221</c:v>
                </c:pt>
                <c:pt idx="65">
                  <c:v>-0.22</c:v>
                </c:pt>
                <c:pt idx="66">
                  <c:v>-0.221</c:v>
                </c:pt>
                <c:pt idx="67">
                  <c:v>-0.223</c:v>
                </c:pt>
                <c:pt idx="68">
                  <c:v>-0.218</c:v>
                </c:pt>
                <c:pt idx="69">
                  <c:v>-0.215</c:v>
                </c:pt>
                <c:pt idx="70">
                  <c:v>-0.21099999999999999</c:v>
                </c:pt>
                <c:pt idx="71">
                  <c:v>-0.20499999999999999</c:v>
                </c:pt>
                <c:pt idx="72">
                  <c:v>-0.20699999999999999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5-4144-B55D-1B87363B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24376"/>
        <c:axId val="679920440"/>
      </c:lineChart>
      <c:catAx>
        <c:axId val="679924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79920440"/>
        <c:crosses val="autoZero"/>
        <c:auto val="1"/>
        <c:lblAlgn val="ctr"/>
        <c:lblOffset val="100"/>
        <c:noMultiLvlLbl val="0"/>
      </c:catAx>
      <c:valAx>
        <c:axId val="67992044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799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983040581465784E-3"/>
          <c:y val="0.80697324292796735"/>
          <c:w val="0.99720169594185337"/>
          <c:h val="0.19302675707203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Signatures of Mode Function 5</a:t>
            </a:r>
          </a:p>
        </c:rich>
      </c:tx>
      <c:layout>
        <c:manualLayout>
          <c:xMode val="edge"/>
          <c:yMode val="edge"/>
          <c:x val="0.2203950467729995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65960024227741"/>
          <c:y val="0.17696741032370955"/>
          <c:w val="0.79133185274917561"/>
          <c:h val="0.56549212598425191"/>
        </c:manualLayout>
      </c:layout>
      <c:lineChart>
        <c:grouping val="standard"/>
        <c:varyColors val="0"/>
        <c:ser>
          <c:idx val="0"/>
          <c:order val="0"/>
          <c:tx>
            <c:strRef>
              <c:f>'BAFNV plot'!$A$25</c:f>
              <c:strCache>
                <c:ptCount val="1"/>
                <c:pt idx="0">
                  <c:v>(B Mode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plot'!$B$25:$BV$25</c:f>
              <c:numCache>
                <c:formatCode>General</c:formatCode>
                <c:ptCount val="73"/>
                <c:pt idx="0">
                  <c:v>-0.191</c:v>
                </c:pt>
                <c:pt idx="1">
                  <c:v>-0.186</c:v>
                </c:pt>
                <c:pt idx="2">
                  <c:v>-0.182</c:v>
                </c:pt>
                <c:pt idx="3">
                  <c:v>-0.17699999999999999</c:v>
                </c:pt>
                <c:pt idx="4">
                  <c:v>-0.17399999999999999</c:v>
                </c:pt>
                <c:pt idx="5">
                  <c:v>-0.16900000000000001</c:v>
                </c:pt>
                <c:pt idx="6">
                  <c:v>-0.16700000000000001</c:v>
                </c:pt>
                <c:pt idx="7">
                  <c:v>-0.161</c:v>
                </c:pt>
                <c:pt idx="8">
                  <c:v>-0.157</c:v>
                </c:pt>
                <c:pt idx="9">
                  <c:v>-0.157</c:v>
                </c:pt>
                <c:pt idx="10">
                  <c:v>-0.154</c:v>
                </c:pt>
                <c:pt idx="11">
                  <c:v>-0.15</c:v>
                </c:pt>
                <c:pt idx="12">
                  <c:v>-0.14599999999999999</c:v>
                </c:pt>
                <c:pt idx="13">
                  <c:v>-0.14299999999999999</c:v>
                </c:pt>
                <c:pt idx="14">
                  <c:v>-0.14099999999999999</c:v>
                </c:pt>
                <c:pt idx="15">
                  <c:v>-0.13700000000000001</c:v>
                </c:pt>
                <c:pt idx="16">
                  <c:v>-0.13700000000000001</c:v>
                </c:pt>
                <c:pt idx="17">
                  <c:v>-0.13500000000000001</c:v>
                </c:pt>
                <c:pt idx="18">
                  <c:v>-0.13200000000000001</c:v>
                </c:pt>
                <c:pt idx="19">
                  <c:v>-0.129</c:v>
                </c:pt>
                <c:pt idx="20">
                  <c:v>-0.127</c:v>
                </c:pt>
                <c:pt idx="21">
                  <c:v>-0.124</c:v>
                </c:pt>
                <c:pt idx="22">
                  <c:v>-0.123</c:v>
                </c:pt>
                <c:pt idx="23">
                  <c:v>-0.123</c:v>
                </c:pt>
                <c:pt idx="24">
                  <c:v>-0.125</c:v>
                </c:pt>
                <c:pt idx="25">
                  <c:v>-0.125</c:v>
                </c:pt>
                <c:pt idx="26">
                  <c:v>-0.122</c:v>
                </c:pt>
                <c:pt idx="27">
                  <c:v>-0.121</c:v>
                </c:pt>
                <c:pt idx="28">
                  <c:v>-0.11799999999999999</c:v>
                </c:pt>
                <c:pt idx="29">
                  <c:v>-0.11799999999999999</c:v>
                </c:pt>
                <c:pt idx="30">
                  <c:v>-0.11700000000000001</c:v>
                </c:pt>
                <c:pt idx="31">
                  <c:v>-0.11600000000000001</c:v>
                </c:pt>
                <c:pt idx="32">
                  <c:v>-0.113</c:v>
                </c:pt>
                <c:pt idx="33">
                  <c:v>-0.114</c:v>
                </c:pt>
                <c:pt idx="34">
                  <c:v>-0.114</c:v>
                </c:pt>
                <c:pt idx="35">
                  <c:v>-0.113</c:v>
                </c:pt>
                <c:pt idx="36">
                  <c:v>-0.114</c:v>
                </c:pt>
                <c:pt idx="37">
                  <c:v>-0.114</c:v>
                </c:pt>
                <c:pt idx="38">
                  <c:v>-0.112</c:v>
                </c:pt>
                <c:pt idx="39">
                  <c:v>-0.113</c:v>
                </c:pt>
                <c:pt idx="40">
                  <c:v>-0.112</c:v>
                </c:pt>
                <c:pt idx="41">
                  <c:v>-0.111</c:v>
                </c:pt>
                <c:pt idx="42">
                  <c:v>-0.112</c:v>
                </c:pt>
                <c:pt idx="43">
                  <c:v>-0.111</c:v>
                </c:pt>
                <c:pt idx="44">
                  <c:v>-0.114</c:v>
                </c:pt>
                <c:pt idx="45">
                  <c:v>-0.11600000000000001</c:v>
                </c:pt>
                <c:pt idx="46">
                  <c:v>-0.11600000000000001</c:v>
                </c:pt>
                <c:pt idx="47">
                  <c:v>-0.11700000000000001</c:v>
                </c:pt>
                <c:pt idx="48">
                  <c:v>-0.11700000000000001</c:v>
                </c:pt>
                <c:pt idx="49">
                  <c:v>-0.11899999999999999</c:v>
                </c:pt>
                <c:pt idx="50">
                  <c:v>-0.11899999999999999</c:v>
                </c:pt>
                <c:pt idx="51">
                  <c:v>-0.121</c:v>
                </c:pt>
                <c:pt idx="52">
                  <c:v>-0.12</c:v>
                </c:pt>
                <c:pt idx="53">
                  <c:v>-0.123</c:v>
                </c:pt>
                <c:pt idx="54">
                  <c:v>-0.125</c:v>
                </c:pt>
                <c:pt idx="55">
                  <c:v>-0.126</c:v>
                </c:pt>
                <c:pt idx="56">
                  <c:v>-0.13</c:v>
                </c:pt>
                <c:pt idx="57">
                  <c:v>-0.13400000000000001</c:v>
                </c:pt>
                <c:pt idx="58">
                  <c:v>-0.13200000000000001</c:v>
                </c:pt>
                <c:pt idx="59">
                  <c:v>-0.13600000000000001</c:v>
                </c:pt>
                <c:pt idx="60">
                  <c:v>-0.13700000000000001</c:v>
                </c:pt>
                <c:pt idx="61">
                  <c:v>-0.14000000000000001</c:v>
                </c:pt>
                <c:pt idx="62">
                  <c:v>-0.14099999999999999</c:v>
                </c:pt>
                <c:pt idx="63">
                  <c:v>-0.14199999999999999</c:v>
                </c:pt>
                <c:pt idx="64">
                  <c:v>-0.14399999999999999</c:v>
                </c:pt>
                <c:pt idx="65">
                  <c:v>-0.14799999999999999</c:v>
                </c:pt>
                <c:pt idx="66">
                  <c:v>-0.14899999999999999</c:v>
                </c:pt>
                <c:pt idx="67">
                  <c:v>-0.156</c:v>
                </c:pt>
                <c:pt idx="68">
                  <c:v>-0.156</c:v>
                </c:pt>
                <c:pt idx="69">
                  <c:v>-0.161</c:v>
                </c:pt>
                <c:pt idx="70">
                  <c:v>-0.159</c:v>
                </c:pt>
                <c:pt idx="71">
                  <c:v>-0.16600000000000001</c:v>
                </c:pt>
                <c:pt idx="72">
                  <c:v>-0.16900000000000001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4A4D-A784-C5E244B5A8B4}"/>
            </c:ext>
          </c:extLst>
        </c:ser>
        <c:ser>
          <c:idx val="1"/>
          <c:order val="1"/>
          <c:tx>
            <c:strRef>
              <c:f>'BAFNV plot'!$A$26</c:f>
              <c:strCache>
                <c:ptCount val="1"/>
                <c:pt idx="0">
                  <c:v>A Mode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plot'!$B$26:$BV$26</c:f>
              <c:numCache>
                <c:formatCode>General</c:formatCode>
                <c:ptCount val="73"/>
                <c:pt idx="0">
                  <c:v>-0.188</c:v>
                </c:pt>
                <c:pt idx="1">
                  <c:v>-0.185</c:v>
                </c:pt>
                <c:pt idx="2">
                  <c:v>-0.17799999999999999</c:v>
                </c:pt>
                <c:pt idx="3">
                  <c:v>-0.17199999999999999</c:v>
                </c:pt>
                <c:pt idx="4">
                  <c:v>-0.17399999999999999</c:v>
                </c:pt>
                <c:pt idx="5">
                  <c:v>-0.16700000000000001</c:v>
                </c:pt>
                <c:pt idx="6">
                  <c:v>-0.16400000000000001</c:v>
                </c:pt>
                <c:pt idx="7">
                  <c:v>-0.16300000000000001</c:v>
                </c:pt>
                <c:pt idx="8">
                  <c:v>-0.16400000000000001</c:v>
                </c:pt>
                <c:pt idx="9">
                  <c:v>-0.159</c:v>
                </c:pt>
                <c:pt idx="10">
                  <c:v>-0.155</c:v>
                </c:pt>
                <c:pt idx="11">
                  <c:v>-0.14899999999999999</c:v>
                </c:pt>
                <c:pt idx="12">
                  <c:v>-0.14799999999999999</c:v>
                </c:pt>
                <c:pt idx="13">
                  <c:v>-0.14699999999999999</c:v>
                </c:pt>
                <c:pt idx="14">
                  <c:v>-0.14299999999999999</c:v>
                </c:pt>
                <c:pt idx="15">
                  <c:v>-0.13600000000000001</c:v>
                </c:pt>
                <c:pt idx="16">
                  <c:v>-0.13400000000000001</c:v>
                </c:pt>
                <c:pt idx="17">
                  <c:v>-0.13100000000000001</c:v>
                </c:pt>
                <c:pt idx="18">
                  <c:v>-0.13</c:v>
                </c:pt>
                <c:pt idx="19">
                  <c:v>-0.126</c:v>
                </c:pt>
                <c:pt idx="20">
                  <c:v>-0.126</c:v>
                </c:pt>
                <c:pt idx="21">
                  <c:v>-0.124</c:v>
                </c:pt>
                <c:pt idx="22">
                  <c:v>-0.124</c:v>
                </c:pt>
                <c:pt idx="23">
                  <c:v>-0.12</c:v>
                </c:pt>
                <c:pt idx="24">
                  <c:v>-0.121</c:v>
                </c:pt>
                <c:pt idx="25">
                  <c:v>-0.11799999999999999</c:v>
                </c:pt>
                <c:pt idx="26">
                  <c:v>-0.11799999999999999</c:v>
                </c:pt>
                <c:pt idx="27">
                  <c:v>-0.11700000000000001</c:v>
                </c:pt>
                <c:pt idx="28">
                  <c:v>-0.11600000000000001</c:v>
                </c:pt>
                <c:pt idx="29">
                  <c:v>-0.11700000000000001</c:v>
                </c:pt>
                <c:pt idx="30">
                  <c:v>-0.11899999999999999</c:v>
                </c:pt>
                <c:pt idx="31">
                  <c:v>-0.11899999999999999</c:v>
                </c:pt>
                <c:pt idx="32">
                  <c:v>-0.122</c:v>
                </c:pt>
                <c:pt idx="33">
                  <c:v>-0.121</c:v>
                </c:pt>
                <c:pt idx="34">
                  <c:v>-0.123</c:v>
                </c:pt>
                <c:pt idx="35">
                  <c:v>-0.123</c:v>
                </c:pt>
                <c:pt idx="36">
                  <c:v>-0.129</c:v>
                </c:pt>
                <c:pt idx="37">
                  <c:v>-0.13</c:v>
                </c:pt>
                <c:pt idx="38">
                  <c:v>-0.13300000000000001</c:v>
                </c:pt>
                <c:pt idx="39">
                  <c:v>-0.13700000000000001</c:v>
                </c:pt>
                <c:pt idx="40">
                  <c:v>-0.13900000000000001</c:v>
                </c:pt>
                <c:pt idx="41">
                  <c:v>-0.14099999999999999</c:v>
                </c:pt>
                <c:pt idx="42">
                  <c:v>-0.14199999999999999</c:v>
                </c:pt>
                <c:pt idx="43">
                  <c:v>-0.14399999999999999</c:v>
                </c:pt>
                <c:pt idx="44">
                  <c:v>-0.14499999999999999</c:v>
                </c:pt>
                <c:pt idx="45">
                  <c:v>-0.14799999999999999</c:v>
                </c:pt>
                <c:pt idx="46">
                  <c:v>-0.152</c:v>
                </c:pt>
                <c:pt idx="47">
                  <c:v>-0.157</c:v>
                </c:pt>
                <c:pt idx="48">
                  <c:v>-0.16</c:v>
                </c:pt>
                <c:pt idx="49">
                  <c:v>-0.16400000000000001</c:v>
                </c:pt>
                <c:pt idx="50">
                  <c:v>-0.16900000000000001</c:v>
                </c:pt>
                <c:pt idx="51">
                  <c:v>-0.17199999999999999</c:v>
                </c:pt>
                <c:pt idx="52">
                  <c:v>-0.17499999999999999</c:v>
                </c:pt>
                <c:pt idx="53">
                  <c:v>-0.17899999999999999</c:v>
                </c:pt>
                <c:pt idx="54">
                  <c:v>-0.185</c:v>
                </c:pt>
                <c:pt idx="55">
                  <c:v>-0.189</c:v>
                </c:pt>
                <c:pt idx="56">
                  <c:v>-0.193</c:v>
                </c:pt>
                <c:pt idx="57">
                  <c:v>-0.19500000000000001</c:v>
                </c:pt>
                <c:pt idx="58">
                  <c:v>-0.19600000000000001</c:v>
                </c:pt>
                <c:pt idx="59">
                  <c:v>-0.20300000000000001</c:v>
                </c:pt>
                <c:pt idx="60">
                  <c:v>-0.20699999999999999</c:v>
                </c:pt>
                <c:pt idx="61">
                  <c:v>-0.20899999999999999</c:v>
                </c:pt>
                <c:pt idx="62">
                  <c:v>-0.21099999999999999</c:v>
                </c:pt>
                <c:pt idx="63">
                  <c:v>-0.21299999999999999</c:v>
                </c:pt>
                <c:pt idx="64">
                  <c:v>-0.215</c:v>
                </c:pt>
                <c:pt idx="65">
                  <c:v>-0.22</c:v>
                </c:pt>
                <c:pt idx="66">
                  <c:v>-0.221</c:v>
                </c:pt>
                <c:pt idx="67">
                  <c:v>-0.224</c:v>
                </c:pt>
                <c:pt idx="68">
                  <c:v>-0.22700000000000001</c:v>
                </c:pt>
                <c:pt idx="69">
                  <c:v>-0.23599999999999999</c:v>
                </c:pt>
                <c:pt idx="70">
                  <c:v>-0.23799999999999999</c:v>
                </c:pt>
                <c:pt idx="71">
                  <c:v>-0.24299999999999999</c:v>
                </c:pt>
                <c:pt idx="72">
                  <c:v>-0.246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5-4A4D-A784-C5E244B5A8B4}"/>
            </c:ext>
          </c:extLst>
        </c:ser>
        <c:ser>
          <c:idx val="2"/>
          <c:order val="2"/>
          <c:tx>
            <c:strRef>
              <c:f>'BAFNV plot'!$A$27</c:f>
              <c:strCache>
                <c:ptCount val="1"/>
                <c:pt idx="0">
                  <c:v>F Mode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plot'!$B$27:$BV$27</c:f>
              <c:numCache>
                <c:formatCode>General</c:formatCode>
                <c:ptCount val="73"/>
                <c:pt idx="0">
                  <c:v>-0.23699999999999999</c:v>
                </c:pt>
                <c:pt idx="1">
                  <c:v>-0.223</c:v>
                </c:pt>
                <c:pt idx="2">
                  <c:v>-0.20699999999999999</c:v>
                </c:pt>
                <c:pt idx="3">
                  <c:v>-0.193</c:v>
                </c:pt>
                <c:pt idx="4">
                  <c:v>-0.17699999999999999</c:v>
                </c:pt>
                <c:pt idx="5">
                  <c:v>-0.16400000000000001</c:v>
                </c:pt>
                <c:pt idx="6">
                  <c:v>-0.14899999999999999</c:v>
                </c:pt>
                <c:pt idx="7">
                  <c:v>-0.13800000000000001</c:v>
                </c:pt>
                <c:pt idx="8">
                  <c:v>-0.127</c:v>
                </c:pt>
                <c:pt idx="9">
                  <c:v>-0.114</c:v>
                </c:pt>
                <c:pt idx="10">
                  <c:v>-0.10199999999999999</c:v>
                </c:pt>
                <c:pt idx="11">
                  <c:v>-8.8999999999999996E-2</c:v>
                </c:pt>
                <c:pt idx="12">
                  <c:v>-7.9000000000000001E-2</c:v>
                </c:pt>
                <c:pt idx="13">
                  <c:v>-6.7000000000000004E-2</c:v>
                </c:pt>
                <c:pt idx="14">
                  <c:v>-0.06</c:v>
                </c:pt>
                <c:pt idx="15">
                  <c:v>-5.2999999999999999E-2</c:v>
                </c:pt>
                <c:pt idx="16">
                  <c:v>-4.2999999999999997E-2</c:v>
                </c:pt>
                <c:pt idx="17">
                  <c:v>-3.5999999999999997E-2</c:v>
                </c:pt>
                <c:pt idx="18">
                  <c:v>-2.8000000000000001E-2</c:v>
                </c:pt>
                <c:pt idx="19">
                  <c:v>-0.02</c:v>
                </c:pt>
                <c:pt idx="20">
                  <c:v>-1.4E-2</c:v>
                </c:pt>
                <c:pt idx="21">
                  <c:v>-0.01</c:v>
                </c:pt>
                <c:pt idx="22">
                  <c:v>-7.0000000000000001E-3</c:v>
                </c:pt>
                <c:pt idx="23">
                  <c:v>-2E-3</c:v>
                </c:pt>
                <c:pt idx="24">
                  <c:v>2E-3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1.4E-2</c:v>
                </c:pt>
                <c:pt idx="30">
                  <c:v>1.4E-2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1.2E-2</c:v>
                </c:pt>
                <c:pt idx="34">
                  <c:v>1.2E-2</c:v>
                </c:pt>
                <c:pt idx="35">
                  <c:v>1.0999999999999999E-2</c:v>
                </c:pt>
                <c:pt idx="36">
                  <c:v>8.0000000000000002E-3</c:v>
                </c:pt>
                <c:pt idx="37">
                  <c:v>5.0000000000000001E-3</c:v>
                </c:pt>
                <c:pt idx="38">
                  <c:v>1E-3</c:v>
                </c:pt>
                <c:pt idx="39">
                  <c:v>-4.0000000000000001E-3</c:v>
                </c:pt>
                <c:pt idx="40">
                  <c:v>-0.01</c:v>
                </c:pt>
                <c:pt idx="41">
                  <c:v>-1.4999999999999999E-2</c:v>
                </c:pt>
                <c:pt idx="42">
                  <c:v>-2.1000000000000001E-2</c:v>
                </c:pt>
                <c:pt idx="43">
                  <c:v>-2.8000000000000001E-2</c:v>
                </c:pt>
                <c:pt idx="44">
                  <c:v>-3.4000000000000002E-2</c:v>
                </c:pt>
                <c:pt idx="45">
                  <c:v>-3.9E-2</c:v>
                </c:pt>
                <c:pt idx="46">
                  <c:v>-4.5999999999999999E-2</c:v>
                </c:pt>
                <c:pt idx="47">
                  <c:v>-5.7000000000000002E-2</c:v>
                </c:pt>
                <c:pt idx="48">
                  <c:v>-6.4000000000000001E-2</c:v>
                </c:pt>
                <c:pt idx="49">
                  <c:v>-7.0999999999999994E-2</c:v>
                </c:pt>
                <c:pt idx="50">
                  <c:v>-8.1000000000000003E-2</c:v>
                </c:pt>
                <c:pt idx="51">
                  <c:v>-0.09</c:v>
                </c:pt>
                <c:pt idx="52">
                  <c:v>-9.9000000000000005E-2</c:v>
                </c:pt>
                <c:pt idx="53">
                  <c:v>-0.109</c:v>
                </c:pt>
                <c:pt idx="54">
                  <c:v>-0.11700000000000001</c:v>
                </c:pt>
                <c:pt idx="55">
                  <c:v>-0.129</c:v>
                </c:pt>
                <c:pt idx="56">
                  <c:v>-0.13900000000000001</c:v>
                </c:pt>
                <c:pt idx="57">
                  <c:v>-0.14899999999999999</c:v>
                </c:pt>
                <c:pt idx="58">
                  <c:v>-0.16</c:v>
                </c:pt>
                <c:pt idx="59">
                  <c:v>-0.17199999999999999</c:v>
                </c:pt>
                <c:pt idx="60">
                  <c:v>-0.183</c:v>
                </c:pt>
                <c:pt idx="61">
                  <c:v>-0.19400000000000001</c:v>
                </c:pt>
                <c:pt idx="62">
                  <c:v>-0.20399999999999999</c:v>
                </c:pt>
                <c:pt idx="63">
                  <c:v>-0.217</c:v>
                </c:pt>
                <c:pt idx="64">
                  <c:v>-0.23</c:v>
                </c:pt>
                <c:pt idx="65">
                  <c:v>-0.245</c:v>
                </c:pt>
                <c:pt idx="66">
                  <c:v>-0.254</c:v>
                </c:pt>
                <c:pt idx="67">
                  <c:v>-0.26900000000000002</c:v>
                </c:pt>
                <c:pt idx="68">
                  <c:v>-0.28100000000000003</c:v>
                </c:pt>
                <c:pt idx="69">
                  <c:v>-0.29299999999999998</c:v>
                </c:pt>
                <c:pt idx="70">
                  <c:v>-0.30599999999999999</c:v>
                </c:pt>
                <c:pt idx="71">
                  <c:v>-0.32</c:v>
                </c:pt>
                <c:pt idx="72">
                  <c:v>-0.33300000000000002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5-4A4D-A784-C5E244B5A8B4}"/>
            </c:ext>
          </c:extLst>
        </c:ser>
        <c:ser>
          <c:idx val="3"/>
          <c:order val="3"/>
          <c:tx>
            <c:strRef>
              <c:f>'BAFNV plot'!$A$28</c:f>
              <c:strCache>
                <c:ptCount val="1"/>
                <c:pt idx="0">
                  <c:v>N Mode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plot'!$B$28:$BV$28</c:f>
              <c:numCache>
                <c:formatCode>General</c:formatCode>
                <c:ptCount val="73"/>
                <c:pt idx="0">
                  <c:v>-0.255</c:v>
                </c:pt>
                <c:pt idx="1">
                  <c:v>-0.246</c:v>
                </c:pt>
                <c:pt idx="2">
                  <c:v>-0.23400000000000001</c:v>
                </c:pt>
                <c:pt idx="3">
                  <c:v>-0.221</c:v>
                </c:pt>
                <c:pt idx="4">
                  <c:v>-0.21099999999999999</c:v>
                </c:pt>
                <c:pt idx="5">
                  <c:v>-0.19900000000000001</c:v>
                </c:pt>
                <c:pt idx="6">
                  <c:v>-0.19</c:v>
                </c:pt>
                <c:pt idx="7">
                  <c:v>-0.17799999999999999</c:v>
                </c:pt>
                <c:pt idx="8">
                  <c:v>-0.16900000000000001</c:v>
                </c:pt>
                <c:pt idx="9">
                  <c:v>-0.159</c:v>
                </c:pt>
                <c:pt idx="10">
                  <c:v>-0.156</c:v>
                </c:pt>
                <c:pt idx="11">
                  <c:v>-0.15</c:v>
                </c:pt>
                <c:pt idx="12">
                  <c:v>-0.14299999999999999</c:v>
                </c:pt>
                <c:pt idx="13">
                  <c:v>-0.13500000000000001</c:v>
                </c:pt>
                <c:pt idx="14">
                  <c:v>-0.13200000000000001</c:v>
                </c:pt>
                <c:pt idx="15">
                  <c:v>-0.125</c:v>
                </c:pt>
                <c:pt idx="16">
                  <c:v>-0.12</c:v>
                </c:pt>
                <c:pt idx="17">
                  <c:v>-0.114</c:v>
                </c:pt>
                <c:pt idx="18">
                  <c:v>-0.109</c:v>
                </c:pt>
                <c:pt idx="19">
                  <c:v>-0.10199999999999999</c:v>
                </c:pt>
                <c:pt idx="20">
                  <c:v>-9.7000000000000003E-2</c:v>
                </c:pt>
                <c:pt idx="21">
                  <c:v>-9.4E-2</c:v>
                </c:pt>
                <c:pt idx="22">
                  <c:v>-8.8999999999999996E-2</c:v>
                </c:pt>
                <c:pt idx="23">
                  <c:v>-8.5999999999999993E-2</c:v>
                </c:pt>
                <c:pt idx="24">
                  <c:v>-8.1000000000000003E-2</c:v>
                </c:pt>
                <c:pt idx="25">
                  <c:v>-8.2000000000000003E-2</c:v>
                </c:pt>
                <c:pt idx="26">
                  <c:v>-7.9000000000000001E-2</c:v>
                </c:pt>
                <c:pt idx="27">
                  <c:v>-7.9000000000000001E-2</c:v>
                </c:pt>
                <c:pt idx="28">
                  <c:v>-7.8E-2</c:v>
                </c:pt>
                <c:pt idx="29">
                  <c:v>-7.4999999999999997E-2</c:v>
                </c:pt>
                <c:pt idx="30">
                  <c:v>-7.3999999999999996E-2</c:v>
                </c:pt>
                <c:pt idx="31">
                  <c:v>-7.4999999999999997E-2</c:v>
                </c:pt>
                <c:pt idx="32">
                  <c:v>-7.3999999999999996E-2</c:v>
                </c:pt>
                <c:pt idx="33">
                  <c:v>-7.2999999999999995E-2</c:v>
                </c:pt>
                <c:pt idx="34">
                  <c:v>-7.5999999999999998E-2</c:v>
                </c:pt>
                <c:pt idx="35">
                  <c:v>-7.5999999999999998E-2</c:v>
                </c:pt>
                <c:pt idx="36">
                  <c:v>-7.9000000000000001E-2</c:v>
                </c:pt>
                <c:pt idx="37">
                  <c:v>-8.2000000000000003E-2</c:v>
                </c:pt>
                <c:pt idx="38">
                  <c:v>-8.5000000000000006E-2</c:v>
                </c:pt>
                <c:pt idx="39">
                  <c:v>-8.5000000000000006E-2</c:v>
                </c:pt>
                <c:pt idx="40">
                  <c:v>-8.7999999999999995E-2</c:v>
                </c:pt>
                <c:pt idx="41">
                  <c:v>-9.1999999999999998E-2</c:v>
                </c:pt>
                <c:pt idx="42">
                  <c:v>-9.4E-2</c:v>
                </c:pt>
                <c:pt idx="43">
                  <c:v>-9.4E-2</c:v>
                </c:pt>
                <c:pt idx="44">
                  <c:v>-0.10100000000000001</c:v>
                </c:pt>
                <c:pt idx="45">
                  <c:v>-0.107</c:v>
                </c:pt>
                <c:pt idx="46">
                  <c:v>-0.113</c:v>
                </c:pt>
                <c:pt idx="47">
                  <c:v>-0.11600000000000001</c:v>
                </c:pt>
                <c:pt idx="48">
                  <c:v>-0.124</c:v>
                </c:pt>
                <c:pt idx="49">
                  <c:v>-0.128</c:v>
                </c:pt>
                <c:pt idx="50">
                  <c:v>-0.13500000000000001</c:v>
                </c:pt>
                <c:pt idx="51">
                  <c:v>-0.14000000000000001</c:v>
                </c:pt>
                <c:pt idx="52">
                  <c:v>-0.14499999999999999</c:v>
                </c:pt>
                <c:pt idx="53">
                  <c:v>-0.151</c:v>
                </c:pt>
                <c:pt idx="54">
                  <c:v>-0.157</c:v>
                </c:pt>
                <c:pt idx="55">
                  <c:v>-0.16700000000000001</c:v>
                </c:pt>
                <c:pt idx="56">
                  <c:v>-0.17299999999999999</c:v>
                </c:pt>
                <c:pt idx="57">
                  <c:v>-0.18099999999999999</c:v>
                </c:pt>
                <c:pt idx="58">
                  <c:v>-0.187</c:v>
                </c:pt>
                <c:pt idx="59">
                  <c:v>-0.19700000000000001</c:v>
                </c:pt>
                <c:pt idx="60">
                  <c:v>-0.20599999999999999</c:v>
                </c:pt>
                <c:pt idx="61">
                  <c:v>-0.21099999999999999</c:v>
                </c:pt>
                <c:pt idx="62">
                  <c:v>-0.223</c:v>
                </c:pt>
                <c:pt idx="63">
                  <c:v>-0.22900000000000001</c:v>
                </c:pt>
                <c:pt idx="64">
                  <c:v>-0.24</c:v>
                </c:pt>
                <c:pt idx="65">
                  <c:v>-0.247</c:v>
                </c:pt>
                <c:pt idx="66">
                  <c:v>-0.255</c:v>
                </c:pt>
                <c:pt idx="67">
                  <c:v>-0.26200000000000001</c:v>
                </c:pt>
                <c:pt idx="68">
                  <c:v>-0.27</c:v>
                </c:pt>
                <c:pt idx="69">
                  <c:v>-0.28299999999999997</c:v>
                </c:pt>
                <c:pt idx="70">
                  <c:v>-0.28999999999999998</c:v>
                </c:pt>
                <c:pt idx="71">
                  <c:v>-0.29899999999999999</c:v>
                </c:pt>
                <c:pt idx="72">
                  <c:v>-0.309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5-4A4D-A784-C5E244B5A8B4}"/>
            </c:ext>
          </c:extLst>
        </c:ser>
        <c:ser>
          <c:idx val="4"/>
          <c:order val="4"/>
          <c:tx>
            <c:strRef>
              <c:f>'BAFNV plot'!$A$29</c:f>
              <c:strCache>
                <c:ptCount val="1"/>
                <c:pt idx="0">
                  <c:v>V Mode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'BAFNV plot'!$B$29:$BV$29</c:f>
              <c:numCache>
                <c:formatCode>General</c:formatCode>
                <c:ptCount val="73"/>
                <c:pt idx="0">
                  <c:v>-0.24099999999999999</c:v>
                </c:pt>
                <c:pt idx="1">
                  <c:v>-0.23499999999999999</c:v>
                </c:pt>
                <c:pt idx="2">
                  <c:v>-0.22900000000000001</c:v>
                </c:pt>
                <c:pt idx="3">
                  <c:v>-0.22500000000000001</c:v>
                </c:pt>
                <c:pt idx="4">
                  <c:v>-0.216</c:v>
                </c:pt>
                <c:pt idx="5">
                  <c:v>-0.21099999999999999</c:v>
                </c:pt>
                <c:pt idx="6">
                  <c:v>-0.20899999999999999</c:v>
                </c:pt>
                <c:pt idx="7">
                  <c:v>-0.20699999999999999</c:v>
                </c:pt>
                <c:pt idx="8">
                  <c:v>-0.19900000000000001</c:v>
                </c:pt>
                <c:pt idx="9">
                  <c:v>-0.19500000000000001</c:v>
                </c:pt>
                <c:pt idx="10">
                  <c:v>-0.19600000000000001</c:v>
                </c:pt>
                <c:pt idx="11">
                  <c:v>-0.19600000000000001</c:v>
                </c:pt>
                <c:pt idx="12">
                  <c:v>-0.191</c:v>
                </c:pt>
                <c:pt idx="13">
                  <c:v>-0.188</c:v>
                </c:pt>
                <c:pt idx="14">
                  <c:v>-0.18099999999999999</c:v>
                </c:pt>
                <c:pt idx="15">
                  <c:v>-0.17799999999999999</c:v>
                </c:pt>
                <c:pt idx="16">
                  <c:v>-0.17499999999999999</c:v>
                </c:pt>
                <c:pt idx="17">
                  <c:v>-0.17299999999999999</c:v>
                </c:pt>
                <c:pt idx="18">
                  <c:v>-0.17100000000000001</c:v>
                </c:pt>
                <c:pt idx="19">
                  <c:v>-0.17199999999999999</c:v>
                </c:pt>
                <c:pt idx="20">
                  <c:v>-0.16900000000000001</c:v>
                </c:pt>
                <c:pt idx="21">
                  <c:v>-0.16600000000000001</c:v>
                </c:pt>
                <c:pt idx="22">
                  <c:v>-0.16500000000000001</c:v>
                </c:pt>
                <c:pt idx="23">
                  <c:v>-0.16600000000000001</c:v>
                </c:pt>
                <c:pt idx="24">
                  <c:v>-0.16800000000000001</c:v>
                </c:pt>
                <c:pt idx="25">
                  <c:v>-0.16800000000000001</c:v>
                </c:pt>
                <c:pt idx="26">
                  <c:v>-0.17100000000000001</c:v>
                </c:pt>
                <c:pt idx="27">
                  <c:v>-0.16900000000000001</c:v>
                </c:pt>
                <c:pt idx="28">
                  <c:v>-0.16800000000000001</c:v>
                </c:pt>
                <c:pt idx="29">
                  <c:v>-0.17</c:v>
                </c:pt>
                <c:pt idx="30">
                  <c:v>-0.17199999999999999</c:v>
                </c:pt>
                <c:pt idx="31">
                  <c:v>-0.17199999999999999</c:v>
                </c:pt>
                <c:pt idx="32">
                  <c:v>-0.17199999999999999</c:v>
                </c:pt>
                <c:pt idx="33">
                  <c:v>-0.17199999999999999</c:v>
                </c:pt>
                <c:pt idx="34">
                  <c:v>-0.17299999999999999</c:v>
                </c:pt>
                <c:pt idx="35">
                  <c:v>-0.17299999999999999</c:v>
                </c:pt>
                <c:pt idx="36">
                  <c:v>-0.17299999999999999</c:v>
                </c:pt>
                <c:pt idx="37">
                  <c:v>-0.17299999999999999</c:v>
                </c:pt>
                <c:pt idx="38">
                  <c:v>-0.17699999999999999</c:v>
                </c:pt>
                <c:pt idx="39">
                  <c:v>-0.183</c:v>
                </c:pt>
                <c:pt idx="40">
                  <c:v>-0.184</c:v>
                </c:pt>
                <c:pt idx="41">
                  <c:v>-0.19</c:v>
                </c:pt>
                <c:pt idx="42">
                  <c:v>-0.19700000000000001</c:v>
                </c:pt>
                <c:pt idx="43">
                  <c:v>-0.19800000000000001</c:v>
                </c:pt>
                <c:pt idx="44">
                  <c:v>-0.20100000000000001</c:v>
                </c:pt>
                <c:pt idx="45">
                  <c:v>-0.20499999999999999</c:v>
                </c:pt>
                <c:pt idx="46">
                  <c:v>-0.21099999999999999</c:v>
                </c:pt>
                <c:pt idx="47">
                  <c:v>-0.216</c:v>
                </c:pt>
                <c:pt idx="48">
                  <c:v>-0.22</c:v>
                </c:pt>
                <c:pt idx="49">
                  <c:v>-0.223</c:v>
                </c:pt>
                <c:pt idx="50">
                  <c:v>-0.22600000000000001</c:v>
                </c:pt>
                <c:pt idx="51">
                  <c:v>-0.23200000000000001</c:v>
                </c:pt>
                <c:pt idx="52">
                  <c:v>-0.23499999999999999</c:v>
                </c:pt>
                <c:pt idx="53">
                  <c:v>-0.23899999999999999</c:v>
                </c:pt>
                <c:pt idx="54">
                  <c:v>-0.24099999999999999</c:v>
                </c:pt>
                <c:pt idx="55">
                  <c:v>-0.24399999999999999</c:v>
                </c:pt>
                <c:pt idx="56">
                  <c:v>-0.25</c:v>
                </c:pt>
                <c:pt idx="57">
                  <c:v>-0.25600000000000001</c:v>
                </c:pt>
                <c:pt idx="58">
                  <c:v>-0.25900000000000001</c:v>
                </c:pt>
                <c:pt idx="59">
                  <c:v>-0.26300000000000001</c:v>
                </c:pt>
                <c:pt idx="60">
                  <c:v>-0.26700000000000002</c:v>
                </c:pt>
                <c:pt idx="61">
                  <c:v>-0.27200000000000002</c:v>
                </c:pt>
                <c:pt idx="62">
                  <c:v>-0.27300000000000002</c:v>
                </c:pt>
                <c:pt idx="63">
                  <c:v>-0.27500000000000002</c:v>
                </c:pt>
                <c:pt idx="64">
                  <c:v>-0.28000000000000003</c:v>
                </c:pt>
                <c:pt idx="65">
                  <c:v>-0.28399999999999997</c:v>
                </c:pt>
                <c:pt idx="66">
                  <c:v>-0.28599999999999998</c:v>
                </c:pt>
                <c:pt idx="67">
                  <c:v>-0.29099999999999998</c:v>
                </c:pt>
                <c:pt idx="68">
                  <c:v>-0.3</c:v>
                </c:pt>
                <c:pt idx="69">
                  <c:v>-0.30599999999999999</c:v>
                </c:pt>
                <c:pt idx="70">
                  <c:v>-0.308</c:v>
                </c:pt>
                <c:pt idx="71">
                  <c:v>-0.311</c:v>
                </c:pt>
                <c:pt idx="72">
                  <c:v>-0.315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5-4A4D-A784-C5E244B5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05288"/>
        <c:axId val="690209880"/>
      </c:lineChart>
      <c:catAx>
        <c:axId val="690205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90209880"/>
        <c:crosses val="autoZero"/>
        <c:auto val="1"/>
        <c:lblAlgn val="ctr"/>
        <c:lblOffset val="100"/>
        <c:noMultiLvlLbl val="0"/>
      </c:catAx>
      <c:valAx>
        <c:axId val="69020988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902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983040581465888E-3"/>
          <c:y val="0.78845472440944886"/>
          <c:w val="0.99440339188370686"/>
          <c:h val="0.20691564596092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428961</xdr:colOff>
      <xdr:row>0</xdr:row>
      <xdr:rowOff>220084</xdr:rowOff>
    </xdr:from>
    <xdr:to>
      <xdr:col>18</xdr:col>
      <xdr:colOff>375621</xdr:colOff>
      <xdr:row>20</xdr:row>
      <xdr:rowOff>67684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380F-59D9-451E-AEBE-18A42009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602969</xdr:colOff>
      <xdr:row>32</xdr:row>
      <xdr:rowOff>21823</xdr:rowOff>
    </xdr:from>
    <xdr:to>
      <xdr:col>11</xdr:col>
      <xdr:colOff>265512</xdr:colOff>
      <xdr:row>46</xdr:row>
      <xdr:rowOff>21823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0887E-83C9-492E-9C7D-B6DAC327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166255</xdr:colOff>
      <xdr:row>32</xdr:row>
      <xdr:rowOff>19397</xdr:rowOff>
    </xdr:from>
    <xdr:to>
      <xdr:col>3</xdr:col>
      <xdr:colOff>656112</xdr:colOff>
      <xdr:row>46</xdr:row>
      <xdr:rowOff>19397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9B055-9E7C-421B-B391-CC64F4CD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755370</xdr:colOff>
      <xdr:row>32</xdr:row>
      <xdr:rowOff>20881</xdr:rowOff>
    </xdr:from>
    <xdr:to>
      <xdr:col>7</xdr:col>
      <xdr:colOff>417913</xdr:colOff>
      <xdr:row>46</xdr:row>
      <xdr:rowOff>20881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5D6CF-8112-4B58-B985-11AA9199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378823</xdr:colOff>
      <xdr:row>32</xdr:row>
      <xdr:rowOff>22859</xdr:rowOff>
    </xdr:from>
    <xdr:to>
      <xdr:col>15</xdr:col>
      <xdr:colOff>41366</xdr:colOff>
      <xdr:row>46</xdr:row>
      <xdr:rowOff>22859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38EC98-789D-4C29-840E-1EAC47C5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274864</xdr:colOff>
      <xdr:row>32</xdr:row>
      <xdr:rowOff>19051</xdr:rowOff>
    </xdr:from>
    <xdr:to>
      <xdr:col>18</xdr:col>
      <xdr:colOff>764721</xdr:colOff>
      <xdr:row>46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B0FE1B-2B6F-4A0E-A738-69D7EBE5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4"/>
  <sheetViews>
    <sheetView workbookViewId="0">
      <selection activeCell="F18" sqref="F18"/>
    </sheetView>
  </sheetViews>
  <sheetFormatPr defaultRowHeight="14.4" x14ac:dyDescent="0.3"/>
  <sheetData>
    <row r="1" spans="1:21" x14ac:dyDescent="0.3">
      <c r="B1" s="47" t="s">
        <v>24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1.4E-2</v>
      </c>
      <c r="D3">
        <v>4.9000000000000002E-2</v>
      </c>
      <c r="E3">
        <v>3.5999999999999997E-2</v>
      </c>
      <c r="F3">
        <v>0.19800000000000001</v>
      </c>
      <c r="G3">
        <v>3.2000000000000001E-2</v>
      </c>
      <c r="H3">
        <v>8.5000000000000006E-2</v>
      </c>
      <c r="I3">
        <v>0.107</v>
      </c>
      <c r="J3">
        <v>8.3000000000000004E-2</v>
      </c>
      <c r="K3">
        <v>0.109</v>
      </c>
      <c r="L3">
        <v>3.2000000000000001E-2</v>
      </c>
      <c r="M3">
        <v>5.6000000000000001E-2</v>
      </c>
      <c r="N3">
        <v>0.06</v>
      </c>
      <c r="O3">
        <v>5.3999999999999999E-2</v>
      </c>
      <c r="P3">
        <v>2.9000000000000001E-2</v>
      </c>
      <c r="Q3">
        <v>8.5999999999999993E-2</v>
      </c>
      <c r="R3">
        <v>6.4000000000000001E-2</v>
      </c>
      <c r="S3">
        <v>0.24</v>
      </c>
      <c r="T3">
        <v>7.0000000000000007E-2</v>
      </c>
      <c r="U3">
        <v>0.02</v>
      </c>
    </row>
    <row r="4" spans="1:21" x14ac:dyDescent="0.3">
      <c r="A4" t="s">
        <v>1</v>
      </c>
      <c r="B4">
        <v>1.4E-2</v>
      </c>
      <c r="C4">
        <v>0</v>
      </c>
      <c r="D4">
        <v>4.8000000000000001E-2</v>
      </c>
      <c r="E4">
        <v>3.4000000000000002E-2</v>
      </c>
      <c r="F4">
        <v>0.19600000000000001</v>
      </c>
      <c r="G4">
        <v>3.4000000000000002E-2</v>
      </c>
      <c r="H4">
        <v>8.5000000000000006E-2</v>
      </c>
      <c r="I4">
        <v>0.107</v>
      </c>
      <c r="J4">
        <v>8.2000000000000003E-2</v>
      </c>
      <c r="K4">
        <v>0.109</v>
      </c>
      <c r="L4">
        <v>3.1E-2</v>
      </c>
      <c r="M4">
        <v>5.5E-2</v>
      </c>
      <c r="N4">
        <v>5.8999999999999997E-2</v>
      </c>
      <c r="O4">
        <v>5.1999999999999998E-2</v>
      </c>
      <c r="P4">
        <v>2.5999999999999999E-2</v>
      </c>
      <c r="Q4">
        <v>8.4000000000000005E-2</v>
      </c>
      <c r="R4">
        <v>6.4000000000000001E-2</v>
      </c>
      <c r="S4">
        <v>0.24</v>
      </c>
      <c r="T4">
        <v>6.8000000000000005E-2</v>
      </c>
      <c r="U4">
        <v>2.3E-2</v>
      </c>
    </row>
    <row r="5" spans="1:21" x14ac:dyDescent="0.3">
      <c r="A5" t="s">
        <v>2</v>
      </c>
      <c r="B5">
        <v>4.9000000000000002E-2</v>
      </c>
      <c r="C5">
        <v>4.8000000000000001E-2</v>
      </c>
      <c r="D5">
        <v>0</v>
      </c>
      <c r="E5">
        <v>4.4999999999999998E-2</v>
      </c>
      <c r="F5">
        <v>0.19</v>
      </c>
      <c r="G5">
        <v>5.0999999999999997E-2</v>
      </c>
      <c r="H5">
        <v>0.08</v>
      </c>
      <c r="I5">
        <v>9.6000000000000002E-2</v>
      </c>
      <c r="J5">
        <v>7.5999999999999998E-2</v>
      </c>
      <c r="K5">
        <v>0.107</v>
      </c>
      <c r="L5">
        <v>4.3999999999999997E-2</v>
      </c>
      <c r="M5">
        <v>5.6000000000000001E-2</v>
      </c>
      <c r="N5">
        <v>5.6000000000000001E-2</v>
      </c>
      <c r="O5">
        <v>5.3999999999999999E-2</v>
      </c>
      <c r="P5">
        <v>4.7E-2</v>
      </c>
      <c r="Q5">
        <v>8.3000000000000004E-2</v>
      </c>
      <c r="R5">
        <v>6.0999999999999999E-2</v>
      </c>
      <c r="S5">
        <v>0.22500000000000001</v>
      </c>
      <c r="T5">
        <v>7.3999999999999996E-2</v>
      </c>
      <c r="U5">
        <v>4.4999999999999998E-2</v>
      </c>
    </row>
    <row r="6" spans="1:21" x14ac:dyDescent="0.3">
      <c r="A6" t="s">
        <v>3</v>
      </c>
      <c r="B6">
        <v>3.5999999999999997E-2</v>
      </c>
      <c r="C6">
        <v>3.4000000000000002E-2</v>
      </c>
      <c r="D6">
        <v>4.4999999999999998E-2</v>
      </c>
      <c r="E6">
        <v>0</v>
      </c>
      <c r="F6">
        <v>0.184</v>
      </c>
      <c r="G6">
        <v>3.5000000000000003E-2</v>
      </c>
      <c r="H6">
        <v>6.3E-2</v>
      </c>
      <c r="I6">
        <v>7.9000000000000001E-2</v>
      </c>
      <c r="J6">
        <v>5.8999999999999997E-2</v>
      </c>
      <c r="K6">
        <v>9.2999999999999999E-2</v>
      </c>
      <c r="L6">
        <v>1.4E-2</v>
      </c>
      <c r="M6">
        <v>3.2000000000000001E-2</v>
      </c>
      <c r="N6">
        <v>3.9E-2</v>
      </c>
      <c r="O6">
        <v>2.5999999999999999E-2</v>
      </c>
      <c r="P6">
        <v>3.1E-2</v>
      </c>
      <c r="Q6">
        <v>6.8000000000000005E-2</v>
      </c>
      <c r="R6">
        <v>3.9E-2</v>
      </c>
      <c r="S6">
        <v>0.222</v>
      </c>
      <c r="T6">
        <v>6.0999999999999999E-2</v>
      </c>
      <c r="U6">
        <v>2.1000000000000001E-2</v>
      </c>
    </row>
    <row r="7" spans="1:21" x14ac:dyDescent="0.3">
      <c r="A7" t="s">
        <v>4</v>
      </c>
      <c r="B7">
        <v>0.19800000000000001</v>
      </c>
      <c r="C7">
        <v>0.19600000000000001</v>
      </c>
      <c r="D7">
        <v>0.19</v>
      </c>
      <c r="E7">
        <v>0.184</v>
      </c>
      <c r="F7">
        <v>0</v>
      </c>
      <c r="G7">
        <v>0.18099999999999999</v>
      </c>
      <c r="H7">
        <v>0.17299999999999999</v>
      </c>
      <c r="I7">
        <v>0.161</v>
      </c>
      <c r="J7">
        <v>0.17799999999999999</v>
      </c>
      <c r="K7">
        <v>0.16</v>
      </c>
      <c r="L7">
        <v>0.18</v>
      </c>
      <c r="M7">
        <v>0.16400000000000001</v>
      </c>
      <c r="N7">
        <v>0.16700000000000001</v>
      </c>
      <c r="O7">
        <v>0.186</v>
      </c>
      <c r="P7">
        <v>0.183</v>
      </c>
      <c r="Q7">
        <v>0.184</v>
      </c>
      <c r="R7">
        <v>0.17100000000000001</v>
      </c>
      <c r="S7">
        <v>0.20599999999999999</v>
      </c>
      <c r="T7">
        <v>0.193</v>
      </c>
      <c r="U7">
        <v>0.192</v>
      </c>
    </row>
    <row r="8" spans="1:21" x14ac:dyDescent="0.3">
      <c r="A8" t="s">
        <v>5</v>
      </c>
      <c r="B8">
        <v>3.2000000000000001E-2</v>
      </c>
      <c r="C8">
        <v>3.4000000000000002E-2</v>
      </c>
      <c r="D8">
        <v>5.0999999999999997E-2</v>
      </c>
      <c r="E8">
        <v>3.5000000000000003E-2</v>
      </c>
      <c r="F8">
        <v>0.18099999999999999</v>
      </c>
      <c r="G8">
        <v>0</v>
      </c>
      <c r="H8">
        <v>7.9000000000000001E-2</v>
      </c>
      <c r="I8">
        <v>8.6999999999999994E-2</v>
      </c>
      <c r="J8">
        <v>8.3000000000000004E-2</v>
      </c>
      <c r="K8">
        <v>0.08</v>
      </c>
      <c r="L8">
        <v>2.9000000000000001E-2</v>
      </c>
      <c r="M8">
        <v>3.7999999999999999E-2</v>
      </c>
      <c r="N8">
        <v>4.3999999999999997E-2</v>
      </c>
      <c r="O8">
        <v>5.0999999999999997E-2</v>
      </c>
      <c r="P8">
        <v>3.6999999999999998E-2</v>
      </c>
      <c r="Q8">
        <v>7.5999999999999998E-2</v>
      </c>
      <c r="R8">
        <v>5.0999999999999997E-2</v>
      </c>
      <c r="S8">
        <v>0.23799999999999999</v>
      </c>
      <c r="T8">
        <v>6.8000000000000005E-2</v>
      </c>
      <c r="U8">
        <v>2.8000000000000001E-2</v>
      </c>
    </row>
    <row r="9" spans="1:21" x14ac:dyDescent="0.3">
      <c r="A9" t="s">
        <v>6</v>
      </c>
      <c r="B9">
        <v>8.5000000000000006E-2</v>
      </c>
      <c r="C9">
        <v>8.5000000000000006E-2</v>
      </c>
      <c r="D9">
        <v>0.08</v>
      </c>
      <c r="E9">
        <v>6.3E-2</v>
      </c>
      <c r="F9">
        <v>0.17299999999999999</v>
      </c>
      <c r="G9">
        <v>7.9000000000000001E-2</v>
      </c>
      <c r="H9">
        <v>0</v>
      </c>
      <c r="I9">
        <v>7.0999999999999994E-2</v>
      </c>
      <c r="J9">
        <v>4.2000000000000003E-2</v>
      </c>
      <c r="K9">
        <v>0.10199999999999999</v>
      </c>
      <c r="L9">
        <v>6.3E-2</v>
      </c>
      <c r="M9">
        <v>6.2E-2</v>
      </c>
      <c r="N9">
        <v>5.7000000000000002E-2</v>
      </c>
      <c r="O9">
        <v>5.5E-2</v>
      </c>
      <c r="P9">
        <v>6.5000000000000002E-2</v>
      </c>
      <c r="Q9">
        <v>7.8E-2</v>
      </c>
      <c r="R9">
        <v>0.04</v>
      </c>
      <c r="S9">
        <v>0.187</v>
      </c>
      <c r="T9">
        <v>8.1000000000000003E-2</v>
      </c>
      <c r="U9">
        <v>7.2999999999999995E-2</v>
      </c>
    </row>
    <row r="10" spans="1:21" x14ac:dyDescent="0.3">
      <c r="A10" t="s">
        <v>7</v>
      </c>
      <c r="B10">
        <v>0.107</v>
      </c>
      <c r="C10">
        <v>0.107</v>
      </c>
      <c r="D10">
        <v>9.6000000000000002E-2</v>
      </c>
      <c r="E10">
        <v>7.9000000000000001E-2</v>
      </c>
      <c r="F10">
        <v>0.161</v>
      </c>
      <c r="G10">
        <v>8.6999999999999994E-2</v>
      </c>
      <c r="H10">
        <v>7.0999999999999994E-2</v>
      </c>
      <c r="I10">
        <v>0</v>
      </c>
      <c r="J10">
        <v>7.3999999999999996E-2</v>
      </c>
      <c r="K10">
        <v>6.8000000000000005E-2</v>
      </c>
      <c r="L10">
        <v>7.9000000000000001E-2</v>
      </c>
      <c r="M10">
        <v>5.5E-2</v>
      </c>
      <c r="N10">
        <v>5.5E-2</v>
      </c>
      <c r="O10">
        <v>7.0999999999999994E-2</v>
      </c>
      <c r="P10">
        <v>9.4E-2</v>
      </c>
      <c r="Q10">
        <v>7.1999999999999995E-2</v>
      </c>
      <c r="R10">
        <v>5.5E-2</v>
      </c>
      <c r="S10">
        <v>0.19800000000000001</v>
      </c>
      <c r="T10">
        <v>9.0999999999999998E-2</v>
      </c>
      <c r="U10">
        <v>9.0999999999999998E-2</v>
      </c>
    </row>
    <row r="11" spans="1:21" x14ac:dyDescent="0.3">
      <c r="A11" t="s">
        <v>8</v>
      </c>
      <c r="B11">
        <v>8.3000000000000004E-2</v>
      </c>
      <c r="C11">
        <v>8.2000000000000003E-2</v>
      </c>
      <c r="D11">
        <v>7.5999999999999998E-2</v>
      </c>
      <c r="E11">
        <v>5.8999999999999997E-2</v>
      </c>
      <c r="F11">
        <v>0.17799999999999999</v>
      </c>
      <c r="G11">
        <v>8.3000000000000004E-2</v>
      </c>
      <c r="H11">
        <v>4.2000000000000003E-2</v>
      </c>
      <c r="I11">
        <v>7.3999999999999996E-2</v>
      </c>
      <c r="J11">
        <v>0</v>
      </c>
      <c r="K11">
        <v>0.11600000000000001</v>
      </c>
      <c r="L11">
        <v>0.06</v>
      </c>
      <c r="M11">
        <v>6.2E-2</v>
      </c>
      <c r="N11">
        <v>5.8000000000000003E-2</v>
      </c>
      <c r="O11">
        <v>4.9000000000000002E-2</v>
      </c>
      <c r="P11">
        <v>7.0000000000000007E-2</v>
      </c>
      <c r="Q11">
        <v>7.6999999999999999E-2</v>
      </c>
      <c r="R11">
        <v>4.8000000000000001E-2</v>
      </c>
      <c r="S11">
        <v>0.17399999999999999</v>
      </c>
      <c r="T11">
        <v>7.9000000000000001E-2</v>
      </c>
      <c r="U11">
        <v>6.9000000000000006E-2</v>
      </c>
    </row>
    <row r="12" spans="1:21" x14ac:dyDescent="0.3">
      <c r="A12" t="s">
        <v>9</v>
      </c>
      <c r="B12">
        <v>0.109</v>
      </c>
      <c r="C12">
        <v>0.109</v>
      </c>
      <c r="D12">
        <v>0.107</v>
      </c>
      <c r="E12">
        <v>9.2999999999999999E-2</v>
      </c>
      <c r="F12">
        <v>0.16</v>
      </c>
      <c r="G12">
        <v>0.08</v>
      </c>
      <c r="H12">
        <v>0.10199999999999999</v>
      </c>
      <c r="I12">
        <v>6.8000000000000005E-2</v>
      </c>
      <c r="J12">
        <v>0.11600000000000001</v>
      </c>
      <c r="K12">
        <v>0</v>
      </c>
      <c r="L12">
        <v>9.0999999999999998E-2</v>
      </c>
      <c r="M12">
        <v>6.9000000000000006E-2</v>
      </c>
      <c r="N12">
        <v>7.1999999999999995E-2</v>
      </c>
      <c r="O12">
        <v>9.5000000000000001E-2</v>
      </c>
      <c r="P12">
        <v>0.10100000000000001</v>
      </c>
      <c r="Q12">
        <v>9.6000000000000002E-2</v>
      </c>
      <c r="R12">
        <v>0.08</v>
      </c>
      <c r="S12">
        <v>0.248</v>
      </c>
      <c r="T12">
        <v>0.108</v>
      </c>
      <c r="U12">
        <v>9.9000000000000005E-2</v>
      </c>
    </row>
    <row r="13" spans="1:21" x14ac:dyDescent="0.3">
      <c r="A13" t="s">
        <v>10</v>
      </c>
      <c r="B13">
        <v>3.2000000000000001E-2</v>
      </c>
      <c r="C13">
        <v>3.1E-2</v>
      </c>
      <c r="D13">
        <v>4.3999999999999997E-2</v>
      </c>
      <c r="E13">
        <v>1.4E-2</v>
      </c>
      <c r="F13">
        <v>0.18</v>
      </c>
      <c r="G13">
        <v>2.9000000000000001E-2</v>
      </c>
      <c r="H13">
        <v>6.3E-2</v>
      </c>
      <c r="I13">
        <v>7.9000000000000001E-2</v>
      </c>
      <c r="J13">
        <v>0.06</v>
      </c>
      <c r="K13">
        <v>9.0999999999999998E-2</v>
      </c>
      <c r="L13">
        <v>0</v>
      </c>
      <c r="M13">
        <v>3.1E-2</v>
      </c>
      <c r="N13">
        <v>3.4000000000000002E-2</v>
      </c>
      <c r="O13">
        <v>3.2000000000000001E-2</v>
      </c>
      <c r="P13">
        <v>2.8000000000000001E-2</v>
      </c>
      <c r="Q13">
        <v>6.7000000000000004E-2</v>
      </c>
      <c r="R13">
        <v>3.6999999999999998E-2</v>
      </c>
      <c r="S13">
        <v>0.22</v>
      </c>
      <c r="T13">
        <v>0.06</v>
      </c>
      <c r="U13">
        <v>1.7999999999999999E-2</v>
      </c>
    </row>
    <row r="14" spans="1:21" x14ac:dyDescent="0.3">
      <c r="A14" t="s">
        <v>11</v>
      </c>
      <c r="B14">
        <v>5.6000000000000001E-2</v>
      </c>
      <c r="C14">
        <v>5.5E-2</v>
      </c>
      <c r="D14">
        <v>5.6000000000000001E-2</v>
      </c>
      <c r="E14">
        <v>3.2000000000000001E-2</v>
      </c>
      <c r="F14">
        <v>0.16400000000000001</v>
      </c>
      <c r="G14">
        <v>3.7999999999999999E-2</v>
      </c>
      <c r="H14">
        <v>6.2E-2</v>
      </c>
      <c r="I14">
        <v>5.5E-2</v>
      </c>
      <c r="J14">
        <v>6.2E-2</v>
      </c>
      <c r="K14">
        <v>6.9000000000000006E-2</v>
      </c>
      <c r="L14">
        <v>3.1E-2</v>
      </c>
      <c r="M14">
        <v>0</v>
      </c>
      <c r="N14">
        <v>2.3E-2</v>
      </c>
      <c r="O14">
        <v>3.5999999999999997E-2</v>
      </c>
      <c r="P14">
        <v>4.4999999999999998E-2</v>
      </c>
      <c r="Q14">
        <v>0.06</v>
      </c>
      <c r="R14">
        <v>0.03</v>
      </c>
      <c r="S14">
        <v>0.215</v>
      </c>
      <c r="T14">
        <v>6.2E-2</v>
      </c>
      <c r="U14">
        <v>4.2000000000000003E-2</v>
      </c>
    </row>
    <row r="15" spans="1:21" x14ac:dyDescent="0.3">
      <c r="A15" t="s">
        <v>12</v>
      </c>
      <c r="B15">
        <v>0.06</v>
      </c>
      <c r="C15">
        <v>5.8999999999999997E-2</v>
      </c>
      <c r="D15">
        <v>5.6000000000000001E-2</v>
      </c>
      <c r="E15">
        <v>3.9E-2</v>
      </c>
      <c r="F15">
        <v>0.16700000000000001</v>
      </c>
      <c r="G15">
        <v>4.3999999999999997E-2</v>
      </c>
      <c r="H15">
        <v>5.7000000000000002E-2</v>
      </c>
      <c r="I15">
        <v>5.5E-2</v>
      </c>
      <c r="J15">
        <v>5.8000000000000003E-2</v>
      </c>
      <c r="K15">
        <v>7.1999999999999995E-2</v>
      </c>
      <c r="L15">
        <v>3.4000000000000002E-2</v>
      </c>
      <c r="M15">
        <v>2.3E-2</v>
      </c>
      <c r="N15">
        <v>0</v>
      </c>
      <c r="O15">
        <v>0.04</v>
      </c>
      <c r="P15">
        <v>4.8000000000000001E-2</v>
      </c>
      <c r="Q15">
        <v>5.8000000000000003E-2</v>
      </c>
      <c r="R15">
        <v>3.1E-2</v>
      </c>
      <c r="S15">
        <v>0.20799999999999999</v>
      </c>
      <c r="T15">
        <v>6.2E-2</v>
      </c>
      <c r="U15">
        <v>4.7E-2</v>
      </c>
    </row>
    <row r="16" spans="1:21" x14ac:dyDescent="0.3">
      <c r="A16" t="s">
        <v>13</v>
      </c>
      <c r="B16">
        <v>5.3999999999999999E-2</v>
      </c>
      <c r="C16">
        <v>5.1999999999999998E-2</v>
      </c>
      <c r="D16">
        <v>5.3999999999999999E-2</v>
      </c>
      <c r="E16">
        <v>2.5999999999999999E-2</v>
      </c>
      <c r="F16">
        <v>0.186</v>
      </c>
      <c r="G16">
        <v>5.0999999999999997E-2</v>
      </c>
      <c r="H16">
        <v>5.5E-2</v>
      </c>
      <c r="I16">
        <v>7.0999999999999994E-2</v>
      </c>
      <c r="J16">
        <v>4.9000000000000002E-2</v>
      </c>
      <c r="K16">
        <v>9.5000000000000001E-2</v>
      </c>
      <c r="L16">
        <v>3.2000000000000001E-2</v>
      </c>
      <c r="M16">
        <v>3.5999999999999997E-2</v>
      </c>
      <c r="N16">
        <v>0.04</v>
      </c>
      <c r="O16">
        <v>0</v>
      </c>
      <c r="P16">
        <v>4.3999999999999997E-2</v>
      </c>
      <c r="Q16">
        <v>5.5E-2</v>
      </c>
      <c r="R16">
        <v>0.03</v>
      </c>
      <c r="S16">
        <v>0.214</v>
      </c>
      <c r="T16">
        <v>5.1999999999999998E-2</v>
      </c>
      <c r="U16">
        <v>3.9E-2</v>
      </c>
    </row>
    <row r="17" spans="1:21" x14ac:dyDescent="0.3">
      <c r="A17" t="s">
        <v>14</v>
      </c>
      <c r="B17">
        <v>2.9000000000000001E-2</v>
      </c>
      <c r="C17">
        <v>2.5999999999999999E-2</v>
      </c>
      <c r="D17">
        <v>4.7E-2</v>
      </c>
      <c r="E17">
        <v>3.1E-2</v>
      </c>
      <c r="F17">
        <v>0.183</v>
      </c>
      <c r="G17">
        <v>3.6999999999999998E-2</v>
      </c>
      <c r="H17">
        <v>6.5000000000000002E-2</v>
      </c>
      <c r="I17">
        <v>9.4E-2</v>
      </c>
      <c r="J17">
        <v>7.0000000000000007E-2</v>
      </c>
      <c r="K17">
        <v>0.10100000000000001</v>
      </c>
      <c r="L17">
        <v>2.8000000000000001E-2</v>
      </c>
      <c r="M17">
        <v>4.4999999999999998E-2</v>
      </c>
      <c r="N17">
        <v>4.8000000000000001E-2</v>
      </c>
      <c r="O17">
        <v>4.3999999999999997E-2</v>
      </c>
      <c r="P17">
        <v>0</v>
      </c>
      <c r="Q17">
        <v>7.8E-2</v>
      </c>
      <c r="R17">
        <v>5.0999999999999997E-2</v>
      </c>
      <c r="S17">
        <v>0.22600000000000001</v>
      </c>
      <c r="T17">
        <v>6.5000000000000002E-2</v>
      </c>
      <c r="U17">
        <v>2.8000000000000001E-2</v>
      </c>
    </row>
    <row r="18" spans="1:21" x14ac:dyDescent="0.3">
      <c r="A18" t="s">
        <v>15</v>
      </c>
      <c r="B18">
        <v>8.5999999999999993E-2</v>
      </c>
      <c r="C18">
        <v>8.4000000000000005E-2</v>
      </c>
      <c r="D18">
        <v>8.3000000000000004E-2</v>
      </c>
      <c r="E18">
        <v>6.8000000000000005E-2</v>
      </c>
      <c r="F18">
        <v>0.184</v>
      </c>
      <c r="G18">
        <v>7.5999999999999998E-2</v>
      </c>
      <c r="H18">
        <v>7.8E-2</v>
      </c>
      <c r="I18">
        <v>7.1999999999999995E-2</v>
      </c>
      <c r="J18">
        <v>7.6999999999999999E-2</v>
      </c>
      <c r="K18">
        <v>9.6000000000000002E-2</v>
      </c>
      <c r="L18">
        <v>6.7000000000000004E-2</v>
      </c>
      <c r="M18">
        <v>0.06</v>
      </c>
      <c r="N18">
        <v>5.8000000000000003E-2</v>
      </c>
      <c r="O18">
        <v>5.5E-2</v>
      </c>
      <c r="P18">
        <v>7.8E-2</v>
      </c>
      <c r="Q18">
        <v>0</v>
      </c>
      <c r="R18">
        <v>5.2999999999999999E-2</v>
      </c>
      <c r="S18">
        <v>0.214</v>
      </c>
      <c r="T18">
        <v>0.03</v>
      </c>
      <c r="U18">
        <v>7.2999999999999995E-2</v>
      </c>
    </row>
    <row r="19" spans="1:21" x14ac:dyDescent="0.3">
      <c r="A19" t="s">
        <v>16</v>
      </c>
      <c r="B19">
        <v>6.4000000000000001E-2</v>
      </c>
      <c r="C19">
        <v>6.4000000000000001E-2</v>
      </c>
      <c r="D19">
        <v>6.0999999999999999E-2</v>
      </c>
      <c r="E19">
        <v>3.9E-2</v>
      </c>
      <c r="F19">
        <v>0.17100000000000001</v>
      </c>
      <c r="G19">
        <v>5.0999999999999997E-2</v>
      </c>
      <c r="H19">
        <v>0.04</v>
      </c>
      <c r="I19">
        <v>5.5E-2</v>
      </c>
      <c r="J19">
        <v>4.8000000000000001E-2</v>
      </c>
      <c r="K19">
        <v>0.08</v>
      </c>
      <c r="L19">
        <v>3.6999999999999998E-2</v>
      </c>
      <c r="M19">
        <v>0.03</v>
      </c>
      <c r="N19">
        <v>3.1E-2</v>
      </c>
      <c r="O19">
        <v>0.03</v>
      </c>
      <c r="P19">
        <v>5.0999999999999997E-2</v>
      </c>
      <c r="Q19">
        <v>5.2999999999999999E-2</v>
      </c>
      <c r="R19">
        <v>0</v>
      </c>
      <c r="S19">
        <v>0.20399999999999999</v>
      </c>
      <c r="T19">
        <v>5.8999999999999997E-2</v>
      </c>
      <c r="U19">
        <v>4.9000000000000002E-2</v>
      </c>
    </row>
    <row r="20" spans="1:21" x14ac:dyDescent="0.3">
      <c r="A20" t="s">
        <v>17</v>
      </c>
      <c r="B20">
        <v>0.24</v>
      </c>
      <c r="C20">
        <v>0.24</v>
      </c>
      <c r="D20">
        <v>0.22500000000000001</v>
      </c>
      <c r="E20">
        <v>0.222</v>
      </c>
      <c r="F20">
        <v>0.20599999999999999</v>
      </c>
      <c r="G20">
        <v>0.23799999999999999</v>
      </c>
      <c r="H20">
        <v>0.187</v>
      </c>
      <c r="I20">
        <v>0.19800000000000001</v>
      </c>
      <c r="J20">
        <v>0.17399999999999999</v>
      </c>
      <c r="K20">
        <v>0.248</v>
      </c>
      <c r="L20">
        <v>0.22</v>
      </c>
      <c r="M20">
        <v>0.215</v>
      </c>
      <c r="N20">
        <v>0.20799999999999999</v>
      </c>
      <c r="O20">
        <v>0.214</v>
      </c>
      <c r="P20">
        <v>0.22600000000000001</v>
      </c>
      <c r="Q20">
        <v>0.214</v>
      </c>
      <c r="R20">
        <v>0.20399999999999999</v>
      </c>
      <c r="S20">
        <v>0</v>
      </c>
      <c r="T20">
        <v>0.223</v>
      </c>
      <c r="U20">
        <v>0.23</v>
      </c>
    </row>
    <row r="21" spans="1:21" x14ac:dyDescent="0.3">
      <c r="A21" t="s">
        <v>18</v>
      </c>
      <c r="B21">
        <v>7.0000000000000007E-2</v>
      </c>
      <c r="C21">
        <v>6.8000000000000005E-2</v>
      </c>
      <c r="D21">
        <v>7.3999999999999996E-2</v>
      </c>
      <c r="E21">
        <v>6.0999999999999999E-2</v>
      </c>
      <c r="F21">
        <v>0.193</v>
      </c>
      <c r="G21">
        <v>6.8000000000000005E-2</v>
      </c>
      <c r="H21">
        <v>8.1000000000000003E-2</v>
      </c>
      <c r="I21">
        <v>9.0999999999999998E-2</v>
      </c>
      <c r="J21">
        <v>7.9000000000000001E-2</v>
      </c>
      <c r="K21">
        <v>0.108</v>
      </c>
      <c r="L21">
        <v>0.06</v>
      </c>
      <c r="M21">
        <v>6.2E-2</v>
      </c>
      <c r="N21">
        <v>6.2E-2</v>
      </c>
      <c r="O21">
        <v>5.1999999999999998E-2</v>
      </c>
      <c r="P21">
        <v>6.5000000000000002E-2</v>
      </c>
      <c r="Q21">
        <v>0.03</v>
      </c>
      <c r="R21">
        <v>5.8999999999999997E-2</v>
      </c>
      <c r="S21">
        <v>0.223</v>
      </c>
      <c r="T21">
        <v>0</v>
      </c>
      <c r="U21">
        <v>6.2E-2</v>
      </c>
    </row>
    <row r="22" spans="1:21" x14ac:dyDescent="0.3">
      <c r="A22" t="s">
        <v>19</v>
      </c>
      <c r="B22">
        <v>0.02</v>
      </c>
      <c r="C22">
        <v>2.3E-2</v>
      </c>
      <c r="D22">
        <v>4.4999999999999998E-2</v>
      </c>
      <c r="E22">
        <v>2.1000000000000001E-2</v>
      </c>
      <c r="F22">
        <v>0.192</v>
      </c>
      <c r="G22">
        <v>2.8000000000000001E-2</v>
      </c>
      <c r="H22">
        <v>7.2999999999999995E-2</v>
      </c>
      <c r="I22">
        <v>9.0999999999999998E-2</v>
      </c>
      <c r="J22">
        <v>6.9000000000000006E-2</v>
      </c>
      <c r="K22">
        <v>9.9000000000000005E-2</v>
      </c>
      <c r="L22">
        <v>1.7999999999999999E-2</v>
      </c>
      <c r="M22">
        <v>4.2000000000000003E-2</v>
      </c>
      <c r="N22">
        <v>4.7E-2</v>
      </c>
      <c r="O22">
        <v>3.9E-2</v>
      </c>
      <c r="P22">
        <v>2.8000000000000001E-2</v>
      </c>
      <c r="Q22">
        <v>7.2999999999999995E-2</v>
      </c>
      <c r="R22">
        <v>4.9000000000000002E-2</v>
      </c>
      <c r="S22">
        <v>0.23</v>
      </c>
      <c r="T22">
        <v>6.2E-2</v>
      </c>
      <c r="U22">
        <v>0</v>
      </c>
    </row>
    <row r="24" spans="1:21" x14ac:dyDescent="0.3">
      <c r="B24" s="1"/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49" t="s">
        <v>20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2.7E-2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6.4000000000000001E-2</v>
      </c>
      <c r="C5" s="5">
        <v>3.7999999999999999E-2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3.5000000000000003E-2</v>
      </c>
      <c r="C6" s="5">
        <v>2.9000000000000001E-2</v>
      </c>
      <c r="D6" s="5">
        <v>4.3999999999999997E-2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8.3000000000000004E-2</v>
      </c>
      <c r="C7" s="5">
        <v>6.5000000000000002E-2</v>
      </c>
      <c r="D7" s="5">
        <v>3.9E-2</v>
      </c>
      <c r="E7" s="5">
        <v>5.1999999999999998E-2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0.04</v>
      </c>
      <c r="C8" s="5">
        <v>1.6E-2</v>
      </c>
      <c r="D8" s="5">
        <v>3.5000000000000003E-2</v>
      </c>
      <c r="E8" s="5">
        <v>4.2999999999999997E-2</v>
      </c>
      <c r="F8" s="5">
        <v>7.0000000000000007E-2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8.2000000000000003E-2</v>
      </c>
      <c r="C9" s="5">
        <v>6.9000000000000006E-2</v>
      </c>
      <c r="D9" s="5">
        <v>5.5E-2</v>
      </c>
      <c r="E9" s="5">
        <v>4.7E-2</v>
      </c>
      <c r="F9" s="5">
        <v>2.9000000000000001E-2</v>
      </c>
      <c r="G9" s="5">
        <v>7.8E-2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0.13500000000000001</v>
      </c>
      <c r="C10" s="5">
        <v>0.111</v>
      </c>
      <c r="D10" s="5">
        <v>7.2999999999999995E-2</v>
      </c>
      <c r="E10" s="5">
        <v>0.107</v>
      </c>
      <c r="F10" s="5">
        <v>0.06</v>
      </c>
      <c r="G10" s="5">
        <v>0.107</v>
      </c>
      <c r="H10" s="5">
        <v>0.08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9.2999999999999999E-2</v>
      </c>
      <c r="C11" s="5">
        <v>7.1999999999999995E-2</v>
      </c>
      <c r="D11" s="5">
        <v>3.7999999999999999E-2</v>
      </c>
      <c r="E11" s="5">
        <v>6.3E-2</v>
      </c>
      <c r="F11" s="5">
        <v>1.7999999999999999E-2</v>
      </c>
      <c r="G11" s="5">
        <v>7.2999999999999995E-2</v>
      </c>
      <c r="H11" s="5">
        <v>0.04</v>
      </c>
      <c r="I11" s="5">
        <v>4.3999999999999997E-2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5.5E-2</v>
      </c>
      <c r="C12" s="5">
        <v>4.2000000000000003E-2</v>
      </c>
      <c r="D12" s="5">
        <v>5.8999999999999997E-2</v>
      </c>
      <c r="E12" s="5">
        <v>7.0000000000000007E-2</v>
      </c>
      <c r="F12" s="5">
        <v>9.5000000000000001E-2</v>
      </c>
      <c r="G12" s="5">
        <v>2.9000000000000001E-2</v>
      </c>
      <c r="H12" s="5">
        <v>0.107</v>
      </c>
      <c r="I12" s="5">
        <v>0.125</v>
      </c>
      <c r="J12" s="5">
        <v>9.6000000000000002E-2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6.5000000000000002E-2</v>
      </c>
      <c r="C13" s="5">
        <v>4.7E-2</v>
      </c>
      <c r="D13" s="5">
        <v>2.9000000000000001E-2</v>
      </c>
      <c r="E13" s="5">
        <v>3.3000000000000002E-2</v>
      </c>
      <c r="F13" s="5">
        <v>2.5000000000000001E-2</v>
      </c>
      <c r="G13" s="5">
        <v>5.2999999999999999E-2</v>
      </c>
      <c r="H13" s="5">
        <v>2.7E-2</v>
      </c>
      <c r="I13" s="5">
        <v>7.5999999999999998E-2</v>
      </c>
      <c r="J13" s="5">
        <v>3.2000000000000001E-2</v>
      </c>
      <c r="K13" s="5">
        <v>8.1000000000000003E-2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0.05</v>
      </c>
      <c r="C14" s="5">
        <v>2.8000000000000001E-2</v>
      </c>
      <c r="D14" s="5">
        <v>1.7000000000000001E-2</v>
      </c>
      <c r="E14" s="5">
        <v>0.03</v>
      </c>
      <c r="F14" s="5">
        <v>3.9E-2</v>
      </c>
      <c r="G14" s="5">
        <v>3.2000000000000001E-2</v>
      </c>
      <c r="H14" s="5">
        <v>0.05</v>
      </c>
      <c r="I14" s="5">
        <v>8.5000000000000006E-2</v>
      </c>
      <c r="J14" s="5">
        <v>4.4999999999999998E-2</v>
      </c>
      <c r="K14" s="5">
        <v>5.8000000000000003E-2</v>
      </c>
      <c r="L14" s="5">
        <v>2.5000000000000001E-2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3.6999999999999998E-2</v>
      </c>
      <c r="C15" s="5">
        <v>1.7999999999999999E-2</v>
      </c>
      <c r="D15" s="5">
        <v>2.9000000000000001E-2</v>
      </c>
      <c r="E15" s="5">
        <v>1.9E-2</v>
      </c>
      <c r="F15" s="5">
        <v>4.7E-2</v>
      </c>
      <c r="G15" s="5">
        <v>2.9000000000000001E-2</v>
      </c>
      <c r="H15" s="5">
        <v>5.1999999999999998E-2</v>
      </c>
      <c r="I15" s="5">
        <v>9.7000000000000003E-2</v>
      </c>
      <c r="J15" s="5">
        <v>5.6000000000000001E-2</v>
      </c>
      <c r="K15" s="5">
        <v>5.6000000000000001E-2</v>
      </c>
      <c r="L15" s="5">
        <v>0.03</v>
      </c>
      <c r="M15" s="5">
        <v>1.4E-2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0.114</v>
      </c>
      <c r="C16" s="5">
        <v>9.0999999999999998E-2</v>
      </c>
      <c r="D16" s="5">
        <v>5.6000000000000001E-2</v>
      </c>
      <c r="E16" s="5">
        <v>8.4000000000000005E-2</v>
      </c>
      <c r="F16" s="5">
        <v>3.5999999999999997E-2</v>
      </c>
      <c r="G16" s="5">
        <v>9.0999999999999998E-2</v>
      </c>
      <c r="H16" s="5">
        <v>5.3999999999999999E-2</v>
      </c>
      <c r="I16" s="5">
        <v>2.5999999999999999E-2</v>
      </c>
      <c r="J16" s="5">
        <v>2.1000000000000001E-2</v>
      </c>
      <c r="K16" s="5">
        <v>0.113</v>
      </c>
      <c r="L16" s="5">
        <v>5.1999999999999998E-2</v>
      </c>
      <c r="M16" s="5">
        <v>6.5000000000000002E-2</v>
      </c>
      <c r="N16" s="5">
        <v>7.5999999999999998E-2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7.5999999999999998E-2</v>
      </c>
      <c r="C17" s="5">
        <v>5.2999999999999999E-2</v>
      </c>
      <c r="D17" s="5">
        <v>1.7999999999999999E-2</v>
      </c>
      <c r="E17" s="5">
        <v>5.0999999999999997E-2</v>
      </c>
      <c r="F17" s="5">
        <v>2.4E-2</v>
      </c>
      <c r="G17" s="5">
        <v>5.2999999999999999E-2</v>
      </c>
      <c r="H17" s="5">
        <v>4.5999999999999999E-2</v>
      </c>
      <c r="I17" s="5">
        <v>5.8999999999999997E-2</v>
      </c>
      <c r="J17" s="5">
        <v>2.1000000000000001E-2</v>
      </c>
      <c r="K17" s="5">
        <v>7.5999999999999998E-2</v>
      </c>
      <c r="L17" s="5">
        <v>2.5999999999999999E-2</v>
      </c>
      <c r="M17" s="5">
        <v>2.5999999999999999E-2</v>
      </c>
      <c r="N17" s="5">
        <v>3.9E-2</v>
      </c>
      <c r="O17" s="5">
        <v>3.9E-2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8.2000000000000003E-2</v>
      </c>
      <c r="C18" s="5">
        <v>6.0999999999999999E-2</v>
      </c>
      <c r="D18" s="5">
        <v>3.1E-2</v>
      </c>
      <c r="E18" s="5">
        <v>5.1999999999999998E-2</v>
      </c>
      <c r="F18" s="5">
        <v>1.2E-2</v>
      </c>
      <c r="G18" s="5">
        <v>6.4000000000000001E-2</v>
      </c>
      <c r="H18" s="5">
        <v>3.3000000000000002E-2</v>
      </c>
      <c r="I18" s="5">
        <v>5.6000000000000001E-2</v>
      </c>
      <c r="J18" s="5">
        <v>1.2E-2</v>
      </c>
      <c r="K18" s="5">
        <v>8.8999999999999996E-2</v>
      </c>
      <c r="L18" s="5">
        <v>2.1000000000000001E-2</v>
      </c>
      <c r="M18" s="5">
        <v>3.5000000000000003E-2</v>
      </c>
      <c r="N18" s="5">
        <v>4.4999999999999998E-2</v>
      </c>
      <c r="O18" s="5">
        <v>3.2000000000000001E-2</v>
      </c>
      <c r="P18" s="5">
        <v>1.6E-2</v>
      </c>
      <c r="Q18" s="5"/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5.8999999999999997E-2</v>
      </c>
      <c r="C19" s="5">
        <v>3.5999999999999997E-2</v>
      </c>
      <c r="D19" s="5">
        <v>1.2E-2</v>
      </c>
      <c r="E19" s="5">
        <v>3.7999999999999999E-2</v>
      </c>
      <c r="F19" s="5">
        <v>3.3000000000000002E-2</v>
      </c>
      <c r="G19" s="5">
        <v>3.7999999999999999E-2</v>
      </c>
      <c r="H19" s="5">
        <v>4.9000000000000002E-2</v>
      </c>
      <c r="I19" s="5">
        <v>7.5999999999999998E-2</v>
      </c>
      <c r="J19" s="5">
        <v>3.6999999999999998E-2</v>
      </c>
      <c r="K19" s="5">
        <v>6.2E-2</v>
      </c>
      <c r="L19" s="5">
        <v>2.5000000000000001E-2</v>
      </c>
      <c r="M19" s="5">
        <v>0.01</v>
      </c>
      <c r="N19" s="5">
        <v>2.3E-2</v>
      </c>
      <c r="O19" s="5">
        <v>5.6000000000000001E-2</v>
      </c>
      <c r="P19" s="5">
        <v>1.7000000000000001E-2</v>
      </c>
      <c r="Q19" s="5">
        <v>2.8000000000000001E-2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0.25900000000000001</v>
      </c>
      <c r="C20" s="5">
        <v>0.23599999999999999</v>
      </c>
      <c r="D20" s="5">
        <v>0.19900000000000001</v>
      </c>
      <c r="E20" s="5">
        <v>0.22900000000000001</v>
      </c>
      <c r="F20" s="5">
        <v>0.17799999999999999</v>
      </c>
      <c r="G20" s="5">
        <v>0.23400000000000001</v>
      </c>
      <c r="H20" s="5">
        <v>0.193</v>
      </c>
      <c r="I20" s="5">
        <v>0.127</v>
      </c>
      <c r="J20" s="5">
        <v>0.16700000000000001</v>
      </c>
      <c r="K20" s="5">
        <v>0.249</v>
      </c>
      <c r="L20" s="5">
        <v>0.19900000000000001</v>
      </c>
      <c r="M20" s="5">
        <v>0.20899999999999999</v>
      </c>
      <c r="N20" s="5">
        <v>0.222</v>
      </c>
      <c r="O20" s="5">
        <v>0.14699999999999999</v>
      </c>
      <c r="P20" s="5">
        <v>0.184</v>
      </c>
      <c r="Q20" s="5">
        <v>0.17899999999999999</v>
      </c>
      <c r="R20" s="5">
        <v>0.2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5.7000000000000002E-2</v>
      </c>
      <c r="C21" s="5">
        <v>3.3000000000000002E-2</v>
      </c>
      <c r="D21" s="5">
        <v>1.0999999999999999E-2</v>
      </c>
      <c r="E21" s="5">
        <v>3.7999999999999999E-2</v>
      </c>
      <c r="F21" s="5">
        <v>3.7999999999999999E-2</v>
      </c>
      <c r="G21" s="5">
        <v>3.3000000000000002E-2</v>
      </c>
      <c r="H21" s="5">
        <v>5.3999999999999999E-2</v>
      </c>
      <c r="I21" s="5">
        <v>7.9000000000000001E-2</v>
      </c>
      <c r="J21" s="5">
        <v>4.1000000000000002E-2</v>
      </c>
      <c r="K21" s="5">
        <v>5.7000000000000002E-2</v>
      </c>
      <c r="L21" s="5">
        <v>2.9000000000000001E-2</v>
      </c>
      <c r="M21" s="5">
        <v>8.9999999999999993E-3</v>
      </c>
      <c r="N21" s="5">
        <v>2.1999999999999999E-2</v>
      </c>
      <c r="O21" s="5">
        <v>0.06</v>
      </c>
      <c r="P21" s="5">
        <v>2.1000000000000001E-2</v>
      </c>
      <c r="Q21" s="5">
        <v>3.3000000000000002E-2</v>
      </c>
      <c r="R21" s="5">
        <v>6.0000000000000001E-3</v>
      </c>
      <c r="S21" s="5">
        <v>0.20399999999999999</v>
      </c>
      <c r="T21" s="5">
        <v>0</v>
      </c>
      <c r="U21" s="5"/>
    </row>
    <row r="22" spans="1:21" ht="12" customHeight="1" x14ac:dyDescent="0.3">
      <c r="A22" s="5" t="s">
        <v>19</v>
      </c>
      <c r="B22" s="5">
        <v>3.2000000000000001E-2</v>
      </c>
      <c r="C22" s="5">
        <v>0.01</v>
      </c>
      <c r="D22" s="5">
        <v>3.3000000000000002E-2</v>
      </c>
      <c r="E22" s="5">
        <v>2.1999999999999999E-2</v>
      </c>
      <c r="F22" s="5">
        <v>5.7000000000000002E-2</v>
      </c>
      <c r="G22" s="5">
        <v>2.1999999999999999E-2</v>
      </c>
      <c r="H22" s="5">
        <v>0.06</v>
      </c>
      <c r="I22" s="5">
        <v>0.104</v>
      </c>
      <c r="J22" s="5">
        <v>6.4000000000000001E-2</v>
      </c>
      <c r="K22" s="5">
        <v>4.9000000000000002E-2</v>
      </c>
      <c r="L22" s="5">
        <v>3.6999999999999998E-2</v>
      </c>
      <c r="M22" s="5">
        <v>2.1000000000000001E-2</v>
      </c>
      <c r="N22" s="5">
        <v>1.0999999999999999E-2</v>
      </c>
      <c r="O22" s="5">
        <v>8.4000000000000005E-2</v>
      </c>
      <c r="P22" s="5">
        <v>4.5999999999999999E-2</v>
      </c>
      <c r="Q22" s="5">
        <v>5.2999999999999999E-2</v>
      </c>
      <c r="R22" s="5">
        <v>0.03</v>
      </c>
      <c r="S22" s="5">
        <v>0.23</v>
      </c>
      <c r="T22" s="5">
        <v>2.8000000000000001E-2</v>
      </c>
      <c r="U22" s="5">
        <v>0</v>
      </c>
    </row>
  </sheetData>
  <mergeCells count="1">
    <mergeCell ref="B1:U1"/>
  </mergeCells>
  <conditionalFormatting sqref="L25">
    <cfRule type="colorScale" priority="4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topLeftCell="A79" zoomScale="70" zoomScaleNormal="70" workbookViewId="0">
      <selection activeCell="A89" sqref="A89:V110"/>
    </sheetView>
  </sheetViews>
  <sheetFormatPr defaultRowHeight="13.2" x14ac:dyDescent="0.25"/>
  <cols>
    <col min="1" max="1" width="4.109375" style="37" customWidth="1"/>
    <col min="2" max="2" width="8.88671875" style="44"/>
    <col min="3" max="45" width="8.88671875" style="38"/>
    <col min="46" max="46" width="8.88671875" style="38" customWidth="1"/>
    <col min="47" max="16384" width="8.88671875" style="38"/>
  </cols>
  <sheetData>
    <row r="1" spans="1:47" ht="15.6" customHeight="1" x14ac:dyDescent="0.25">
      <c r="A1" s="35"/>
      <c r="B1" s="36"/>
      <c r="C1" s="51" t="s">
        <v>24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37"/>
    </row>
    <row r="2" spans="1:47" ht="15.6" customHeight="1" x14ac:dyDescent="0.25">
      <c r="A2" s="52" t="s">
        <v>69</v>
      </c>
      <c r="B2" s="52"/>
      <c r="C2" s="39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 t="s">
        <v>7</v>
      </c>
      <c r="K2" s="39" t="s">
        <v>8</v>
      </c>
      <c r="L2" s="39" t="s">
        <v>9</v>
      </c>
      <c r="M2" s="39" t="s">
        <v>10</v>
      </c>
      <c r="N2" s="39" t="s">
        <v>11</v>
      </c>
      <c r="O2" s="39" t="s">
        <v>12</v>
      </c>
      <c r="P2" s="39" t="s">
        <v>13</v>
      </c>
      <c r="Q2" s="39" t="s">
        <v>14</v>
      </c>
      <c r="R2" s="39" t="s">
        <v>15</v>
      </c>
      <c r="S2" s="39" t="s">
        <v>16</v>
      </c>
      <c r="T2" s="39" t="s">
        <v>17</v>
      </c>
      <c r="U2" s="39" t="s">
        <v>18</v>
      </c>
      <c r="V2" s="39" t="s">
        <v>19</v>
      </c>
      <c r="W2" s="37"/>
    </row>
    <row r="3" spans="1:47" x14ac:dyDescent="0.25">
      <c r="B3" s="39" t="s">
        <v>0</v>
      </c>
      <c r="C3" s="40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37"/>
    </row>
    <row r="4" spans="1:47" x14ac:dyDescent="0.25">
      <c r="B4" s="39" t="s">
        <v>1</v>
      </c>
      <c r="C4" s="40">
        <v>1.4E-2</v>
      </c>
      <c r="D4" s="40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37"/>
    </row>
    <row r="5" spans="1:47" x14ac:dyDescent="0.25">
      <c r="B5" s="39" t="s">
        <v>2</v>
      </c>
      <c r="C5" s="40">
        <v>4.9000000000000002E-2</v>
      </c>
      <c r="D5" s="40">
        <v>4.8000000000000001E-2</v>
      </c>
      <c r="E5" s="40"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37"/>
    </row>
    <row r="6" spans="1:47" x14ac:dyDescent="0.25">
      <c r="B6" s="39" t="s">
        <v>3</v>
      </c>
      <c r="C6" s="40">
        <v>3.5000000000000003E-2</v>
      </c>
      <c r="D6" s="40">
        <v>3.3000000000000002E-2</v>
      </c>
      <c r="E6" s="40">
        <v>4.3999999999999997E-2</v>
      </c>
      <c r="F6" s="40"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37"/>
    </row>
    <row r="7" spans="1:47" x14ac:dyDescent="0.25">
      <c r="B7" s="39" t="s">
        <v>4</v>
      </c>
      <c r="C7" s="40">
        <v>0.19800000000000001</v>
      </c>
      <c r="D7" s="40">
        <v>0.19600000000000001</v>
      </c>
      <c r="E7" s="40">
        <v>0.19</v>
      </c>
      <c r="F7" s="40">
        <v>0.184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37"/>
      <c r="AT7" s="41" t="s">
        <v>25</v>
      </c>
      <c r="AU7" s="41" t="s">
        <v>26</v>
      </c>
    </row>
    <row r="8" spans="1:47" x14ac:dyDescent="0.25">
      <c r="B8" s="39" t="s">
        <v>5</v>
      </c>
      <c r="C8" s="40">
        <v>3.2000000000000001E-2</v>
      </c>
      <c r="D8" s="40">
        <v>3.4000000000000002E-2</v>
      </c>
      <c r="E8" s="40">
        <v>5.0999999999999997E-2</v>
      </c>
      <c r="F8" s="40">
        <v>3.4000000000000002E-2</v>
      </c>
      <c r="G8" s="40">
        <v>0.18099999999999999</v>
      </c>
      <c r="H8" s="40">
        <v>0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37"/>
      <c r="AT8" s="42" t="s">
        <v>0</v>
      </c>
      <c r="AU8" s="42" t="s">
        <v>27</v>
      </c>
    </row>
    <row r="9" spans="1:47" x14ac:dyDescent="0.25">
      <c r="B9" s="39" t="s">
        <v>6</v>
      </c>
      <c r="C9" s="40">
        <v>8.5000000000000006E-2</v>
      </c>
      <c r="D9" s="40">
        <v>8.5000000000000006E-2</v>
      </c>
      <c r="E9" s="40">
        <v>7.9000000000000001E-2</v>
      </c>
      <c r="F9" s="40">
        <v>6.3E-2</v>
      </c>
      <c r="G9" s="40">
        <v>0.17299999999999999</v>
      </c>
      <c r="H9" s="40">
        <v>7.9000000000000001E-2</v>
      </c>
      <c r="I9" s="40">
        <v>0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37"/>
      <c r="AT9" s="42" t="s">
        <v>1</v>
      </c>
      <c r="AU9" s="42" t="s">
        <v>28</v>
      </c>
    </row>
    <row r="10" spans="1:47" x14ac:dyDescent="0.25">
      <c r="B10" s="39" t="s">
        <v>7</v>
      </c>
      <c r="C10" s="40">
        <v>0.107</v>
      </c>
      <c r="D10" s="40">
        <v>0.106</v>
      </c>
      <c r="E10" s="40">
        <v>9.5000000000000001E-2</v>
      </c>
      <c r="F10" s="40">
        <v>7.9000000000000001E-2</v>
      </c>
      <c r="G10" s="40">
        <v>0.161</v>
      </c>
      <c r="H10" s="40">
        <v>8.6999999999999994E-2</v>
      </c>
      <c r="I10" s="40">
        <v>7.0999999999999994E-2</v>
      </c>
      <c r="J10" s="40">
        <v>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37"/>
      <c r="AT10" s="42" t="s">
        <v>2</v>
      </c>
      <c r="AU10" s="42" t="s">
        <v>29</v>
      </c>
    </row>
    <row r="11" spans="1:47" x14ac:dyDescent="0.25">
      <c r="B11" s="39" t="s">
        <v>8</v>
      </c>
      <c r="C11" s="40">
        <v>8.3000000000000004E-2</v>
      </c>
      <c r="D11" s="40">
        <v>8.1000000000000003E-2</v>
      </c>
      <c r="E11" s="40">
        <v>7.4999999999999997E-2</v>
      </c>
      <c r="F11" s="40">
        <v>5.8999999999999997E-2</v>
      </c>
      <c r="G11" s="40">
        <v>0.17799999999999999</v>
      </c>
      <c r="H11" s="40">
        <v>8.2000000000000003E-2</v>
      </c>
      <c r="I11" s="40">
        <v>4.1000000000000002E-2</v>
      </c>
      <c r="J11" s="40">
        <v>7.2999999999999995E-2</v>
      </c>
      <c r="K11" s="40">
        <v>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37"/>
      <c r="AT11" s="42" t="s">
        <v>3</v>
      </c>
      <c r="AU11" s="42" t="s">
        <v>30</v>
      </c>
    </row>
    <row r="12" spans="1:47" x14ac:dyDescent="0.25">
      <c r="B12" s="39" t="s">
        <v>9</v>
      </c>
      <c r="C12" s="40">
        <v>0.109</v>
      </c>
      <c r="D12" s="40">
        <v>0.109</v>
      </c>
      <c r="E12" s="40">
        <v>0.107</v>
      </c>
      <c r="F12" s="40">
        <v>9.2999999999999999E-2</v>
      </c>
      <c r="G12" s="40">
        <v>0.16</v>
      </c>
      <c r="H12" s="40">
        <v>0.08</v>
      </c>
      <c r="I12" s="40">
        <v>0.10199999999999999</v>
      </c>
      <c r="J12" s="40">
        <v>6.8000000000000005E-2</v>
      </c>
      <c r="K12" s="40">
        <v>0.115</v>
      </c>
      <c r="L12" s="40">
        <v>0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37"/>
      <c r="AT12" s="42" t="s">
        <v>4</v>
      </c>
      <c r="AU12" s="42" t="s">
        <v>31</v>
      </c>
    </row>
    <row r="13" spans="1:47" x14ac:dyDescent="0.25">
      <c r="B13" s="39" t="s">
        <v>10</v>
      </c>
      <c r="C13" s="40">
        <v>3.2000000000000001E-2</v>
      </c>
      <c r="D13" s="40">
        <v>3.1E-2</v>
      </c>
      <c r="E13" s="40">
        <v>4.3999999999999997E-2</v>
      </c>
      <c r="F13" s="40">
        <v>1.4E-2</v>
      </c>
      <c r="G13" s="40">
        <v>0.18</v>
      </c>
      <c r="H13" s="40">
        <v>2.9000000000000001E-2</v>
      </c>
      <c r="I13" s="40">
        <v>6.3E-2</v>
      </c>
      <c r="J13" s="40">
        <v>7.9000000000000001E-2</v>
      </c>
      <c r="K13" s="40">
        <v>0.06</v>
      </c>
      <c r="L13" s="40">
        <v>0.09</v>
      </c>
      <c r="M13" s="40">
        <v>0</v>
      </c>
      <c r="N13" s="40"/>
      <c r="O13" s="40"/>
      <c r="P13" s="40"/>
      <c r="Q13" s="40"/>
      <c r="R13" s="40"/>
      <c r="S13" s="40"/>
      <c r="T13" s="40"/>
      <c r="U13" s="40"/>
      <c r="V13" s="40"/>
      <c r="W13" s="37"/>
      <c r="AT13" s="42" t="s">
        <v>5</v>
      </c>
      <c r="AU13" s="42" t="s">
        <v>32</v>
      </c>
    </row>
    <row r="14" spans="1:47" x14ac:dyDescent="0.25">
      <c r="B14" s="39" t="s">
        <v>11</v>
      </c>
      <c r="C14" s="40">
        <v>5.6000000000000001E-2</v>
      </c>
      <c r="D14" s="40">
        <v>5.5E-2</v>
      </c>
      <c r="E14" s="40">
        <v>5.6000000000000001E-2</v>
      </c>
      <c r="F14" s="40">
        <v>3.2000000000000001E-2</v>
      </c>
      <c r="G14" s="40">
        <v>0.16400000000000001</v>
      </c>
      <c r="H14" s="40">
        <v>3.7999999999999999E-2</v>
      </c>
      <c r="I14" s="40">
        <v>6.2E-2</v>
      </c>
      <c r="J14" s="40">
        <v>5.5E-2</v>
      </c>
      <c r="K14" s="40">
        <v>6.2E-2</v>
      </c>
      <c r="L14" s="40">
        <v>6.8000000000000005E-2</v>
      </c>
      <c r="M14" s="40">
        <v>3.1E-2</v>
      </c>
      <c r="N14" s="40">
        <v>0</v>
      </c>
      <c r="O14" s="40"/>
      <c r="P14" s="40"/>
      <c r="Q14" s="40"/>
      <c r="R14" s="40"/>
      <c r="S14" s="40"/>
      <c r="T14" s="40"/>
      <c r="U14" s="40"/>
      <c r="V14" s="40"/>
      <c r="W14" s="37"/>
      <c r="AT14" s="42" t="s">
        <v>6</v>
      </c>
      <c r="AU14" s="42" t="s">
        <v>34</v>
      </c>
    </row>
    <row r="15" spans="1:47" x14ac:dyDescent="0.25">
      <c r="B15" s="39" t="s">
        <v>12</v>
      </c>
      <c r="C15" s="40">
        <v>0.06</v>
      </c>
      <c r="D15" s="40">
        <v>5.8000000000000003E-2</v>
      </c>
      <c r="E15" s="40">
        <v>5.6000000000000001E-2</v>
      </c>
      <c r="F15" s="40">
        <v>3.6999999999999998E-2</v>
      </c>
      <c r="G15" s="40">
        <v>0.16700000000000001</v>
      </c>
      <c r="H15" s="40">
        <v>4.3999999999999997E-2</v>
      </c>
      <c r="I15" s="40">
        <v>5.6000000000000001E-2</v>
      </c>
      <c r="J15" s="40">
        <v>5.3999999999999999E-2</v>
      </c>
      <c r="K15" s="40">
        <v>5.5E-2</v>
      </c>
      <c r="L15" s="40">
        <v>7.1999999999999995E-2</v>
      </c>
      <c r="M15" s="40">
        <v>3.3000000000000002E-2</v>
      </c>
      <c r="N15" s="40">
        <v>2.1999999999999999E-2</v>
      </c>
      <c r="O15" s="40">
        <v>0</v>
      </c>
      <c r="P15" s="40"/>
      <c r="Q15" s="40"/>
      <c r="R15" s="40"/>
      <c r="S15" s="40"/>
      <c r="T15" s="40"/>
      <c r="U15" s="40"/>
      <c r="V15" s="40"/>
      <c r="W15" s="37"/>
      <c r="AT15" s="42" t="s">
        <v>7</v>
      </c>
      <c r="AU15" s="42" t="s">
        <v>35</v>
      </c>
    </row>
    <row r="16" spans="1:47" x14ac:dyDescent="0.25">
      <c r="B16" s="39" t="s">
        <v>13</v>
      </c>
      <c r="C16" s="40">
        <v>5.3999999999999999E-2</v>
      </c>
      <c r="D16" s="40">
        <v>5.0999999999999997E-2</v>
      </c>
      <c r="E16" s="40">
        <v>5.2999999999999999E-2</v>
      </c>
      <c r="F16" s="40">
        <v>2.5999999999999999E-2</v>
      </c>
      <c r="G16" s="40">
        <v>0.186</v>
      </c>
      <c r="H16" s="40">
        <v>5.0999999999999997E-2</v>
      </c>
      <c r="I16" s="40">
        <v>5.3999999999999999E-2</v>
      </c>
      <c r="J16" s="40">
        <v>7.0999999999999994E-2</v>
      </c>
      <c r="K16" s="40">
        <v>4.9000000000000002E-2</v>
      </c>
      <c r="L16" s="40">
        <v>9.4E-2</v>
      </c>
      <c r="M16" s="40">
        <v>3.1E-2</v>
      </c>
      <c r="N16" s="40">
        <v>3.5000000000000003E-2</v>
      </c>
      <c r="O16" s="40">
        <v>3.7999999999999999E-2</v>
      </c>
      <c r="P16" s="40">
        <v>0</v>
      </c>
      <c r="Q16" s="40"/>
      <c r="R16" s="40"/>
      <c r="S16" s="40"/>
      <c r="T16" s="40"/>
      <c r="U16" s="40"/>
      <c r="V16" s="40"/>
      <c r="W16" s="37"/>
      <c r="AT16" s="42" t="s">
        <v>8</v>
      </c>
      <c r="AU16" s="42" t="s">
        <v>36</v>
      </c>
    </row>
    <row r="17" spans="1:47" x14ac:dyDescent="0.25">
      <c r="B17" s="39" t="s">
        <v>14</v>
      </c>
      <c r="C17" s="40">
        <v>2.8000000000000001E-2</v>
      </c>
      <c r="D17" s="40">
        <v>2.5999999999999999E-2</v>
      </c>
      <c r="E17" s="40">
        <v>4.7E-2</v>
      </c>
      <c r="F17" s="40">
        <v>2.9000000000000001E-2</v>
      </c>
      <c r="G17" s="40">
        <v>0.183</v>
      </c>
      <c r="H17" s="40">
        <v>3.5999999999999997E-2</v>
      </c>
      <c r="I17" s="40">
        <v>6.5000000000000002E-2</v>
      </c>
      <c r="J17" s="40">
        <v>9.4E-2</v>
      </c>
      <c r="K17" s="40">
        <v>6.8000000000000005E-2</v>
      </c>
      <c r="L17" s="40">
        <v>0.10100000000000001</v>
      </c>
      <c r="M17" s="40">
        <v>2.5999999999999999E-2</v>
      </c>
      <c r="N17" s="40">
        <v>4.4999999999999998E-2</v>
      </c>
      <c r="O17" s="40">
        <v>4.8000000000000001E-2</v>
      </c>
      <c r="P17" s="40">
        <v>4.2999999999999997E-2</v>
      </c>
      <c r="Q17" s="40">
        <v>0</v>
      </c>
      <c r="R17" s="40"/>
      <c r="S17" s="40"/>
      <c r="T17" s="40"/>
      <c r="U17" s="40"/>
      <c r="V17" s="40"/>
      <c r="W17" s="37"/>
      <c r="AT17" s="42" t="s">
        <v>9</v>
      </c>
      <c r="AU17" s="42" t="s">
        <v>37</v>
      </c>
    </row>
    <row r="18" spans="1:47" x14ac:dyDescent="0.25">
      <c r="B18" s="39" t="s">
        <v>15</v>
      </c>
      <c r="C18" s="40">
        <v>8.1000000000000003E-2</v>
      </c>
      <c r="D18" s="40">
        <v>0.08</v>
      </c>
      <c r="E18" s="40">
        <v>7.9000000000000001E-2</v>
      </c>
      <c r="F18" s="40">
        <v>5.8000000000000003E-2</v>
      </c>
      <c r="G18" s="40">
        <v>0.18099999999999999</v>
      </c>
      <c r="H18" s="40">
        <v>7.0000000000000007E-2</v>
      </c>
      <c r="I18" s="40">
        <v>7.1999999999999995E-2</v>
      </c>
      <c r="J18" s="40">
        <v>6.5000000000000002E-2</v>
      </c>
      <c r="K18" s="40">
        <v>6.5000000000000002E-2</v>
      </c>
      <c r="L18" s="40">
        <v>9.1999999999999998E-2</v>
      </c>
      <c r="M18" s="40">
        <v>0.06</v>
      </c>
      <c r="N18" s="40">
        <v>5.1999999999999998E-2</v>
      </c>
      <c r="O18" s="40">
        <v>5.3999999999999999E-2</v>
      </c>
      <c r="P18" s="40">
        <v>4.2000000000000003E-2</v>
      </c>
      <c r="Q18" s="40">
        <v>7.4999999999999997E-2</v>
      </c>
      <c r="R18" s="40">
        <v>0</v>
      </c>
      <c r="S18" s="40"/>
      <c r="T18" s="40"/>
      <c r="U18" s="40"/>
      <c r="V18" s="40"/>
      <c r="W18" s="37"/>
      <c r="AT18" s="42" t="s">
        <v>10</v>
      </c>
      <c r="AU18" s="42" t="s">
        <v>38</v>
      </c>
    </row>
    <row r="19" spans="1:47" x14ac:dyDescent="0.25">
      <c r="B19" s="39" t="s">
        <v>16</v>
      </c>
      <c r="C19" s="40">
        <v>6.4000000000000001E-2</v>
      </c>
      <c r="D19" s="40">
        <v>6.4000000000000001E-2</v>
      </c>
      <c r="E19" s="40">
        <v>6.0999999999999999E-2</v>
      </c>
      <c r="F19" s="40">
        <v>3.9E-2</v>
      </c>
      <c r="G19" s="40">
        <v>0.17100000000000001</v>
      </c>
      <c r="H19" s="40">
        <v>5.0999999999999997E-2</v>
      </c>
      <c r="I19" s="40">
        <v>0.04</v>
      </c>
      <c r="J19" s="40">
        <v>5.5E-2</v>
      </c>
      <c r="K19" s="40">
        <v>4.7E-2</v>
      </c>
      <c r="L19" s="40">
        <v>0.08</v>
      </c>
      <c r="M19" s="40">
        <v>3.6999999999999998E-2</v>
      </c>
      <c r="N19" s="40">
        <v>0.03</v>
      </c>
      <c r="O19" s="40">
        <v>0.03</v>
      </c>
      <c r="P19" s="40">
        <v>0.03</v>
      </c>
      <c r="Q19" s="40">
        <v>5.0999999999999997E-2</v>
      </c>
      <c r="R19" s="40">
        <v>4.2999999999999997E-2</v>
      </c>
      <c r="S19" s="40">
        <v>0</v>
      </c>
      <c r="T19" s="40"/>
      <c r="U19" s="40"/>
      <c r="V19" s="40"/>
      <c r="W19" s="37"/>
      <c r="AT19" s="42" t="s">
        <v>11</v>
      </c>
      <c r="AU19" s="42" t="s">
        <v>39</v>
      </c>
    </row>
    <row r="20" spans="1:47" x14ac:dyDescent="0.25">
      <c r="B20" s="39" t="s">
        <v>17</v>
      </c>
      <c r="C20" s="40">
        <v>0.24</v>
      </c>
      <c r="D20" s="40">
        <v>0.24</v>
      </c>
      <c r="E20" s="40">
        <v>0.22500000000000001</v>
      </c>
      <c r="F20" s="40">
        <v>0.221</v>
      </c>
      <c r="G20" s="40">
        <v>0.20499999999999999</v>
      </c>
      <c r="H20" s="40">
        <v>0.23799999999999999</v>
      </c>
      <c r="I20" s="40">
        <v>0.187</v>
      </c>
      <c r="J20" s="40">
        <v>0.19800000000000001</v>
      </c>
      <c r="K20" s="40">
        <v>0.17199999999999999</v>
      </c>
      <c r="L20" s="40">
        <v>0.248</v>
      </c>
      <c r="M20" s="40">
        <v>0.219</v>
      </c>
      <c r="N20" s="40">
        <v>0.214</v>
      </c>
      <c r="O20" s="40">
        <v>0.20799999999999999</v>
      </c>
      <c r="P20" s="40">
        <v>0.21299999999999999</v>
      </c>
      <c r="Q20" s="40">
        <v>0.22600000000000001</v>
      </c>
      <c r="R20" s="40">
        <v>0.214</v>
      </c>
      <c r="S20" s="40">
        <v>0.20399999999999999</v>
      </c>
      <c r="T20" s="40">
        <v>0</v>
      </c>
      <c r="U20" s="40"/>
      <c r="V20" s="40"/>
      <c r="W20" s="37"/>
      <c r="AT20" s="42" t="s">
        <v>12</v>
      </c>
      <c r="AU20" s="42" t="s">
        <v>40</v>
      </c>
    </row>
    <row r="21" spans="1:47" x14ac:dyDescent="0.25">
      <c r="B21" s="39" t="s">
        <v>18</v>
      </c>
      <c r="C21" s="40">
        <v>6.2E-2</v>
      </c>
      <c r="D21" s="40">
        <v>0.06</v>
      </c>
      <c r="E21" s="40">
        <v>6.7000000000000004E-2</v>
      </c>
      <c r="F21" s="40">
        <v>4.5999999999999999E-2</v>
      </c>
      <c r="G21" s="40">
        <v>0.19</v>
      </c>
      <c r="H21" s="40">
        <v>5.8999999999999997E-2</v>
      </c>
      <c r="I21" s="40">
        <v>7.2999999999999995E-2</v>
      </c>
      <c r="J21" s="40">
        <v>8.3000000000000004E-2</v>
      </c>
      <c r="K21" s="40">
        <v>6.5000000000000002E-2</v>
      </c>
      <c r="L21" s="40">
        <v>0.10299999999999999</v>
      </c>
      <c r="M21" s="40">
        <v>4.8000000000000001E-2</v>
      </c>
      <c r="N21" s="40">
        <v>5.1999999999999998E-2</v>
      </c>
      <c r="O21" s="40">
        <v>5.5E-2</v>
      </c>
      <c r="P21" s="40">
        <v>3.3000000000000002E-2</v>
      </c>
      <c r="Q21" s="40">
        <v>5.8000000000000003E-2</v>
      </c>
      <c r="R21" s="40">
        <v>2.9000000000000001E-2</v>
      </c>
      <c r="S21" s="40">
        <v>4.7E-2</v>
      </c>
      <c r="T21" s="40">
        <v>0.221</v>
      </c>
      <c r="U21" s="40">
        <v>0</v>
      </c>
      <c r="V21" s="40"/>
      <c r="W21" s="37"/>
      <c r="AT21" s="42" t="s">
        <v>13</v>
      </c>
      <c r="AU21" s="42" t="s">
        <v>41</v>
      </c>
    </row>
    <row r="22" spans="1:47" x14ac:dyDescent="0.25">
      <c r="B22" s="39" t="s">
        <v>19</v>
      </c>
      <c r="C22" s="40">
        <v>0.02</v>
      </c>
      <c r="D22" s="40">
        <v>2.1999999999999999E-2</v>
      </c>
      <c r="E22" s="40">
        <v>4.3999999999999997E-2</v>
      </c>
      <c r="F22" s="40">
        <v>2.1000000000000001E-2</v>
      </c>
      <c r="G22" s="40">
        <v>0.192</v>
      </c>
      <c r="H22" s="40">
        <v>2.8000000000000001E-2</v>
      </c>
      <c r="I22" s="40">
        <v>7.2999999999999995E-2</v>
      </c>
      <c r="J22" s="40">
        <v>9.0999999999999998E-2</v>
      </c>
      <c r="K22" s="40">
        <v>6.9000000000000006E-2</v>
      </c>
      <c r="L22" s="40">
        <v>9.9000000000000005E-2</v>
      </c>
      <c r="M22" s="40">
        <v>1.7999999999999999E-2</v>
      </c>
      <c r="N22" s="40">
        <v>4.2000000000000003E-2</v>
      </c>
      <c r="O22" s="40">
        <v>4.5999999999999999E-2</v>
      </c>
      <c r="P22" s="40">
        <v>3.9E-2</v>
      </c>
      <c r="Q22" s="40">
        <v>2.7E-2</v>
      </c>
      <c r="R22" s="40">
        <v>6.7000000000000004E-2</v>
      </c>
      <c r="S22" s="40">
        <v>4.8000000000000001E-2</v>
      </c>
      <c r="T22" s="40">
        <v>0.22900000000000001</v>
      </c>
      <c r="U22" s="40">
        <v>5.0999999999999997E-2</v>
      </c>
      <c r="V22" s="40">
        <v>0</v>
      </c>
      <c r="W22" s="37"/>
      <c r="AT22" s="42" t="s">
        <v>14</v>
      </c>
      <c r="AU22" s="42" t="s">
        <v>42</v>
      </c>
    </row>
    <row r="23" spans="1:47" s="44" customFormat="1" ht="17.399999999999999" x14ac:dyDescent="0.3">
      <c r="A23" s="43"/>
      <c r="B23" s="43"/>
      <c r="C23" s="50" t="s">
        <v>23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43"/>
      <c r="AT23" s="45" t="s">
        <v>15</v>
      </c>
      <c r="AU23" s="45" t="s">
        <v>33</v>
      </c>
    </row>
    <row r="24" spans="1:47" s="44" customFormat="1" x14ac:dyDescent="0.25">
      <c r="A24" s="52" t="s">
        <v>69</v>
      </c>
      <c r="B24" s="52"/>
      <c r="C24" s="39" t="s">
        <v>0</v>
      </c>
      <c r="D24" s="39" t="s">
        <v>1</v>
      </c>
      <c r="E24" s="39" t="s">
        <v>2</v>
      </c>
      <c r="F24" s="39" t="s">
        <v>3</v>
      </c>
      <c r="G24" s="39" t="s">
        <v>4</v>
      </c>
      <c r="H24" s="39" t="s">
        <v>5</v>
      </c>
      <c r="I24" s="39" t="s">
        <v>6</v>
      </c>
      <c r="J24" s="39" t="s">
        <v>7</v>
      </c>
      <c r="K24" s="39" t="s">
        <v>8</v>
      </c>
      <c r="L24" s="39" t="s">
        <v>9</v>
      </c>
      <c r="M24" s="39" t="s">
        <v>10</v>
      </c>
      <c r="N24" s="39" t="s">
        <v>11</v>
      </c>
      <c r="O24" s="39" t="s">
        <v>12</v>
      </c>
      <c r="P24" s="39" t="s">
        <v>13</v>
      </c>
      <c r="Q24" s="39" t="s">
        <v>14</v>
      </c>
      <c r="R24" s="39" t="s">
        <v>15</v>
      </c>
      <c r="S24" s="39" t="s">
        <v>16</v>
      </c>
      <c r="T24" s="39" t="s">
        <v>17</v>
      </c>
      <c r="U24" s="39" t="s">
        <v>18</v>
      </c>
      <c r="V24" s="39" t="s">
        <v>19</v>
      </c>
      <c r="W24" s="43"/>
      <c r="AT24" s="45" t="s">
        <v>16</v>
      </c>
      <c r="AU24" s="45" t="s">
        <v>43</v>
      </c>
    </row>
    <row r="25" spans="1:47" x14ac:dyDescent="0.25">
      <c r="B25" s="43" t="str">
        <f>CorrModeNorm2!A3</f>
        <v>!</v>
      </c>
      <c r="C25" s="46">
        <f>CorrModeNorm2!B3</f>
        <v>0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7"/>
      <c r="AT25" s="42" t="s">
        <v>17</v>
      </c>
      <c r="AU25" s="42" t="s">
        <v>44</v>
      </c>
    </row>
    <row r="26" spans="1:47" x14ac:dyDescent="0.25">
      <c r="B26" s="43" t="str">
        <f>CorrModeNorm2!A4</f>
        <v>(AFIB</v>
      </c>
      <c r="C26" s="46">
        <f>CorrModeNorm2!B4</f>
        <v>5.7000000000000002E-2</v>
      </c>
      <c r="D26" s="46">
        <f>CorrModeNorm2!C4</f>
        <v>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37"/>
      <c r="AT26" s="42" t="s">
        <v>18</v>
      </c>
      <c r="AU26" s="42" t="s">
        <v>45</v>
      </c>
    </row>
    <row r="27" spans="1:47" x14ac:dyDescent="0.25">
      <c r="B27" s="43" t="str">
        <f>CorrModeNorm2!A5</f>
        <v>(AFL</v>
      </c>
      <c r="C27" s="46">
        <f>CorrModeNorm2!B5</f>
        <v>0.109</v>
      </c>
      <c r="D27" s="46">
        <f>CorrModeNorm2!C5</f>
        <v>7.3999999999999996E-2</v>
      </c>
      <c r="E27" s="46">
        <f>CorrModeNorm2!D5</f>
        <v>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37"/>
      <c r="AT27" s="42" t="s">
        <v>19</v>
      </c>
      <c r="AU27" s="42" t="s">
        <v>46</v>
      </c>
    </row>
    <row r="28" spans="1:47" x14ac:dyDescent="0.25">
      <c r="B28" s="43" t="str">
        <f>CorrModeNorm2!A6</f>
        <v>(B</v>
      </c>
      <c r="C28" s="46">
        <f>CorrModeNorm2!B6</f>
        <v>5.5E-2</v>
      </c>
      <c r="D28" s="46">
        <f>CorrModeNorm2!C6</f>
        <v>4.7E-2</v>
      </c>
      <c r="E28" s="46">
        <f>CorrModeNorm2!D6</f>
        <v>9.1999999999999998E-2</v>
      </c>
      <c r="F28" s="46">
        <f>CorrModeNorm2!E6</f>
        <v>0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37"/>
    </row>
    <row r="29" spans="1:47" x14ac:dyDescent="0.25">
      <c r="B29" s="43" t="str">
        <f>CorrModeNorm2!A7</f>
        <v>(BII</v>
      </c>
      <c r="C29" s="46">
        <f>CorrModeNorm2!B7</f>
        <v>0.16</v>
      </c>
      <c r="D29" s="46">
        <f>CorrModeNorm2!C7</f>
        <v>0.153</v>
      </c>
      <c r="E29" s="46">
        <f>CorrModeNorm2!D7</f>
        <v>0.12</v>
      </c>
      <c r="F29" s="46">
        <f>CorrModeNorm2!E7</f>
        <v>0.14199999999999999</v>
      </c>
      <c r="G29" s="46">
        <f>CorrModeNorm2!F7</f>
        <v>0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37"/>
    </row>
    <row r="30" spans="1:47" x14ac:dyDescent="0.25">
      <c r="B30" s="43" t="str">
        <f>CorrModeNorm2!A8</f>
        <v>(IVR</v>
      </c>
      <c r="C30" s="46">
        <f>CorrModeNorm2!B8</f>
        <v>3.7999999999999999E-2</v>
      </c>
      <c r="D30" s="46">
        <f>CorrModeNorm2!C8</f>
        <v>6.4000000000000001E-2</v>
      </c>
      <c r="E30" s="46">
        <f>CorrModeNorm2!D8</f>
        <v>0.108</v>
      </c>
      <c r="F30" s="46">
        <f>CorrModeNorm2!E8</f>
        <v>0.06</v>
      </c>
      <c r="G30" s="46">
        <f>CorrModeNorm2!F8</f>
        <v>0.14699999999999999</v>
      </c>
      <c r="H30" s="46">
        <f>CorrModeNorm2!G8</f>
        <v>0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37"/>
    </row>
    <row r="31" spans="1:47" x14ac:dyDescent="0.25">
      <c r="B31" s="43" t="str">
        <f>CorrModeNorm2!A9</f>
        <v>(NOD</v>
      </c>
      <c r="C31" s="46">
        <f>CorrModeNorm2!B9</f>
        <v>9.6000000000000002E-2</v>
      </c>
      <c r="D31" s="46">
        <f>CorrModeNorm2!C9</f>
        <v>6.2E-2</v>
      </c>
      <c r="E31" s="46">
        <f>CorrModeNorm2!D9</f>
        <v>0.08</v>
      </c>
      <c r="F31" s="46">
        <f>CorrModeNorm2!E9</f>
        <v>5.7000000000000002E-2</v>
      </c>
      <c r="G31" s="46">
        <f>CorrModeNorm2!F9</f>
        <v>0.13300000000000001</v>
      </c>
      <c r="H31" s="46">
        <f>CorrModeNorm2!G9</f>
        <v>8.5000000000000006E-2</v>
      </c>
      <c r="I31" s="46">
        <f>CorrModeNorm2!H9</f>
        <v>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37"/>
    </row>
    <row r="32" spans="1:47" x14ac:dyDescent="0.25">
      <c r="B32" s="43" t="str">
        <f>CorrModeNorm2!A10</f>
        <v>(SVTA</v>
      </c>
      <c r="C32" s="46">
        <f>CorrModeNorm2!B10</f>
        <v>0.14499999999999999</v>
      </c>
      <c r="D32" s="46">
        <f>CorrModeNorm2!C10</f>
        <v>0.126</v>
      </c>
      <c r="E32" s="46">
        <f>CorrModeNorm2!D10</f>
        <v>0.10299999999999999</v>
      </c>
      <c r="F32" s="46">
        <f>CorrModeNorm2!E10</f>
        <v>0.112</v>
      </c>
      <c r="G32" s="46">
        <f>CorrModeNorm2!F10</f>
        <v>0.10299999999999999</v>
      </c>
      <c r="H32" s="46">
        <f>CorrModeNorm2!G10</f>
        <v>0.15</v>
      </c>
      <c r="I32" s="46">
        <f>CorrModeNorm2!H10</f>
        <v>0.11799999999999999</v>
      </c>
      <c r="J32" s="46">
        <f>CorrModeNorm2!I10</f>
        <v>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37"/>
    </row>
    <row r="33" spans="1:44" x14ac:dyDescent="0.25">
      <c r="B33" s="43" t="str">
        <f>CorrModeNorm2!A11</f>
        <v>(T</v>
      </c>
      <c r="C33" s="46">
        <f>CorrModeNorm2!B11</f>
        <v>0.161</v>
      </c>
      <c r="D33" s="46">
        <f>CorrModeNorm2!C11</f>
        <v>0.13600000000000001</v>
      </c>
      <c r="E33" s="46">
        <f>CorrModeNorm2!D11</f>
        <v>0.15</v>
      </c>
      <c r="F33" s="46">
        <f>CorrModeNorm2!E11</f>
        <v>0.109</v>
      </c>
      <c r="G33" s="46">
        <f>CorrModeNorm2!F11</f>
        <v>0.182</v>
      </c>
      <c r="H33" s="46">
        <f>CorrModeNorm2!G11</f>
        <v>0.16500000000000001</v>
      </c>
      <c r="I33" s="46">
        <f>CorrModeNorm2!H11</f>
        <v>0.11</v>
      </c>
      <c r="J33" s="46">
        <f>CorrModeNorm2!I11</f>
        <v>0.11700000000000001</v>
      </c>
      <c r="K33" s="46">
        <f>CorrModeNorm2!J11</f>
        <v>0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37"/>
    </row>
    <row r="34" spans="1:44" x14ac:dyDescent="0.25">
      <c r="B34" s="43" t="str">
        <f>CorrModeNorm2!A12</f>
        <v>(VFL</v>
      </c>
      <c r="C34" s="46">
        <f>CorrModeNorm2!B12</f>
        <v>0.14299999999999999</v>
      </c>
      <c r="D34" s="46">
        <f>CorrModeNorm2!C12</f>
        <v>0.13</v>
      </c>
      <c r="E34" s="46">
        <f>CorrModeNorm2!D12</f>
        <v>0.113</v>
      </c>
      <c r="F34" s="46">
        <f>CorrModeNorm2!E12</f>
        <v>0.13400000000000001</v>
      </c>
      <c r="G34" s="46">
        <f>CorrModeNorm2!F12</f>
        <v>8.5999999999999993E-2</v>
      </c>
      <c r="H34" s="46">
        <f>CorrModeNorm2!G12</f>
        <v>0.13600000000000001</v>
      </c>
      <c r="I34" s="46">
        <f>CorrModeNorm2!H12</f>
        <v>0.13</v>
      </c>
      <c r="J34" s="46">
        <f>CorrModeNorm2!I12</f>
        <v>0.1</v>
      </c>
      <c r="K34" s="46">
        <f>CorrModeNorm2!J12</f>
        <v>0.185</v>
      </c>
      <c r="L34" s="46">
        <f>CorrModeNorm2!K12</f>
        <v>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37"/>
    </row>
    <row r="35" spans="1:44" x14ac:dyDescent="0.25">
      <c r="B35" s="43" t="str">
        <f>CorrModeNorm2!A13</f>
        <v>(VT</v>
      </c>
      <c r="C35" s="46">
        <f>CorrModeNorm2!B13</f>
        <v>6.4000000000000001E-2</v>
      </c>
      <c r="D35" s="46">
        <f>CorrModeNorm2!C13</f>
        <v>3.5000000000000003E-2</v>
      </c>
      <c r="E35" s="46">
        <f>CorrModeNorm2!D13</f>
        <v>7.3999999999999996E-2</v>
      </c>
      <c r="F35" s="46">
        <f>CorrModeNorm2!E13</f>
        <v>2.7E-2</v>
      </c>
      <c r="G35" s="46">
        <f>CorrModeNorm2!F13</f>
        <v>0.13400000000000001</v>
      </c>
      <c r="H35" s="46">
        <f>CorrModeNorm2!G13</f>
        <v>0.06</v>
      </c>
      <c r="I35" s="46">
        <f>CorrModeNorm2!H13</f>
        <v>0.04</v>
      </c>
      <c r="J35" s="46">
        <f>CorrModeNorm2!I13</f>
        <v>0.112</v>
      </c>
      <c r="K35" s="46">
        <f>CorrModeNorm2!J13</f>
        <v>0.115</v>
      </c>
      <c r="L35" s="46">
        <f>CorrModeNorm2!K13</f>
        <v>0.124</v>
      </c>
      <c r="M35" s="46">
        <f>CorrModeNorm2!L13</f>
        <v>0</v>
      </c>
      <c r="N35" s="46"/>
      <c r="O35" s="46"/>
      <c r="P35" s="46"/>
      <c r="Q35" s="46"/>
      <c r="R35" s="46"/>
      <c r="S35" s="46"/>
      <c r="T35" s="46"/>
      <c r="U35" s="46"/>
      <c r="V35" s="46"/>
      <c r="W35" s="37"/>
    </row>
    <row r="36" spans="1:44" x14ac:dyDescent="0.25">
      <c r="B36" s="43" t="str">
        <f>CorrModeNorm2!A14</f>
        <v>A</v>
      </c>
      <c r="C36" s="46">
        <f>CorrModeNorm2!B14</f>
        <v>6.9000000000000006E-2</v>
      </c>
      <c r="D36" s="46">
        <f>CorrModeNorm2!C14</f>
        <v>5.0999999999999997E-2</v>
      </c>
      <c r="E36" s="46">
        <f>CorrModeNorm2!D14</f>
        <v>6.8000000000000005E-2</v>
      </c>
      <c r="F36" s="46">
        <f>CorrModeNorm2!E14</f>
        <v>5.3999999999999999E-2</v>
      </c>
      <c r="G36" s="46">
        <f>CorrModeNorm2!F14</f>
        <v>0.108</v>
      </c>
      <c r="H36" s="46">
        <f>CorrModeNorm2!G14</f>
        <v>6.9000000000000006E-2</v>
      </c>
      <c r="I36" s="46">
        <f>CorrModeNorm2!H14</f>
        <v>6.8000000000000005E-2</v>
      </c>
      <c r="J36" s="46">
        <f>CorrModeNorm2!I14</f>
        <v>9.1999999999999998E-2</v>
      </c>
      <c r="K36" s="46">
        <f>CorrModeNorm2!J14</f>
        <v>0.13500000000000001</v>
      </c>
      <c r="L36" s="46">
        <f>CorrModeNorm2!K14</f>
        <v>8.7999999999999995E-2</v>
      </c>
      <c r="M36" s="46">
        <f>CorrModeNorm2!L14</f>
        <v>4.4999999999999998E-2</v>
      </c>
      <c r="N36" s="46">
        <f>CorrModeNorm2!M14</f>
        <v>0</v>
      </c>
      <c r="O36" s="46"/>
      <c r="P36" s="46"/>
      <c r="Q36" s="46"/>
      <c r="R36" s="46"/>
      <c r="S36" s="46"/>
      <c r="T36" s="46"/>
      <c r="U36" s="46"/>
      <c r="V36" s="46"/>
      <c r="W36" s="37"/>
    </row>
    <row r="37" spans="1:44" x14ac:dyDescent="0.25">
      <c r="B37" s="43" t="str">
        <f>CorrModeNorm2!A15</f>
        <v>E</v>
      </c>
      <c r="C37" s="46">
        <f>CorrModeNorm2!B15</f>
        <v>0.11899999999999999</v>
      </c>
      <c r="D37" s="46">
        <f>CorrModeNorm2!C15</f>
        <v>0.104</v>
      </c>
      <c r="E37" s="46">
        <f>CorrModeNorm2!D15</f>
        <v>6.8000000000000005E-2</v>
      </c>
      <c r="F37" s="46">
        <f>CorrModeNorm2!E15</f>
        <v>0.10199999999999999</v>
      </c>
      <c r="G37" s="46">
        <f>CorrModeNorm2!F15</f>
        <v>9.7000000000000003E-2</v>
      </c>
      <c r="H37" s="46">
        <f>CorrModeNorm2!G15</f>
        <v>0.125</v>
      </c>
      <c r="I37" s="46">
        <f>CorrModeNorm2!H15</f>
        <v>0.113</v>
      </c>
      <c r="J37" s="46">
        <f>CorrModeNorm2!I15</f>
        <v>5.5E-2</v>
      </c>
      <c r="K37" s="46">
        <f>CorrModeNorm2!J15</f>
        <v>0.14599999999999999</v>
      </c>
      <c r="L37" s="46">
        <f>CorrModeNorm2!K15</f>
        <v>8.8999999999999996E-2</v>
      </c>
      <c r="M37" s="46">
        <f>CorrModeNorm2!L15</f>
        <v>9.7000000000000003E-2</v>
      </c>
      <c r="N37" s="46">
        <f>CorrModeNorm2!M15</f>
        <v>7.0000000000000007E-2</v>
      </c>
      <c r="O37" s="46">
        <f>CorrModeNorm2!N15</f>
        <v>0</v>
      </c>
      <c r="P37" s="46"/>
      <c r="Q37" s="46"/>
      <c r="R37" s="46"/>
      <c r="S37" s="46"/>
      <c r="T37" s="46"/>
      <c r="U37" s="46"/>
      <c r="V37" s="46"/>
      <c r="W37" s="37"/>
    </row>
    <row r="38" spans="1:44" x14ac:dyDescent="0.25">
      <c r="B38" s="43" t="str">
        <f>CorrModeNorm2!A16</f>
        <v>F</v>
      </c>
      <c r="C38" s="46">
        <f>CorrModeNorm2!B16</f>
        <v>0.11</v>
      </c>
      <c r="D38" s="46">
        <f>CorrModeNorm2!C16</f>
        <v>9.7000000000000003E-2</v>
      </c>
      <c r="E38" s="46">
        <f>CorrModeNorm2!D16</f>
        <v>0.114</v>
      </c>
      <c r="F38" s="46">
        <f>CorrModeNorm2!E16</f>
        <v>6.7000000000000004E-2</v>
      </c>
      <c r="G38" s="46">
        <f>CorrModeNorm2!F16</f>
        <v>0.13800000000000001</v>
      </c>
      <c r="H38" s="46">
        <f>CorrModeNorm2!G16</f>
        <v>0.12</v>
      </c>
      <c r="I38" s="46">
        <f>CorrModeNorm2!H16</f>
        <v>9.1999999999999998E-2</v>
      </c>
      <c r="J38" s="46">
        <f>CorrModeNorm2!I16</f>
        <v>7.0000000000000007E-2</v>
      </c>
      <c r="K38" s="46">
        <f>CorrModeNorm2!J16</f>
        <v>7.2999999999999995E-2</v>
      </c>
      <c r="L38" s="46">
        <f>CorrModeNorm2!K16</f>
        <v>0.13300000000000001</v>
      </c>
      <c r="M38" s="46">
        <f>CorrModeNorm2!L16</f>
        <v>0.08</v>
      </c>
      <c r="N38" s="46">
        <f>CorrModeNorm2!M16</f>
        <v>8.1000000000000003E-2</v>
      </c>
      <c r="O38" s="46">
        <f>CorrModeNorm2!N16</f>
        <v>9.0999999999999998E-2</v>
      </c>
      <c r="P38" s="46">
        <f>CorrModeNorm2!O16</f>
        <v>0</v>
      </c>
      <c r="Q38" s="46"/>
      <c r="R38" s="46"/>
      <c r="S38" s="46"/>
      <c r="T38" s="46"/>
      <c r="U38" s="46"/>
      <c r="V38" s="46"/>
      <c r="W38" s="37"/>
    </row>
    <row r="39" spans="1:44" x14ac:dyDescent="0.25">
      <c r="B39" s="43" t="str">
        <f>CorrModeNorm2!A17</f>
        <v>L</v>
      </c>
      <c r="C39" s="46">
        <f>CorrModeNorm2!B17</f>
        <v>8.5000000000000006E-2</v>
      </c>
      <c r="D39" s="46">
        <f>CorrModeNorm2!C17</f>
        <v>6.6000000000000003E-2</v>
      </c>
      <c r="E39" s="46">
        <f>CorrModeNorm2!D17</f>
        <v>0.114</v>
      </c>
      <c r="F39" s="46">
        <f>CorrModeNorm2!E17</f>
        <v>3.7999999999999999E-2</v>
      </c>
      <c r="G39" s="46">
        <f>CorrModeNorm2!F17</f>
        <v>0.161</v>
      </c>
      <c r="H39" s="46">
        <f>CorrModeNorm2!G17</f>
        <v>8.7999999999999995E-2</v>
      </c>
      <c r="I39" s="46">
        <f>CorrModeNorm2!H17</f>
        <v>0.06</v>
      </c>
      <c r="J39" s="46">
        <f>CorrModeNorm2!I17</f>
        <v>0.124</v>
      </c>
      <c r="K39" s="46">
        <f>CorrModeNorm2!J17</f>
        <v>8.5000000000000006E-2</v>
      </c>
      <c r="L39" s="46">
        <f>CorrModeNorm2!K17</f>
        <v>0.152</v>
      </c>
      <c r="M39" s="46">
        <f>CorrModeNorm2!L17</f>
        <v>4.8000000000000001E-2</v>
      </c>
      <c r="N39" s="46">
        <f>CorrModeNorm2!M17</f>
        <v>7.8E-2</v>
      </c>
      <c r="O39" s="46">
        <f>CorrModeNorm2!N17</f>
        <v>0.126</v>
      </c>
      <c r="P39" s="46">
        <f>CorrModeNorm2!O17</f>
        <v>6.7000000000000004E-2</v>
      </c>
      <c r="Q39" s="46">
        <f>CorrModeNorm2!P17</f>
        <v>0</v>
      </c>
      <c r="R39" s="46"/>
      <c r="S39" s="46"/>
      <c r="T39" s="46"/>
      <c r="U39" s="46"/>
      <c r="V39" s="46"/>
      <c r="W39" s="37"/>
    </row>
    <row r="40" spans="1:44" x14ac:dyDescent="0.25">
      <c r="B40" s="43" t="str">
        <f>CorrModeNorm2!A18</f>
        <v>N</v>
      </c>
      <c r="C40" s="46">
        <f>CorrModeNorm2!B18</f>
        <v>0.10100000000000001</v>
      </c>
      <c r="D40" s="46">
        <f>CorrModeNorm2!C18</f>
        <v>7.5999999999999998E-2</v>
      </c>
      <c r="E40" s="46">
        <f>CorrModeNorm2!D18</f>
        <v>6.0999999999999999E-2</v>
      </c>
      <c r="F40" s="46">
        <f>CorrModeNorm2!E18</f>
        <v>7.4999999999999997E-2</v>
      </c>
      <c r="G40" s="46">
        <f>CorrModeNorm2!F18</f>
        <v>0.10199999999999999</v>
      </c>
      <c r="H40" s="46">
        <f>CorrModeNorm2!G18</f>
        <v>0.106</v>
      </c>
      <c r="I40" s="46">
        <f>CorrModeNorm2!H18</f>
        <v>8.1000000000000003E-2</v>
      </c>
      <c r="J40" s="46">
        <f>CorrModeNorm2!I18</f>
        <v>6.0999999999999999E-2</v>
      </c>
      <c r="K40" s="46">
        <f>CorrModeNorm2!J18</f>
        <v>0.124</v>
      </c>
      <c r="L40" s="46">
        <f>CorrModeNorm2!K18</f>
        <v>8.5999999999999993E-2</v>
      </c>
      <c r="M40" s="46">
        <f>CorrModeNorm2!L18</f>
        <v>6.8000000000000005E-2</v>
      </c>
      <c r="N40" s="46">
        <f>CorrModeNorm2!M18</f>
        <v>4.1000000000000002E-2</v>
      </c>
      <c r="O40" s="46">
        <f>CorrModeNorm2!N18</f>
        <v>4.4999999999999998E-2</v>
      </c>
      <c r="P40" s="46">
        <f>CorrModeNorm2!O18</f>
        <v>7.1999999999999995E-2</v>
      </c>
      <c r="Q40" s="46">
        <f>CorrModeNorm2!P18</f>
        <v>9.2999999999999999E-2</v>
      </c>
      <c r="R40" s="46">
        <f>CorrModeNorm2!Q18</f>
        <v>0</v>
      </c>
      <c r="S40" s="46"/>
      <c r="T40" s="46"/>
      <c r="U40" s="46"/>
      <c r="V40" s="46"/>
      <c r="W40" s="37"/>
    </row>
    <row r="41" spans="1:44" x14ac:dyDescent="0.25">
      <c r="B41" s="43" t="str">
        <f>CorrModeNorm2!A19</f>
        <v>R</v>
      </c>
      <c r="C41" s="46">
        <f>CorrModeNorm2!B19</f>
        <v>0.14099999999999999</v>
      </c>
      <c r="D41" s="46">
        <f>CorrModeNorm2!C19</f>
        <v>0.114</v>
      </c>
      <c r="E41" s="46">
        <f>CorrModeNorm2!D19</f>
        <v>0.126</v>
      </c>
      <c r="F41" s="46">
        <f>CorrModeNorm2!E19</f>
        <v>9.7000000000000003E-2</v>
      </c>
      <c r="G41" s="46">
        <f>CorrModeNorm2!F19</f>
        <v>0.14599999999999999</v>
      </c>
      <c r="H41" s="46">
        <f>CorrModeNorm2!G19</f>
        <v>0.14899999999999999</v>
      </c>
      <c r="I41" s="46">
        <f>CorrModeNorm2!H19</f>
        <v>0.10199999999999999</v>
      </c>
      <c r="J41" s="46">
        <f>CorrModeNorm2!I19</f>
        <v>7.3999999999999996E-2</v>
      </c>
      <c r="K41" s="46">
        <f>CorrModeNorm2!J19</f>
        <v>6.7000000000000004E-2</v>
      </c>
      <c r="L41" s="46">
        <f>CorrModeNorm2!K19</f>
        <v>0.13200000000000001</v>
      </c>
      <c r="M41" s="46">
        <f>CorrModeNorm2!L19</f>
        <v>0.1</v>
      </c>
      <c r="N41" s="46">
        <f>CorrModeNorm2!M19</f>
        <v>9.8000000000000004E-2</v>
      </c>
      <c r="O41" s="46">
        <f>CorrModeNorm2!N19</f>
        <v>0.108</v>
      </c>
      <c r="P41" s="46">
        <f>CorrModeNorm2!O19</f>
        <v>4.8000000000000001E-2</v>
      </c>
      <c r="Q41" s="46">
        <f>CorrModeNorm2!P19</f>
        <v>8.5000000000000006E-2</v>
      </c>
      <c r="R41" s="46">
        <f>CorrModeNorm2!Q19</f>
        <v>8.1000000000000003E-2</v>
      </c>
      <c r="S41" s="46">
        <f>CorrModeNorm2!R19</f>
        <v>0</v>
      </c>
      <c r="T41" s="46"/>
      <c r="U41" s="46"/>
      <c r="V41" s="46"/>
      <c r="W41" s="37"/>
    </row>
    <row r="42" spans="1:44" x14ac:dyDescent="0.25">
      <c r="B42" s="43" t="str">
        <f>CorrModeNorm2!A20</f>
        <v>S</v>
      </c>
      <c r="C42" s="46">
        <f>CorrModeNorm2!B20</f>
        <v>0.439</v>
      </c>
      <c r="D42" s="46">
        <f>CorrModeNorm2!C20</f>
        <v>0.435</v>
      </c>
      <c r="E42" s="46">
        <f>CorrModeNorm2!D20</f>
        <v>0.40799999999999997</v>
      </c>
      <c r="F42" s="46">
        <f>CorrModeNorm2!E20</f>
        <v>0.41199999999999998</v>
      </c>
      <c r="G42" s="46">
        <f>CorrModeNorm2!F20</f>
        <v>0.39400000000000002</v>
      </c>
      <c r="H42" s="46">
        <f>CorrModeNorm2!G20</f>
        <v>0.45</v>
      </c>
      <c r="I42" s="46">
        <f>CorrModeNorm2!H20</f>
        <v>0.42899999999999999</v>
      </c>
      <c r="J42" s="46">
        <f>CorrModeNorm2!I20</f>
        <v>0.34200000000000003</v>
      </c>
      <c r="K42" s="46">
        <f>CorrModeNorm2!J20</f>
        <v>0.36399999999999999</v>
      </c>
      <c r="L42" s="46">
        <f>CorrModeNorm2!K20</f>
        <v>0.42099999999999999</v>
      </c>
      <c r="M42" s="46">
        <f>CorrModeNorm2!L20</f>
        <v>0.42099999999999999</v>
      </c>
      <c r="N42" s="46">
        <f>CorrModeNorm2!M20</f>
        <v>0.41699999999999998</v>
      </c>
      <c r="O42" s="46">
        <f>CorrModeNorm2!N20</f>
        <v>0.36399999999999999</v>
      </c>
      <c r="P42" s="46">
        <f>CorrModeNorm2!O20</f>
        <v>0.36299999999999999</v>
      </c>
      <c r="Q42" s="46">
        <f>CorrModeNorm2!P20</f>
        <v>0.41799999999999998</v>
      </c>
      <c r="R42" s="46">
        <f>CorrModeNorm2!Q20</f>
        <v>0.39300000000000002</v>
      </c>
      <c r="S42" s="46">
        <f>CorrModeNorm2!R20</f>
        <v>0.373</v>
      </c>
      <c r="T42" s="46">
        <f>CorrModeNorm2!S20</f>
        <v>0</v>
      </c>
      <c r="U42" s="46"/>
      <c r="V42" s="46"/>
      <c r="W42" s="37"/>
    </row>
    <row r="43" spans="1:44" x14ac:dyDescent="0.25">
      <c r="B43" s="43" t="str">
        <f>CorrModeNorm2!A21</f>
        <v>V</v>
      </c>
      <c r="C43" s="46">
        <f>CorrModeNorm2!B21</f>
        <v>5.1999999999999998E-2</v>
      </c>
      <c r="D43" s="46">
        <f>CorrModeNorm2!C21</f>
        <v>4.9000000000000002E-2</v>
      </c>
      <c r="E43" s="46">
        <f>CorrModeNorm2!D21</f>
        <v>9.2999999999999999E-2</v>
      </c>
      <c r="F43" s="46">
        <f>CorrModeNorm2!E21</f>
        <v>2.7E-2</v>
      </c>
      <c r="G43" s="46">
        <f>CorrModeNorm2!F21</f>
        <v>0.14299999999999999</v>
      </c>
      <c r="H43" s="46">
        <f>CorrModeNorm2!G21</f>
        <v>6.7000000000000004E-2</v>
      </c>
      <c r="I43" s="46">
        <f>CorrModeNorm2!H21</f>
        <v>7.5999999999999998E-2</v>
      </c>
      <c r="J43" s="46">
        <f>CorrModeNorm2!I21</f>
        <v>0.10299999999999999</v>
      </c>
      <c r="K43" s="46">
        <f>CorrModeNorm2!J21</f>
        <v>0.115</v>
      </c>
      <c r="L43" s="46">
        <f>CorrModeNorm2!K21</f>
        <v>0.128</v>
      </c>
      <c r="M43" s="46">
        <f>CorrModeNorm2!L21</f>
        <v>4.2999999999999997E-2</v>
      </c>
      <c r="N43" s="46">
        <f>CorrModeNorm2!M21</f>
        <v>0.05</v>
      </c>
      <c r="O43" s="46">
        <f>CorrModeNorm2!N21</f>
        <v>9.0999999999999998E-2</v>
      </c>
      <c r="P43" s="46">
        <f>CorrModeNorm2!O21</f>
        <v>6.0999999999999999E-2</v>
      </c>
      <c r="Q43" s="46">
        <f>CorrModeNorm2!P21</f>
        <v>5.3999999999999999E-2</v>
      </c>
      <c r="R43" s="46">
        <f>CorrModeNorm2!Q21</f>
        <v>6.9000000000000006E-2</v>
      </c>
      <c r="S43" s="46">
        <f>CorrModeNorm2!R21</f>
        <v>9.4E-2</v>
      </c>
      <c r="T43" s="46">
        <f>CorrModeNorm2!S21</f>
        <v>0.40200000000000002</v>
      </c>
      <c r="U43" s="46">
        <f>CorrModeNorm2!T21</f>
        <v>0</v>
      </c>
      <c r="V43" s="46"/>
      <c r="W43" s="37"/>
    </row>
    <row r="44" spans="1:44" x14ac:dyDescent="0.25">
      <c r="B44" s="43" t="str">
        <f>CorrModeNorm2!A22</f>
        <v>x</v>
      </c>
      <c r="C44" s="46">
        <f>CorrModeNorm2!B22</f>
        <v>5.8999999999999997E-2</v>
      </c>
      <c r="D44" s="46">
        <f>CorrModeNorm2!C22</f>
        <v>4.2000000000000003E-2</v>
      </c>
      <c r="E44" s="46">
        <f>CorrModeNorm2!D22</f>
        <v>7.9000000000000001E-2</v>
      </c>
      <c r="F44" s="46">
        <f>CorrModeNorm2!E22</f>
        <v>4.3999999999999997E-2</v>
      </c>
      <c r="G44" s="46">
        <f>CorrModeNorm2!F22</f>
        <v>0.128</v>
      </c>
      <c r="H44" s="46">
        <f>CorrModeNorm2!G22</f>
        <v>6.8000000000000005E-2</v>
      </c>
      <c r="I44" s="46">
        <f>CorrModeNorm2!H22</f>
        <v>7.1999999999999995E-2</v>
      </c>
      <c r="J44" s="46">
        <f>CorrModeNorm2!I22</f>
        <v>0.1</v>
      </c>
      <c r="K44" s="46">
        <f>CorrModeNorm2!J22</f>
        <v>0.13</v>
      </c>
      <c r="L44" s="46">
        <f>CorrModeNorm2!K22</f>
        <v>0.105</v>
      </c>
      <c r="M44" s="46">
        <f>CorrModeNorm2!L22</f>
        <v>4.2000000000000003E-2</v>
      </c>
      <c r="N44" s="46">
        <f>CorrModeNorm2!M22</f>
        <v>2.3E-2</v>
      </c>
      <c r="O44" s="46">
        <f>CorrModeNorm2!N22</f>
        <v>8.1000000000000003E-2</v>
      </c>
      <c r="P44" s="46">
        <f>CorrModeNorm2!O22</f>
        <v>7.5999999999999998E-2</v>
      </c>
      <c r="Q44" s="46">
        <f>CorrModeNorm2!P22</f>
        <v>6.8000000000000005E-2</v>
      </c>
      <c r="R44" s="46">
        <f>CorrModeNorm2!Q22</f>
        <v>0.05</v>
      </c>
      <c r="S44" s="46">
        <f>CorrModeNorm2!R22</f>
        <v>9.5000000000000001E-2</v>
      </c>
      <c r="T44" s="46">
        <f>CorrModeNorm2!S22</f>
        <v>0.42</v>
      </c>
      <c r="U44" s="46">
        <f>CorrModeNorm2!T22</f>
        <v>3.6999999999999998E-2</v>
      </c>
      <c r="V44" s="46">
        <f>CorrModeNorm2!U22</f>
        <v>0</v>
      </c>
      <c r="W44" s="37"/>
    </row>
    <row r="45" spans="1:44" s="44" customFormat="1" ht="17.399999999999999" x14ac:dyDescent="0.3">
      <c r="A45" s="43"/>
      <c r="B45" s="43"/>
      <c r="C45" s="50" t="s">
        <v>22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</row>
    <row r="46" spans="1:44" s="44" customFormat="1" x14ac:dyDescent="0.25">
      <c r="A46" s="52" t="s">
        <v>69</v>
      </c>
      <c r="B46" s="52"/>
      <c r="C46" s="39" t="s">
        <v>0</v>
      </c>
      <c r="D46" s="39" t="s">
        <v>1</v>
      </c>
      <c r="E46" s="39" t="s">
        <v>2</v>
      </c>
      <c r="F46" s="39" t="s">
        <v>3</v>
      </c>
      <c r="G46" s="39" t="s">
        <v>4</v>
      </c>
      <c r="H46" s="39" t="s">
        <v>5</v>
      </c>
      <c r="I46" s="39" t="s">
        <v>6</v>
      </c>
      <c r="J46" s="39" t="s">
        <v>7</v>
      </c>
      <c r="K46" s="39" t="s">
        <v>8</v>
      </c>
      <c r="L46" s="39" t="s">
        <v>9</v>
      </c>
      <c r="M46" s="39" t="s">
        <v>10</v>
      </c>
      <c r="N46" s="39" t="s">
        <v>11</v>
      </c>
      <c r="O46" s="39" t="s">
        <v>12</v>
      </c>
      <c r="P46" s="39" t="s">
        <v>13</v>
      </c>
      <c r="Q46" s="39" t="s">
        <v>14</v>
      </c>
      <c r="R46" s="39" t="s">
        <v>15</v>
      </c>
      <c r="S46" s="39" t="s">
        <v>16</v>
      </c>
      <c r="T46" s="39" t="s">
        <v>17</v>
      </c>
      <c r="U46" s="39" t="s">
        <v>18</v>
      </c>
      <c r="V46" s="39" t="s">
        <v>19</v>
      </c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</row>
    <row r="47" spans="1:44" x14ac:dyDescent="0.25">
      <c r="B47" s="43" t="str">
        <f>CorrModeNorm3!A3</f>
        <v>!</v>
      </c>
      <c r="C47" s="46">
        <f>CorrModeNorm3!B3</f>
        <v>0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</row>
    <row r="48" spans="1:44" x14ac:dyDescent="0.25">
      <c r="B48" s="43" t="str">
        <f>CorrModeNorm3!A4</f>
        <v>(AFIB</v>
      </c>
      <c r="C48" s="46">
        <f>CorrModeNorm3!B4</f>
        <v>0.114</v>
      </c>
      <c r="D48" s="46">
        <f>CorrModeNorm3!C4</f>
        <v>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</row>
    <row r="49" spans="2:44" x14ac:dyDescent="0.25">
      <c r="B49" s="43" t="str">
        <f>CorrModeNorm3!A5</f>
        <v>(AFL</v>
      </c>
      <c r="C49" s="46">
        <f>CorrModeNorm3!B5</f>
        <v>0.20899999999999999</v>
      </c>
      <c r="D49" s="46">
        <f>CorrModeNorm3!C5</f>
        <v>0.14399999999999999</v>
      </c>
      <c r="E49" s="46">
        <f>CorrModeNorm3!D5</f>
        <v>0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</row>
    <row r="50" spans="2:44" x14ac:dyDescent="0.25">
      <c r="B50" s="43" t="str">
        <f>CorrModeNorm3!A6</f>
        <v>(B</v>
      </c>
      <c r="C50" s="46">
        <f>CorrModeNorm3!B6</f>
        <v>6.8000000000000005E-2</v>
      </c>
      <c r="D50" s="46">
        <f>CorrModeNorm3!C6</f>
        <v>0.06</v>
      </c>
      <c r="E50" s="46">
        <f>CorrModeNorm3!D6</f>
        <v>0.15</v>
      </c>
      <c r="F50" s="46">
        <f>CorrModeNorm3!E6</f>
        <v>0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2:44" x14ac:dyDescent="0.25">
      <c r="B51" s="43" t="str">
        <f>CorrModeNorm3!A7</f>
        <v>(BII</v>
      </c>
      <c r="C51" s="46">
        <f>CorrModeNorm3!B7</f>
        <v>0.191</v>
      </c>
      <c r="D51" s="46">
        <f>CorrModeNorm3!C7</f>
        <v>0.192</v>
      </c>
      <c r="E51" s="46">
        <f>CorrModeNorm3!D7</f>
        <v>0.17499999999999999</v>
      </c>
      <c r="F51" s="46">
        <f>CorrModeNorm3!E7</f>
        <v>0.17299999999999999</v>
      </c>
      <c r="G51" s="46">
        <f>CorrModeNorm3!F7</f>
        <v>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2:44" x14ac:dyDescent="0.25">
      <c r="B52" s="43" t="str">
        <f>CorrModeNorm3!A8</f>
        <v>(IVR</v>
      </c>
      <c r="C52" s="46">
        <f>CorrModeNorm3!B8</f>
        <v>5.6000000000000001E-2</v>
      </c>
      <c r="D52" s="46">
        <f>CorrModeNorm3!C8</f>
        <v>9.8000000000000004E-2</v>
      </c>
      <c r="E52" s="46">
        <f>CorrModeNorm3!D8</f>
        <v>0.187</v>
      </c>
      <c r="F52" s="46">
        <f>CorrModeNorm3!E8</f>
        <v>6.0999999999999999E-2</v>
      </c>
      <c r="G52" s="46">
        <f>CorrModeNorm3!F8</f>
        <v>0.157</v>
      </c>
      <c r="H52" s="46">
        <f>CorrModeNorm3!G8</f>
        <v>0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2:44" x14ac:dyDescent="0.25">
      <c r="B53" s="43" t="str">
        <f>CorrModeNorm3!A9</f>
        <v>(NOD</v>
      </c>
      <c r="C53" s="46">
        <f>CorrModeNorm3!B9</f>
        <v>0.10100000000000001</v>
      </c>
      <c r="D53" s="46">
        <f>CorrModeNorm3!C9</f>
        <v>7.9000000000000001E-2</v>
      </c>
      <c r="E53" s="46">
        <f>CorrModeNorm3!D9</f>
        <v>0.14299999999999999</v>
      </c>
      <c r="F53" s="46">
        <f>CorrModeNorm3!E9</f>
        <v>7.0999999999999994E-2</v>
      </c>
      <c r="G53" s="46">
        <f>CorrModeNorm3!F9</f>
        <v>0.15</v>
      </c>
      <c r="H53" s="46">
        <f>CorrModeNorm3!G9</f>
        <v>7.0999999999999994E-2</v>
      </c>
      <c r="I53" s="46">
        <f>CorrModeNorm3!H9</f>
        <v>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2:44" x14ac:dyDescent="0.25">
      <c r="B54" s="43" t="str">
        <f>CorrModeNorm3!A10</f>
        <v>(SVTA</v>
      </c>
      <c r="C54" s="46">
        <f>CorrModeNorm3!B10</f>
        <v>0.19900000000000001</v>
      </c>
      <c r="D54" s="46">
        <f>CorrModeNorm3!C10</f>
        <v>9.9000000000000005E-2</v>
      </c>
      <c r="E54" s="46">
        <f>CorrModeNorm3!D10</f>
        <v>0.129</v>
      </c>
      <c r="F54" s="46">
        <f>CorrModeNorm3!E10</f>
        <v>0.14199999999999999</v>
      </c>
      <c r="G54" s="46">
        <f>CorrModeNorm3!F10</f>
        <v>0.187</v>
      </c>
      <c r="H54" s="46">
        <f>CorrModeNorm3!G10</f>
        <v>0.16500000000000001</v>
      </c>
      <c r="I54" s="46">
        <f>CorrModeNorm3!H10</f>
        <v>0.124</v>
      </c>
      <c r="J54" s="46">
        <f>CorrModeNorm3!I10</f>
        <v>0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2:44" x14ac:dyDescent="0.25">
      <c r="B55" s="43" t="str">
        <f>CorrModeNorm3!A11</f>
        <v>(T</v>
      </c>
      <c r="C55" s="46">
        <f>CorrModeNorm3!B11</f>
        <v>0.16800000000000001</v>
      </c>
      <c r="D55" s="46">
        <f>CorrModeNorm3!C11</f>
        <v>6.2E-2</v>
      </c>
      <c r="E55" s="46">
        <f>CorrModeNorm3!D11</f>
        <v>0.125</v>
      </c>
      <c r="F55" s="46">
        <f>CorrModeNorm3!E11</f>
        <v>0.106</v>
      </c>
      <c r="G55" s="46">
        <f>CorrModeNorm3!F11</f>
        <v>0.20399999999999999</v>
      </c>
      <c r="H55" s="46">
        <f>CorrModeNorm3!G11</f>
        <v>0.14099999999999999</v>
      </c>
      <c r="I55" s="46">
        <f>CorrModeNorm3!H11</f>
        <v>0.108</v>
      </c>
      <c r="J55" s="46">
        <f>CorrModeNorm3!I11</f>
        <v>6.4000000000000001E-2</v>
      </c>
      <c r="K55" s="46">
        <f>CorrModeNorm3!J11</f>
        <v>0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2:44" x14ac:dyDescent="0.25">
      <c r="B56" s="43" t="str">
        <f>CorrModeNorm3!A12</f>
        <v>(VFL</v>
      </c>
      <c r="C56" s="46">
        <f>CorrModeNorm3!B12</f>
        <v>0.245</v>
      </c>
      <c r="D56" s="46">
        <f>CorrModeNorm3!C12</f>
        <v>0.16900000000000001</v>
      </c>
      <c r="E56" s="46">
        <f>CorrModeNorm3!D12</f>
        <v>0.157</v>
      </c>
      <c r="F56" s="46">
        <f>CorrModeNorm3!E12</f>
        <v>0.19700000000000001</v>
      </c>
      <c r="G56" s="46">
        <f>CorrModeNorm3!F12</f>
        <v>0.154</v>
      </c>
      <c r="H56" s="46">
        <f>CorrModeNorm3!G12</f>
        <v>0.20399999999999999</v>
      </c>
      <c r="I56" s="46">
        <f>CorrModeNorm3!H12</f>
        <v>0.17100000000000001</v>
      </c>
      <c r="J56" s="46">
        <f>CorrModeNorm3!I12</f>
        <v>9.1999999999999998E-2</v>
      </c>
      <c r="K56" s="46">
        <f>CorrModeNorm3!J12</f>
        <v>0.14599999999999999</v>
      </c>
      <c r="L56" s="46">
        <f>CorrModeNorm3!K12</f>
        <v>0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2:44" x14ac:dyDescent="0.25">
      <c r="B57" s="43" t="str">
        <f>CorrModeNorm3!A13</f>
        <v>(VT</v>
      </c>
      <c r="C57" s="46">
        <f>CorrModeNorm3!B13</f>
        <v>9.2999999999999999E-2</v>
      </c>
      <c r="D57" s="46">
        <f>CorrModeNorm3!C13</f>
        <v>0.06</v>
      </c>
      <c r="E57" s="46">
        <f>CorrModeNorm3!D13</f>
        <v>0.129</v>
      </c>
      <c r="F57" s="46">
        <f>CorrModeNorm3!E13</f>
        <v>4.5999999999999999E-2</v>
      </c>
      <c r="G57" s="46">
        <f>CorrModeNorm3!F13</f>
        <v>0.16200000000000001</v>
      </c>
      <c r="H57" s="46">
        <f>CorrModeNorm3!G13</f>
        <v>7.2999999999999995E-2</v>
      </c>
      <c r="I57" s="46">
        <f>CorrModeNorm3!H13</f>
        <v>3.4000000000000002E-2</v>
      </c>
      <c r="J57" s="46">
        <f>CorrModeNorm3!I13</f>
        <v>0.122</v>
      </c>
      <c r="K57" s="46">
        <f>CorrModeNorm3!J13</f>
        <v>9.5000000000000001E-2</v>
      </c>
      <c r="L57" s="46">
        <f>CorrModeNorm3!K13</f>
        <v>0.17699999999999999</v>
      </c>
      <c r="M57" s="46">
        <f>CorrModeNorm3!L13</f>
        <v>0</v>
      </c>
      <c r="N57" s="46"/>
      <c r="O57" s="46"/>
      <c r="P57" s="46"/>
      <c r="Q57" s="46"/>
      <c r="R57" s="46"/>
      <c r="S57" s="46"/>
      <c r="T57" s="46"/>
      <c r="U57" s="46"/>
      <c r="V57" s="46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2:44" x14ac:dyDescent="0.25">
      <c r="B58" s="43" t="str">
        <f>CorrModeNorm3!A14</f>
        <v>A</v>
      </c>
      <c r="C58" s="46">
        <f>CorrModeNorm3!B14</f>
        <v>0.122</v>
      </c>
      <c r="D58" s="46">
        <f>CorrModeNorm3!C14</f>
        <v>6.2E-2</v>
      </c>
      <c r="E58" s="46">
        <f>CorrModeNorm3!D14</f>
        <v>0.106</v>
      </c>
      <c r="F58" s="46">
        <f>CorrModeNorm3!E14</f>
        <v>6.3E-2</v>
      </c>
      <c r="G58" s="46">
        <f>CorrModeNorm3!F14</f>
        <v>0.14599999999999999</v>
      </c>
      <c r="H58" s="46">
        <f>CorrModeNorm3!G14</f>
        <v>0.1</v>
      </c>
      <c r="I58" s="46">
        <f>CorrModeNorm3!H14</f>
        <v>7.9000000000000001E-2</v>
      </c>
      <c r="J58" s="46">
        <f>CorrModeNorm3!I14</f>
        <v>9.8000000000000004E-2</v>
      </c>
      <c r="K58" s="46">
        <f>CorrModeNorm3!J14</f>
        <v>8.3000000000000004E-2</v>
      </c>
      <c r="L58" s="46">
        <f>CorrModeNorm3!K14</f>
        <v>0.14299999999999999</v>
      </c>
      <c r="M58" s="46">
        <f>CorrModeNorm3!L14</f>
        <v>5.8999999999999997E-2</v>
      </c>
      <c r="N58" s="46">
        <f>CorrModeNorm3!M14</f>
        <v>0</v>
      </c>
      <c r="O58" s="46"/>
      <c r="P58" s="46"/>
      <c r="Q58" s="46"/>
      <c r="R58" s="46"/>
      <c r="S58" s="46"/>
      <c r="T58" s="46"/>
      <c r="U58" s="46"/>
      <c r="V58" s="46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2:44" x14ac:dyDescent="0.25">
      <c r="B59" s="43" t="str">
        <f>CorrModeNorm3!A15</f>
        <v>E</v>
      </c>
      <c r="C59" s="46">
        <f>CorrModeNorm3!B15</f>
        <v>0.20399999999999999</v>
      </c>
      <c r="D59" s="46">
        <f>CorrModeNorm3!C15</f>
        <v>0.106</v>
      </c>
      <c r="E59" s="46">
        <f>CorrModeNorm3!D15</f>
        <v>0.08</v>
      </c>
      <c r="F59" s="46">
        <f>CorrModeNorm3!E15</f>
        <v>0.14199999999999999</v>
      </c>
      <c r="G59" s="46">
        <f>CorrModeNorm3!F15</f>
        <v>0.19600000000000001</v>
      </c>
      <c r="H59" s="46">
        <f>CorrModeNorm3!G15</f>
        <v>0.17799999999999999</v>
      </c>
      <c r="I59" s="46">
        <f>CorrModeNorm3!H15</f>
        <v>0.126</v>
      </c>
      <c r="J59" s="46">
        <f>CorrModeNorm3!I15</f>
        <v>6.6000000000000003E-2</v>
      </c>
      <c r="K59" s="46">
        <f>CorrModeNorm3!J15</f>
        <v>7.5999999999999998E-2</v>
      </c>
      <c r="L59" s="46">
        <f>CorrModeNorm3!K15</f>
        <v>0.125</v>
      </c>
      <c r="M59" s="46">
        <f>CorrModeNorm3!L15</f>
        <v>0.11600000000000001</v>
      </c>
      <c r="N59" s="46">
        <f>CorrModeNorm3!M15</f>
        <v>9.5000000000000001E-2</v>
      </c>
      <c r="O59" s="46">
        <f>CorrModeNorm3!N15</f>
        <v>0</v>
      </c>
      <c r="P59" s="46"/>
      <c r="Q59" s="46"/>
      <c r="R59" s="46"/>
      <c r="S59" s="46"/>
      <c r="T59" s="46"/>
      <c r="U59" s="46"/>
      <c r="V59" s="46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spans="2:44" x14ac:dyDescent="0.25">
      <c r="B60" s="43" t="str">
        <f>CorrModeNorm3!A16</f>
        <v>F</v>
      </c>
      <c r="C60" s="46">
        <f>CorrModeNorm3!B16</f>
        <v>0.19700000000000001</v>
      </c>
      <c r="D60" s="46">
        <f>CorrModeNorm3!C16</f>
        <v>0.108</v>
      </c>
      <c r="E60" s="46">
        <f>CorrModeNorm3!D16</f>
        <v>0.10199999999999999</v>
      </c>
      <c r="F60" s="46">
        <f>CorrModeNorm3!E16</f>
        <v>0.13400000000000001</v>
      </c>
      <c r="G60" s="46">
        <f>CorrModeNorm3!F16</f>
        <v>0.20899999999999999</v>
      </c>
      <c r="H60" s="46">
        <f>CorrModeNorm3!G16</f>
        <v>0.183</v>
      </c>
      <c r="I60" s="46">
        <f>CorrModeNorm3!H16</f>
        <v>0.158</v>
      </c>
      <c r="J60" s="46">
        <f>CorrModeNorm3!I16</f>
        <v>0.106</v>
      </c>
      <c r="K60" s="46">
        <f>CorrModeNorm3!J16</f>
        <v>9.2999999999999999E-2</v>
      </c>
      <c r="L60" s="46">
        <f>CorrModeNorm3!K16</f>
        <v>0.155</v>
      </c>
      <c r="M60" s="46">
        <f>CorrModeNorm3!L16</f>
        <v>0.13500000000000001</v>
      </c>
      <c r="N60" s="46">
        <f>CorrModeNorm3!M16</f>
        <v>8.8999999999999996E-2</v>
      </c>
      <c r="O60" s="46">
        <f>CorrModeNorm3!N16</f>
        <v>8.4000000000000005E-2</v>
      </c>
      <c r="P60" s="46">
        <f>CorrModeNorm3!O16</f>
        <v>0</v>
      </c>
      <c r="Q60" s="46"/>
      <c r="R60" s="46"/>
      <c r="S60" s="46"/>
      <c r="T60" s="46"/>
      <c r="U60" s="46"/>
      <c r="V60" s="46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 spans="2:44" x14ac:dyDescent="0.25">
      <c r="B61" s="43" t="str">
        <f>CorrModeNorm3!A17</f>
        <v>L</v>
      </c>
      <c r="C61" s="46">
        <f>CorrModeNorm3!B17</f>
        <v>7.8E-2</v>
      </c>
      <c r="D61" s="46">
        <f>CorrModeNorm3!C17</f>
        <v>6.9000000000000006E-2</v>
      </c>
      <c r="E61" s="46">
        <f>CorrModeNorm3!D17</f>
        <v>0.153</v>
      </c>
      <c r="F61" s="46">
        <f>CorrModeNorm3!E17</f>
        <v>3.5000000000000003E-2</v>
      </c>
      <c r="G61" s="46">
        <f>CorrModeNorm3!F17</f>
        <v>0.17299999999999999</v>
      </c>
      <c r="H61" s="46">
        <f>CorrModeNorm3!G17</f>
        <v>0.08</v>
      </c>
      <c r="I61" s="46">
        <f>CorrModeNorm3!H17</f>
        <v>9.4E-2</v>
      </c>
      <c r="J61" s="46">
        <f>CorrModeNorm3!I17</f>
        <v>0.14799999999999999</v>
      </c>
      <c r="K61" s="46">
        <f>CorrModeNorm3!J17</f>
        <v>0.11700000000000001</v>
      </c>
      <c r="L61" s="46">
        <f>CorrModeNorm3!K17</f>
        <v>0.19600000000000001</v>
      </c>
      <c r="M61" s="46">
        <f>CorrModeNorm3!L17</f>
        <v>6.9000000000000006E-2</v>
      </c>
      <c r="N61" s="46">
        <f>CorrModeNorm3!M17</f>
        <v>0.06</v>
      </c>
      <c r="O61" s="46">
        <f>CorrModeNorm3!N17</f>
        <v>0.14599999999999999</v>
      </c>
      <c r="P61" s="46">
        <f>CorrModeNorm3!O17</f>
        <v>0.123</v>
      </c>
      <c r="Q61" s="46">
        <f>CorrModeNorm3!P17</f>
        <v>0</v>
      </c>
      <c r="R61" s="46"/>
      <c r="S61" s="46"/>
      <c r="T61" s="46"/>
      <c r="U61" s="46"/>
      <c r="V61" s="46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 spans="2:44" x14ac:dyDescent="0.25">
      <c r="B62" s="43" t="str">
        <f>CorrModeNorm3!A18</f>
        <v>N</v>
      </c>
      <c r="C62" s="46">
        <f>CorrModeNorm3!B18</f>
        <v>0.17299999999999999</v>
      </c>
      <c r="D62" s="46">
        <f>CorrModeNorm3!C18</f>
        <v>0.08</v>
      </c>
      <c r="E62" s="46">
        <f>CorrModeNorm3!D18</f>
        <v>8.7999999999999995E-2</v>
      </c>
      <c r="F62" s="46">
        <f>CorrModeNorm3!E18</f>
        <v>0.111</v>
      </c>
      <c r="G62" s="46">
        <f>CorrModeNorm3!F18</f>
        <v>0.16700000000000001</v>
      </c>
      <c r="H62" s="46">
        <f>CorrModeNorm3!G18</f>
        <v>0.14699999999999999</v>
      </c>
      <c r="I62" s="46">
        <f>CorrModeNorm3!H18</f>
        <v>0.109</v>
      </c>
      <c r="J62" s="46">
        <f>CorrModeNorm3!I18</f>
        <v>0.06</v>
      </c>
      <c r="K62" s="46">
        <f>CorrModeNorm3!J18</f>
        <v>6.5000000000000002E-2</v>
      </c>
      <c r="L62" s="46">
        <f>CorrModeNorm3!K18</f>
        <v>0.113</v>
      </c>
      <c r="M62" s="46">
        <f>CorrModeNorm3!L18</f>
        <v>9.6000000000000002E-2</v>
      </c>
      <c r="N62" s="46">
        <f>CorrModeNorm3!M18</f>
        <v>5.5E-2</v>
      </c>
      <c r="O62" s="46">
        <f>CorrModeNorm3!N18</f>
        <v>0.05</v>
      </c>
      <c r="P62" s="46">
        <f>CorrModeNorm3!O18</f>
        <v>6.2E-2</v>
      </c>
      <c r="Q62" s="46">
        <f>CorrModeNorm3!P18</f>
        <v>0.109</v>
      </c>
      <c r="R62" s="46">
        <f>CorrModeNorm3!Q18</f>
        <v>0</v>
      </c>
      <c r="S62" s="46"/>
      <c r="T62" s="46"/>
      <c r="U62" s="46"/>
      <c r="V62" s="46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2:44" x14ac:dyDescent="0.25">
      <c r="B63" s="43" t="str">
        <f>CorrModeNorm3!A19</f>
        <v>R</v>
      </c>
      <c r="C63" s="46">
        <f>CorrModeNorm3!B19</f>
        <v>0.17100000000000001</v>
      </c>
      <c r="D63" s="46">
        <f>CorrModeNorm3!C19</f>
        <v>7.5999999999999998E-2</v>
      </c>
      <c r="E63" s="46">
        <f>CorrModeNorm3!D19</f>
        <v>0.104</v>
      </c>
      <c r="F63" s="46">
        <f>CorrModeNorm3!E19</f>
        <v>0.109</v>
      </c>
      <c r="G63" s="46">
        <f>CorrModeNorm3!F19</f>
        <v>0.186</v>
      </c>
      <c r="H63" s="46">
        <f>CorrModeNorm3!G19</f>
        <v>0.151</v>
      </c>
      <c r="I63" s="46">
        <f>CorrModeNorm3!H19</f>
        <v>0.125</v>
      </c>
      <c r="J63" s="46">
        <f>CorrModeNorm3!I19</f>
        <v>7.5999999999999998E-2</v>
      </c>
      <c r="K63" s="46">
        <f>CorrModeNorm3!J19</f>
        <v>6.6000000000000003E-2</v>
      </c>
      <c r="L63" s="46">
        <f>CorrModeNorm3!K19</f>
        <v>0.13300000000000001</v>
      </c>
      <c r="M63" s="46">
        <f>CorrModeNorm3!L19</f>
        <v>0.105</v>
      </c>
      <c r="N63" s="46">
        <f>CorrModeNorm3!M19</f>
        <v>0.06</v>
      </c>
      <c r="O63" s="46">
        <f>CorrModeNorm3!N19</f>
        <v>7.0000000000000007E-2</v>
      </c>
      <c r="P63" s="46">
        <f>CorrModeNorm3!O19</f>
        <v>0.04</v>
      </c>
      <c r="Q63" s="46">
        <f>CorrModeNorm3!P19</f>
        <v>0.10199999999999999</v>
      </c>
      <c r="R63" s="46">
        <f>CorrModeNorm3!Q19</f>
        <v>3.2000000000000001E-2</v>
      </c>
      <c r="S63" s="46">
        <f>CorrModeNorm3!R19</f>
        <v>0</v>
      </c>
      <c r="T63" s="46"/>
      <c r="U63" s="46"/>
      <c r="V63" s="46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 spans="2:44" x14ac:dyDescent="0.25">
      <c r="B64" s="43" t="str">
        <f>CorrModeNorm3!A20</f>
        <v>S</v>
      </c>
      <c r="C64" s="46">
        <f>CorrModeNorm3!B20</f>
        <v>0.215</v>
      </c>
      <c r="D64" s="46">
        <f>CorrModeNorm3!C20</f>
        <v>0.187</v>
      </c>
      <c r="E64" s="46">
        <f>CorrModeNorm3!D20</f>
        <v>0.14799999999999999</v>
      </c>
      <c r="F64" s="46">
        <f>CorrModeNorm3!E20</f>
        <v>0.18</v>
      </c>
      <c r="G64" s="46">
        <f>CorrModeNorm3!F20</f>
        <v>0.1</v>
      </c>
      <c r="H64" s="46">
        <f>CorrModeNorm3!G20</f>
        <v>0.19400000000000001</v>
      </c>
      <c r="I64" s="46">
        <f>CorrModeNorm3!H20</f>
        <v>0.17799999999999999</v>
      </c>
      <c r="J64" s="46">
        <f>CorrModeNorm3!I20</f>
        <v>0.17399999999999999</v>
      </c>
      <c r="K64" s="46">
        <f>CorrModeNorm3!J20</f>
        <v>0.19400000000000001</v>
      </c>
      <c r="L64" s="46">
        <f>CorrModeNorm3!K20</f>
        <v>0.14399999999999999</v>
      </c>
      <c r="M64" s="46">
        <f>CorrModeNorm3!L20</f>
        <v>0.17599999999999999</v>
      </c>
      <c r="N64" s="46">
        <f>CorrModeNorm3!M20</f>
        <v>0.13500000000000001</v>
      </c>
      <c r="O64" s="46">
        <f>CorrModeNorm3!N20</f>
        <v>0.17100000000000001</v>
      </c>
      <c r="P64" s="46">
        <f>CorrModeNorm3!O20</f>
        <v>0.159</v>
      </c>
      <c r="Q64" s="46">
        <f>CorrModeNorm3!P20</f>
        <v>0.16700000000000001</v>
      </c>
      <c r="R64" s="46">
        <f>CorrModeNorm3!Q20</f>
        <v>0.13900000000000001</v>
      </c>
      <c r="S64" s="46">
        <f>CorrModeNorm3!R20</f>
        <v>0.15</v>
      </c>
      <c r="T64" s="46">
        <f>CorrModeNorm3!S20</f>
        <v>0</v>
      </c>
      <c r="U64" s="46"/>
      <c r="V64" s="46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 spans="1:44" x14ac:dyDescent="0.25">
      <c r="B65" s="43" t="str">
        <f>CorrModeNorm3!A21</f>
        <v>V</v>
      </c>
      <c r="C65" s="46">
        <f>CorrModeNorm3!B21</f>
        <v>0.105</v>
      </c>
      <c r="D65" s="46">
        <f>CorrModeNorm3!C21</f>
        <v>5.6000000000000001E-2</v>
      </c>
      <c r="E65" s="46">
        <f>CorrModeNorm3!D21</f>
        <v>0.128</v>
      </c>
      <c r="F65" s="46">
        <f>CorrModeNorm3!E21</f>
        <v>4.2999999999999997E-2</v>
      </c>
      <c r="G65" s="46">
        <f>CorrModeNorm3!F21</f>
        <v>0.17899999999999999</v>
      </c>
      <c r="H65" s="46">
        <f>CorrModeNorm3!G21</f>
        <v>9.8000000000000004E-2</v>
      </c>
      <c r="I65" s="46">
        <f>CorrModeNorm3!H21</f>
        <v>9.6000000000000002E-2</v>
      </c>
      <c r="J65" s="46">
        <f>CorrModeNorm3!I21</f>
        <v>0.128</v>
      </c>
      <c r="K65" s="46">
        <f>CorrModeNorm3!J21</f>
        <v>9.1999999999999998E-2</v>
      </c>
      <c r="L65" s="46">
        <f>CorrModeNorm3!K21</f>
        <v>0.184</v>
      </c>
      <c r="M65" s="46">
        <f>CorrModeNorm3!L21</f>
        <v>6.6000000000000003E-2</v>
      </c>
      <c r="N65" s="46">
        <f>CorrModeNorm3!M21</f>
        <v>4.5999999999999999E-2</v>
      </c>
      <c r="O65" s="46">
        <f>CorrModeNorm3!N21</f>
        <v>0.121</v>
      </c>
      <c r="P65" s="46">
        <f>CorrModeNorm3!O21</f>
        <v>9.5000000000000001E-2</v>
      </c>
      <c r="Q65" s="46">
        <f>CorrModeNorm3!P21</f>
        <v>3.6999999999999998E-2</v>
      </c>
      <c r="R65" s="46">
        <f>CorrModeNorm3!Q21</f>
        <v>8.5000000000000006E-2</v>
      </c>
      <c r="S65" s="46">
        <f>CorrModeNorm3!R21</f>
        <v>7.4999999999999997E-2</v>
      </c>
      <c r="T65" s="46">
        <f>CorrModeNorm3!S21</f>
        <v>0.16500000000000001</v>
      </c>
      <c r="U65" s="46">
        <f>CorrModeNorm3!T21</f>
        <v>0</v>
      </c>
      <c r="V65" s="46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</row>
    <row r="66" spans="1:44" x14ac:dyDescent="0.25">
      <c r="B66" s="43" t="str">
        <f>CorrModeNorm3!A22</f>
        <v>x</v>
      </c>
      <c r="C66" s="46">
        <f>CorrModeNorm3!B22</f>
        <v>8.6999999999999994E-2</v>
      </c>
      <c r="D66" s="46">
        <f>CorrModeNorm3!C22</f>
        <v>3.2000000000000001E-2</v>
      </c>
      <c r="E66" s="46">
        <f>CorrModeNorm3!D22</f>
        <v>0.14799999999999999</v>
      </c>
      <c r="F66" s="46">
        <f>CorrModeNorm3!E22</f>
        <v>3.6999999999999998E-2</v>
      </c>
      <c r="G66" s="46">
        <f>CorrModeNorm3!F22</f>
        <v>0.17599999999999999</v>
      </c>
      <c r="H66" s="46">
        <f>CorrModeNorm3!G22</f>
        <v>7.1999999999999995E-2</v>
      </c>
      <c r="I66" s="46">
        <f>CorrModeNorm3!H22</f>
        <v>0.06</v>
      </c>
      <c r="J66" s="46">
        <f>CorrModeNorm3!I22</f>
        <v>0.11600000000000001</v>
      </c>
      <c r="K66" s="46">
        <f>CorrModeNorm3!J22</f>
        <v>8.6999999999999994E-2</v>
      </c>
      <c r="L66" s="46">
        <f>CorrModeNorm3!K22</f>
        <v>0.17599999999999999</v>
      </c>
      <c r="M66" s="46">
        <f>CorrModeNorm3!L22</f>
        <v>0.04</v>
      </c>
      <c r="N66" s="46">
        <f>CorrModeNorm3!M22</f>
        <v>5.6000000000000001E-2</v>
      </c>
      <c r="O66" s="46">
        <f>CorrModeNorm3!N22</f>
        <v>0.122</v>
      </c>
      <c r="P66" s="46">
        <f>CorrModeNorm3!O22</f>
        <v>0.124</v>
      </c>
      <c r="Q66" s="46">
        <f>CorrModeNorm3!P22</f>
        <v>5.0999999999999997E-2</v>
      </c>
      <c r="R66" s="46">
        <f>CorrModeNorm3!Q22</f>
        <v>9.2999999999999999E-2</v>
      </c>
      <c r="S66" s="46">
        <f>CorrModeNorm3!R22</f>
        <v>9.2999999999999999E-2</v>
      </c>
      <c r="T66" s="46">
        <f>CorrModeNorm3!S22</f>
        <v>0.17899999999999999</v>
      </c>
      <c r="U66" s="46">
        <f>CorrModeNorm3!T22</f>
        <v>5.0999999999999997E-2</v>
      </c>
      <c r="V66" s="46">
        <f>CorrModeNorm3!U22</f>
        <v>0</v>
      </c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</row>
    <row r="67" spans="1:44" s="44" customFormat="1" ht="17.399999999999999" x14ac:dyDescent="0.3">
      <c r="A67" s="43"/>
      <c r="B67" s="43"/>
      <c r="C67" s="50" t="s">
        <v>21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 spans="1:44" s="44" customFormat="1" x14ac:dyDescent="0.25">
      <c r="A68" s="52" t="s">
        <v>69</v>
      </c>
      <c r="B68" s="52"/>
      <c r="C68" s="39" t="s">
        <v>0</v>
      </c>
      <c r="D68" s="39" t="s">
        <v>1</v>
      </c>
      <c r="E68" s="39" t="s">
        <v>2</v>
      </c>
      <c r="F68" s="39" t="s">
        <v>3</v>
      </c>
      <c r="G68" s="39" t="s">
        <v>4</v>
      </c>
      <c r="H68" s="39" t="s">
        <v>5</v>
      </c>
      <c r="I68" s="39" t="s">
        <v>6</v>
      </c>
      <c r="J68" s="39" t="s">
        <v>7</v>
      </c>
      <c r="K68" s="39" t="s">
        <v>8</v>
      </c>
      <c r="L68" s="39" t="s">
        <v>9</v>
      </c>
      <c r="M68" s="39" t="s">
        <v>10</v>
      </c>
      <c r="N68" s="39" t="s">
        <v>11</v>
      </c>
      <c r="O68" s="39" t="s">
        <v>12</v>
      </c>
      <c r="P68" s="39" t="s">
        <v>13</v>
      </c>
      <c r="Q68" s="39" t="s">
        <v>14</v>
      </c>
      <c r="R68" s="39" t="s">
        <v>15</v>
      </c>
      <c r="S68" s="39" t="s">
        <v>16</v>
      </c>
      <c r="T68" s="39" t="s">
        <v>17</v>
      </c>
      <c r="U68" s="39" t="s">
        <v>18</v>
      </c>
      <c r="V68" s="39" t="s">
        <v>19</v>
      </c>
    </row>
    <row r="69" spans="1:44" x14ac:dyDescent="0.25">
      <c r="B69" s="43" t="str">
        <f>CorrModeNorm4!A3</f>
        <v>!</v>
      </c>
      <c r="C69" s="46">
        <f>CorrModeNorm4!B3</f>
        <v>0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44" x14ac:dyDescent="0.25">
      <c r="B70" s="43" t="str">
        <f>CorrModeNorm4!A4</f>
        <v>(AFIB</v>
      </c>
      <c r="C70" s="46">
        <f>CorrModeNorm4!B4</f>
        <v>0.06</v>
      </c>
      <c r="D70" s="46">
        <f>CorrModeNorm4!C4</f>
        <v>0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44" x14ac:dyDescent="0.25">
      <c r="B71" s="43" t="str">
        <f>CorrModeNorm4!A5</f>
        <v>(AFL</v>
      </c>
      <c r="C71" s="46">
        <f>CorrModeNorm4!B5</f>
        <v>0.29299999999999998</v>
      </c>
      <c r="D71" s="46">
        <f>CorrModeNorm4!C5</f>
        <v>0.24099999999999999</v>
      </c>
      <c r="E71" s="46">
        <f>CorrModeNorm4!D5</f>
        <v>0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44" x14ac:dyDescent="0.25">
      <c r="B72" s="43" t="str">
        <f>CorrModeNorm4!A6</f>
        <v>(B</v>
      </c>
      <c r="C72" s="46">
        <f>CorrModeNorm4!B6</f>
        <v>0.04</v>
      </c>
      <c r="D72" s="46">
        <f>CorrModeNorm4!C6</f>
        <v>2.7E-2</v>
      </c>
      <c r="E72" s="46">
        <f>CorrModeNorm4!D6</f>
        <v>0.25700000000000001</v>
      </c>
      <c r="F72" s="46">
        <f>CorrModeNorm4!E6</f>
        <v>0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44" x14ac:dyDescent="0.25">
      <c r="B73" s="43" t="str">
        <f>CorrModeNorm4!A7</f>
        <v>(BII</v>
      </c>
      <c r="C73" s="46">
        <f>CorrModeNorm4!B7</f>
        <v>0.223</v>
      </c>
      <c r="D73" s="46">
        <f>CorrModeNorm4!C7</f>
        <v>0.18</v>
      </c>
      <c r="E73" s="46">
        <f>CorrModeNorm4!D7</f>
        <v>0.10100000000000001</v>
      </c>
      <c r="F73" s="46">
        <f>CorrModeNorm4!E7</f>
        <v>0.191</v>
      </c>
      <c r="G73" s="46">
        <f>CorrModeNorm4!F7</f>
        <v>0</v>
      </c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44" x14ac:dyDescent="0.25">
      <c r="B74" s="43" t="str">
        <f>CorrModeNorm4!A8</f>
        <v>(IVR</v>
      </c>
      <c r="C74" s="46">
        <f>CorrModeNorm4!B8</f>
        <v>0.11799999999999999</v>
      </c>
      <c r="D74" s="46">
        <f>CorrModeNorm4!C8</f>
        <v>9.4E-2</v>
      </c>
      <c r="E74" s="46">
        <f>CorrModeNorm4!D8</f>
        <v>0.20100000000000001</v>
      </c>
      <c r="F74" s="46">
        <f>CorrModeNorm4!E8</f>
        <v>9.5000000000000001E-2</v>
      </c>
      <c r="G74" s="46">
        <f>CorrModeNorm4!F8</f>
        <v>0.114</v>
      </c>
      <c r="H74" s="46">
        <f>CorrModeNorm4!G8</f>
        <v>0</v>
      </c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44" x14ac:dyDescent="0.25">
      <c r="B75" s="43" t="str">
        <f>CorrModeNorm4!A9</f>
        <v>(NOD</v>
      </c>
      <c r="C75" s="46">
        <f>CorrModeNorm4!B9</f>
        <v>8.5000000000000006E-2</v>
      </c>
      <c r="D75" s="46">
        <f>CorrModeNorm4!C9</f>
        <v>0.04</v>
      </c>
      <c r="E75" s="46">
        <f>CorrModeNorm4!D9</f>
        <v>0.21199999999999999</v>
      </c>
      <c r="F75" s="46">
        <f>CorrModeNorm4!E9</f>
        <v>4.7E-2</v>
      </c>
      <c r="G75" s="46">
        <f>CorrModeNorm4!F9</f>
        <v>0.14699999999999999</v>
      </c>
      <c r="H75" s="46">
        <f>CorrModeNorm4!G9</f>
        <v>6.8000000000000005E-2</v>
      </c>
      <c r="I75" s="46">
        <f>CorrModeNorm4!H9</f>
        <v>0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44" x14ac:dyDescent="0.25">
      <c r="B76" s="43" t="str">
        <f>CorrModeNorm4!A10</f>
        <v>(SVTA</v>
      </c>
      <c r="C76" s="46">
        <f>CorrModeNorm4!B10</f>
        <v>0.106</v>
      </c>
      <c r="D76" s="46">
        <f>CorrModeNorm4!C10</f>
        <v>6.9000000000000006E-2</v>
      </c>
      <c r="E76" s="46">
        <f>CorrModeNorm4!D10</f>
        <v>0.19500000000000001</v>
      </c>
      <c r="F76" s="46">
        <f>CorrModeNorm4!E10</f>
        <v>7.4999999999999997E-2</v>
      </c>
      <c r="G76" s="46">
        <f>CorrModeNorm4!F10</f>
        <v>0.126</v>
      </c>
      <c r="H76" s="46">
        <f>CorrModeNorm4!G10</f>
        <v>4.1000000000000002E-2</v>
      </c>
      <c r="I76" s="46">
        <f>CorrModeNorm4!H10</f>
        <v>4.2999999999999997E-2</v>
      </c>
      <c r="J76" s="46">
        <f>CorrModeNorm4!I10</f>
        <v>0</v>
      </c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44" x14ac:dyDescent="0.25">
      <c r="B77" s="43" t="str">
        <f>CorrModeNorm4!A11</f>
        <v>(T</v>
      </c>
      <c r="C77" s="46">
        <f>CorrModeNorm4!B11</f>
        <v>0.124</v>
      </c>
      <c r="D77" s="46">
        <f>CorrModeNorm4!C11</f>
        <v>7.0000000000000007E-2</v>
      </c>
      <c r="E77" s="46">
        <f>CorrModeNorm4!D11</f>
        <v>0.17399999999999999</v>
      </c>
      <c r="F77" s="46">
        <f>CorrModeNorm4!E11</f>
        <v>8.5000000000000006E-2</v>
      </c>
      <c r="G77" s="46">
        <f>CorrModeNorm4!F11</f>
        <v>0.123</v>
      </c>
      <c r="H77" s="46">
        <f>CorrModeNorm4!G11</f>
        <v>7.8E-2</v>
      </c>
      <c r="I77" s="46">
        <f>CorrModeNorm4!H11</f>
        <v>4.2999999999999997E-2</v>
      </c>
      <c r="J77" s="46">
        <f>CorrModeNorm4!I11</f>
        <v>4.7E-2</v>
      </c>
      <c r="K77" s="46">
        <f>CorrModeNorm4!J11</f>
        <v>0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44" x14ac:dyDescent="0.25">
      <c r="B78" s="43" t="str">
        <f>CorrModeNorm4!A12</f>
        <v>(VFL</v>
      </c>
      <c r="C78" s="46">
        <f>CorrModeNorm4!B12</f>
        <v>0.193</v>
      </c>
      <c r="D78" s="46">
        <f>CorrModeNorm4!C12</f>
        <v>0.14799999999999999</v>
      </c>
      <c r="E78" s="46">
        <f>CorrModeNorm4!D12</f>
        <v>0.13500000000000001</v>
      </c>
      <c r="F78" s="46">
        <f>CorrModeNorm4!E12</f>
        <v>0.16400000000000001</v>
      </c>
      <c r="G78" s="46">
        <f>CorrModeNorm4!F12</f>
        <v>0.10100000000000001</v>
      </c>
      <c r="H78" s="46">
        <f>CorrModeNorm4!G12</f>
        <v>0.114</v>
      </c>
      <c r="I78" s="46">
        <f>CorrModeNorm4!H12</f>
        <v>0.13</v>
      </c>
      <c r="J78" s="46">
        <f>CorrModeNorm4!I12</f>
        <v>0.10299999999999999</v>
      </c>
      <c r="K78" s="46">
        <f>CorrModeNorm4!J12</f>
        <v>0.10299999999999999</v>
      </c>
      <c r="L78" s="46">
        <f>CorrModeNorm4!K12</f>
        <v>0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44" x14ac:dyDescent="0.25">
      <c r="B79" s="43" t="str">
        <f>CorrModeNorm4!A13</f>
        <v>(VT</v>
      </c>
      <c r="C79" s="46">
        <f>CorrModeNorm4!B13</f>
        <v>5.2999999999999999E-2</v>
      </c>
      <c r="D79" s="46">
        <f>CorrModeNorm4!C13</f>
        <v>3.3000000000000002E-2</v>
      </c>
      <c r="E79" s="46">
        <f>CorrModeNorm4!D13</f>
        <v>0.24299999999999999</v>
      </c>
      <c r="F79" s="46">
        <f>CorrModeNorm4!E13</f>
        <v>1.9E-2</v>
      </c>
      <c r="G79" s="46">
        <f>CorrModeNorm4!F13</f>
        <v>0.17499999999999999</v>
      </c>
      <c r="H79" s="46">
        <f>CorrModeNorm4!G13</f>
        <v>0.08</v>
      </c>
      <c r="I79" s="46">
        <f>CorrModeNorm4!H13</f>
        <v>3.3000000000000002E-2</v>
      </c>
      <c r="J79" s="46">
        <f>CorrModeNorm4!I13</f>
        <v>6.0999999999999999E-2</v>
      </c>
      <c r="K79" s="46">
        <f>CorrModeNorm4!J13</f>
        <v>7.3999999999999996E-2</v>
      </c>
      <c r="L79" s="46">
        <f>CorrModeNorm4!K13</f>
        <v>0.154</v>
      </c>
      <c r="M79" s="46">
        <f>CorrModeNorm4!L13</f>
        <v>0</v>
      </c>
      <c r="N79" s="46"/>
      <c r="O79" s="46"/>
      <c r="P79" s="46"/>
      <c r="Q79" s="46"/>
      <c r="R79" s="46"/>
      <c r="S79" s="46"/>
      <c r="T79" s="46"/>
      <c r="U79" s="46"/>
      <c r="V79" s="46"/>
    </row>
    <row r="80" spans="1:44" x14ac:dyDescent="0.25">
      <c r="B80" s="43" t="str">
        <f>CorrModeNorm4!A14</f>
        <v>A</v>
      </c>
      <c r="C80" s="46">
        <f>CorrModeNorm4!B14</f>
        <v>8.7999999999999995E-2</v>
      </c>
      <c r="D80" s="46">
        <f>CorrModeNorm4!C14</f>
        <v>4.3999999999999997E-2</v>
      </c>
      <c r="E80" s="46">
        <f>CorrModeNorm4!D14</f>
        <v>0.20899999999999999</v>
      </c>
      <c r="F80" s="46">
        <f>CorrModeNorm4!E14</f>
        <v>5.6000000000000001E-2</v>
      </c>
      <c r="G80" s="46">
        <f>CorrModeNorm4!F14</f>
        <v>0.14199999999999999</v>
      </c>
      <c r="H80" s="46">
        <f>CorrModeNorm4!G14</f>
        <v>5.6000000000000001E-2</v>
      </c>
      <c r="I80" s="46">
        <f>CorrModeNorm4!H14</f>
        <v>2.9000000000000001E-2</v>
      </c>
      <c r="J80" s="46">
        <f>CorrModeNorm4!I14</f>
        <v>2.9000000000000001E-2</v>
      </c>
      <c r="K80" s="46">
        <f>CorrModeNorm4!J14</f>
        <v>4.5999999999999999E-2</v>
      </c>
      <c r="L80" s="46">
        <f>CorrModeNorm4!K14</f>
        <v>0.112</v>
      </c>
      <c r="M80" s="46">
        <f>CorrModeNorm4!L14</f>
        <v>4.5999999999999999E-2</v>
      </c>
      <c r="N80" s="46">
        <f>CorrModeNorm4!M14</f>
        <v>0</v>
      </c>
      <c r="O80" s="46"/>
      <c r="P80" s="46"/>
      <c r="Q80" s="46"/>
      <c r="R80" s="46"/>
      <c r="S80" s="46"/>
      <c r="T80" s="46"/>
      <c r="U80" s="46"/>
      <c r="V80" s="46"/>
    </row>
    <row r="81" spans="1:22" x14ac:dyDescent="0.25">
      <c r="B81" s="43" t="str">
        <f>CorrModeNorm4!A15</f>
        <v>E</v>
      </c>
      <c r="C81" s="46">
        <f>CorrModeNorm4!B15</f>
        <v>8.7999999999999995E-2</v>
      </c>
      <c r="D81" s="46">
        <f>CorrModeNorm4!C15</f>
        <v>5.2999999999999999E-2</v>
      </c>
      <c r="E81" s="46">
        <f>CorrModeNorm4!D15</f>
        <v>0.23699999999999999</v>
      </c>
      <c r="F81" s="46">
        <f>CorrModeNorm4!E15</f>
        <v>7.0999999999999994E-2</v>
      </c>
      <c r="G81" s="46">
        <f>CorrModeNorm4!F15</f>
        <v>0.18</v>
      </c>
      <c r="H81" s="46">
        <f>CorrModeNorm4!G15</f>
        <v>0.10199999999999999</v>
      </c>
      <c r="I81" s="46">
        <f>CorrModeNorm4!H15</f>
        <v>7.3999999999999996E-2</v>
      </c>
      <c r="J81" s="46">
        <f>CorrModeNorm4!I15</f>
        <v>0.08</v>
      </c>
      <c r="K81" s="46">
        <f>CorrModeNorm4!J15</f>
        <v>8.6999999999999994E-2</v>
      </c>
      <c r="L81" s="46">
        <f>CorrModeNorm4!K15</f>
        <v>0.122</v>
      </c>
      <c r="M81" s="46">
        <f>CorrModeNorm4!L15</f>
        <v>7.4999999999999997E-2</v>
      </c>
      <c r="N81" s="46">
        <f>CorrModeNorm4!M15</f>
        <v>5.7000000000000002E-2</v>
      </c>
      <c r="O81" s="46">
        <f>CorrModeNorm4!N15</f>
        <v>0</v>
      </c>
      <c r="P81" s="46"/>
      <c r="Q81" s="46"/>
      <c r="R81" s="46"/>
      <c r="S81" s="46"/>
      <c r="T81" s="46"/>
      <c r="U81" s="46"/>
      <c r="V81" s="46"/>
    </row>
    <row r="82" spans="1:22" x14ac:dyDescent="0.25">
      <c r="B82" s="43" t="str">
        <f>CorrModeNorm4!A16</f>
        <v>F</v>
      </c>
      <c r="C82" s="46">
        <f>CorrModeNorm4!B16</f>
        <v>0.10100000000000001</v>
      </c>
      <c r="D82" s="46">
        <f>CorrModeNorm4!C16</f>
        <v>4.9000000000000002E-2</v>
      </c>
      <c r="E82" s="46">
        <f>CorrModeNorm4!D16</f>
        <v>0.19700000000000001</v>
      </c>
      <c r="F82" s="46">
        <f>CorrModeNorm4!E16</f>
        <v>6.6000000000000003E-2</v>
      </c>
      <c r="G82" s="46">
        <f>CorrModeNorm4!F16</f>
        <v>0.14099999999999999</v>
      </c>
      <c r="H82" s="46">
        <f>CorrModeNorm4!G16</f>
        <v>7.2999999999999995E-2</v>
      </c>
      <c r="I82" s="46">
        <f>CorrModeNorm4!H16</f>
        <v>3.5999999999999997E-2</v>
      </c>
      <c r="J82" s="46">
        <f>CorrModeNorm4!I16</f>
        <v>3.7999999999999999E-2</v>
      </c>
      <c r="K82" s="46">
        <f>CorrModeNorm4!J16</f>
        <v>3.3000000000000002E-2</v>
      </c>
      <c r="L82" s="46">
        <f>CorrModeNorm4!K16</f>
        <v>0.10199999999999999</v>
      </c>
      <c r="M82" s="46">
        <f>CorrModeNorm4!L16</f>
        <v>5.8000000000000003E-2</v>
      </c>
      <c r="N82" s="46">
        <f>CorrModeNorm4!M16</f>
        <v>2.3E-2</v>
      </c>
      <c r="O82" s="46">
        <f>CorrModeNorm4!N16</f>
        <v>5.7000000000000002E-2</v>
      </c>
      <c r="P82" s="46">
        <f>CorrModeNorm4!O16</f>
        <v>0</v>
      </c>
      <c r="Q82" s="46"/>
      <c r="R82" s="46"/>
      <c r="S82" s="46"/>
      <c r="T82" s="46"/>
      <c r="U82" s="46"/>
      <c r="V82" s="46"/>
    </row>
    <row r="83" spans="1:22" x14ac:dyDescent="0.25">
      <c r="B83" s="43" t="str">
        <f>CorrModeNorm4!A17</f>
        <v>L</v>
      </c>
      <c r="C83" s="46">
        <f>CorrModeNorm4!B17</f>
        <v>5.5E-2</v>
      </c>
      <c r="D83" s="46">
        <f>CorrModeNorm4!C17</f>
        <v>3.5999999999999997E-2</v>
      </c>
      <c r="E83" s="46">
        <f>CorrModeNorm4!D17</f>
        <v>0.26100000000000001</v>
      </c>
      <c r="F83" s="46">
        <f>CorrModeNorm4!E17</f>
        <v>4.5999999999999999E-2</v>
      </c>
      <c r="G83" s="46">
        <f>CorrModeNorm4!F17</f>
        <v>0.19800000000000001</v>
      </c>
      <c r="H83" s="46">
        <f>CorrModeNorm4!G17</f>
        <v>0.106</v>
      </c>
      <c r="I83" s="46">
        <f>CorrModeNorm4!H17</f>
        <v>7.0000000000000007E-2</v>
      </c>
      <c r="J83" s="46">
        <f>CorrModeNorm4!I17</f>
        <v>8.6999999999999994E-2</v>
      </c>
      <c r="K83" s="46">
        <f>CorrModeNorm4!J17</f>
        <v>9.8000000000000004E-2</v>
      </c>
      <c r="L83" s="46">
        <f>CorrModeNorm4!K17</f>
        <v>0.153</v>
      </c>
      <c r="M83" s="46">
        <f>CorrModeNorm4!L17</f>
        <v>5.7000000000000002E-2</v>
      </c>
      <c r="N83" s="46">
        <f>CorrModeNorm4!M17</f>
        <v>6.2E-2</v>
      </c>
      <c r="O83" s="46">
        <f>CorrModeNorm4!N17</f>
        <v>3.7999999999999999E-2</v>
      </c>
      <c r="P83" s="46">
        <f>CorrModeNorm4!O17</f>
        <v>6.9000000000000006E-2</v>
      </c>
      <c r="Q83" s="46">
        <f>CorrModeNorm4!P17</f>
        <v>0</v>
      </c>
      <c r="R83" s="46"/>
      <c r="S83" s="46"/>
      <c r="T83" s="46"/>
      <c r="U83" s="46"/>
      <c r="V83" s="46"/>
    </row>
    <row r="84" spans="1:22" x14ac:dyDescent="0.25">
      <c r="B84" s="43" t="str">
        <f>CorrModeNorm4!A18</f>
        <v>N</v>
      </c>
      <c r="C84" s="46">
        <f>CorrModeNorm4!B18</f>
        <v>0.115</v>
      </c>
      <c r="D84" s="46">
        <f>CorrModeNorm4!C18</f>
        <v>6.3E-2</v>
      </c>
      <c r="E84" s="46">
        <f>CorrModeNorm4!D18</f>
        <v>0.185</v>
      </c>
      <c r="F84" s="46">
        <f>CorrModeNorm4!E18</f>
        <v>0.08</v>
      </c>
      <c r="G84" s="46">
        <f>CorrModeNorm4!F18</f>
        <v>0.129</v>
      </c>
      <c r="H84" s="46">
        <f>CorrModeNorm4!G18</f>
        <v>7.0000000000000007E-2</v>
      </c>
      <c r="I84" s="46">
        <f>CorrModeNorm4!H18</f>
        <v>4.7E-2</v>
      </c>
      <c r="J84" s="46">
        <f>CorrModeNorm4!I18</f>
        <v>3.7999999999999999E-2</v>
      </c>
      <c r="K84" s="46">
        <f>CorrModeNorm4!J18</f>
        <v>3.4000000000000002E-2</v>
      </c>
      <c r="L84" s="46">
        <f>CorrModeNorm4!K18</f>
        <v>8.7999999999999995E-2</v>
      </c>
      <c r="M84" s="46">
        <f>CorrModeNorm4!L18</f>
        <v>7.1999999999999995E-2</v>
      </c>
      <c r="N84" s="46">
        <f>CorrModeNorm4!M18</f>
        <v>3.1E-2</v>
      </c>
      <c r="O84" s="46">
        <f>CorrModeNorm4!N18</f>
        <v>6.0999999999999999E-2</v>
      </c>
      <c r="P84" s="46">
        <f>CorrModeNorm4!O18</f>
        <v>1.7000000000000001E-2</v>
      </c>
      <c r="Q84" s="46">
        <f>CorrModeNorm4!P18</f>
        <v>7.9000000000000001E-2</v>
      </c>
      <c r="R84" s="46">
        <f>CorrModeNorm4!Q18</f>
        <v>0</v>
      </c>
      <c r="S84" s="46"/>
      <c r="T84" s="46"/>
      <c r="U84" s="46"/>
      <c r="V84" s="46"/>
    </row>
    <row r="85" spans="1:22" x14ac:dyDescent="0.25">
      <c r="B85" s="43" t="str">
        <f>CorrModeNorm4!A19</f>
        <v>R</v>
      </c>
      <c r="C85" s="46">
        <f>CorrModeNorm4!B19</f>
        <v>8.5000000000000006E-2</v>
      </c>
      <c r="D85" s="46">
        <f>CorrModeNorm4!C19</f>
        <v>4.4999999999999998E-2</v>
      </c>
      <c r="E85" s="46">
        <f>CorrModeNorm4!D19</f>
        <v>0.22700000000000001</v>
      </c>
      <c r="F85" s="46">
        <f>CorrModeNorm4!E19</f>
        <v>6.2E-2</v>
      </c>
      <c r="G85" s="46">
        <f>CorrModeNorm4!F19</f>
        <v>0.16600000000000001</v>
      </c>
      <c r="H85" s="46">
        <f>CorrModeNorm4!G19</f>
        <v>8.4000000000000005E-2</v>
      </c>
      <c r="I85" s="46">
        <f>CorrModeNorm4!H19</f>
        <v>5.8999999999999997E-2</v>
      </c>
      <c r="J85" s="46">
        <f>CorrModeNorm4!I19</f>
        <v>6.0999999999999999E-2</v>
      </c>
      <c r="K85" s="46">
        <f>CorrModeNorm4!J19</f>
        <v>7.2999999999999995E-2</v>
      </c>
      <c r="L85" s="46">
        <f>CorrModeNorm4!K19</f>
        <v>0.115</v>
      </c>
      <c r="M85" s="46">
        <f>CorrModeNorm4!L19</f>
        <v>6.3E-2</v>
      </c>
      <c r="N85" s="46">
        <f>CorrModeNorm4!M19</f>
        <v>3.7999999999999999E-2</v>
      </c>
      <c r="O85" s="46">
        <f>CorrModeNorm4!N19</f>
        <v>0.02</v>
      </c>
      <c r="P85" s="46">
        <f>CorrModeNorm4!O19</f>
        <v>4.1000000000000002E-2</v>
      </c>
      <c r="Q85" s="46">
        <f>CorrModeNorm4!P19</f>
        <v>3.9E-2</v>
      </c>
      <c r="R85" s="46">
        <f>CorrModeNorm4!Q19</f>
        <v>4.5999999999999999E-2</v>
      </c>
      <c r="S85" s="46">
        <f>CorrModeNorm4!R19</f>
        <v>0</v>
      </c>
      <c r="T85" s="46"/>
      <c r="U85" s="46"/>
      <c r="V85" s="46"/>
    </row>
    <row r="86" spans="1:22" x14ac:dyDescent="0.25">
      <c r="B86" s="43" t="str">
        <f>CorrModeNorm4!A20</f>
        <v>S</v>
      </c>
      <c r="C86" s="46">
        <f>CorrModeNorm4!B20</f>
        <v>0.247</v>
      </c>
      <c r="D86" s="46">
        <f>CorrModeNorm4!C20</f>
        <v>0.214</v>
      </c>
      <c r="E86" s="46">
        <f>CorrModeNorm4!D20</f>
        <v>0.24199999999999999</v>
      </c>
      <c r="F86" s="46">
        <f>CorrModeNorm4!E20</f>
        <v>0.23200000000000001</v>
      </c>
      <c r="G86" s="46">
        <f>CorrModeNorm4!F20</f>
        <v>0.222</v>
      </c>
      <c r="H86" s="46">
        <f>CorrModeNorm4!G20</f>
        <v>0.21099999999999999</v>
      </c>
      <c r="I86" s="46">
        <f>CorrModeNorm4!H20</f>
        <v>0.219</v>
      </c>
      <c r="J86" s="46">
        <f>CorrModeNorm4!I20</f>
        <v>0.20100000000000001</v>
      </c>
      <c r="K86" s="46">
        <f>CorrModeNorm4!J20</f>
        <v>0.20599999999999999</v>
      </c>
      <c r="L86" s="46">
        <f>CorrModeNorm4!K20</f>
        <v>0.13300000000000001</v>
      </c>
      <c r="M86" s="46">
        <f>CorrModeNorm4!L20</f>
        <v>0.23200000000000001</v>
      </c>
      <c r="N86" s="46">
        <f>CorrModeNorm4!M20</f>
        <v>0.19500000000000001</v>
      </c>
      <c r="O86" s="46">
        <f>CorrModeNorm4!N20</f>
        <v>0.16300000000000001</v>
      </c>
      <c r="P86" s="46">
        <f>CorrModeNorm4!O20</f>
        <v>0.188</v>
      </c>
      <c r="Q86" s="46">
        <f>CorrModeNorm4!P20</f>
        <v>0.19700000000000001</v>
      </c>
      <c r="R86" s="46">
        <f>CorrModeNorm4!Q20</f>
        <v>0.17799999999999999</v>
      </c>
      <c r="S86" s="46">
        <f>CorrModeNorm4!R20</f>
        <v>0.17100000000000001</v>
      </c>
      <c r="T86" s="46">
        <f>CorrModeNorm4!S20</f>
        <v>0</v>
      </c>
      <c r="U86" s="46"/>
      <c r="V86" s="46"/>
    </row>
    <row r="87" spans="1:22" x14ac:dyDescent="0.25">
      <c r="B87" s="43" t="str">
        <f>CorrModeNorm4!A21</f>
        <v>V</v>
      </c>
      <c r="C87" s="46">
        <f>CorrModeNorm4!B21</f>
        <v>6.8000000000000005E-2</v>
      </c>
      <c r="D87" s="46">
        <f>CorrModeNorm4!C21</f>
        <v>2.7E-2</v>
      </c>
      <c r="E87" s="46">
        <f>CorrModeNorm4!D21</f>
        <v>0.23599999999999999</v>
      </c>
      <c r="F87" s="46">
        <f>CorrModeNorm4!E21</f>
        <v>4.2000000000000003E-2</v>
      </c>
      <c r="G87" s="46">
        <f>CorrModeNorm4!F21</f>
        <v>0.17499999999999999</v>
      </c>
      <c r="H87" s="46">
        <f>CorrModeNorm4!G21</f>
        <v>8.7999999999999995E-2</v>
      </c>
      <c r="I87" s="46">
        <f>CorrModeNorm4!H21</f>
        <v>4.7E-2</v>
      </c>
      <c r="J87" s="46">
        <f>CorrModeNorm4!I21</f>
        <v>6.0999999999999999E-2</v>
      </c>
      <c r="K87" s="46">
        <f>CorrModeNorm4!J21</f>
        <v>7.0999999999999994E-2</v>
      </c>
      <c r="L87" s="46">
        <f>CorrModeNorm4!K21</f>
        <v>0.13100000000000001</v>
      </c>
      <c r="M87" s="46">
        <f>CorrModeNorm4!L21</f>
        <v>4.4999999999999998E-2</v>
      </c>
      <c r="N87" s="46">
        <f>CorrModeNorm4!M21</f>
        <v>3.6999999999999998E-2</v>
      </c>
      <c r="O87" s="46">
        <f>CorrModeNorm4!N21</f>
        <v>3.3000000000000002E-2</v>
      </c>
      <c r="P87" s="46">
        <f>CorrModeNorm4!O21</f>
        <v>4.1000000000000002E-2</v>
      </c>
      <c r="Q87" s="46">
        <f>CorrModeNorm4!P21</f>
        <v>3.1E-2</v>
      </c>
      <c r="R87" s="46">
        <f>CorrModeNorm4!Q21</f>
        <v>5.1999999999999998E-2</v>
      </c>
      <c r="S87" s="46">
        <f>CorrModeNorm4!R21</f>
        <v>2.3E-2</v>
      </c>
      <c r="T87" s="46">
        <f>CorrModeNorm4!S21</f>
        <v>0.192</v>
      </c>
      <c r="U87" s="46">
        <f>CorrModeNorm4!T21</f>
        <v>0</v>
      </c>
      <c r="V87" s="46"/>
    </row>
    <row r="88" spans="1:22" x14ac:dyDescent="0.25">
      <c r="B88" s="43" t="str">
        <f>CorrModeNorm4!A22</f>
        <v>x</v>
      </c>
      <c r="C88" s="46">
        <f>CorrModeNorm4!B22</f>
        <v>3.2000000000000001E-2</v>
      </c>
      <c r="D88" s="46">
        <f>CorrModeNorm4!C22</f>
        <v>4.3999999999999997E-2</v>
      </c>
      <c r="E88" s="46">
        <f>CorrModeNorm4!D22</f>
        <v>0.26600000000000001</v>
      </c>
      <c r="F88" s="46">
        <f>CorrModeNorm4!E22</f>
        <v>1.9E-2</v>
      </c>
      <c r="G88" s="46">
        <f>CorrModeNorm4!F22</f>
        <v>0.19600000000000001</v>
      </c>
      <c r="H88" s="46">
        <f>CorrModeNorm4!G22</f>
        <v>9.4E-2</v>
      </c>
      <c r="I88" s="46">
        <f>CorrModeNorm4!H22</f>
        <v>5.6000000000000001E-2</v>
      </c>
      <c r="J88" s="46">
        <f>CorrModeNorm4!I22</f>
        <v>0.08</v>
      </c>
      <c r="K88" s="46">
        <f>CorrModeNorm4!J22</f>
        <v>9.7000000000000003E-2</v>
      </c>
      <c r="L88" s="46">
        <f>CorrModeNorm4!K22</f>
        <v>0.17199999999999999</v>
      </c>
      <c r="M88" s="46">
        <f>CorrModeNorm4!L22</f>
        <v>2.4E-2</v>
      </c>
      <c r="N88" s="46">
        <f>CorrModeNorm4!M22</f>
        <v>6.5000000000000002E-2</v>
      </c>
      <c r="O88" s="46">
        <f>CorrModeNorm4!N22</f>
        <v>8.2000000000000003E-2</v>
      </c>
      <c r="P88" s="46">
        <f>CorrModeNorm4!O22</f>
        <v>7.8E-2</v>
      </c>
      <c r="Q88" s="46">
        <f>CorrModeNorm4!P22</f>
        <v>5.7000000000000002E-2</v>
      </c>
      <c r="R88" s="46">
        <f>CorrModeNorm4!Q22</f>
        <v>9.0999999999999998E-2</v>
      </c>
      <c r="S88" s="46">
        <f>CorrModeNorm4!R22</f>
        <v>7.2999999999999995E-2</v>
      </c>
      <c r="T88" s="46">
        <f>CorrModeNorm4!S22</f>
        <v>0.24099999999999999</v>
      </c>
      <c r="U88" s="46">
        <f>CorrModeNorm4!T22</f>
        <v>5.3999999999999999E-2</v>
      </c>
      <c r="V88" s="46">
        <f>CorrModeNorm4!U22</f>
        <v>0</v>
      </c>
    </row>
    <row r="89" spans="1:22" s="44" customFormat="1" ht="17.399999999999999" x14ac:dyDescent="0.3">
      <c r="A89" s="43"/>
      <c r="B89" s="43"/>
      <c r="C89" s="50" t="s">
        <v>20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</row>
    <row r="90" spans="1:22" s="44" customFormat="1" x14ac:dyDescent="0.25">
      <c r="A90" s="52" t="s">
        <v>69</v>
      </c>
      <c r="B90" s="52"/>
      <c r="C90" s="39" t="s">
        <v>0</v>
      </c>
      <c r="D90" s="39" t="s">
        <v>1</v>
      </c>
      <c r="E90" s="39" t="s">
        <v>2</v>
      </c>
      <c r="F90" s="39" t="s">
        <v>3</v>
      </c>
      <c r="G90" s="39" t="s">
        <v>4</v>
      </c>
      <c r="H90" s="39" t="s">
        <v>5</v>
      </c>
      <c r="I90" s="39" t="s">
        <v>6</v>
      </c>
      <c r="J90" s="39" t="s">
        <v>7</v>
      </c>
      <c r="K90" s="39" t="s">
        <v>8</v>
      </c>
      <c r="L90" s="39" t="s">
        <v>9</v>
      </c>
      <c r="M90" s="39" t="s">
        <v>10</v>
      </c>
      <c r="N90" s="39" t="s">
        <v>11</v>
      </c>
      <c r="O90" s="39" t="s">
        <v>12</v>
      </c>
      <c r="P90" s="39" t="s">
        <v>13</v>
      </c>
      <c r="Q90" s="39" t="s">
        <v>14</v>
      </c>
      <c r="R90" s="39" t="s">
        <v>15</v>
      </c>
      <c r="S90" s="39" t="s">
        <v>16</v>
      </c>
      <c r="T90" s="39" t="s">
        <v>17</v>
      </c>
      <c r="U90" s="39" t="s">
        <v>18</v>
      </c>
      <c r="V90" s="39" t="s">
        <v>19</v>
      </c>
    </row>
    <row r="91" spans="1:22" x14ac:dyDescent="0.25">
      <c r="B91" s="43" t="str">
        <f>CorrModeNorm5!A3</f>
        <v>!</v>
      </c>
      <c r="C91" s="46">
        <f>CorrModeNorm5!B3</f>
        <v>0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x14ac:dyDescent="0.25">
      <c r="B92" s="43" t="str">
        <f>CorrModeNorm5!A4</f>
        <v>(AFIB</v>
      </c>
      <c r="C92" s="46">
        <f>CorrModeNorm5!B4</f>
        <v>2.7E-2</v>
      </c>
      <c r="D92" s="46">
        <f>CorrModeNorm5!C4</f>
        <v>0</v>
      </c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x14ac:dyDescent="0.25">
      <c r="B93" s="43" t="str">
        <f>CorrModeNorm5!A5</f>
        <v>(AFL</v>
      </c>
      <c r="C93" s="46">
        <f>CorrModeNorm5!B5</f>
        <v>6.4000000000000001E-2</v>
      </c>
      <c r="D93" s="46">
        <f>CorrModeNorm5!C5</f>
        <v>3.7999999999999999E-2</v>
      </c>
      <c r="E93" s="46">
        <f>CorrModeNorm5!D5</f>
        <v>0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x14ac:dyDescent="0.25">
      <c r="B94" s="43" t="str">
        <f>CorrModeNorm5!A6</f>
        <v>(B</v>
      </c>
      <c r="C94" s="46">
        <f>CorrModeNorm5!B6</f>
        <v>3.5000000000000003E-2</v>
      </c>
      <c r="D94" s="46">
        <f>CorrModeNorm5!C6</f>
        <v>2.9000000000000001E-2</v>
      </c>
      <c r="E94" s="46">
        <f>CorrModeNorm5!D6</f>
        <v>4.3999999999999997E-2</v>
      </c>
      <c r="F94" s="46">
        <f>CorrModeNorm5!E6</f>
        <v>0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x14ac:dyDescent="0.25">
      <c r="B95" s="43" t="str">
        <f>CorrModeNorm5!A7</f>
        <v>(BII</v>
      </c>
      <c r="C95" s="46">
        <f>CorrModeNorm5!B7</f>
        <v>8.3000000000000004E-2</v>
      </c>
      <c r="D95" s="46">
        <f>CorrModeNorm5!C7</f>
        <v>6.5000000000000002E-2</v>
      </c>
      <c r="E95" s="46">
        <f>CorrModeNorm5!D7</f>
        <v>3.9E-2</v>
      </c>
      <c r="F95" s="46">
        <f>CorrModeNorm5!E7</f>
        <v>5.1999999999999998E-2</v>
      </c>
      <c r="G95" s="46">
        <f>CorrModeNorm5!F7</f>
        <v>0</v>
      </c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x14ac:dyDescent="0.25">
      <c r="B96" s="43" t="str">
        <f>CorrModeNorm5!A8</f>
        <v>(IVR</v>
      </c>
      <c r="C96" s="46">
        <f>CorrModeNorm5!B8</f>
        <v>0.04</v>
      </c>
      <c r="D96" s="46">
        <f>CorrModeNorm5!C8</f>
        <v>1.6E-2</v>
      </c>
      <c r="E96" s="46">
        <f>CorrModeNorm5!D8</f>
        <v>3.5000000000000003E-2</v>
      </c>
      <c r="F96" s="46">
        <f>CorrModeNorm5!E8</f>
        <v>4.2999999999999997E-2</v>
      </c>
      <c r="G96" s="46">
        <f>CorrModeNorm5!F8</f>
        <v>7.0000000000000007E-2</v>
      </c>
      <c r="H96" s="46">
        <f>CorrModeNorm5!G8</f>
        <v>0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2:22" x14ac:dyDescent="0.25">
      <c r="B97" s="43" t="str">
        <f>CorrModeNorm5!A9</f>
        <v>(NOD</v>
      </c>
      <c r="C97" s="46">
        <f>CorrModeNorm5!B9</f>
        <v>8.2000000000000003E-2</v>
      </c>
      <c r="D97" s="46">
        <f>CorrModeNorm5!C9</f>
        <v>6.9000000000000006E-2</v>
      </c>
      <c r="E97" s="46">
        <f>CorrModeNorm5!D9</f>
        <v>5.5E-2</v>
      </c>
      <c r="F97" s="46">
        <f>CorrModeNorm5!E9</f>
        <v>4.7E-2</v>
      </c>
      <c r="G97" s="46">
        <f>CorrModeNorm5!F9</f>
        <v>2.9000000000000001E-2</v>
      </c>
      <c r="H97" s="46">
        <f>CorrModeNorm5!G9</f>
        <v>7.8E-2</v>
      </c>
      <c r="I97" s="46">
        <f>CorrModeNorm5!H9</f>
        <v>0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2:22" x14ac:dyDescent="0.25">
      <c r="B98" s="43" t="str">
        <f>CorrModeNorm5!A10</f>
        <v>(SVTA</v>
      </c>
      <c r="C98" s="46">
        <f>CorrModeNorm5!B10</f>
        <v>0.13500000000000001</v>
      </c>
      <c r="D98" s="46">
        <f>CorrModeNorm5!C10</f>
        <v>0.111</v>
      </c>
      <c r="E98" s="46">
        <f>CorrModeNorm5!D10</f>
        <v>7.2999999999999995E-2</v>
      </c>
      <c r="F98" s="46">
        <f>CorrModeNorm5!E10</f>
        <v>0.107</v>
      </c>
      <c r="G98" s="46">
        <f>CorrModeNorm5!F10</f>
        <v>0.06</v>
      </c>
      <c r="H98" s="46">
        <f>CorrModeNorm5!G10</f>
        <v>0.107</v>
      </c>
      <c r="I98" s="46">
        <f>CorrModeNorm5!H10</f>
        <v>0.08</v>
      </c>
      <c r="J98" s="46">
        <f>CorrModeNorm5!I10</f>
        <v>0</v>
      </c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2:22" x14ac:dyDescent="0.25">
      <c r="B99" s="43" t="str">
        <f>CorrModeNorm5!A11</f>
        <v>(T</v>
      </c>
      <c r="C99" s="46">
        <f>CorrModeNorm5!B11</f>
        <v>9.2999999999999999E-2</v>
      </c>
      <c r="D99" s="46">
        <f>CorrModeNorm5!C11</f>
        <v>7.1999999999999995E-2</v>
      </c>
      <c r="E99" s="46">
        <f>CorrModeNorm5!D11</f>
        <v>3.7999999999999999E-2</v>
      </c>
      <c r="F99" s="46">
        <f>CorrModeNorm5!E11</f>
        <v>6.3E-2</v>
      </c>
      <c r="G99" s="46">
        <f>CorrModeNorm5!F11</f>
        <v>1.7999999999999999E-2</v>
      </c>
      <c r="H99" s="46">
        <f>CorrModeNorm5!G11</f>
        <v>7.2999999999999995E-2</v>
      </c>
      <c r="I99" s="46">
        <f>CorrModeNorm5!H11</f>
        <v>0.04</v>
      </c>
      <c r="J99" s="46">
        <f>CorrModeNorm5!I11</f>
        <v>4.3999999999999997E-2</v>
      </c>
      <c r="K99" s="46">
        <f>CorrModeNorm5!J11</f>
        <v>0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2:22" x14ac:dyDescent="0.25">
      <c r="B100" s="43" t="str">
        <f>CorrModeNorm5!A12</f>
        <v>(VFL</v>
      </c>
      <c r="C100" s="46">
        <f>CorrModeNorm5!B12</f>
        <v>5.5E-2</v>
      </c>
      <c r="D100" s="46">
        <f>CorrModeNorm5!C12</f>
        <v>4.2000000000000003E-2</v>
      </c>
      <c r="E100" s="46">
        <f>CorrModeNorm5!D12</f>
        <v>5.8999999999999997E-2</v>
      </c>
      <c r="F100" s="46">
        <f>CorrModeNorm5!E12</f>
        <v>7.0000000000000007E-2</v>
      </c>
      <c r="G100" s="46">
        <f>CorrModeNorm5!F12</f>
        <v>9.5000000000000001E-2</v>
      </c>
      <c r="H100" s="46">
        <f>CorrModeNorm5!G12</f>
        <v>2.9000000000000001E-2</v>
      </c>
      <c r="I100" s="46">
        <f>CorrModeNorm5!H12</f>
        <v>0.107</v>
      </c>
      <c r="J100" s="46">
        <f>CorrModeNorm5!I12</f>
        <v>0.125</v>
      </c>
      <c r="K100" s="46">
        <f>CorrModeNorm5!J12</f>
        <v>9.6000000000000002E-2</v>
      </c>
      <c r="L100" s="46">
        <f>CorrModeNorm5!K12</f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2:22" x14ac:dyDescent="0.25">
      <c r="B101" s="43" t="str">
        <f>CorrModeNorm5!A13</f>
        <v>(VT</v>
      </c>
      <c r="C101" s="46">
        <f>CorrModeNorm5!B13</f>
        <v>6.5000000000000002E-2</v>
      </c>
      <c r="D101" s="46">
        <f>CorrModeNorm5!C13</f>
        <v>4.7E-2</v>
      </c>
      <c r="E101" s="46">
        <f>CorrModeNorm5!D13</f>
        <v>2.9000000000000001E-2</v>
      </c>
      <c r="F101" s="46">
        <f>CorrModeNorm5!E13</f>
        <v>3.3000000000000002E-2</v>
      </c>
      <c r="G101" s="46">
        <f>CorrModeNorm5!F13</f>
        <v>2.5000000000000001E-2</v>
      </c>
      <c r="H101" s="46">
        <f>CorrModeNorm5!G13</f>
        <v>5.2999999999999999E-2</v>
      </c>
      <c r="I101" s="46">
        <f>CorrModeNorm5!H13</f>
        <v>2.7E-2</v>
      </c>
      <c r="J101" s="46">
        <f>CorrModeNorm5!I13</f>
        <v>7.5999999999999998E-2</v>
      </c>
      <c r="K101" s="46">
        <f>CorrModeNorm5!J13</f>
        <v>3.2000000000000001E-2</v>
      </c>
      <c r="L101" s="46">
        <f>CorrModeNorm5!K13</f>
        <v>8.1000000000000003E-2</v>
      </c>
      <c r="M101" s="46">
        <f>CorrModeNorm5!L13</f>
        <v>0</v>
      </c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2:22" x14ac:dyDescent="0.25">
      <c r="B102" s="43" t="str">
        <f>CorrModeNorm5!A14</f>
        <v>A</v>
      </c>
      <c r="C102" s="46">
        <f>CorrModeNorm5!B14</f>
        <v>0.05</v>
      </c>
      <c r="D102" s="46">
        <f>CorrModeNorm5!C14</f>
        <v>2.8000000000000001E-2</v>
      </c>
      <c r="E102" s="46">
        <f>CorrModeNorm5!D14</f>
        <v>1.7000000000000001E-2</v>
      </c>
      <c r="F102" s="46">
        <f>CorrModeNorm5!E14</f>
        <v>0.03</v>
      </c>
      <c r="G102" s="46">
        <f>CorrModeNorm5!F14</f>
        <v>3.9E-2</v>
      </c>
      <c r="H102" s="46">
        <f>CorrModeNorm5!G14</f>
        <v>3.2000000000000001E-2</v>
      </c>
      <c r="I102" s="46">
        <f>CorrModeNorm5!H14</f>
        <v>0.05</v>
      </c>
      <c r="J102" s="46">
        <f>CorrModeNorm5!I14</f>
        <v>8.5000000000000006E-2</v>
      </c>
      <c r="K102" s="46">
        <f>CorrModeNorm5!J14</f>
        <v>4.4999999999999998E-2</v>
      </c>
      <c r="L102" s="46">
        <f>CorrModeNorm5!K14</f>
        <v>5.8000000000000003E-2</v>
      </c>
      <c r="M102" s="46">
        <f>CorrModeNorm5!L14</f>
        <v>2.5000000000000001E-2</v>
      </c>
      <c r="N102" s="46">
        <f>CorrModeNorm5!M14</f>
        <v>0</v>
      </c>
      <c r="O102" s="46"/>
      <c r="P102" s="46"/>
      <c r="Q102" s="46"/>
      <c r="R102" s="46"/>
      <c r="S102" s="46"/>
      <c r="T102" s="46"/>
      <c r="U102" s="46"/>
      <c r="V102" s="46"/>
    </row>
    <row r="103" spans="2:22" x14ac:dyDescent="0.25">
      <c r="B103" s="43" t="str">
        <f>CorrModeNorm5!A15</f>
        <v>E</v>
      </c>
      <c r="C103" s="46">
        <f>CorrModeNorm5!B15</f>
        <v>3.6999999999999998E-2</v>
      </c>
      <c r="D103" s="46">
        <f>CorrModeNorm5!C15</f>
        <v>1.7999999999999999E-2</v>
      </c>
      <c r="E103" s="46">
        <f>CorrModeNorm5!D15</f>
        <v>2.9000000000000001E-2</v>
      </c>
      <c r="F103" s="46">
        <f>CorrModeNorm5!E15</f>
        <v>1.9E-2</v>
      </c>
      <c r="G103" s="46">
        <f>CorrModeNorm5!F15</f>
        <v>4.7E-2</v>
      </c>
      <c r="H103" s="46">
        <f>CorrModeNorm5!G15</f>
        <v>2.9000000000000001E-2</v>
      </c>
      <c r="I103" s="46">
        <f>CorrModeNorm5!H15</f>
        <v>5.1999999999999998E-2</v>
      </c>
      <c r="J103" s="46">
        <f>CorrModeNorm5!I15</f>
        <v>9.7000000000000003E-2</v>
      </c>
      <c r="K103" s="46">
        <f>CorrModeNorm5!J15</f>
        <v>5.6000000000000001E-2</v>
      </c>
      <c r="L103" s="46">
        <f>CorrModeNorm5!K15</f>
        <v>5.6000000000000001E-2</v>
      </c>
      <c r="M103" s="46">
        <f>CorrModeNorm5!L15</f>
        <v>0.03</v>
      </c>
      <c r="N103" s="46">
        <f>CorrModeNorm5!M15</f>
        <v>1.4E-2</v>
      </c>
      <c r="O103" s="46">
        <f>CorrModeNorm5!N15</f>
        <v>0</v>
      </c>
      <c r="P103" s="46"/>
      <c r="Q103" s="46"/>
      <c r="R103" s="46"/>
      <c r="S103" s="46"/>
      <c r="T103" s="46"/>
      <c r="U103" s="46"/>
      <c r="V103" s="46"/>
    </row>
    <row r="104" spans="2:22" x14ac:dyDescent="0.25">
      <c r="B104" s="43" t="str">
        <f>CorrModeNorm5!A16</f>
        <v>F</v>
      </c>
      <c r="C104" s="46">
        <f>CorrModeNorm5!B16</f>
        <v>0.114</v>
      </c>
      <c r="D104" s="46">
        <f>CorrModeNorm5!C16</f>
        <v>9.0999999999999998E-2</v>
      </c>
      <c r="E104" s="46">
        <f>CorrModeNorm5!D16</f>
        <v>5.6000000000000001E-2</v>
      </c>
      <c r="F104" s="46">
        <f>CorrModeNorm5!E16</f>
        <v>8.4000000000000005E-2</v>
      </c>
      <c r="G104" s="46">
        <f>CorrModeNorm5!F16</f>
        <v>3.5999999999999997E-2</v>
      </c>
      <c r="H104" s="46">
        <f>CorrModeNorm5!G16</f>
        <v>9.0999999999999998E-2</v>
      </c>
      <c r="I104" s="46">
        <f>CorrModeNorm5!H16</f>
        <v>5.3999999999999999E-2</v>
      </c>
      <c r="J104" s="46">
        <f>CorrModeNorm5!I16</f>
        <v>2.5999999999999999E-2</v>
      </c>
      <c r="K104" s="46">
        <f>CorrModeNorm5!J16</f>
        <v>2.1000000000000001E-2</v>
      </c>
      <c r="L104" s="46">
        <f>CorrModeNorm5!K16</f>
        <v>0.113</v>
      </c>
      <c r="M104" s="46">
        <f>CorrModeNorm5!L16</f>
        <v>5.1999999999999998E-2</v>
      </c>
      <c r="N104" s="46">
        <f>CorrModeNorm5!M16</f>
        <v>6.5000000000000002E-2</v>
      </c>
      <c r="O104" s="46">
        <f>CorrModeNorm5!N16</f>
        <v>7.5999999999999998E-2</v>
      </c>
      <c r="P104" s="46">
        <f>CorrModeNorm5!O16</f>
        <v>0</v>
      </c>
      <c r="Q104" s="46"/>
      <c r="R104" s="46"/>
      <c r="S104" s="46"/>
      <c r="T104" s="46"/>
      <c r="U104" s="46"/>
      <c r="V104" s="46"/>
    </row>
    <row r="105" spans="2:22" x14ac:dyDescent="0.25">
      <c r="B105" s="43" t="str">
        <f>CorrModeNorm5!A17</f>
        <v>L</v>
      </c>
      <c r="C105" s="46">
        <f>CorrModeNorm5!B17</f>
        <v>7.5999999999999998E-2</v>
      </c>
      <c r="D105" s="46">
        <f>CorrModeNorm5!C17</f>
        <v>5.2999999999999999E-2</v>
      </c>
      <c r="E105" s="46">
        <f>CorrModeNorm5!D17</f>
        <v>1.7999999999999999E-2</v>
      </c>
      <c r="F105" s="46">
        <f>CorrModeNorm5!E17</f>
        <v>5.0999999999999997E-2</v>
      </c>
      <c r="G105" s="46">
        <f>CorrModeNorm5!F17</f>
        <v>2.4E-2</v>
      </c>
      <c r="H105" s="46">
        <f>CorrModeNorm5!G17</f>
        <v>5.2999999999999999E-2</v>
      </c>
      <c r="I105" s="46">
        <f>CorrModeNorm5!H17</f>
        <v>4.5999999999999999E-2</v>
      </c>
      <c r="J105" s="46">
        <f>CorrModeNorm5!I17</f>
        <v>5.8999999999999997E-2</v>
      </c>
      <c r="K105" s="46">
        <f>CorrModeNorm5!J17</f>
        <v>2.1000000000000001E-2</v>
      </c>
      <c r="L105" s="46">
        <f>CorrModeNorm5!K17</f>
        <v>7.5999999999999998E-2</v>
      </c>
      <c r="M105" s="46">
        <f>CorrModeNorm5!L17</f>
        <v>2.5999999999999999E-2</v>
      </c>
      <c r="N105" s="46">
        <f>CorrModeNorm5!M17</f>
        <v>2.5999999999999999E-2</v>
      </c>
      <c r="O105" s="46">
        <f>CorrModeNorm5!N17</f>
        <v>3.9E-2</v>
      </c>
      <c r="P105" s="46">
        <f>CorrModeNorm5!O17</f>
        <v>3.9E-2</v>
      </c>
      <c r="Q105" s="46">
        <f>CorrModeNorm5!P17</f>
        <v>0</v>
      </c>
      <c r="R105" s="46"/>
      <c r="S105" s="46"/>
      <c r="T105" s="46"/>
      <c r="U105" s="46"/>
      <c r="V105" s="46"/>
    </row>
    <row r="106" spans="2:22" x14ac:dyDescent="0.25">
      <c r="B106" s="43" t="str">
        <f>CorrModeNorm5!A18</f>
        <v>N</v>
      </c>
      <c r="C106" s="46">
        <f>CorrModeNorm5!B18</f>
        <v>8.2000000000000003E-2</v>
      </c>
      <c r="D106" s="46">
        <f>CorrModeNorm5!C18</f>
        <v>6.0999999999999999E-2</v>
      </c>
      <c r="E106" s="46">
        <f>CorrModeNorm5!D18</f>
        <v>3.1E-2</v>
      </c>
      <c r="F106" s="46">
        <f>CorrModeNorm5!E18</f>
        <v>5.1999999999999998E-2</v>
      </c>
      <c r="G106" s="46">
        <f>CorrModeNorm5!F18</f>
        <v>1.2E-2</v>
      </c>
      <c r="H106" s="46">
        <f>CorrModeNorm5!G18</f>
        <v>6.4000000000000001E-2</v>
      </c>
      <c r="I106" s="46">
        <f>CorrModeNorm5!H18</f>
        <v>3.3000000000000002E-2</v>
      </c>
      <c r="J106" s="46">
        <f>CorrModeNorm5!I18</f>
        <v>5.6000000000000001E-2</v>
      </c>
      <c r="K106" s="46">
        <f>CorrModeNorm5!J18</f>
        <v>1.2E-2</v>
      </c>
      <c r="L106" s="46">
        <f>CorrModeNorm5!K18</f>
        <v>8.8999999999999996E-2</v>
      </c>
      <c r="M106" s="46">
        <f>CorrModeNorm5!L18</f>
        <v>2.1000000000000001E-2</v>
      </c>
      <c r="N106" s="46">
        <f>CorrModeNorm5!M18</f>
        <v>3.5000000000000003E-2</v>
      </c>
      <c r="O106" s="46">
        <f>CorrModeNorm5!N18</f>
        <v>4.4999999999999998E-2</v>
      </c>
      <c r="P106" s="46">
        <f>CorrModeNorm5!O18</f>
        <v>3.2000000000000001E-2</v>
      </c>
      <c r="Q106" s="46">
        <f>CorrModeNorm5!P18</f>
        <v>1.6E-2</v>
      </c>
      <c r="R106" s="46">
        <f>CorrModeNorm5!Q18</f>
        <v>0</v>
      </c>
      <c r="S106" s="46"/>
      <c r="T106" s="46"/>
      <c r="U106" s="46"/>
      <c r="V106" s="46"/>
    </row>
    <row r="107" spans="2:22" x14ac:dyDescent="0.25">
      <c r="B107" s="43" t="str">
        <f>CorrModeNorm5!A19</f>
        <v>R</v>
      </c>
      <c r="C107" s="46">
        <f>CorrModeNorm5!B19</f>
        <v>5.8999999999999997E-2</v>
      </c>
      <c r="D107" s="46">
        <f>CorrModeNorm5!C19</f>
        <v>3.5999999999999997E-2</v>
      </c>
      <c r="E107" s="46">
        <f>CorrModeNorm5!D19</f>
        <v>1.2E-2</v>
      </c>
      <c r="F107" s="46">
        <f>CorrModeNorm5!E19</f>
        <v>3.7999999999999999E-2</v>
      </c>
      <c r="G107" s="46">
        <f>CorrModeNorm5!F19</f>
        <v>3.3000000000000002E-2</v>
      </c>
      <c r="H107" s="46">
        <f>CorrModeNorm5!G19</f>
        <v>3.7999999999999999E-2</v>
      </c>
      <c r="I107" s="46">
        <f>CorrModeNorm5!H19</f>
        <v>4.9000000000000002E-2</v>
      </c>
      <c r="J107" s="46">
        <f>CorrModeNorm5!I19</f>
        <v>7.5999999999999998E-2</v>
      </c>
      <c r="K107" s="46">
        <f>CorrModeNorm5!J19</f>
        <v>3.6999999999999998E-2</v>
      </c>
      <c r="L107" s="46">
        <f>CorrModeNorm5!K19</f>
        <v>6.2E-2</v>
      </c>
      <c r="M107" s="46">
        <f>CorrModeNorm5!L19</f>
        <v>2.5000000000000001E-2</v>
      </c>
      <c r="N107" s="46">
        <f>CorrModeNorm5!M19</f>
        <v>0.01</v>
      </c>
      <c r="O107" s="46">
        <f>CorrModeNorm5!N19</f>
        <v>2.3E-2</v>
      </c>
      <c r="P107" s="46">
        <f>CorrModeNorm5!O19</f>
        <v>5.6000000000000001E-2</v>
      </c>
      <c r="Q107" s="46">
        <f>CorrModeNorm5!P19</f>
        <v>1.7000000000000001E-2</v>
      </c>
      <c r="R107" s="46">
        <f>CorrModeNorm5!Q19</f>
        <v>2.8000000000000001E-2</v>
      </c>
      <c r="S107" s="46">
        <f>CorrModeNorm5!R19</f>
        <v>0</v>
      </c>
      <c r="T107" s="46"/>
      <c r="U107" s="46"/>
      <c r="V107" s="46"/>
    </row>
    <row r="108" spans="2:22" x14ac:dyDescent="0.25">
      <c r="B108" s="43" t="str">
        <f>CorrModeNorm5!A20</f>
        <v>S</v>
      </c>
      <c r="C108" s="46">
        <f>CorrModeNorm5!B20</f>
        <v>0.25900000000000001</v>
      </c>
      <c r="D108" s="46">
        <f>CorrModeNorm5!C20</f>
        <v>0.23599999999999999</v>
      </c>
      <c r="E108" s="46">
        <f>CorrModeNorm5!D20</f>
        <v>0.19900000000000001</v>
      </c>
      <c r="F108" s="46">
        <f>CorrModeNorm5!E20</f>
        <v>0.22900000000000001</v>
      </c>
      <c r="G108" s="46">
        <f>CorrModeNorm5!F20</f>
        <v>0.17799999999999999</v>
      </c>
      <c r="H108" s="46">
        <f>CorrModeNorm5!G20</f>
        <v>0.23400000000000001</v>
      </c>
      <c r="I108" s="46">
        <f>CorrModeNorm5!H20</f>
        <v>0.193</v>
      </c>
      <c r="J108" s="46">
        <f>CorrModeNorm5!I20</f>
        <v>0.127</v>
      </c>
      <c r="K108" s="46">
        <f>CorrModeNorm5!J20</f>
        <v>0.16700000000000001</v>
      </c>
      <c r="L108" s="46">
        <f>CorrModeNorm5!K20</f>
        <v>0.249</v>
      </c>
      <c r="M108" s="46">
        <f>CorrModeNorm5!L20</f>
        <v>0.19900000000000001</v>
      </c>
      <c r="N108" s="46">
        <f>CorrModeNorm5!M20</f>
        <v>0.20899999999999999</v>
      </c>
      <c r="O108" s="46">
        <f>CorrModeNorm5!N20</f>
        <v>0.222</v>
      </c>
      <c r="P108" s="46">
        <f>CorrModeNorm5!O20</f>
        <v>0.14699999999999999</v>
      </c>
      <c r="Q108" s="46">
        <f>CorrModeNorm5!P20</f>
        <v>0.184</v>
      </c>
      <c r="R108" s="46">
        <f>CorrModeNorm5!Q20</f>
        <v>0.17899999999999999</v>
      </c>
      <c r="S108" s="46">
        <f>CorrModeNorm5!R20</f>
        <v>0.2</v>
      </c>
      <c r="T108" s="46">
        <f>CorrModeNorm5!S20</f>
        <v>0</v>
      </c>
      <c r="U108" s="46"/>
      <c r="V108" s="46"/>
    </row>
    <row r="109" spans="2:22" x14ac:dyDescent="0.25">
      <c r="B109" s="43" t="str">
        <f>CorrModeNorm5!A21</f>
        <v>V</v>
      </c>
      <c r="C109" s="46">
        <f>CorrModeNorm5!B21</f>
        <v>5.7000000000000002E-2</v>
      </c>
      <c r="D109" s="46">
        <f>CorrModeNorm5!C21</f>
        <v>3.3000000000000002E-2</v>
      </c>
      <c r="E109" s="46">
        <f>CorrModeNorm5!D21</f>
        <v>1.0999999999999999E-2</v>
      </c>
      <c r="F109" s="46">
        <f>CorrModeNorm5!E21</f>
        <v>3.7999999999999999E-2</v>
      </c>
      <c r="G109" s="46">
        <f>CorrModeNorm5!F21</f>
        <v>3.7999999999999999E-2</v>
      </c>
      <c r="H109" s="46">
        <f>CorrModeNorm5!G21</f>
        <v>3.3000000000000002E-2</v>
      </c>
      <c r="I109" s="46">
        <f>CorrModeNorm5!H21</f>
        <v>5.3999999999999999E-2</v>
      </c>
      <c r="J109" s="46">
        <f>CorrModeNorm5!I21</f>
        <v>7.9000000000000001E-2</v>
      </c>
      <c r="K109" s="46">
        <f>CorrModeNorm5!J21</f>
        <v>4.1000000000000002E-2</v>
      </c>
      <c r="L109" s="46">
        <f>CorrModeNorm5!K21</f>
        <v>5.7000000000000002E-2</v>
      </c>
      <c r="M109" s="46">
        <f>CorrModeNorm5!L21</f>
        <v>2.9000000000000001E-2</v>
      </c>
      <c r="N109" s="46">
        <f>CorrModeNorm5!M21</f>
        <v>8.9999999999999993E-3</v>
      </c>
      <c r="O109" s="46">
        <f>CorrModeNorm5!N21</f>
        <v>2.1999999999999999E-2</v>
      </c>
      <c r="P109" s="46">
        <f>CorrModeNorm5!O21</f>
        <v>0.06</v>
      </c>
      <c r="Q109" s="46">
        <f>CorrModeNorm5!P21</f>
        <v>2.1000000000000001E-2</v>
      </c>
      <c r="R109" s="46">
        <f>CorrModeNorm5!Q21</f>
        <v>3.3000000000000002E-2</v>
      </c>
      <c r="S109" s="46">
        <f>CorrModeNorm5!R21</f>
        <v>6.0000000000000001E-3</v>
      </c>
      <c r="T109" s="46">
        <f>CorrModeNorm5!S21</f>
        <v>0.20399999999999999</v>
      </c>
      <c r="U109" s="46">
        <f>CorrModeNorm5!T21</f>
        <v>0</v>
      </c>
      <c r="V109" s="46"/>
    </row>
    <row r="110" spans="2:22" x14ac:dyDescent="0.25">
      <c r="B110" s="43" t="str">
        <f>CorrModeNorm5!A22</f>
        <v>x</v>
      </c>
      <c r="C110" s="46">
        <f>CorrModeNorm5!B22</f>
        <v>3.2000000000000001E-2</v>
      </c>
      <c r="D110" s="46">
        <f>CorrModeNorm5!C22</f>
        <v>0.01</v>
      </c>
      <c r="E110" s="46">
        <f>CorrModeNorm5!D22</f>
        <v>3.3000000000000002E-2</v>
      </c>
      <c r="F110" s="46">
        <f>CorrModeNorm5!E22</f>
        <v>2.1999999999999999E-2</v>
      </c>
      <c r="G110" s="46">
        <f>CorrModeNorm5!F22</f>
        <v>5.7000000000000002E-2</v>
      </c>
      <c r="H110" s="46">
        <f>CorrModeNorm5!G22</f>
        <v>2.1999999999999999E-2</v>
      </c>
      <c r="I110" s="46">
        <f>CorrModeNorm5!H22</f>
        <v>0.06</v>
      </c>
      <c r="J110" s="46">
        <f>CorrModeNorm5!I22</f>
        <v>0.104</v>
      </c>
      <c r="K110" s="46">
        <f>CorrModeNorm5!J22</f>
        <v>6.4000000000000001E-2</v>
      </c>
      <c r="L110" s="46">
        <f>CorrModeNorm5!K22</f>
        <v>4.9000000000000002E-2</v>
      </c>
      <c r="M110" s="46">
        <f>CorrModeNorm5!L22</f>
        <v>3.6999999999999998E-2</v>
      </c>
      <c r="N110" s="46">
        <f>CorrModeNorm5!M22</f>
        <v>2.1000000000000001E-2</v>
      </c>
      <c r="O110" s="46">
        <f>CorrModeNorm5!N22</f>
        <v>1.0999999999999999E-2</v>
      </c>
      <c r="P110" s="46">
        <f>CorrModeNorm5!O22</f>
        <v>8.4000000000000005E-2</v>
      </c>
      <c r="Q110" s="46">
        <f>CorrModeNorm5!P22</f>
        <v>4.5999999999999999E-2</v>
      </c>
      <c r="R110" s="46">
        <f>CorrModeNorm5!Q22</f>
        <v>5.2999999999999999E-2</v>
      </c>
      <c r="S110" s="46">
        <f>CorrModeNorm5!R22</f>
        <v>0.03</v>
      </c>
      <c r="T110" s="46">
        <f>CorrModeNorm5!S22</f>
        <v>0.23</v>
      </c>
      <c r="U110" s="46">
        <f>CorrModeNorm5!T22</f>
        <v>2.8000000000000001E-2</v>
      </c>
      <c r="V110" s="46">
        <f>CorrModeNorm5!U22</f>
        <v>0</v>
      </c>
    </row>
  </sheetData>
  <mergeCells count="10">
    <mergeCell ref="A68:B68"/>
    <mergeCell ref="A90:B90"/>
    <mergeCell ref="A2:B2"/>
    <mergeCell ref="A24:B24"/>
    <mergeCell ref="A46:B46"/>
    <mergeCell ref="C23:V23"/>
    <mergeCell ref="C45:V45"/>
    <mergeCell ref="C67:V67"/>
    <mergeCell ref="C89:V89"/>
    <mergeCell ref="C1:V1"/>
  </mergeCells>
  <conditionalFormatting sqref="B45:AR45 B1:W1 B3:W23 C2:W2 B67:V67 B25:W44 C24:W24 B47:AR66 C46:AR46 B69:V89 C68:V68 B91:V110 C90:V90">
    <cfRule type="colorScale" priority="1">
      <colorScale>
        <cfvo type="min"/>
        <cfvo type="max"/>
        <color rgb="FF00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8" zoomScale="85" zoomScaleNormal="85" workbookViewId="0">
      <selection activeCell="C26" sqref="C26"/>
    </sheetView>
  </sheetViews>
  <sheetFormatPr defaultRowHeight="15" x14ac:dyDescent="0.25"/>
  <cols>
    <col min="1" max="1" width="13.33203125" style="12" customWidth="1"/>
    <col min="2" max="2" width="60.109375" style="10" bestFit="1" customWidth="1"/>
    <col min="3" max="3" width="15.44140625" style="10" bestFit="1" customWidth="1"/>
    <col min="4" max="4" width="16" style="10" bestFit="1" customWidth="1"/>
    <col min="5" max="5" width="23.21875" style="10" customWidth="1"/>
    <col min="6" max="16384" width="8.88671875" style="10"/>
  </cols>
  <sheetData>
    <row r="1" spans="1:5" s="30" customFormat="1" ht="31.2" x14ac:dyDescent="0.3">
      <c r="A1" s="31" t="s">
        <v>25</v>
      </c>
      <c r="B1" s="25" t="s">
        <v>77</v>
      </c>
      <c r="C1" s="26" t="s">
        <v>68</v>
      </c>
      <c r="D1" s="26" t="s">
        <v>67</v>
      </c>
      <c r="E1" s="26" t="s">
        <v>66</v>
      </c>
    </row>
    <row r="2" spans="1:5" ht="16.8" customHeight="1" x14ac:dyDescent="0.3">
      <c r="A2" s="32" t="s">
        <v>0</v>
      </c>
      <c r="B2" s="24" t="s">
        <v>27</v>
      </c>
      <c r="C2" s="27">
        <v>1</v>
      </c>
      <c r="D2" s="27">
        <f>42</f>
        <v>42</v>
      </c>
      <c r="E2" s="27">
        <f>D5+D13+D15+D17+D20</f>
        <v>1616</v>
      </c>
    </row>
    <row r="3" spans="1:5" ht="16.8" customHeight="1" x14ac:dyDescent="0.4">
      <c r="A3" s="32" t="s">
        <v>1</v>
      </c>
      <c r="B3" s="24" t="s">
        <v>28</v>
      </c>
      <c r="C3" s="27">
        <v>7</v>
      </c>
      <c r="D3" s="27">
        <f>3 + 4 + 24 + 9 + 11 + 24 + 3</f>
        <v>78</v>
      </c>
      <c r="E3" s="20"/>
    </row>
    <row r="4" spans="1:5" ht="16.8" customHeight="1" x14ac:dyDescent="0.4">
      <c r="A4" s="32" t="s">
        <v>2</v>
      </c>
      <c r="B4" s="24" t="s">
        <v>29</v>
      </c>
      <c r="C4" s="27">
        <v>3</v>
      </c>
      <c r="D4" s="27">
        <f>1 + 2 + 33</f>
        <v>36</v>
      </c>
      <c r="E4" s="20"/>
    </row>
    <row r="5" spans="1:5" ht="16.8" customHeight="1" x14ac:dyDescent="0.4">
      <c r="A5" s="33" t="s">
        <v>3</v>
      </c>
      <c r="B5" s="28" t="s">
        <v>30</v>
      </c>
      <c r="C5" s="29">
        <v>13</v>
      </c>
      <c r="D5" s="29">
        <v>171</v>
      </c>
      <c r="E5" s="20"/>
    </row>
    <row r="6" spans="1:5" ht="16.8" customHeight="1" x14ac:dyDescent="0.4">
      <c r="A6" s="32" t="s">
        <v>4</v>
      </c>
      <c r="B6" s="24" t="s">
        <v>31</v>
      </c>
      <c r="C6" s="27">
        <v>1</v>
      </c>
      <c r="D6" s="27">
        <v>5</v>
      </c>
      <c r="E6" s="20"/>
    </row>
    <row r="7" spans="1:5" ht="16.8" customHeight="1" x14ac:dyDescent="0.4">
      <c r="A7" s="32" t="s">
        <v>5</v>
      </c>
      <c r="B7" s="24" t="s">
        <v>32</v>
      </c>
      <c r="C7" s="27">
        <v>2</v>
      </c>
      <c r="D7" s="27">
        <f xml:space="preserve"> 3 + 1</f>
        <v>4</v>
      </c>
      <c r="E7" s="20"/>
    </row>
    <row r="8" spans="1:5" ht="16.8" customHeight="1" x14ac:dyDescent="0.4">
      <c r="A8" s="32" t="s">
        <v>6</v>
      </c>
      <c r="B8" s="24" t="s">
        <v>34</v>
      </c>
      <c r="C8" s="27">
        <v>3</v>
      </c>
      <c r="D8" s="27">
        <f xml:space="preserve"> 2 + 2 + 3</f>
        <v>7</v>
      </c>
      <c r="E8" s="20"/>
    </row>
    <row r="9" spans="1:5" ht="16.8" customHeight="1" x14ac:dyDescent="0.4">
      <c r="A9" s="32" t="s">
        <v>7</v>
      </c>
      <c r="B9" s="24" t="s">
        <v>35</v>
      </c>
      <c r="C9" s="27">
        <v>7</v>
      </c>
      <c r="D9" s="27">
        <f>1 + 1 + 1 + 10 + 8 + 4 + 1</f>
        <v>26</v>
      </c>
      <c r="E9" s="20"/>
    </row>
    <row r="10" spans="1:5" ht="16.8" customHeight="1" x14ac:dyDescent="0.4">
      <c r="A10" s="32" t="s">
        <v>8</v>
      </c>
      <c r="B10" s="24" t="s">
        <v>36</v>
      </c>
      <c r="C10" s="27">
        <v>12</v>
      </c>
      <c r="D10" s="27">
        <f xml:space="preserve"> 1 + 17 + 2 + 1 + 12 + 20 + 1 + 10 + 1 + 8 + 3 + 1</f>
        <v>77</v>
      </c>
      <c r="E10" s="20"/>
    </row>
    <row r="11" spans="1:5" ht="16.8" customHeight="1" x14ac:dyDescent="0.4">
      <c r="A11" s="32" t="s">
        <v>9</v>
      </c>
      <c r="B11" s="24" t="s">
        <v>37</v>
      </c>
      <c r="C11" s="27">
        <v>1</v>
      </c>
      <c r="D11" s="27">
        <v>6</v>
      </c>
      <c r="E11" s="20"/>
    </row>
    <row r="12" spans="1:5" ht="16.8" customHeight="1" x14ac:dyDescent="0.4">
      <c r="A12" s="32" t="s">
        <v>10</v>
      </c>
      <c r="B12" s="24" t="s">
        <v>38</v>
      </c>
      <c r="C12" s="27">
        <v>12</v>
      </c>
      <c r="D12" s="27">
        <f>1 + 21 + 6 + 2 + 2 + 2 + 2 + 2 + 1 + 2 + 7 + 6</f>
        <v>54</v>
      </c>
      <c r="E12" s="20"/>
    </row>
    <row r="13" spans="1:5" ht="16.8" customHeight="1" x14ac:dyDescent="0.4">
      <c r="A13" s="33" t="s">
        <v>11</v>
      </c>
      <c r="B13" s="28" t="s">
        <v>39</v>
      </c>
      <c r="C13" s="29">
        <v>27</v>
      </c>
      <c r="D13" s="29">
        <v>319</v>
      </c>
      <c r="E13" s="20"/>
    </row>
    <row r="14" spans="1:5" ht="16.8" customHeight="1" x14ac:dyDescent="0.4">
      <c r="A14" s="32" t="s">
        <v>12</v>
      </c>
      <c r="B14" s="24" t="s">
        <v>40</v>
      </c>
      <c r="C14" s="27">
        <v>2</v>
      </c>
      <c r="D14" s="27">
        <f>29 + 1</f>
        <v>30</v>
      </c>
      <c r="E14" s="20"/>
    </row>
    <row r="15" spans="1:5" ht="16.8" customHeight="1" x14ac:dyDescent="0.4">
      <c r="A15" s="33" t="s">
        <v>13</v>
      </c>
      <c r="B15" s="28" t="s">
        <v>41</v>
      </c>
      <c r="C15" s="29">
        <v>17</v>
      </c>
      <c r="D15" s="29">
        <v>136</v>
      </c>
      <c r="E15" s="20"/>
    </row>
    <row r="16" spans="1:5" ht="16.8" customHeight="1" x14ac:dyDescent="0.4">
      <c r="A16" s="32" t="s">
        <v>14</v>
      </c>
      <c r="B16" s="24" t="s">
        <v>42</v>
      </c>
      <c r="C16" s="27">
        <v>4</v>
      </c>
      <c r="D16" s="27">
        <f>21 + 21 + 20 + 20</f>
        <v>82</v>
      </c>
      <c r="E16" s="20"/>
    </row>
    <row r="17" spans="1:5" ht="16.8" customHeight="1" x14ac:dyDescent="0.4">
      <c r="A17" s="33" t="s">
        <v>15</v>
      </c>
      <c r="B17" s="28" t="s">
        <v>33</v>
      </c>
      <c r="C17" s="29">
        <v>38</v>
      </c>
      <c r="D17" s="29">
        <v>397</v>
      </c>
      <c r="E17" s="20"/>
    </row>
    <row r="18" spans="1:5" ht="16.8" customHeight="1" x14ac:dyDescent="0.4">
      <c r="A18" s="32" t="s">
        <v>16</v>
      </c>
      <c r="B18" s="24" t="s">
        <v>43</v>
      </c>
      <c r="C18" s="27">
        <v>6</v>
      </c>
      <c r="D18" s="27">
        <f>20 + 20 + 20 + 24 + 22 + 26</f>
        <v>132</v>
      </c>
      <c r="E18" s="20"/>
    </row>
    <row r="19" spans="1:5" ht="16.8" customHeight="1" x14ac:dyDescent="0.4">
      <c r="A19" s="32" t="s">
        <v>17</v>
      </c>
      <c r="B19" s="24" t="s">
        <v>44</v>
      </c>
      <c r="C19" s="27">
        <v>1</v>
      </c>
      <c r="D19" s="27">
        <v>2</v>
      </c>
      <c r="E19" s="20"/>
    </row>
    <row r="20" spans="1:5" ht="16.8" customHeight="1" x14ac:dyDescent="0.4">
      <c r="A20" s="33" t="s">
        <v>18</v>
      </c>
      <c r="B20" s="28" t="s">
        <v>45</v>
      </c>
      <c r="C20" s="29">
        <v>36</v>
      </c>
      <c r="D20" s="29">
        <v>593</v>
      </c>
      <c r="E20" s="20"/>
    </row>
    <row r="21" spans="1:5" ht="16.8" customHeight="1" x14ac:dyDescent="0.4">
      <c r="A21" s="32" t="s">
        <v>19</v>
      </c>
      <c r="B21" s="24" t="s">
        <v>46</v>
      </c>
      <c r="C21" s="27">
        <v>5</v>
      </c>
      <c r="D21" s="27">
        <f>11 + 10 + 20 + 32 + 2 + 11</f>
        <v>86</v>
      </c>
      <c r="E21" s="20"/>
    </row>
    <row r="22" spans="1:5" ht="22.8" x14ac:dyDescent="0.4">
      <c r="A22" s="22" t="s">
        <v>70</v>
      </c>
      <c r="B22" s="20"/>
      <c r="C22" s="20"/>
      <c r="D22" s="20"/>
    </row>
    <row r="23" spans="1:5" ht="15.6" customHeight="1" x14ac:dyDescent="0.25">
      <c r="A23" s="53" t="s">
        <v>71</v>
      </c>
      <c r="B23" s="53"/>
      <c r="C23" s="53"/>
    </row>
    <row r="24" spans="1:5" x14ac:dyDescent="0.25">
      <c r="A24" s="53"/>
      <c r="B24" s="53"/>
      <c r="C24" s="53"/>
    </row>
    <row r="25" spans="1:5" x14ac:dyDescent="0.25">
      <c r="A25" s="53"/>
      <c r="B25" s="53"/>
      <c r="C25" s="53"/>
    </row>
    <row r="27" spans="1:5" ht="45.6" x14ac:dyDescent="0.4">
      <c r="A27" s="23" t="s">
        <v>72</v>
      </c>
      <c r="B27" s="21" t="s">
        <v>68</v>
      </c>
      <c r="C27" s="21" t="s">
        <v>67</v>
      </c>
      <c r="D27" s="21"/>
    </row>
    <row r="28" spans="1:5" ht="91.2" x14ac:dyDescent="0.4">
      <c r="A28" s="34" t="s">
        <v>30</v>
      </c>
      <c r="B28" s="20">
        <v>13</v>
      </c>
      <c r="C28" s="20">
        <v>171</v>
      </c>
      <c r="D28" s="20"/>
    </row>
    <row r="29" spans="1:5" ht="91.2" x14ac:dyDescent="0.4">
      <c r="A29" s="34" t="s">
        <v>39</v>
      </c>
      <c r="B29" s="20">
        <v>27</v>
      </c>
      <c r="C29" s="20">
        <v>319</v>
      </c>
      <c r="D29" s="20"/>
    </row>
    <row r="30" spans="1:5" ht="68.400000000000006" x14ac:dyDescent="0.4">
      <c r="A30" s="34" t="s">
        <v>33</v>
      </c>
      <c r="B30" s="20">
        <v>38</v>
      </c>
      <c r="C30" s="20">
        <v>397</v>
      </c>
      <c r="D30" s="20"/>
    </row>
    <row r="31" spans="1:5" ht="136.80000000000001" x14ac:dyDescent="0.4">
      <c r="A31" s="34" t="s">
        <v>45</v>
      </c>
      <c r="B31" s="20">
        <v>36</v>
      </c>
      <c r="C31" s="20">
        <v>593</v>
      </c>
      <c r="D31" s="20"/>
    </row>
    <row r="32" spans="1:5" ht="22.8" x14ac:dyDescent="0.4">
      <c r="A32" s="22" t="s">
        <v>70</v>
      </c>
      <c r="B32" s="20"/>
      <c r="C32" s="20"/>
      <c r="D32" s="20"/>
    </row>
  </sheetData>
  <mergeCells count="1">
    <mergeCell ref="A23:C25"/>
  </mergeCells>
  <conditionalFormatting sqref="B26 B22 B33:B1048576">
    <cfRule type="cellIs" dxfId="3" priority="6" operator="greaterThan">
      <formula>9</formula>
    </cfRule>
  </conditionalFormatting>
  <conditionalFormatting sqref="C26 C22 C33:C1048576">
    <cfRule type="cellIs" dxfId="2" priority="5" operator="greaterThan">
      <formula>114</formula>
    </cfRule>
  </conditionalFormatting>
  <conditionalFormatting sqref="B32">
    <cfRule type="cellIs" dxfId="1" priority="2" operator="greaterThan">
      <formula>9</formula>
    </cfRule>
  </conditionalFormatting>
  <conditionalFormatting sqref="C32">
    <cfRule type="cellIs" dxfId="0" priority="1" operator="greaterThan">
      <formula>114</formula>
    </cfRule>
  </conditionalFormatting>
  <conditionalFormatting sqref="B1:B21">
    <cfRule type="colorScale" priority="15">
      <colorScale>
        <cfvo type="min"/>
        <cfvo type="max"/>
        <color theme="0"/>
        <color rgb="FFFFC627"/>
      </colorScale>
    </cfRule>
  </conditionalFormatting>
  <conditionalFormatting sqref="A27:A31">
    <cfRule type="colorScale" priority="17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7" sqref="H27"/>
    </sheetView>
  </sheetViews>
  <sheetFormatPr defaultRowHeight="14.4" x14ac:dyDescent="0.3"/>
  <sheetData>
    <row r="1" spans="1:6" ht="15" x14ac:dyDescent="0.3">
      <c r="A1" s="6"/>
      <c r="B1" s="49" t="s">
        <v>24</v>
      </c>
      <c r="C1" s="49"/>
      <c r="D1" s="49"/>
      <c r="E1" s="49"/>
      <c r="F1" s="49"/>
    </row>
    <row r="2" spans="1:6" ht="15" x14ac:dyDescent="0.3">
      <c r="A2" s="9"/>
      <c r="B2" s="4" t="s">
        <v>3</v>
      </c>
      <c r="C2" s="4" t="s">
        <v>11</v>
      </c>
      <c r="D2" s="4" t="s">
        <v>13</v>
      </c>
      <c r="E2" s="4" t="s">
        <v>15</v>
      </c>
      <c r="F2" s="4" t="s">
        <v>18</v>
      </c>
    </row>
    <row r="3" spans="1:6" ht="15" x14ac:dyDescent="0.3">
      <c r="A3" s="11" t="s">
        <v>3</v>
      </c>
      <c r="B3" s="7">
        <v>0</v>
      </c>
      <c r="C3" s="4">
        <v>3.2000000000000001E-2</v>
      </c>
      <c r="D3" s="4">
        <v>2.5999999999999999E-2</v>
      </c>
      <c r="E3" s="4">
        <v>5.8000000000000003E-2</v>
      </c>
      <c r="F3" s="4">
        <v>4.5999999999999999E-2</v>
      </c>
    </row>
    <row r="4" spans="1:6" ht="15" x14ac:dyDescent="0.3">
      <c r="A4" s="4" t="s">
        <v>11</v>
      </c>
      <c r="B4" s="5">
        <v>3.2000000000000001E-2</v>
      </c>
      <c r="C4" s="5">
        <v>0</v>
      </c>
      <c r="D4" s="5">
        <v>3.5000000000000003E-2</v>
      </c>
      <c r="E4" s="5">
        <v>5.1999999999999998E-2</v>
      </c>
      <c r="F4" s="5">
        <v>5.1999999999999998E-2</v>
      </c>
    </row>
    <row r="5" spans="1:6" ht="15" x14ac:dyDescent="0.3">
      <c r="A5" s="5" t="s">
        <v>13</v>
      </c>
      <c r="B5" s="5">
        <v>2.5999999999999999E-2</v>
      </c>
      <c r="C5" s="5">
        <v>3.5000000000000003E-2</v>
      </c>
      <c r="D5" s="5">
        <v>0</v>
      </c>
      <c r="E5" s="5">
        <v>4.2000000000000003E-2</v>
      </c>
      <c r="F5" s="5">
        <v>3.3000000000000002E-2</v>
      </c>
    </row>
    <row r="6" spans="1:6" ht="15" x14ac:dyDescent="0.3">
      <c r="A6" s="5" t="s">
        <v>15</v>
      </c>
      <c r="B6" s="5">
        <v>5.8000000000000003E-2</v>
      </c>
      <c r="C6" s="5">
        <v>5.1999999999999998E-2</v>
      </c>
      <c r="D6" s="5">
        <v>4.2000000000000003E-2</v>
      </c>
      <c r="E6" s="5">
        <v>0</v>
      </c>
      <c r="F6" s="5">
        <v>2.9000000000000001E-2</v>
      </c>
    </row>
    <row r="7" spans="1:6" ht="15" x14ac:dyDescent="0.3">
      <c r="A7" s="5" t="s">
        <v>18</v>
      </c>
      <c r="B7" s="5">
        <v>4.5999999999999999E-2</v>
      </c>
      <c r="C7" s="5">
        <v>5.1999999999999998E-2</v>
      </c>
      <c r="D7" s="5">
        <v>3.3000000000000002E-2</v>
      </c>
      <c r="E7" s="5">
        <v>2.9000000000000001E-2</v>
      </c>
      <c r="F7" s="5">
        <v>0</v>
      </c>
    </row>
  </sheetData>
  <mergeCells count="1">
    <mergeCell ref="B1:F1"/>
  </mergeCells>
  <conditionalFormatting sqref="B4:F7">
    <cfRule type="colorScale" priority="2">
      <colorScale>
        <cfvo type="min"/>
        <cfvo type="max"/>
        <color theme="0"/>
        <color rgb="FF00598D"/>
      </colorScale>
    </cfRule>
  </conditionalFormatting>
  <conditionalFormatting sqref="A1:F7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5.3999999999999999E-2</v>
      </c>
      <c r="C1">
        <v>6.7000000000000004E-2</v>
      </c>
      <c r="D1">
        <v>7.4999999999999997E-2</v>
      </c>
      <c r="E1">
        <v>2.7E-2</v>
      </c>
    </row>
    <row r="2" spans="1:5" x14ac:dyDescent="0.3">
      <c r="A2">
        <v>5.3999999999999999E-2</v>
      </c>
      <c r="B2">
        <v>0</v>
      </c>
      <c r="C2">
        <v>8.1000000000000003E-2</v>
      </c>
      <c r="D2">
        <v>4.1000000000000002E-2</v>
      </c>
      <c r="E2">
        <v>0.05</v>
      </c>
    </row>
    <row r="3" spans="1:5" x14ac:dyDescent="0.3">
      <c r="A3">
        <v>6.7000000000000004E-2</v>
      </c>
      <c r="B3">
        <v>8.1000000000000003E-2</v>
      </c>
      <c r="C3">
        <v>0</v>
      </c>
      <c r="D3">
        <v>7.1999999999999995E-2</v>
      </c>
      <c r="E3">
        <v>6.0999999999999999E-2</v>
      </c>
    </row>
    <row r="4" spans="1:5" x14ac:dyDescent="0.3">
      <c r="A4">
        <v>7.4999999999999997E-2</v>
      </c>
      <c r="B4">
        <v>4.1000000000000002E-2</v>
      </c>
      <c r="C4">
        <v>7.1999999999999995E-2</v>
      </c>
      <c r="D4">
        <v>0</v>
      </c>
      <c r="E4">
        <v>6.9000000000000006E-2</v>
      </c>
    </row>
    <row r="5" spans="1:5" x14ac:dyDescent="0.3">
      <c r="A5">
        <v>2.7E-2</v>
      </c>
      <c r="B5">
        <v>0.05</v>
      </c>
      <c r="C5">
        <v>6.0999999999999999E-2</v>
      </c>
      <c r="D5">
        <v>6.9000000000000006E-2</v>
      </c>
      <c r="E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6.3E-2</v>
      </c>
      <c r="C1">
        <v>0.13400000000000001</v>
      </c>
      <c r="D1">
        <v>0.111</v>
      </c>
      <c r="E1">
        <v>4.2999999999999997E-2</v>
      </c>
    </row>
    <row r="2" spans="1:5" x14ac:dyDescent="0.3">
      <c r="A2">
        <v>6.3E-2</v>
      </c>
      <c r="B2">
        <v>0</v>
      </c>
      <c r="C2">
        <v>8.8999999999999996E-2</v>
      </c>
      <c r="D2">
        <v>5.5E-2</v>
      </c>
      <c r="E2">
        <v>4.5999999999999999E-2</v>
      </c>
    </row>
    <row r="3" spans="1:5" x14ac:dyDescent="0.3">
      <c r="A3">
        <v>0.13400000000000001</v>
      </c>
      <c r="B3">
        <v>8.8999999999999996E-2</v>
      </c>
      <c r="C3">
        <v>0</v>
      </c>
      <c r="D3">
        <v>6.2E-2</v>
      </c>
      <c r="E3">
        <v>9.5000000000000001E-2</v>
      </c>
    </row>
    <row r="4" spans="1:5" x14ac:dyDescent="0.3">
      <c r="A4">
        <v>0.111</v>
      </c>
      <c r="B4">
        <v>5.5E-2</v>
      </c>
      <c r="C4">
        <v>6.2E-2</v>
      </c>
      <c r="D4">
        <v>0</v>
      </c>
      <c r="E4">
        <v>8.5000000000000006E-2</v>
      </c>
    </row>
    <row r="5" spans="1:5" x14ac:dyDescent="0.3">
      <c r="A5">
        <v>4.2999999999999997E-2</v>
      </c>
      <c r="B5">
        <v>4.5999999999999999E-2</v>
      </c>
      <c r="C5">
        <v>9.5000000000000001E-2</v>
      </c>
      <c r="D5">
        <v>8.5000000000000006E-2</v>
      </c>
      <c r="E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5.6000000000000001E-2</v>
      </c>
      <c r="C1">
        <v>6.6000000000000003E-2</v>
      </c>
      <c r="D1">
        <v>0.08</v>
      </c>
      <c r="E1">
        <v>4.2000000000000003E-2</v>
      </c>
    </row>
    <row r="2" spans="1:5" x14ac:dyDescent="0.3">
      <c r="A2">
        <v>5.6000000000000001E-2</v>
      </c>
      <c r="B2">
        <v>0</v>
      </c>
      <c r="C2">
        <v>2.3E-2</v>
      </c>
      <c r="D2">
        <v>3.1E-2</v>
      </c>
      <c r="E2">
        <v>3.6999999999999998E-2</v>
      </c>
    </row>
    <row r="3" spans="1:5" x14ac:dyDescent="0.3">
      <c r="A3">
        <v>6.6000000000000003E-2</v>
      </c>
      <c r="B3">
        <v>2.3E-2</v>
      </c>
      <c r="C3">
        <v>0</v>
      </c>
      <c r="D3">
        <v>1.7000000000000001E-2</v>
      </c>
      <c r="E3">
        <v>4.1000000000000002E-2</v>
      </c>
    </row>
    <row r="4" spans="1:5" x14ac:dyDescent="0.3">
      <c r="A4">
        <v>0.08</v>
      </c>
      <c r="B4">
        <v>3.1E-2</v>
      </c>
      <c r="C4">
        <v>1.7000000000000001E-2</v>
      </c>
      <c r="D4">
        <v>0</v>
      </c>
      <c r="E4">
        <v>5.1999999999999998E-2</v>
      </c>
    </row>
    <row r="5" spans="1:5" x14ac:dyDescent="0.3">
      <c r="A5">
        <v>4.2000000000000003E-2</v>
      </c>
      <c r="B5">
        <v>3.6999999999999998E-2</v>
      </c>
      <c r="C5">
        <v>4.1000000000000002E-2</v>
      </c>
      <c r="D5">
        <v>5.1999999999999998E-2</v>
      </c>
      <c r="E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0.03</v>
      </c>
      <c r="C1">
        <v>8.4000000000000005E-2</v>
      </c>
      <c r="D1">
        <v>5.1999999999999998E-2</v>
      </c>
      <c r="E1">
        <v>3.7999999999999999E-2</v>
      </c>
    </row>
    <row r="2" spans="1:5" x14ac:dyDescent="0.3">
      <c r="A2">
        <v>0.03</v>
      </c>
      <c r="B2">
        <v>0</v>
      </c>
      <c r="C2">
        <v>6.5000000000000002E-2</v>
      </c>
      <c r="D2">
        <v>3.5000000000000003E-2</v>
      </c>
      <c r="E2">
        <v>8.9999999999999993E-3</v>
      </c>
    </row>
    <row r="3" spans="1:5" x14ac:dyDescent="0.3">
      <c r="A3">
        <v>8.4000000000000005E-2</v>
      </c>
      <c r="B3">
        <v>6.5000000000000002E-2</v>
      </c>
      <c r="C3">
        <v>0</v>
      </c>
      <c r="D3">
        <v>3.2000000000000001E-2</v>
      </c>
      <c r="E3">
        <v>0.06</v>
      </c>
    </row>
    <row r="4" spans="1:5" x14ac:dyDescent="0.3">
      <c r="A4">
        <v>5.1999999999999998E-2</v>
      </c>
      <c r="B4">
        <v>3.5000000000000003E-2</v>
      </c>
      <c r="C4">
        <v>3.2000000000000001E-2</v>
      </c>
      <c r="D4">
        <v>0</v>
      </c>
      <c r="E4">
        <v>3.3000000000000002E-2</v>
      </c>
    </row>
    <row r="5" spans="1:5" x14ac:dyDescent="0.3">
      <c r="A5">
        <v>3.7999999999999999E-2</v>
      </c>
      <c r="B5">
        <v>8.9999999999999993E-3</v>
      </c>
      <c r="C5">
        <v>0.06</v>
      </c>
      <c r="D5">
        <v>3.3000000000000002E-2</v>
      </c>
      <c r="E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0</v>
      </c>
      <c r="B1">
        <v>2.1999999999999999E-2</v>
      </c>
      <c r="C1">
        <v>1.7999999999999999E-2</v>
      </c>
      <c r="D1">
        <v>1.6E-2</v>
      </c>
      <c r="E1">
        <v>4.2000000000000003E-2</v>
      </c>
    </row>
    <row r="2" spans="1:5" x14ac:dyDescent="0.3">
      <c r="A2">
        <v>2.1999999999999999E-2</v>
      </c>
      <c r="B2">
        <v>0</v>
      </c>
      <c r="C2">
        <v>1.7000000000000001E-2</v>
      </c>
      <c r="D2">
        <v>8.9999999999999993E-3</v>
      </c>
      <c r="E2">
        <v>3.3000000000000002E-2</v>
      </c>
    </row>
    <row r="3" spans="1:5" x14ac:dyDescent="0.3">
      <c r="A3">
        <v>1.7999999999999999E-2</v>
      </c>
      <c r="B3">
        <v>1.7000000000000001E-2</v>
      </c>
      <c r="C3">
        <v>0</v>
      </c>
      <c r="D3">
        <v>1.9E-2</v>
      </c>
      <c r="E3">
        <v>2.5000000000000001E-2</v>
      </c>
    </row>
    <row r="4" spans="1:5" x14ac:dyDescent="0.3">
      <c r="A4">
        <v>1.6E-2</v>
      </c>
      <c r="B4">
        <v>8.9999999999999993E-3</v>
      </c>
      <c r="C4">
        <v>1.9E-2</v>
      </c>
      <c r="D4">
        <v>0</v>
      </c>
      <c r="E4">
        <v>3.9E-2</v>
      </c>
    </row>
    <row r="5" spans="1:5" x14ac:dyDescent="0.3">
      <c r="A5">
        <v>4.2000000000000003E-2</v>
      </c>
      <c r="B5">
        <v>3.3000000000000002E-2</v>
      </c>
      <c r="C5">
        <v>2.5000000000000001E-2</v>
      </c>
      <c r="D5">
        <v>3.9E-2</v>
      </c>
      <c r="E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9" zoomScale="70" zoomScaleNormal="70" workbookViewId="0">
      <selection sqref="A1:F38"/>
    </sheetView>
  </sheetViews>
  <sheetFormatPr defaultRowHeight="14.4" x14ac:dyDescent="0.3"/>
  <cols>
    <col min="1" max="16384" width="8.88671875" style="8"/>
  </cols>
  <sheetData>
    <row r="1" spans="1:6" ht="15" x14ac:dyDescent="0.3">
      <c r="A1" s="13"/>
      <c r="B1" s="54" t="str">
        <f>CorrModeSelect1!B1</f>
        <v>Mode 1</v>
      </c>
      <c r="C1" s="54"/>
      <c r="D1" s="54"/>
      <c r="E1" s="54"/>
      <c r="F1" s="54"/>
    </row>
    <row r="2" spans="1:6" ht="15" x14ac:dyDescent="0.3">
      <c r="A2" s="13"/>
      <c r="B2" s="13" t="str">
        <f>CorrModeSelect1!B2</f>
        <v>(B</v>
      </c>
      <c r="C2" s="13" t="str">
        <f>CorrModeSelect1!C2</f>
        <v>A</v>
      </c>
      <c r="D2" s="13" t="str">
        <f>CorrModeSelect1!D2</f>
        <v>F</v>
      </c>
      <c r="E2" s="13" t="str">
        <f>CorrModeSelect1!E2</f>
        <v>N</v>
      </c>
      <c r="F2" s="13" t="str">
        <f>CorrModeSelect1!F2</f>
        <v>V</v>
      </c>
    </row>
    <row r="3" spans="1:6" ht="15" x14ac:dyDescent="0.3">
      <c r="A3" s="13" t="str">
        <f>CorrModeSelect1!A3</f>
        <v>(B</v>
      </c>
      <c r="B3" s="16">
        <f>CorrModeSelect1!B3</f>
        <v>0</v>
      </c>
      <c r="C3" s="16"/>
      <c r="D3" s="16"/>
      <c r="E3" s="16"/>
      <c r="F3" s="16"/>
    </row>
    <row r="4" spans="1:6" ht="15" x14ac:dyDescent="0.3">
      <c r="A4" s="13" t="str">
        <f>CorrModeSelect1!A4</f>
        <v>A</v>
      </c>
      <c r="B4" s="16">
        <f>CorrModeSelect1!B4</f>
        <v>3.2000000000000001E-2</v>
      </c>
      <c r="C4" s="16">
        <f>CorrModeSelect1!C4</f>
        <v>0</v>
      </c>
      <c r="D4" s="16"/>
      <c r="E4" s="16"/>
      <c r="F4" s="16"/>
    </row>
    <row r="5" spans="1:6" ht="15" x14ac:dyDescent="0.3">
      <c r="A5" s="13" t="str">
        <f>CorrModeSelect1!A5</f>
        <v>F</v>
      </c>
      <c r="B5" s="16">
        <f>CorrModeSelect1!B5</f>
        <v>2.5999999999999999E-2</v>
      </c>
      <c r="C5" s="16">
        <f>CorrModeSelect1!C5</f>
        <v>3.5000000000000003E-2</v>
      </c>
      <c r="D5" s="16">
        <f>CorrModeSelect1!D5</f>
        <v>0</v>
      </c>
      <c r="E5" s="16"/>
      <c r="F5" s="16"/>
    </row>
    <row r="6" spans="1:6" ht="15" x14ac:dyDescent="0.3">
      <c r="A6" s="13" t="str">
        <f>CorrModeSelect1!A6</f>
        <v>N</v>
      </c>
      <c r="B6" s="16">
        <f>CorrModeSelect1!B6</f>
        <v>5.8000000000000003E-2</v>
      </c>
      <c r="C6" s="16">
        <f>CorrModeSelect1!C6</f>
        <v>5.1999999999999998E-2</v>
      </c>
      <c r="D6" s="16">
        <f>CorrModeSelect1!D6</f>
        <v>4.2000000000000003E-2</v>
      </c>
      <c r="E6" s="16">
        <f>CorrModeSelect1!E6</f>
        <v>0</v>
      </c>
      <c r="F6" s="16"/>
    </row>
    <row r="7" spans="1:6" ht="15" x14ac:dyDescent="0.3">
      <c r="A7" s="13" t="str">
        <f>CorrModeSelect1!A7</f>
        <v>V</v>
      </c>
      <c r="B7" s="16">
        <f>CorrModeSelect1!B7</f>
        <v>4.5999999999999999E-2</v>
      </c>
      <c r="C7" s="16">
        <f>CorrModeSelect1!C7</f>
        <v>5.1999999999999998E-2</v>
      </c>
      <c r="D7" s="16">
        <f>CorrModeSelect1!D7</f>
        <v>3.3000000000000002E-2</v>
      </c>
      <c r="E7" s="16">
        <f>CorrModeSelect1!E7</f>
        <v>2.9000000000000001E-2</v>
      </c>
      <c r="F7" s="16">
        <f>CorrModeSelect1!F7</f>
        <v>0</v>
      </c>
    </row>
    <row r="8" spans="1:6" ht="15" x14ac:dyDescent="0.3">
      <c r="A8" s="13"/>
      <c r="B8" s="13"/>
      <c r="C8" s="13"/>
      <c r="D8" s="13"/>
      <c r="E8" s="13"/>
      <c r="F8" s="13"/>
    </row>
    <row r="9" spans="1:6" ht="15" x14ac:dyDescent="0.3">
      <c r="A9" s="13"/>
      <c r="B9" s="54" t="s">
        <v>23</v>
      </c>
      <c r="C9" s="54"/>
      <c r="D9" s="54"/>
      <c r="E9" s="54"/>
      <c r="F9" s="54"/>
    </row>
    <row r="10" spans="1:6" ht="15" x14ac:dyDescent="0.3">
      <c r="A10" s="13"/>
      <c r="B10" s="13" t="s">
        <v>3</v>
      </c>
      <c r="C10" s="13" t="s">
        <v>11</v>
      </c>
      <c r="D10" s="13" t="s">
        <v>13</v>
      </c>
      <c r="E10" s="13" t="s">
        <v>15</v>
      </c>
      <c r="F10" s="13" t="s">
        <v>18</v>
      </c>
    </row>
    <row r="11" spans="1:6" ht="15" x14ac:dyDescent="0.3">
      <c r="A11" s="13" t="s">
        <v>3</v>
      </c>
      <c r="B11" s="16">
        <f>CorrModeSelect2!A1</f>
        <v>0</v>
      </c>
      <c r="C11" s="16"/>
      <c r="D11" s="16"/>
      <c r="E11" s="16"/>
      <c r="F11" s="16"/>
    </row>
    <row r="12" spans="1:6" ht="15" x14ac:dyDescent="0.3">
      <c r="A12" s="13" t="s">
        <v>11</v>
      </c>
      <c r="B12" s="16">
        <f>CorrModeSelect2!A2</f>
        <v>5.3999999999999999E-2</v>
      </c>
      <c r="C12" s="16">
        <f>CorrModeSelect2!B2</f>
        <v>0</v>
      </c>
      <c r="D12" s="16"/>
      <c r="E12" s="16"/>
      <c r="F12" s="16"/>
    </row>
    <row r="13" spans="1:6" ht="15" x14ac:dyDescent="0.3">
      <c r="A13" s="13" t="s">
        <v>13</v>
      </c>
      <c r="B13" s="16">
        <f>CorrModeSelect2!A3</f>
        <v>6.7000000000000004E-2</v>
      </c>
      <c r="C13" s="16">
        <f>CorrModeSelect2!B3</f>
        <v>8.1000000000000003E-2</v>
      </c>
      <c r="D13" s="16">
        <f>CorrModeSelect2!C3</f>
        <v>0</v>
      </c>
      <c r="E13" s="16"/>
      <c r="F13" s="16"/>
    </row>
    <row r="14" spans="1:6" ht="15" x14ac:dyDescent="0.3">
      <c r="A14" s="13" t="s">
        <v>15</v>
      </c>
      <c r="B14" s="16">
        <f>CorrModeSelect2!A4</f>
        <v>7.4999999999999997E-2</v>
      </c>
      <c r="C14" s="16">
        <f>CorrModeSelect2!B4</f>
        <v>4.1000000000000002E-2</v>
      </c>
      <c r="D14" s="16">
        <f>CorrModeSelect2!C4</f>
        <v>7.1999999999999995E-2</v>
      </c>
      <c r="E14" s="16">
        <f>CorrModeSelect2!D4</f>
        <v>0</v>
      </c>
      <c r="F14" s="16"/>
    </row>
    <row r="15" spans="1:6" ht="15" x14ac:dyDescent="0.3">
      <c r="A15" s="13" t="s">
        <v>18</v>
      </c>
      <c r="B15" s="16">
        <f>CorrModeSelect2!A5</f>
        <v>2.7E-2</v>
      </c>
      <c r="C15" s="16">
        <f>CorrModeSelect2!B5</f>
        <v>0.05</v>
      </c>
      <c r="D15" s="16">
        <f>CorrModeSelect2!C5</f>
        <v>6.0999999999999999E-2</v>
      </c>
      <c r="E15" s="16">
        <f>CorrModeSelect2!D5</f>
        <v>6.9000000000000006E-2</v>
      </c>
      <c r="F15" s="16">
        <f>CorrModeSelect2!E5</f>
        <v>0</v>
      </c>
    </row>
    <row r="16" spans="1:6" ht="15" x14ac:dyDescent="0.3">
      <c r="A16" s="13"/>
      <c r="B16" s="13"/>
      <c r="C16" s="13"/>
      <c r="D16" s="13"/>
      <c r="E16" s="13"/>
      <c r="F16" s="13"/>
    </row>
    <row r="17" spans="1:6" ht="15" x14ac:dyDescent="0.3">
      <c r="A17" s="13"/>
      <c r="B17" s="54" t="s">
        <v>22</v>
      </c>
      <c r="C17" s="54"/>
      <c r="D17" s="54"/>
      <c r="E17" s="54"/>
      <c r="F17" s="54"/>
    </row>
    <row r="18" spans="1:6" ht="15" x14ac:dyDescent="0.3">
      <c r="A18" s="13"/>
      <c r="B18" s="13" t="s">
        <v>3</v>
      </c>
      <c r="C18" s="13" t="s">
        <v>11</v>
      </c>
      <c r="D18" s="13" t="s">
        <v>13</v>
      </c>
      <c r="E18" s="13" t="s">
        <v>15</v>
      </c>
      <c r="F18" s="13" t="s">
        <v>18</v>
      </c>
    </row>
    <row r="19" spans="1:6" ht="15" x14ac:dyDescent="0.3">
      <c r="A19" s="13" t="s">
        <v>3</v>
      </c>
      <c r="B19" s="16">
        <f>CorrModeSelect3!A1</f>
        <v>0</v>
      </c>
      <c r="C19" s="16"/>
      <c r="D19" s="16"/>
      <c r="E19" s="16"/>
      <c r="F19" s="16"/>
    </row>
    <row r="20" spans="1:6" ht="15" x14ac:dyDescent="0.3">
      <c r="A20" s="13" t="s">
        <v>11</v>
      </c>
      <c r="B20" s="16">
        <f>CorrModeSelect3!A2</f>
        <v>6.3E-2</v>
      </c>
      <c r="C20" s="16">
        <f>CorrModeSelect3!B2</f>
        <v>0</v>
      </c>
      <c r="D20" s="16"/>
      <c r="E20" s="16"/>
      <c r="F20" s="16"/>
    </row>
    <row r="21" spans="1:6" ht="15" x14ac:dyDescent="0.3">
      <c r="A21" s="13" t="s">
        <v>13</v>
      </c>
      <c r="B21" s="16">
        <f>CorrModeSelect3!A3</f>
        <v>0.13400000000000001</v>
      </c>
      <c r="C21" s="16">
        <f>CorrModeSelect3!B3</f>
        <v>8.8999999999999996E-2</v>
      </c>
      <c r="D21" s="16">
        <f>CorrModeSelect3!C3</f>
        <v>0</v>
      </c>
      <c r="E21" s="16"/>
      <c r="F21" s="16"/>
    </row>
    <row r="22" spans="1:6" ht="15" x14ac:dyDescent="0.3">
      <c r="A22" s="13" t="s">
        <v>15</v>
      </c>
      <c r="B22" s="16">
        <f>CorrModeSelect3!A4</f>
        <v>0.111</v>
      </c>
      <c r="C22" s="16">
        <f>CorrModeSelect3!B4</f>
        <v>5.5E-2</v>
      </c>
      <c r="D22" s="16">
        <f>CorrModeSelect3!C4</f>
        <v>6.2E-2</v>
      </c>
      <c r="E22" s="16">
        <f>CorrModeSelect3!D4</f>
        <v>0</v>
      </c>
      <c r="F22" s="16"/>
    </row>
    <row r="23" spans="1:6" ht="15" x14ac:dyDescent="0.3">
      <c r="A23" s="13" t="s">
        <v>18</v>
      </c>
      <c r="B23" s="16">
        <f>CorrModeSelect3!A5</f>
        <v>4.2999999999999997E-2</v>
      </c>
      <c r="C23" s="16">
        <f>CorrModeSelect3!B5</f>
        <v>4.5999999999999999E-2</v>
      </c>
      <c r="D23" s="16">
        <f>CorrModeSelect3!C5</f>
        <v>9.5000000000000001E-2</v>
      </c>
      <c r="E23" s="16">
        <f>CorrModeSelect3!D5</f>
        <v>8.5000000000000006E-2</v>
      </c>
      <c r="F23" s="16">
        <f>CorrModeSelect3!E5</f>
        <v>0</v>
      </c>
    </row>
    <row r="24" spans="1:6" ht="15" x14ac:dyDescent="0.3">
      <c r="A24" s="13"/>
      <c r="B24" s="54" t="s">
        <v>21</v>
      </c>
      <c r="C24" s="54"/>
      <c r="D24" s="54"/>
      <c r="E24" s="54"/>
      <c r="F24" s="54"/>
    </row>
    <row r="25" spans="1:6" ht="15" x14ac:dyDescent="0.3">
      <c r="A25" s="13"/>
      <c r="B25" s="13" t="s">
        <v>3</v>
      </c>
      <c r="C25" s="13" t="s">
        <v>11</v>
      </c>
      <c r="D25" s="13" t="s">
        <v>13</v>
      </c>
      <c r="E25" s="13" t="s">
        <v>15</v>
      </c>
      <c r="F25" s="13" t="s">
        <v>18</v>
      </c>
    </row>
    <row r="26" spans="1:6" ht="15" x14ac:dyDescent="0.3">
      <c r="A26" s="13" t="s">
        <v>3</v>
      </c>
      <c r="B26" s="16">
        <f>CorrModeSelect4!A1</f>
        <v>0</v>
      </c>
      <c r="C26" s="16"/>
      <c r="D26" s="16"/>
      <c r="E26" s="16"/>
      <c r="F26" s="16"/>
    </row>
    <row r="27" spans="1:6" ht="15" x14ac:dyDescent="0.3">
      <c r="A27" s="13" t="s">
        <v>11</v>
      </c>
      <c r="B27" s="16">
        <f>CorrModeSelect4!A2</f>
        <v>5.6000000000000001E-2</v>
      </c>
      <c r="C27" s="16">
        <f>CorrModeSelect4!B2</f>
        <v>0</v>
      </c>
      <c r="D27" s="16"/>
      <c r="E27" s="16"/>
      <c r="F27" s="16"/>
    </row>
    <row r="28" spans="1:6" ht="15" x14ac:dyDescent="0.3">
      <c r="A28" s="13" t="s">
        <v>13</v>
      </c>
      <c r="B28" s="16">
        <f>CorrModeSelect4!A3</f>
        <v>6.6000000000000003E-2</v>
      </c>
      <c r="C28" s="16">
        <f>CorrModeSelect4!B3</f>
        <v>2.3E-2</v>
      </c>
      <c r="D28" s="16">
        <f>CorrModeSelect4!C3</f>
        <v>0</v>
      </c>
      <c r="E28" s="16"/>
      <c r="F28" s="16"/>
    </row>
    <row r="29" spans="1:6" ht="15" x14ac:dyDescent="0.3">
      <c r="A29" s="13" t="s">
        <v>15</v>
      </c>
      <c r="B29" s="16">
        <f>CorrModeSelect4!A4</f>
        <v>0.08</v>
      </c>
      <c r="C29" s="16">
        <f>CorrModeSelect4!B4</f>
        <v>3.1E-2</v>
      </c>
      <c r="D29" s="16">
        <f>CorrModeSelect4!C4</f>
        <v>1.7000000000000001E-2</v>
      </c>
      <c r="E29" s="16">
        <f>CorrModeSelect4!D4</f>
        <v>0</v>
      </c>
      <c r="F29" s="16"/>
    </row>
    <row r="30" spans="1:6" ht="15" x14ac:dyDescent="0.3">
      <c r="A30" s="13" t="s">
        <v>18</v>
      </c>
      <c r="B30" s="16">
        <f>CorrModeSelect4!A5</f>
        <v>4.2000000000000003E-2</v>
      </c>
      <c r="C30" s="16">
        <f>CorrModeSelect4!B5</f>
        <v>3.6999999999999998E-2</v>
      </c>
      <c r="D30" s="16">
        <f>CorrModeSelect4!C5</f>
        <v>4.1000000000000002E-2</v>
      </c>
      <c r="E30" s="16">
        <f>CorrModeSelect4!D5</f>
        <v>5.1999999999999998E-2</v>
      </c>
      <c r="F30" s="16">
        <f>CorrModeSelect4!E5</f>
        <v>0</v>
      </c>
    </row>
    <row r="31" spans="1:6" ht="15" x14ac:dyDescent="0.3">
      <c r="A31" s="13"/>
      <c r="B31" s="13"/>
      <c r="C31" s="13"/>
      <c r="D31" s="13"/>
      <c r="E31" s="13"/>
      <c r="F31" s="13"/>
    </row>
    <row r="32" spans="1:6" ht="15" x14ac:dyDescent="0.3">
      <c r="A32" s="13"/>
      <c r="B32" s="54" t="s">
        <v>20</v>
      </c>
      <c r="C32" s="54"/>
      <c r="D32" s="54"/>
      <c r="E32" s="54"/>
      <c r="F32" s="54"/>
    </row>
    <row r="33" spans="1:6" ht="15" x14ac:dyDescent="0.3">
      <c r="A33" s="13"/>
      <c r="B33" s="13" t="s">
        <v>3</v>
      </c>
      <c r="C33" s="13" t="s">
        <v>11</v>
      </c>
      <c r="D33" s="13" t="s">
        <v>13</v>
      </c>
      <c r="E33" s="13" t="s">
        <v>15</v>
      </c>
      <c r="F33" s="13" t="s">
        <v>18</v>
      </c>
    </row>
    <row r="34" spans="1:6" ht="15" x14ac:dyDescent="0.3">
      <c r="A34" s="13" t="s">
        <v>3</v>
      </c>
      <c r="B34" s="16">
        <f>CorrModeSelect5!A1</f>
        <v>0</v>
      </c>
      <c r="C34" s="16"/>
      <c r="D34" s="16"/>
      <c r="E34" s="16"/>
      <c r="F34" s="16"/>
    </row>
    <row r="35" spans="1:6" ht="15" x14ac:dyDescent="0.3">
      <c r="A35" s="13" t="s">
        <v>11</v>
      </c>
      <c r="B35" s="16">
        <f>CorrModeSelect5!A2</f>
        <v>0.03</v>
      </c>
      <c r="C35" s="16">
        <f>CorrModeSelect5!B2</f>
        <v>0</v>
      </c>
      <c r="D35" s="16"/>
      <c r="E35" s="16"/>
      <c r="F35" s="16"/>
    </row>
    <row r="36" spans="1:6" ht="15" x14ac:dyDescent="0.3">
      <c r="A36" s="13" t="s">
        <v>13</v>
      </c>
      <c r="B36" s="16">
        <f>CorrModeSelect5!A3</f>
        <v>8.4000000000000005E-2</v>
      </c>
      <c r="C36" s="16">
        <f>CorrModeSelect5!B3</f>
        <v>6.5000000000000002E-2</v>
      </c>
      <c r="D36" s="16">
        <f>CorrModeSelect5!C3</f>
        <v>0</v>
      </c>
      <c r="E36" s="16"/>
      <c r="F36" s="16"/>
    </row>
    <row r="37" spans="1:6" ht="15" x14ac:dyDescent="0.3">
      <c r="A37" s="13" t="s">
        <v>15</v>
      </c>
      <c r="B37" s="16">
        <f>CorrModeSelect5!A4</f>
        <v>5.1999999999999998E-2</v>
      </c>
      <c r="C37" s="16">
        <f>CorrModeSelect5!B4</f>
        <v>3.5000000000000003E-2</v>
      </c>
      <c r="D37" s="16">
        <f>CorrModeSelect5!C4</f>
        <v>3.2000000000000001E-2</v>
      </c>
      <c r="E37" s="16">
        <f>CorrModeSelect5!D4</f>
        <v>0</v>
      </c>
      <c r="F37" s="16"/>
    </row>
    <row r="38" spans="1:6" ht="15" x14ac:dyDescent="0.3">
      <c r="A38" s="13" t="s">
        <v>18</v>
      </c>
      <c r="B38" s="16">
        <f>CorrModeSelect5!A5</f>
        <v>3.7999999999999999E-2</v>
      </c>
      <c r="C38" s="16">
        <f>CorrModeSelect5!B5</f>
        <v>8.9999999999999993E-3</v>
      </c>
      <c r="D38" s="16">
        <f>CorrModeSelect5!C5</f>
        <v>0.06</v>
      </c>
      <c r="E38" s="16">
        <f>CorrModeSelect5!D5</f>
        <v>3.3000000000000002E-2</v>
      </c>
      <c r="F38" s="16">
        <f>CorrModeSelect5!E5</f>
        <v>0</v>
      </c>
    </row>
    <row r="39" spans="1:6" ht="15" x14ac:dyDescent="0.3">
      <c r="A39" s="13"/>
      <c r="B39" s="13"/>
      <c r="C39" s="13"/>
      <c r="D39" s="13"/>
      <c r="E39" s="13"/>
      <c r="F39" s="13"/>
    </row>
    <row r="40" spans="1:6" ht="15" x14ac:dyDescent="0.3">
      <c r="A40" s="13"/>
      <c r="B40" s="54" t="s">
        <v>62</v>
      </c>
      <c r="C40" s="54"/>
      <c r="D40" s="54"/>
      <c r="E40" s="54"/>
      <c r="F40" s="54"/>
    </row>
    <row r="41" spans="1:6" ht="15" x14ac:dyDescent="0.3">
      <c r="A41" s="13"/>
      <c r="B41" s="13" t="s">
        <v>3</v>
      </c>
      <c r="C41" s="13" t="s">
        <v>11</v>
      </c>
      <c r="D41" s="13" t="s">
        <v>13</v>
      </c>
      <c r="E41" s="13" t="s">
        <v>15</v>
      </c>
      <c r="F41" s="13" t="s">
        <v>18</v>
      </c>
    </row>
    <row r="42" spans="1:6" ht="15" x14ac:dyDescent="0.3">
      <c r="A42" s="13" t="s">
        <v>3</v>
      </c>
      <c r="B42" s="16">
        <f>CorrModeSelect6!A1</f>
        <v>0</v>
      </c>
      <c r="C42" s="16"/>
      <c r="D42" s="16"/>
      <c r="E42" s="16"/>
      <c r="F42" s="16"/>
    </row>
    <row r="43" spans="1:6" ht="15" x14ac:dyDescent="0.3">
      <c r="A43" s="13" t="s">
        <v>11</v>
      </c>
      <c r="B43" s="16">
        <f>CorrModeSelect6!A2</f>
        <v>2.1999999999999999E-2</v>
      </c>
      <c r="C43" s="16">
        <f>CorrModeSelect6!B2</f>
        <v>0</v>
      </c>
      <c r="D43" s="16"/>
      <c r="E43" s="16"/>
      <c r="F43" s="16"/>
    </row>
    <row r="44" spans="1:6" ht="15" x14ac:dyDescent="0.3">
      <c r="A44" s="13" t="s">
        <v>13</v>
      </c>
      <c r="B44" s="16">
        <f>CorrModeSelect6!A3</f>
        <v>1.7999999999999999E-2</v>
      </c>
      <c r="C44" s="16">
        <f>CorrModeSelect6!B3</f>
        <v>1.7000000000000001E-2</v>
      </c>
      <c r="D44" s="16">
        <f>CorrModeSelect6!C3</f>
        <v>0</v>
      </c>
      <c r="E44" s="16"/>
      <c r="F44" s="16"/>
    </row>
    <row r="45" spans="1:6" ht="15" x14ac:dyDescent="0.3">
      <c r="A45" s="13" t="s">
        <v>15</v>
      </c>
      <c r="B45" s="16">
        <f>CorrModeSelect6!A4</f>
        <v>1.6E-2</v>
      </c>
      <c r="C45" s="16">
        <f>CorrModeSelect6!B4</f>
        <v>8.9999999999999993E-3</v>
      </c>
      <c r="D45" s="16">
        <f>CorrModeSelect6!C4</f>
        <v>1.9E-2</v>
      </c>
      <c r="E45" s="16">
        <f>CorrModeSelect6!D4</f>
        <v>0</v>
      </c>
      <c r="F45" s="16"/>
    </row>
    <row r="46" spans="1:6" ht="15" x14ac:dyDescent="0.3">
      <c r="A46" s="13" t="s">
        <v>18</v>
      </c>
      <c r="B46" s="16">
        <f>CorrModeSelect6!A5</f>
        <v>4.2000000000000003E-2</v>
      </c>
      <c r="C46" s="16">
        <f>CorrModeSelect6!B5</f>
        <v>3.3000000000000002E-2</v>
      </c>
      <c r="D46" s="16">
        <f>CorrModeSelect6!C5</f>
        <v>2.5000000000000001E-2</v>
      </c>
      <c r="E46" s="16">
        <f>CorrModeSelect6!D5</f>
        <v>3.9E-2</v>
      </c>
      <c r="F46" s="16">
        <f>CorrModeSelect6!E5</f>
        <v>0</v>
      </c>
    </row>
  </sheetData>
  <mergeCells count="6">
    <mergeCell ref="B40:F40"/>
    <mergeCell ref="B1:F1"/>
    <mergeCell ref="B9:F9"/>
    <mergeCell ref="B17:F17"/>
    <mergeCell ref="B24:F24"/>
    <mergeCell ref="B32:F32"/>
  </mergeCells>
  <conditionalFormatting sqref="A1:F23 M1:XFD23 A24:XFD1048576">
    <cfRule type="colorScale" priority="1">
      <colorScale>
        <cfvo type="min"/>
        <cfvo type="max"/>
        <color rgb="FF00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2"/>
  <sheetViews>
    <sheetView workbookViewId="0">
      <selection sqref="A1:XFD2"/>
    </sheetView>
  </sheetViews>
  <sheetFormatPr defaultRowHeight="14.4" x14ac:dyDescent="0.3"/>
  <sheetData>
    <row r="1" spans="1:21" x14ac:dyDescent="0.3">
      <c r="B1" s="48" t="s">
        <v>23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6.0999999999999999E-2</v>
      </c>
      <c r="D3">
        <v>0.109</v>
      </c>
      <c r="E3">
        <v>5.5E-2</v>
      </c>
      <c r="F3">
        <v>0.161</v>
      </c>
      <c r="G3">
        <v>3.7999999999999999E-2</v>
      </c>
      <c r="H3">
        <v>9.7000000000000003E-2</v>
      </c>
      <c r="I3">
        <v>0.14699999999999999</v>
      </c>
      <c r="J3">
        <v>0.161</v>
      </c>
      <c r="K3">
        <v>0.14399999999999999</v>
      </c>
      <c r="L3">
        <v>6.6000000000000003E-2</v>
      </c>
      <c r="M3">
        <v>7.0000000000000007E-2</v>
      </c>
      <c r="N3">
        <v>0.121</v>
      </c>
      <c r="O3">
        <v>0.11</v>
      </c>
      <c r="P3">
        <v>8.5000000000000006E-2</v>
      </c>
      <c r="Q3">
        <v>0.10100000000000001</v>
      </c>
      <c r="R3">
        <v>0.14199999999999999</v>
      </c>
      <c r="S3">
        <v>0.47</v>
      </c>
      <c r="T3">
        <v>5.3999999999999999E-2</v>
      </c>
      <c r="U3">
        <v>5.8999999999999997E-2</v>
      </c>
    </row>
    <row r="4" spans="1:21" x14ac:dyDescent="0.3">
      <c r="A4" t="s">
        <v>1</v>
      </c>
      <c r="B4">
        <v>6.0999999999999999E-2</v>
      </c>
      <c r="C4">
        <v>0</v>
      </c>
      <c r="D4">
        <v>7.6999999999999999E-2</v>
      </c>
      <c r="E4">
        <v>0.05</v>
      </c>
      <c r="F4">
        <v>0.153</v>
      </c>
      <c r="G4">
        <v>6.8000000000000005E-2</v>
      </c>
      <c r="H4">
        <v>7.0999999999999994E-2</v>
      </c>
      <c r="I4">
        <v>0.126</v>
      </c>
      <c r="J4">
        <v>0.13800000000000001</v>
      </c>
      <c r="K4">
        <v>0.13100000000000001</v>
      </c>
      <c r="L4">
        <v>3.5000000000000003E-2</v>
      </c>
      <c r="M4">
        <v>5.2999999999999999E-2</v>
      </c>
      <c r="N4">
        <v>0.104</v>
      </c>
      <c r="O4">
        <v>0.10100000000000001</v>
      </c>
      <c r="P4">
        <v>6.9000000000000006E-2</v>
      </c>
      <c r="Q4">
        <v>7.9000000000000001E-2</v>
      </c>
      <c r="R4">
        <v>0.11600000000000001</v>
      </c>
      <c r="S4">
        <v>0.45700000000000002</v>
      </c>
      <c r="T4">
        <v>0.05</v>
      </c>
      <c r="U4">
        <v>4.3999999999999997E-2</v>
      </c>
    </row>
    <row r="5" spans="1:21" x14ac:dyDescent="0.3">
      <c r="A5" t="s">
        <v>2</v>
      </c>
      <c r="B5">
        <v>0.109</v>
      </c>
      <c r="C5">
        <v>7.6999999999999999E-2</v>
      </c>
      <c r="D5">
        <v>0</v>
      </c>
      <c r="E5">
        <v>9.1999999999999998E-2</v>
      </c>
      <c r="F5">
        <v>0.121</v>
      </c>
      <c r="G5">
        <v>0.108</v>
      </c>
      <c r="H5">
        <v>8.1000000000000003E-2</v>
      </c>
      <c r="I5">
        <v>0.105</v>
      </c>
      <c r="J5">
        <v>0.15</v>
      </c>
      <c r="K5">
        <v>0.113</v>
      </c>
      <c r="L5">
        <v>7.4999999999999997E-2</v>
      </c>
      <c r="M5">
        <v>6.8000000000000005E-2</v>
      </c>
      <c r="N5">
        <v>7.0000000000000007E-2</v>
      </c>
      <c r="O5">
        <v>0.114</v>
      </c>
      <c r="P5">
        <v>0.114</v>
      </c>
      <c r="Q5">
        <v>6.0999999999999999E-2</v>
      </c>
      <c r="R5">
        <v>0.126</v>
      </c>
      <c r="S5">
        <v>0.439</v>
      </c>
      <c r="T5">
        <v>9.4E-2</v>
      </c>
      <c r="U5">
        <v>7.9000000000000001E-2</v>
      </c>
    </row>
    <row r="6" spans="1:21" x14ac:dyDescent="0.3">
      <c r="A6" t="s">
        <v>3</v>
      </c>
      <c r="B6">
        <v>5.5E-2</v>
      </c>
      <c r="C6">
        <v>0.05</v>
      </c>
      <c r="D6">
        <v>9.1999999999999998E-2</v>
      </c>
      <c r="E6">
        <v>0</v>
      </c>
      <c r="F6">
        <v>0.14199999999999999</v>
      </c>
      <c r="G6">
        <v>0.06</v>
      </c>
      <c r="H6">
        <v>5.8999999999999997E-2</v>
      </c>
      <c r="I6">
        <v>0.114</v>
      </c>
      <c r="J6">
        <v>0.109</v>
      </c>
      <c r="K6">
        <v>0.13400000000000001</v>
      </c>
      <c r="L6">
        <v>2.9000000000000001E-2</v>
      </c>
      <c r="M6">
        <v>5.3999999999999999E-2</v>
      </c>
      <c r="N6">
        <v>0.10299999999999999</v>
      </c>
      <c r="O6">
        <v>6.8000000000000005E-2</v>
      </c>
      <c r="P6">
        <v>3.7999999999999999E-2</v>
      </c>
      <c r="Q6">
        <v>7.5999999999999998E-2</v>
      </c>
      <c r="R6">
        <v>9.7000000000000003E-2</v>
      </c>
      <c r="S6">
        <v>0.442</v>
      </c>
      <c r="T6">
        <v>2.9000000000000001E-2</v>
      </c>
      <c r="U6">
        <v>4.3999999999999997E-2</v>
      </c>
    </row>
    <row r="7" spans="1:21" x14ac:dyDescent="0.3">
      <c r="A7" t="s">
        <v>4</v>
      </c>
      <c r="B7">
        <v>0.161</v>
      </c>
      <c r="C7">
        <v>0.153</v>
      </c>
      <c r="D7">
        <v>0.121</v>
      </c>
      <c r="E7">
        <v>0.14199999999999999</v>
      </c>
      <c r="F7">
        <v>0</v>
      </c>
      <c r="G7">
        <v>0.14799999999999999</v>
      </c>
      <c r="H7">
        <v>0.13600000000000001</v>
      </c>
      <c r="I7">
        <v>0.10299999999999999</v>
      </c>
      <c r="J7">
        <v>0.183</v>
      </c>
      <c r="K7">
        <v>8.6999999999999994E-2</v>
      </c>
      <c r="L7">
        <v>0.13400000000000001</v>
      </c>
      <c r="M7">
        <v>0.109</v>
      </c>
      <c r="N7">
        <v>9.7000000000000003E-2</v>
      </c>
      <c r="O7">
        <v>0.14000000000000001</v>
      </c>
      <c r="P7">
        <v>0.16200000000000001</v>
      </c>
      <c r="Q7">
        <v>0.104</v>
      </c>
      <c r="R7">
        <v>0.14699999999999999</v>
      </c>
      <c r="S7">
        <v>0.42199999999999999</v>
      </c>
      <c r="T7">
        <v>0.14299999999999999</v>
      </c>
      <c r="U7">
        <v>0.128</v>
      </c>
    </row>
    <row r="8" spans="1:21" x14ac:dyDescent="0.3">
      <c r="A8" t="s">
        <v>5</v>
      </c>
      <c r="B8">
        <v>3.7999999999999999E-2</v>
      </c>
      <c r="C8">
        <v>6.8000000000000005E-2</v>
      </c>
      <c r="D8">
        <v>0.108</v>
      </c>
      <c r="E8">
        <v>0.06</v>
      </c>
      <c r="F8">
        <v>0.14799999999999999</v>
      </c>
      <c r="G8">
        <v>0</v>
      </c>
      <c r="H8">
        <v>8.5999999999999993E-2</v>
      </c>
      <c r="I8">
        <v>0.152</v>
      </c>
      <c r="J8">
        <v>0.16500000000000001</v>
      </c>
      <c r="K8">
        <v>0.13700000000000001</v>
      </c>
      <c r="L8">
        <v>6.0999999999999999E-2</v>
      </c>
      <c r="M8">
        <v>7.0000000000000007E-2</v>
      </c>
      <c r="N8">
        <v>0.126</v>
      </c>
      <c r="O8">
        <v>0.12</v>
      </c>
      <c r="P8">
        <v>8.7999999999999995E-2</v>
      </c>
      <c r="Q8">
        <v>0.106</v>
      </c>
      <c r="R8">
        <v>0.14899999999999999</v>
      </c>
      <c r="S8">
        <v>0.47899999999999998</v>
      </c>
      <c r="T8">
        <v>6.8000000000000005E-2</v>
      </c>
      <c r="U8">
        <v>6.8000000000000005E-2</v>
      </c>
    </row>
    <row r="9" spans="1:21" x14ac:dyDescent="0.3">
      <c r="A9" t="s">
        <v>6</v>
      </c>
      <c r="B9">
        <v>9.7000000000000003E-2</v>
      </c>
      <c r="C9">
        <v>7.0999999999999994E-2</v>
      </c>
      <c r="D9">
        <v>8.1000000000000003E-2</v>
      </c>
      <c r="E9">
        <v>5.8999999999999997E-2</v>
      </c>
      <c r="F9">
        <v>0.13600000000000001</v>
      </c>
      <c r="G9">
        <v>8.5999999999999993E-2</v>
      </c>
      <c r="H9">
        <v>0</v>
      </c>
      <c r="I9">
        <v>0.124</v>
      </c>
      <c r="J9">
        <v>0.11</v>
      </c>
      <c r="K9">
        <v>0.13100000000000001</v>
      </c>
      <c r="L9">
        <v>4.9000000000000002E-2</v>
      </c>
      <c r="M9">
        <v>7.0000000000000007E-2</v>
      </c>
      <c r="N9">
        <v>0.11700000000000001</v>
      </c>
      <c r="O9">
        <v>9.2999999999999999E-2</v>
      </c>
      <c r="P9">
        <v>6.2E-2</v>
      </c>
      <c r="Q9">
        <v>8.1000000000000003E-2</v>
      </c>
      <c r="R9">
        <v>0.10299999999999999</v>
      </c>
      <c r="S9">
        <v>0.46400000000000002</v>
      </c>
      <c r="T9">
        <v>8.1000000000000003E-2</v>
      </c>
      <c r="U9">
        <v>7.4999999999999997E-2</v>
      </c>
    </row>
    <row r="10" spans="1:21" x14ac:dyDescent="0.3">
      <c r="A10" t="s">
        <v>7</v>
      </c>
      <c r="B10">
        <v>0.14699999999999999</v>
      </c>
      <c r="C10">
        <v>0.126</v>
      </c>
      <c r="D10">
        <v>0.105</v>
      </c>
      <c r="E10">
        <v>0.114</v>
      </c>
      <c r="F10">
        <v>0.10299999999999999</v>
      </c>
      <c r="G10">
        <v>0.152</v>
      </c>
      <c r="H10">
        <v>0.124</v>
      </c>
      <c r="I10">
        <v>0</v>
      </c>
      <c r="J10">
        <v>0.121</v>
      </c>
      <c r="K10">
        <v>0.10199999999999999</v>
      </c>
      <c r="L10">
        <v>0.113</v>
      </c>
      <c r="M10">
        <v>9.4E-2</v>
      </c>
      <c r="N10">
        <v>5.6000000000000001E-2</v>
      </c>
      <c r="O10">
        <v>7.6999999999999999E-2</v>
      </c>
      <c r="P10">
        <v>0.126</v>
      </c>
      <c r="Q10">
        <v>6.7000000000000004E-2</v>
      </c>
      <c r="R10">
        <v>7.6999999999999999E-2</v>
      </c>
      <c r="S10">
        <v>0.36799999999999999</v>
      </c>
      <c r="T10">
        <v>0.104</v>
      </c>
      <c r="U10">
        <v>0.10199999999999999</v>
      </c>
    </row>
    <row r="11" spans="1:21" x14ac:dyDescent="0.3">
      <c r="A11" t="s">
        <v>8</v>
      </c>
      <c r="B11">
        <v>0.161</v>
      </c>
      <c r="C11">
        <v>0.13800000000000001</v>
      </c>
      <c r="D11">
        <v>0.15</v>
      </c>
      <c r="E11">
        <v>0.109</v>
      </c>
      <c r="F11">
        <v>0.183</v>
      </c>
      <c r="G11">
        <v>0.16500000000000001</v>
      </c>
      <c r="H11">
        <v>0.11</v>
      </c>
      <c r="I11">
        <v>0.121</v>
      </c>
      <c r="J11">
        <v>0</v>
      </c>
      <c r="K11">
        <v>0.185</v>
      </c>
      <c r="L11">
        <v>0.11700000000000001</v>
      </c>
      <c r="M11">
        <v>0.13600000000000001</v>
      </c>
      <c r="N11">
        <v>0.14799999999999999</v>
      </c>
      <c r="O11">
        <v>7.2999999999999995E-2</v>
      </c>
      <c r="P11">
        <v>8.5999999999999993E-2</v>
      </c>
      <c r="Q11">
        <v>0.124</v>
      </c>
      <c r="R11">
        <v>6.8000000000000005E-2</v>
      </c>
      <c r="S11">
        <v>0.40200000000000002</v>
      </c>
      <c r="T11">
        <v>0.11700000000000001</v>
      </c>
      <c r="U11">
        <v>0.13100000000000001</v>
      </c>
    </row>
    <row r="12" spans="1:21" x14ac:dyDescent="0.3">
      <c r="A12" t="s">
        <v>9</v>
      </c>
      <c r="B12">
        <v>0.14399999999999999</v>
      </c>
      <c r="C12">
        <v>0.13100000000000001</v>
      </c>
      <c r="D12">
        <v>0.113</v>
      </c>
      <c r="E12">
        <v>0.13400000000000001</v>
      </c>
      <c r="F12">
        <v>8.6999999999999994E-2</v>
      </c>
      <c r="G12">
        <v>0.13700000000000001</v>
      </c>
      <c r="H12">
        <v>0.13100000000000001</v>
      </c>
      <c r="I12">
        <v>0.10199999999999999</v>
      </c>
      <c r="J12">
        <v>0.185</v>
      </c>
      <c r="K12">
        <v>0</v>
      </c>
      <c r="L12">
        <v>0.124</v>
      </c>
      <c r="M12">
        <v>8.7999999999999995E-2</v>
      </c>
      <c r="N12">
        <v>0.09</v>
      </c>
      <c r="O12">
        <v>0.13400000000000001</v>
      </c>
      <c r="P12">
        <v>0.152</v>
      </c>
      <c r="Q12">
        <v>8.5999999999999993E-2</v>
      </c>
      <c r="R12">
        <v>0.13300000000000001</v>
      </c>
      <c r="S12">
        <v>0.45</v>
      </c>
      <c r="T12">
        <v>0.128</v>
      </c>
      <c r="U12">
        <v>0.105</v>
      </c>
    </row>
    <row r="13" spans="1:21" x14ac:dyDescent="0.3">
      <c r="A13" t="s">
        <v>10</v>
      </c>
      <c r="B13">
        <v>6.6000000000000003E-2</v>
      </c>
      <c r="C13">
        <v>3.5000000000000003E-2</v>
      </c>
      <c r="D13">
        <v>7.4999999999999997E-2</v>
      </c>
      <c r="E13">
        <v>2.9000000000000001E-2</v>
      </c>
      <c r="F13">
        <v>0.13400000000000001</v>
      </c>
      <c r="G13">
        <v>6.0999999999999999E-2</v>
      </c>
      <c r="H13">
        <v>4.9000000000000002E-2</v>
      </c>
      <c r="I13">
        <v>0.113</v>
      </c>
      <c r="J13">
        <v>0.11700000000000001</v>
      </c>
      <c r="K13">
        <v>0.124</v>
      </c>
      <c r="L13">
        <v>0</v>
      </c>
      <c r="M13">
        <v>4.4999999999999998E-2</v>
      </c>
      <c r="N13">
        <v>9.7000000000000003E-2</v>
      </c>
      <c r="O13">
        <v>8.3000000000000004E-2</v>
      </c>
      <c r="P13">
        <v>0.05</v>
      </c>
      <c r="Q13">
        <v>7.0000000000000007E-2</v>
      </c>
      <c r="R13">
        <v>0.10100000000000001</v>
      </c>
      <c r="S13">
        <v>0.44600000000000001</v>
      </c>
      <c r="T13">
        <v>4.2999999999999997E-2</v>
      </c>
      <c r="U13">
        <v>4.2999999999999997E-2</v>
      </c>
    </row>
    <row r="14" spans="1:21" x14ac:dyDescent="0.3">
      <c r="A14" t="s">
        <v>11</v>
      </c>
      <c r="B14">
        <v>7.0000000000000007E-2</v>
      </c>
      <c r="C14">
        <v>5.2999999999999999E-2</v>
      </c>
      <c r="D14">
        <v>6.8000000000000005E-2</v>
      </c>
      <c r="E14">
        <v>5.3999999999999999E-2</v>
      </c>
      <c r="F14">
        <v>0.109</v>
      </c>
      <c r="G14">
        <v>7.0000000000000007E-2</v>
      </c>
      <c r="H14">
        <v>7.0000000000000007E-2</v>
      </c>
      <c r="I14">
        <v>9.4E-2</v>
      </c>
      <c r="J14">
        <v>0.13600000000000001</v>
      </c>
      <c r="K14">
        <v>8.7999999999999995E-2</v>
      </c>
      <c r="L14">
        <v>4.4999999999999998E-2</v>
      </c>
      <c r="M14">
        <v>0</v>
      </c>
      <c r="N14">
        <v>7.0999999999999994E-2</v>
      </c>
      <c r="O14">
        <v>8.3000000000000004E-2</v>
      </c>
      <c r="P14">
        <v>7.9000000000000001E-2</v>
      </c>
      <c r="Q14">
        <v>4.2000000000000003E-2</v>
      </c>
      <c r="R14">
        <v>9.8000000000000004E-2</v>
      </c>
      <c r="S14">
        <v>0.44600000000000001</v>
      </c>
      <c r="T14">
        <v>5.0999999999999997E-2</v>
      </c>
      <c r="U14">
        <v>2.3E-2</v>
      </c>
    </row>
    <row r="15" spans="1:21" x14ac:dyDescent="0.3">
      <c r="A15" t="s">
        <v>12</v>
      </c>
      <c r="B15">
        <v>0.121</v>
      </c>
      <c r="C15">
        <v>0.104</v>
      </c>
      <c r="D15">
        <v>7.0000000000000007E-2</v>
      </c>
      <c r="E15">
        <v>0.10299999999999999</v>
      </c>
      <c r="F15">
        <v>9.7000000000000003E-2</v>
      </c>
      <c r="G15">
        <v>0.126</v>
      </c>
      <c r="H15">
        <v>0.11700000000000001</v>
      </c>
      <c r="I15">
        <v>5.6000000000000001E-2</v>
      </c>
      <c r="J15">
        <v>0.14799999999999999</v>
      </c>
      <c r="K15">
        <v>0.09</v>
      </c>
      <c r="L15">
        <v>9.7000000000000003E-2</v>
      </c>
      <c r="M15">
        <v>7.0999999999999994E-2</v>
      </c>
      <c r="N15">
        <v>0</v>
      </c>
      <c r="O15">
        <v>9.4E-2</v>
      </c>
      <c r="P15">
        <v>0.127</v>
      </c>
      <c r="Q15">
        <v>4.9000000000000002E-2</v>
      </c>
      <c r="R15">
        <v>0.108</v>
      </c>
      <c r="S15">
        <v>0.39300000000000002</v>
      </c>
      <c r="T15">
        <v>9.0999999999999998E-2</v>
      </c>
      <c r="U15">
        <v>8.1000000000000003E-2</v>
      </c>
    </row>
    <row r="16" spans="1:21" x14ac:dyDescent="0.3">
      <c r="A16" t="s">
        <v>13</v>
      </c>
      <c r="B16">
        <v>0.11</v>
      </c>
      <c r="C16">
        <v>0.10100000000000001</v>
      </c>
      <c r="D16">
        <v>0.114</v>
      </c>
      <c r="E16">
        <v>6.8000000000000005E-2</v>
      </c>
      <c r="F16">
        <v>0.14000000000000001</v>
      </c>
      <c r="G16">
        <v>0.12</v>
      </c>
      <c r="H16">
        <v>9.2999999999999999E-2</v>
      </c>
      <c r="I16">
        <v>7.6999999999999999E-2</v>
      </c>
      <c r="J16">
        <v>7.2999999999999995E-2</v>
      </c>
      <c r="K16">
        <v>0.13400000000000001</v>
      </c>
      <c r="L16">
        <v>8.3000000000000004E-2</v>
      </c>
      <c r="M16">
        <v>8.3000000000000004E-2</v>
      </c>
      <c r="N16">
        <v>9.4E-2</v>
      </c>
      <c r="O16">
        <v>0</v>
      </c>
      <c r="P16">
        <v>6.8000000000000005E-2</v>
      </c>
      <c r="Q16">
        <v>7.1999999999999995E-2</v>
      </c>
      <c r="R16">
        <v>4.9000000000000002E-2</v>
      </c>
      <c r="S16">
        <v>0.40100000000000002</v>
      </c>
      <c r="T16">
        <v>6.5000000000000002E-2</v>
      </c>
      <c r="U16">
        <v>7.8E-2</v>
      </c>
    </row>
    <row r="17" spans="1:21" x14ac:dyDescent="0.3">
      <c r="A17" t="s">
        <v>14</v>
      </c>
      <c r="B17">
        <v>8.5000000000000006E-2</v>
      </c>
      <c r="C17">
        <v>6.9000000000000006E-2</v>
      </c>
      <c r="D17">
        <v>0.114</v>
      </c>
      <c r="E17">
        <v>3.7999999999999999E-2</v>
      </c>
      <c r="F17">
        <v>0.16200000000000001</v>
      </c>
      <c r="G17">
        <v>8.7999999999999995E-2</v>
      </c>
      <c r="H17">
        <v>6.2E-2</v>
      </c>
      <c r="I17">
        <v>0.126</v>
      </c>
      <c r="J17">
        <v>8.5999999999999993E-2</v>
      </c>
      <c r="K17">
        <v>0.152</v>
      </c>
      <c r="L17">
        <v>0.05</v>
      </c>
      <c r="M17">
        <v>7.9000000000000001E-2</v>
      </c>
      <c r="N17">
        <v>0.127</v>
      </c>
      <c r="O17">
        <v>6.8000000000000005E-2</v>
      </c>
      <c r="P17">
        <v>0</v>
      </c>
      <c r="Q17">
        <v>9.2999999999999999E-2</v>
      </c>
      <c r="R17">
        <v>8.5000000000000006E-2</v>
      </c>
      <c r="S17">
        <v>0.44800000000000001</v>
      </c>
      <c r="T17">
        <v>5.5E-2</v>
      </c>
      <c r="U17">
        <v>6.8000000000000005E-2</v>
      </c>
    </row>
    <row r="18" spans="1:21" x14ac:dyDescent="0.3">
      <c r="A18" t="s">
        <v>15</v>
      </c>
      <c r="B18">
        <v>0.10100000000000001</v>
      </c>
      <c r="C18">
        <v>7.9000000000000001E-2</v>
      </c>
      <c r="D18">
        <v>6.0999999999999999E-2</v>
      </c>
      <c r="E18">
        <v>7.5999999999999998E-2</v>
      </c>
      <c r="F18">
        <v>0.104</v>
      </c>
      <c r="G18">
        <v>0.106</v>
      </c>
      <c r="H18">
        <v>8.1000000000000003E-2</v>
      </c>
      <c r="I18">
        <v>6.7000000000000004E-2</v>
      </c>
      <c r="J18">
        <v>0.124</v>
      </c>
      <c r="K18">
        <v>8.5999999999999993E-2</v>
      </c>
      <c r="L18">
        <v>7.0000000000000007E-2</v>
      </c>
      <c r="M18">
        <v>4.2000000000000003E-2</v>
      </c>
      <c r="N18">
        <v>4.9000000000000002E-2</v>
      </c>
      <c r="O18">
        <v>7.1999999999999995E-2</v>
      </c>
      <c r="P18">
        <v>9.2999999999999999E-2</v>
      </c>
      <c r="Q18">
        <v>0</v>
      </c>
      <c r="R18">
        <v>8.1000000000000003E-2</v>
      </c>
      <c r="S18">
        <v>0.42599999999999999</v>
      </c>
      <c r="T18">
        <v>7.0000000000000007E-2</v>
      </c>
      <c r="U18">
        <v>5.0999999999999997E-2</v>
      </c>
    </row>
    <row r="19" spans="1:21" x14ac:dyDescent="0.3">
      <c r="A19" t="s">
        <v>16</v>
      </c>
      <c r="B19">
        <v>0.14199999999999999</v>
      </c>
      <c r="C19">
        <v>0.11600000000000001</v>
      </c>
      <c r="D19">
        <v>0.126</v>
      </c>
      <c r="E19">
        <v>9.7000000000000003E-2</v>
      </c>
      <c r="F19">
        <v>0.14699999999999999</v>
      </c>
      <c r="G19">
        <v>0.14899999999999999</v>
      </c>
      <c r="H19">
        <v>0.10299999999999999</v>
      </c>
      <c r="I19">
        <v>7.6999999999999999E-2</v>
      </c>
      <c r="J19">
        <v>6.8000000000000005E-2</v>
      </c>
      <c r="K19">
        <v>0.13300000000000001</v>
      </c>
      <c r="L19">
        <v>0.10100000000000001</v>
      </c>
      <c r="M19">
        <v>9.8000000000000004E-2</v>
      </c>
      <c r="N19">
        <v>0.108</v>
      </c>
      <c r="O19">
        <v>4.9000000000000002E-2</v>
      </c>
      <c r="P19">
        <v>8.5000000000000006E-2</v>
      </c>
      <c r="Q19">
        <v>8.1000000000000003E-2</v>
      </c>
      <c r="R19">
        <v>0</v>
      </c>
      <c r="S19">
        <v>0.40600000000000003</v>
      </c>
      <c r="T19">
        <v>9.5000000000000001E-2</v>
      </c>
      <c r="U19">
        <v>9.5000000000000001E-2</v>
      </c>
    </row>
    <row r="20" spans="1:21" x14ac:dyDescent="0.3">
      <c r="A20" t="s">
        <v>17</v>
      </c>
      <c r="B20">
        <v>0.47</v>
      </c>
      <c r="C20">
        <v>0.45700000000000002</v>
      </c>
      <c r="D20">
        <v>0.439</v>
      </c>
      <c r="E20">
        <v>0.442</v>
      </c>
      <c r="F20">
        <v>0.42199999999999999</v>
      </c>
      <c r="G20">
        <v>0.47899999999999998</v>
      </c>
      <c r="H20">
        <v>0.46400000000000002</v>
      </c>
      <c r="I20">
        <v>0.36799999999999999</v>
      </c>
      <c r="J20">
        <v>0.40200000000000002</v>
      </c>
      <c r="K20">
        <v>0.45</v>
      </c>
      <c r="L20">
        <v>0.44600000000000001</v>
      </c>
      <c r="M20">
        <v>0.44600000000000001</v>
      </c>
      <c r="N20">
        <v>0.39300000000000002</v>
      </c>
      <c r="O20">
        <v>0.40100000000000002</v>
      </c>
      <c r="P20">
        <v>0.44800000000000001</v>
      </c>
      <c r="Q20">
        <v>0.42599999999999999</v>
      </c>
      <c r="R20">
        <v>0.40600000000000003</v>
      </c>
      <c r="S20">
        <v>0</v>
      </c>
      <c r="T20">
        <v>0.42899999999999999</v>
      </c>
      <c r="U20">
        <v>0.44800000000000001</v>
      </c>
    </row>
    <row r="21" spans="1:21" x14ac:dyDescent="0.3">
      <c r="A21" t="s">
        <v>18</v>
      </c>
      <c r="B21">
        <v>5.3999999999999999E-2</v>
      </c>
      <c r="C21">
        <v>0.05</v>
      </c>
      <c r="D21">
        <v>9.4E-2</v>
      </c>
      <c r="E21">
        <v>2.9000000000000001E-2</v>
      </c>
      <c r="F21">
        <v>0.14299999999999999</v>
      </c>
      <c r="G21">
        <v>6.8000000000000005E-2</v>
      </c>
      <c r="H21">
        <v>8.1000000000000003E-2</v>
      </c>
      <c r="I21">
        <v>0.104</v>
      </c>
      <c r="J21">
        <v>0.11700000000000001</v>
      </c>
      <c r="K21">
        <v>0.128</v>
      </c>
      <c r="L21">
        <v>4.2999999999999997E-2</v>
      </c>
      <c r="M21">
        <v>5.0999999999999997E-2</v>
      </c>
      <c r="N21">
        <v>9.0999999999999998E-2</v>
      </c>
      <c r="O21">
        <v>6.5000000000000002E-2</v>
      </c>
      <c r="P21">
        <v>5.5E-2</v>
      </c>
      <c r="Q21">
        <v>7.0000000000000007E-2</v>
      </c>
      <c r="R21">
        <v>9.5000000000000001E-2</v>
      </c>
      <c r="S21">
        <v>0.42899999999999999</v>
      </c>
      <c r="T21">
        <v>0</v>
      </c>
      <c r="U21">
        <v>3.6999999999999998E-2</v>
      </c>
    </row>
    <row r="22" spans="1:21" x14ac:dyDescent="0.3">
      <c r="A22" t="s">
        <v>19</v>
      </c>
      <c r="B22">
        <v>5.8999999999999997E-2</v>
      </c>
      <c r="C22">
        <v>4.3999999999999997E-2</v>
      </c>
      <c r="D22">
        <v>7.9000000000000001E-2</v>
      </c>
      <c r="E22">
        <v>4.3999999999999997E-2</v>
      </c>
      <c r="F22">
        <v>0.128</v>
      </c>
      <c r="G22">
        <v>6.8000000000000005E-2</v>
      </c>
      <c r="H22">
        <v>7.4999999999999997E-2</v>
      </c>
      <c r="I22">
        <v>0.10199999999999999</v>
      </c>
      <c r="J22">
        <v>0.13100000000000001</v>
      </c>
      <c r="K22">
        <v>0.105</v>
      </c>
      <c r="L22">
        <v>4.2999999999999997E-2</v>
      </c>
      <c r="M22">
        <v>2.3E-2</v>
      </c>
      <c r="N22">
        <v>8.1000000000000003E-2</v>
      </c>
      <c r="O22">
        <v>7.8E-2</v>
      </c>
      <c r="P22">
        <v>6.8000000000000005E-2</v>
      </c>
      <c r="Q22">
        <v>5.0999999999999997E-2</v>
      </c>
      <c r="R22">
        <v>9.5000000000000001E-2</v>
      </c>
      <c r="S22">
        <v>0.44800000000000001</v>
      </c>
      <c r="T22">
        <v>3.6999999999999998E-2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"/>
  <sheetViews>
    <sheetView zoomScale="85" zoomScaleNormal="85" workbookViewId="0">
      <selection activeCell="B9" sqref="B9:BV10"/>
    </sheetView>
  </sheetViews>
  <sheetFormatPr defaultRowHeight="15" x14ac:dyDescent="0.25"/>
  <cols>
    <col min="1" max="1" width="8.88671875" style="18" customWidth="1"/>
    <col min="2" max="16384" width="8.88671875" style="18"/>
  </cols>
  <sheetData>
    <row r="1" spans="1:74" x14ac:dyDescent="0.25">
      <c r="A1" s="55" t="s">
        <v>63</v>
      </c>
      <c r="B1" s="55"/>
      <c r="C1" s="55"/>
      <c r="D1" s="55"/>
      <c r="E1" s="55"/>
      <c r="F1" s="55"/>
    </row>
    <row r="2" spans="1:74" x14ac:dyDescent="0.25">
      <c r="A2" s="14"/>
      <c r="B2" s="14" t="s">
        <v>47</v>
      </c>
      <c r="C2" s="14" t="s">
        <v>48</v>
      </c>
      <c r="D2" s="14" t="s">
        <v>49</v>
      </c>
      <c r="E2" s="14" t="s">
        <v>50</v>
      </c>
      <c r="F2" s="14" t="s">
        <v>51</v>
      </c>
    </row>
    <row r="3" spans="1:74" x14ac:dyDescent="0.25">
      <c r="A3" s="14" t="s">
        <v>47</v>
      </c>
      <c r="B3" s="14">
        <v>0</v>
      </c>
      <c r="C3" s="14"/>
      <c r="D3" s="14"/>
      <c r="E3" s="14"/>
      <c r="F3" s="14"/>
    </row>
    <row r="4" spans="1:74" ht="18.600000000000001" x14ac:dyDescent="0.25">
      <c r="A4" s="14" t="s">
        <v>48</v>
      </c>
      <c r="B4" s="14" t="s">
        <v>52</v>
      </c>
      <c r="C4" s="14">
        <v>0</v>
      </c>
      <c r="D4" s="14"/>
      <c r="E4" s="14"/>
      <c r="F4" s="14"/>
    </row>
    <row r="5" spans="1:74" ht="18.600000000000001" x14ac:dyDescent="0.25">
      <c r="A5" s="14" t="s">
        <v>49</v>
      </c>
      <c r="B5" s="14" t="s">
        <v>53</v>
      </c>
      <c r="C5" s="14" t="s">
        <v>56</v>
      </c>
      <c r="D5" s="14">
        <v>0</v>
      </c>
      <c r="E5" s="14"/>
      <c r="F5" s="14"/>
    </row>
    <row r="6" spans="1:74" ht="18.600000000000001" x14ac:dyDescent="0.25">
      <c r="A6" s="14" t="s">
        <v>50</v>
      </c>
      <c r="B6" s="14" t="s">
        <v>54</v>
      </c>
      <c r="C6" s="14" t="s">
        <v>57</v>
      </c>
      <c r="D6" s="14" t="s">
        <v>59</v>
      </c>
      <c r="E6" s="14">
        <v>0</v>
      </c>
      <c r="F6" s="14"/>
    </row>
    <row r="7" spans="1:74" ht="18.600000000000001" x14ac:dyDescent="0.25">
      <c r="A7" s="14" t="s">
        <v>51</v>
      </c>
      <c r="B7" s="14" t="s">
        <v>55</v>
      </c>
      <c r="C7" s="14" t="s">
        <v>58</v>
      </c>
      <c r="D7" s="14" t="s">
        <v>60</v>
      </c>
      <c r="E7" s="14" t="s">
        <v>61</v>
      </c>
      <c r="F7" s="14">
        <v>0</v>
      </c>
    </row>
    <row r="9" spans="1:74" ht="45" x14ac:dyDescent="0.25">
      <c r="A9" s="19" t="s">
        <v>64</v>
      </c>
      <c r="B9" s="15">
        <v>-0.315</v>
      </c>
      <c r="C9" s="15">
        <v>-0.32500000000000001</v>
      </c>
      <c r="D9" s="15">
        <v>-0.34</v>
      </c>
      <c r="E9" s="15">
        <v>-0.34499999999999997</v>
      </c>
      <c r="F9" s="15">
        <v>-0.34</v>
      </c>
      <c r="G9" s="15">
        <v>-0.34</v>
      </c>
      <c r="H9" s="15">
        <v>-0.35</v>
      </c>
      <c r="I9" s="15">
        <v>-0.34499999999999997</v>
      </c>
      <c r="J9" s="15">
        <v>-0.35499999999999998</v>
      </c>
      <c r="K9" s="15">
        <v>-0.33</v>
      </c>
      <c r="L9" s="15">
        <v>-0.33500000000000002</v>
      </c>
      <c r="M9" s="15">
        <v>-0.33</v>
      </c>
      <c r="N9" s="15">
        <v>-0.32</v>
      </c>
      <c r="O9" s="15">
        <v>-0.34499999999999997</v>
      </c>
      <c r="P9" s="15">
        <v>-0.35499999999999998</v>
      </c>
      <c r="Q9" s="15">
        <v>-0.34</v>
      </c>
      <c r="R9" s="15">
        <v>-0.33</v>
      </c>
      <c r="S9" s="15">
        <v>-0.32500000000000001</v>
      </c>
      <c r="T9" s="15">
        <v>-0.33</v>
      </c>
      <c r="U9" s="15">
        <v>-0.35</v>
      </c>
      <c r="V9" s="15">
        <v>-0.36499999999999999</v>
      </c>
      <c r="W9" s="15">
        <v>-0.36</v>
      </c>
      <c r="X9" s="15">
        <v>-0.38</v>
      </c>
      <c r="Y9" s="15">
        <v>-0.42499999999999999</v>
      </c>
      <c r="Z9" s="15">
        <v>-0.44500000000000001</v>
      </c>
      <c r="AA9" s="15">
        <v>-0.47499999999999998</v>
      </c>
      <c r="AB9" s="15">
        <v>-0.51</v>
      </c>
      <c r="AC9" s="15">
        <v>-0.53500000000000003</v>
      </c>
      <c r="AD9" s="15">
        <v>-0.505</v>
      </c>
      <c r="AE9" s="15">
        <v>-0.41499999999999998</v>
      </c>
      <c r="AF9" s="15">
        <v>-0.3</v>
      </c>
      <c r="AG9" s="15">
        <v>-0.16</v>
      </c>
      <c r="AH9" s="15">
        <v>-1.4999999999999999E-2</v>
      </c>
      <c r="AI9" s="15">
        <v>0.23499999999999999</v>
      </c>
      <c r="AJ9" s="15">
        <v>0.49</v>
      </c>
      <c r="AK9" s="15">
        <v>0.72</v>
      </c>
      <c r="AL9" s="15">
        <v>0.875</v>
      </c>
      <c r="AM9" s="15">
        <v>0.94</v>
      </c>
      <c r="AN9" s="15">
        <v>0.90500000000000003</v>
      </c>
      <c r="AO9" s="15">
        <v>0.755</v>
      </c>
      <c r="AP9" s="15">
        <v>0.49</v>
      </c>
      <c r="AQ9" s="15">
        <v>0.16500000000000001</v>
      </c>
      <c r="AR9" s="15">
        <v>-0.11</v>
      </c>
      <c r="AS9" s="15">
        <v>-0.27</v>
      </c>
      <c r="AT9" s="15">
        <v>-0.39</v>
      </c>
      <c r="AU9" s="15">
        <v>-0.45</v>
      </c>
      <c r="AV9" s="15">
        <v>-0.47499999999999998</v>
      </c>
      <c r="AW9" s="15">
        <v>-0.45500000000000002</v>
      </c>
      <c r="AX9" s="15">
        <v>-0.42499999999999999</v>
      </c>
      <c r="AY9" s="15">
        <v>-0.39</v>
      </c>
      <c r="AZ9" s="15">
        <v>-0.39</v>
      </c>
      <c r="BA9" s="15">
        <v>-0.38500000000000001</v>
      </c>
      <c r="BB9" s="15">
        <v>-0.39</v>
      </c>
      <c r="BC9" s="15">
        <v>-0.38</v>
      </c>
      <c r="BD9" s="15">
        <v>-0.38</v>
      </c>
      <c r="BE9" s="15">
        <v>-0.38</v>
      </c>
      <c r="BF9" s="15">
        <v>-0.39500000000000002</v>
      </c>
      <c r="BG9" s="15">
        <v>-0.38500000000000001</v>
      </c>
      <c r="BH9" s="15">
        <v>-0.38500000000000001</v>
      </c>
      <c r="BI9" s="15">
        <v>-0.38500000000000001</v>
      </c>
      <c r="BJ9" s="15">
        <v>-0.375</v>
      </c>
      <c r="BK9" s="15">
        <v>-0.39500000000000002</v>
      </c>
      <c r="BL9" s="15">
        <v>-0.41</v>
      </c>
      <c r="BM9" s="15">
        <v>-0.41</v>
      </c>
      <c r="BN9" s="15">
        <v>-0.4</v>
      </c>
      <c r="BO9" s="15">
        <v>-0.39500000000000002</v>
      </c>
      <c r="BP9" s="15">
        <v>-0.39</v>
      </c>
      <c r="BQ9" s="15">
        <v>-0.40500000000000003</v>
      </c>
      <c r="BR9" s="15">
        <v>-0.39500000000000002</v>
      </c>
      <c r="BS9" s="15">
        <v>-0.38500000000000001</v>
      </c>
      <c r="BT9" s="15">
        <v>-0.375</v>
      </c>
      <c r="BU9" s="15">
        <v>-0.39</v>
      </c>
      <c r="BV9" s="15">
        <v>-0.39</v>
      </c>
    </row>
    <row r="10" spans="1:74" ht="45" x14ac:dyDescent="0.25">
      <c r="A10" s="17" t="s">
        <v>65</v>
      </c>
      <c r="B10" s="18">
        <v>-0.09</v>
      </c>
      <c r="C10" s="18">
        <v>-0.11</v>
      </c>
      <c r="D10" s="18">
        <v>-0.08</v>
      </c>
      <c r="E10" s="18">
        <v>-0.06</v>
      </c>
      <c r="F10" s="18">
        <v>-3.5000000000000003E-2</v>
      </c>
      <c r="G10" s="18">
        <v>-0.03</v>
      </c>
      <c r="H10" s="18">
        <v>-3.5000000000000003E-2</v>
      </c>
      <c r="I10" s="18">
        <v>-3.5000000000000003E-2</v>
      </c>
      <c r="J10" s="18">
        <v>-0.02</v>
      </c>
      <c r="K10" s="18">
        <v>-5.0000000000000001E-3</v>
      </c>
      <c r="L10" s="18">
        <v>5.0000000000000001E-3</v>
      </c>
      <c r="M10" s="18">
        <v>-5.0000000000000001E-3</v>
      </c>
      <c r="N10" s="18">
        <v>-1.4999999999999999E-2</v>
      </c>
      <c r="O10" s="18">
        <v>-3.5000000000000003E-2</v>
      </c>
      <c r="P10" s="18">
        <v>-3.5000000000000003E-2</v>
      </c>
      <c r="Q10" s="18">
        <v>-3.5000000000000003E-2</v>
      </c>
      <c r="R10" s="18">
        <v>-2.5000000000000001E-2</v>
      </c>
      <c r="S10" s="18">
        <v>-4.4999999999999998E-2</v>
      </c>
      <c r="T10" s="18">
        <v>-0.06</v>
      </c>
      <c r="U10" s="18">
        <v>-0.06</v>
      </c>
      <c r="V10" s="18">
        <v>-0.06</v>
      </c>
      <c r="W10" s="18">
        <v>-0.05</v>
      </c>
      <c r="X10" s="18">
        <v>-0.05</v>
      </c>
      <c r="Y10" s="18">
        <v>-0.06</v>
      </c>
      <c r="Z10" s="18">
        <v>-0.105</v>
      </c>
      <c r="AA10" s="18">
        <v>-0.12</v>
      </c>
      <c r="AB10" s="18">
        <v>-0.13500000000000001</v>
      </c>
      <c r="AC10" s="18">
        <v>-0.13500000000000001</v>
      </c>
      <c r="AD10" s="18">
        <v>-0.155</v>
      </c>
      <c r="AE10" s="18">
        <v>-0.17</v>
      </c>
      <c r="AF10" s="18">
        <v>-0.19500000000000001</v>
      </c>
      <c r="AG10" s="18">
        <v>-0.22500000000000001</v>
      </c>
      <c r="AH10" s="18">
        <v>-0.23499999999999999</v>
      </c>
      <c r="AI10" s="18">
        <v>-0.22</v>
      </c>
      <c r="AJ10" s="18">
        <v>-0.22500000000000001</v>
      </c>
      <c r="AK10" s="18">
        <v>-0.255</v>
      </c>
      <c r="AL10" s="18">
        <v>-0.26</v>
      </c>
      <c r="AM10" s="18">
        <v>-0.27500000000000002</v>
      </c>
      <c r="AN10" s="18">
        <v>-0.26500000000000001</v>
      </c>
      <c r="AO10" s="18">
        <v>-0.26500000000000001</v>
      </c>
      <c r="AP10" s="18">
        <v>-0.26</v>
      </c>
      <c r="AQ10" s="18">
        <v>-0.26</v>
      </c>
      <c r="AR10" s="18">
        <v>-0.28000000000000003</v>
      </c>
      <c r="AS10" s="18">
        <v>-0.29499999999999998</v>
      </c>
      <c r="AT10" s="18">
        <v>-0.27500000000000002</v>
      </c>
      <c r="AU10" s="18">
        <v>-0.27</v>
      </c>
      <c r="AV10" s="18">
        <v>-0.26</v>
      </c>
      <c r="AW10" s="18">
        <v>-0.255</v>
      </c>
      <c r="AX10" s="18">
        <v>-0.28000000000000003</v>
      </c>
      <c r="AY10" s="18">
        <v>-0.28499999999999998</v>
      </c>
      <c r="AZ10" s="18">
        <v>-0.26500000000000001</v>
      </c>
      <c r="BA10" s="18">
        <v>-0.255</v>
      </c>
      <c r="BB10" s="18">
        <v>-0.25</v>
      </c>
      <c r="BC10" s="18">
        <v>-0.26500000000000001</v>
      </c>
      <c r="BD10" s="18">
        <v>-0.27500000000000002</v>
      </c>
      <c r="BE10" s="18">
        <v>-0.28499999999999998</v>
      </c>
      <c r="BF10" s="18">
        <v>-0.28000000000000003</v>
      </c>
      <c r="BG10" s="18">
        <v>-0.25</v>
      </c>
      <c r="BH10" s="18">
        <v>-0.25</v>
      </c>
      <c r="BI10" s="18">
        <v>-0.255</v>
      </c>
      <c r="BJ10" s="18">
        <v>-0.28000000000000003</v>
      </c>
      <c r="BK10" s="18">
        <v>-0.28999999999999998</v>
      </c>
      <c r="BL10" s="18">
        <v>-0.28999999999999998</v>
      </c>
      <c r="BM10" s="18">
        <v>-0.28000000000000003</v>
      </c>
      <c r="BN10" s="18">
        <v>-0.26500000000000001</v>
      </c>
      <c r="BO10" s="18">
        <v>-0.26500000000000001</v>
      </c>
      <c r="BP10" s="18">
        <v>-0.28999999999999998</v>
      </c>
      <c r="BQ10" s="18">
        <v>-0.28999999999999998</v>
      </c>
      <c r="BR10" s="18">
        <v>-0.27500000000000002</v>
      </c>
      <c r="BS10" s="18">
        <v>-0.26</v>
      </c>
      <c r="BT10" s="18">
        <v>-0.26500000000000001</v>
      </c>
      <c r="BU10" s="18">
        <v>-0.28000000000000003</v>
      </c>
      <c r="BV10" s="18">
        <v>-0.29499999999999998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topLeftCell="A25" zoomScale="70" zoomScaleNormal="70" workbookViewId="0">
      <selection activeCell="Q53" sqref="Q53"/>
    </sheetView>
  </sheetViews>
  <sheetFormatPr defaultColWidth="12.109375" defaultRowHeight="15" x14ac:dyDescent="0.25"/>
  <cols>
    <col min="1" max="16384" width="12.109375" style="18"/>
  </cols>
  <sheetData>
    <row r="1" spans="1:75" x14ac:dyDescent="0.25">
      <c r="A1" s="18" t="s">
        <v>80</v>
      </c>
      <c r="B1" s="18">
        <v>0</v>
      </c>
      <c r="C1" s="18">
        <v>-8.9999999999999993E-3</v>
      </c>
      <c r="D1" s="18">
        <v>-8.9999999999999993E-3</v>
      </c>
      <c r="E1" s="18">
        <v>-1.2E-2</v>
      </c>
      <c r="F1" s="18">
        <v>-7.0000000000000001E-3</v>
      </c>
      <c r="G1" s="18">
        <v>2E-3</v>
      </c>
      <c r="H1" s="18">
        <v>8.0000000000000002E-3</v>
      </c>
      <c r="I1" s="18">
        <v>6.0000000000000001E-3</v>
      </c>
      <c r="J1" s="18">
        <v>6.0000000000000001E-3</v>
      </c>
      <c r="K1" s="18">
        <v>6.0000000000000001E-3</v>
      </c>
      <c r="L1" s="18">
        <v>-2E-3</v>
      </c>
      <c r="M1" s="18">
        <v>-3.0000000000000001E-3</v>
      </c>
      <c r="N1" s="18">
        <v>-1.2E-2</v>
      </c>
      <c r="O1" s="18">
        <v>-1.6E-2</v>
      </c>
      <c r="P1" s="18">
        <v>-1.7000000000000001E-2</v>
      </c>
      <c r="Q1" s="18">
        <v>-1.4E-2</v>
      </c>
      <c r="R1" s="18">
        <v>-1.0999999999999999E-2</v>
      </c>
      <c r="S1" s="18">
        <v>5.0000000000000001E-3</v>
      </c>
      <c r="T1" s="18">
        <v>1.2E-2</v>
      </c>
      <c r="U1" s="18">
        <v>2.8000000000000001E-2</v>
      </c>
      <c r="V1" s="18">
        <v>3.1E-2</v>
      </c>
      <c r="W1" s="18">
        <v>4.1000000000000002E-2</v>
      </c>
      <c r="X1" s="18">
        <v>3.7999999999999999E-2</v>
      </c>
      <c r="Y1" s="18">
        <v>3.1E-2</v>
      </c>
      <c r="Z1" s="18">
        <v>2.1999999999999999E-2</v>
      </c>
      <c r="AA1" s="18">
        <v>1.2E-2</v>
      </c>
      <c r="AB1" s="18">
        <v>-0.01</v>
      </c>
      <c r="AC1" s="18">
        <v>-3.4000000000000002E-2</v>
      </c>
      <c r="AD1" s="18">
        <v>-4.2000000000000003E-2</v>
      </c>
      <c r="AE1" s="18">
        <v>-5.2999999999999999E-2</v>
      </c>
      <c r="AF1" s="18">
        <v>-5.8000000000000003E-2</v>
      </c>
      <c r="AG1" s="18">
        <v>-5.5E-2</v>
      </c>
      <c r="AH1" s="18">
        <v>-0.05</v>
      </c>
      <c r="AI1" s="18">
        <v>-3.2000000000000001E-2</v>
      </c>
      <c r="AJ1" s="18">
        <v>-2E-3</v>
      </c>
      <c r="AK1" s="18">
        <v>3.7999999999999999E-2</v>
      </c>
      <c r="AL1" s="18">
        <v>5.2999999999999999E-2</v>
      </c>
      <c r="AM1" s="18">
        <v>6.8000000000000005E-2</v>
      </c>
      <c r="AN1" s="18">
        <v>7.6999999999999999E-2</v>
      </c>
      <c r="AO1" s="18">
        <v>7.8E-2</v>
      </c>
      <c r="AP1" s="18">
        <v>7.0000000000000007E-2</v>
      </c>
      <c r="AQ1" s="18">
        <v>4.1000000000000002E-2</v>
      </c>
      <c r="AR1" s="18">
        <v>-8.9999999999999993E-3</v>
      </c>
      <c r="AS1" s="18">
        <v>-4.9000000000000002E-2</v>
      </c>
      <c r="AT1" s="18">
        <v>-6.5000000000000002E-2</v>
      </c>
      <c r="AU1" s="18">
        <v>-6.5000000000000002E-2</v>
      </c>
      <c r="AV1" s="18">
        <v>-5.1999999999999998E-2</v>
      </c>
      <c r="AW1" s="18">
        <v>-3.7999999999999999E-2</v>
      </c>
      <c r="AX1" s="18">
        <v>-0.02</v>
      </c>
      <c r="AY1" s="18">
        <v>-3.0000000000000001E-3</v>
      </c>
      <c r="AZ1" s="18">
        <v>1.7000000000000001E-2</v>
      </c>
      <c r="BA1" s="18">
        <v>2.4E-2</v>
      </c>
      <c r="BB1" s="18">
        <v>2.9000000000000001E-2</v>
      </c>
      <c r="BC1" s="18">
        <v>2.5000000000000001E-2</v>
      </c>
      <c r="BD1" s="18">
        <v>2.1000000000000001E-2</v>
      </c>
      <c r="BE1" s="18">
        <v>2.1000000000000001E-2</v>
      </c>
      <c r="BF1" s="18">
        <v>2.9000000000000001E-2</v>
      </c>
      <c r="BG1" s="18">
        <v>0.03</v>
      </c>
      <c r="BH1" s="18">
        <v>3.5999999999999997E-2</v>
      </c>
      <c r="BI1" s="18">
        <v>3.2000000000000001E-2</v>
      </c>
      <c r="BJ1" s="18">
        <v>3.5999999999999997E-2</v>
      </c>
      <c r="BK1" s="18">
        <v>3.7999999999999999E-2</v>
      </c>
      <c r="BL1" s="18">
        <v>3.9E-2</v>
      </c>
      <c r="BM1" s="18">
        <v>0.04</v>
      </c>
      <c r="BN1" s="18">
        <v>3.5000000000000003E-2</v>
      </c>
      <c r="BO1" s="18">
        <v>2.9000000000000001E-2</v>
      </c>
      <c r="BP1" s="18">
        <v>2.4E-2</v>
      </c>
      <c r="BQ1" s="18">
        <v>0.02</v>
      </c>
      <c r="BR1" s="18">
        <v>1.2999999999999999E-2</v>
      </c>
      <c r="BS1" s="18">
        <v>5.0000000000000001E-3</v>
      </c>
      <c r="BT1" s="18">
        <v>5.0000000000000001E-3</v>
      </c>
      <c r="BU1" s="18">
        <v>1E-3</v>
      </c>
      <c r="BV1" s="18">
        <v>0</v>
      </c>
      <c r="BW1" s="18">
        <v>159</v>
      </c>
    </row>
    <row r="2" spans="1:75" x14ac:dyDescent="0.25">
      <c r="A2" s="18" t="s">
        <v>82</v>
      </c>
      <c r="B2" s="18">
        <v>0</v>
      </c>
      <c r="C2" s="18">
        <v>-2E-3</v>
      </c>
      <c r="D2" s="18">
        <v>-3.0000000000000001E-3</v>
      </c>
      <c r="E2" s="18">
        <v>-5.0000000000000001E-3</v>
      </c>
      <c r="F2" s="18">
        <v>-8.9999999999999993E-3</v>
      </c>
      <c r="G2" s="18">
        <v>-6.0000000000000001E-3</v>
      </c>
      <c r="H2" s="18">
        <v>-1.0999999999999999E-2</v>
      </c>
      <c r="I2" s="18">
        <v>-1.2E-2</v>
      </c>
      <c r="J2" s="18">
        <v>-8.9999999999999993E-3</v>
      </c>
      <c r="K2" s="18">
        <v>-4.0000000000000001E-3</v>
      </c>
      <c r="L2" s="18">
        <v>-4.0000000000000001E-3</v>
      </c>
      <c r="M2" s="18">
        <v>-7.0000000000000001E-3</v>
      </c>
      <c r="N2" s="18">
        <v>-8.9999999999999993E-3</v>
      </c>
      <c r="O2" s="18">
        <v>-1.2999999999999999E-2</v>
      </c>
      <c r="P2" s="18">
        <v>-1.0999999999999999E-2</v>
      </c>
      <c r="Q2" s="18">
        <v>-0.01</v>
      </c>
      <c r="R2" s="18">
        <v>2E-3</v>
      </c>
      <c r="S2" s="18">
        <v>0.01</v>
      </c>
      <c r="T2" s="18">
        <v>2.1000000000000001E-2</v>
      </c>
      <c r="U2" s="18">
        <v>3.2000000000000001E-2</v>
      </c>
      <c r="V2" s="18">
        <v>3.5999999999999997E-2</v>
      </c>
      <c r="W2" s="18">
        <v>4.2999999999999997E-2</v>
      </c>
      <c r="X2" s="18">
        <v>5.0999999999999997E-2</v>
      </c>
      <c r="Y2" s="18">
        <v>4.8000000000000001E-2</v>
      </c>
      <c r="Z2" s="18">
        <v>4.2000000000000003E-2</v>
      </c>
      <c r="AA2" s="18">
        <v>2.3E-2</v>
      </c>
      <c r="AB2" s="18">
        <v>-8.0000000000000002E-3</v>
      </c>
      <c r="AC2" s="18">
        <v>-4.1000000000000002E-2</v>
      </c>
      <c r="AD2" s="18">
        <v>-7.3999999999999996E-2</v>
      </c>
      <c r="AE2" s="18">
        <v>-0.10100000000000001</v>
      </c>
      <c r="AF2" s="18">
        <v>-0.122</v>
      </c>
      <c r="AG2" s="18">
        <v>-0.13300000000000001</v>
      </c>
      <c r="AH2" s="18">
        <v>-0.12</v>
      </c>
      <c r="AI2" s="18">
        <v>-0.09</v>
      </c>
      <c r="AJ2" s="18">
        <v>-3.5000000000000003E-2</v>
      </c>
      <c r="AK2" s="18">
        <v>4.9000000000000002E-2</v>
      </c>
      <c r="AL2" s="18">
        <v>0.111</v>
      </c>
      <c r="AM2" s="18">
        <v>0.13300000000000001</v>
      </c>
      <c r="AN2" s="18">
        <v>0.14599999999999999</v>
      </c>
      <c r="AO2" s="18">
        <v>0.13400000000000001</v>
      </c>
      <c r="AP2" s="18">
        <v>8.5000000000000006E-2</v>
      </c>
      <c r="AQ2" s="18">
        <v>0</v>
      </c>
      <c r="AR2" s="18">
        <v>-6.4000000000000001E-2</v>
      </c>
      <c r="AS2" s="18">
        <v>-0.108</v>
      </c>
      <c r="AT2" s="18">
        <v>-0.115</v>
      </c>
      <c r="AU2" s="18">
        <v>-8.5999999999999993E-2</v>
      </c>
      <c r="AV2" s="18">
        <v>-3.6999999999999998E-2</v>
      </c>
      <c r="AW2" s="18">
        <v>7.0000000000000001E-3</v>
      </c>
      <c r="AX2" s="18">
        <v>3.7999999999999999E-2</v>
      </c>
      <c r="AY2" s="18">
        <v>5.3999999999999999E-2</v>
      </c>
      <c r="AZ2" s="18">
        <v>5.5E-2</v>
      </c>
      <c r="BA2" s="18">
        <v>4.7E-2</v>
      </c>
      <c r="BB2" s="18">
        <v>3.9E-2</v>
      </c>
      <c r="BC2" s="18">
        <v>2.4E-2</v>
      </c>
      <c r="BD2" s="18">
        <v>8.9999999999999993E-3</v>
      </c>
      <c r="BE2" s="18">
        <v>8.0000000000000002E-3</v>
      </c>
      <c r="BF2" s="18">
        <v>4.0000000000000001E-3</v>
      </c>
      <c r="BG2" s="18">
        <v>1E-3</v>
      </c>
      <c r="BH2" s="18">
        <v>3.0000000000000001E-3</v>
      </c>
      <c r="BI2" s="18">
        <v>7.0000000000000001E-3</v>
      </c>
      <c r="BJ2" s="18">
        <v>2E-3</v>
      </c>
      <c r="BK2" s="18">
        <v>-3.0000000000000001E-3</v>
      </c>
      <c r="BL2" s="18">
        <v>-3.0000000000000001E-3</v>
      </c>
      <c r="BM2" s="18">
        <v>-2E-3</v>
      </c>
      <c r="BN2" s="18">
        <v>3.0000000000000001E-3</v>
      </c>
      <c r="BO2" s="18">
        <v>1.6E-2</v>
      </c>
      <c r="BP2" s="18">
        <v>0.02</v>
      </c>
      <c r="BQ2" s="18">
        <v>2.5000000000000001E-2</v>
      </c>
      <c r="BR2" s="18">
        <v>2.1999999999999999E-2</v>
      </c>
      <c r="BS2" s="18">
        <v>1.7000000000000001E-2</v>
      </c>
      <c r="BT2" s="18">
        <v>1.4999999999999999E-2</v>
      </c>
      <c r="BU2" s="18">
        <v>6.0000000000000001E-3</v>
      </c>
      <c r="BV2" s="18">
        <v>0</v>
      </c>
      <c r="BW2" s="18">
        <v>380</v>
      </c>
    </row>
    <row r="3" spans="1:75" x14ac:dyDescent="0.25">
      <c r="A3" s="18" t="s">
        <v>83</v>
      </c>
      <c r="B3" s="18">
        <v>0</v>
      </c>
      <c r="C3" s="18">
        <v>-5.0000000000000001E-3</v>
      </c>
      <c r="D3" s="18">
        <v>-1.2E-2</v>
      </c>
      <c r="E3" s="18">
        <v>-1.6E-2</v>
      </c>
      <c r="F3" s="18">
        <v>-2.3E-2</v>
      </c>
      <c r="G3" s="18">
        <v>-2.1000000000000001E-2</v>
      </c>
      <c r="H3" s="18">
        <v>-0.03</v>
      </c>
      <c r="I3" s="18">
        <v>-3.2000000000000001E-2</v>
      </c>
      <c r="J3" s="18">
        <v>-3.4000000000000002E-2</v>
      </c>
      <c r="K3" s="18">
        <v>-3.4000000000000002E-2</v>
      </c>
      <c r="L3" s="18">
        <v>-3.5999999999999997E-2</v>
      </c>
      <c r="M3" s="18">
        <v>-3.5000000000000003E-2</v>
      </c>
      <c r="N3" s="18">
        <v>-3.5999999999999997E-2</v>
      </c>
      <c r="O3" s="18">
        <v>-3.4000000000000002E-2</v>
      </c>
      <c r="P3" s="18">
        <v>-3.4000000000000002E-2</v>
      </c>
      <c r="Q3" s="18">
        <v>-2.4E-2</v>
      </c>
      <c r="R3" s="18">
        <v>-1.7000000000000001E-2</v>
      </c>
      <c r="S3" s="18">
        <v>0</v>
      </c>
      <c r="T3" s="18">
        <v>1.7000000000000001E-2</v>
      </c>
      <c r="U3" s="18">
        <v>2.5000000000000001E-2</v>
      </c>
      <c r="V3" s="18">
        <v>3.1E-2</v>
      </c>
      <c r="W3" s="18">
        <v>3.1E-2</v>
      </c>
      <c r="X3" s="18">
        <v>3.7999999999999999E-2</v>
      </c>
      <c r="Y3" s="18">
        <v>2.8000000000000001E-2</v>
      </c>
      <c r="Z3" s="18">
        <v>1.4E-2</v>
      </c>
      <c r="AA3" s="18">
        <v>-6.0000000000000001E-3</v>
      </c>
      <c r="AB3" s="18">
        <v>-3.5999999999999997E-2</v>
      </c>
      <c r="AC3" s="18">
        <v>-5.7000000000000002E-2</v>
      </c>
      <c r="AD3" s="18">
        <v>-6.7000000000000004E-2</v>
      </c>
      <c r="AE3" s="18">
        <v>-7.0999999999999994E-2</v>
      </c>
      <c r="AF3" s="18">
        <v>-6.6000000000000003E-2</v>
      </c>
      <c r="AG3" s="18">
        <v>-5.3999999999999999E-2</v>
      </c>
      <c r="AH3" s="18">
        <v>-4.2999999999999997E-2</v>
      </c>
      <c r="AI3" s="18">
        <v>-1.4999999999999999E-2</v>
      </c>
      <c r="AJ3" s="18">
        <v>2.4E-2</v>
      </c>
      <c r="AK3" s="18">
        <v>5.6000000000000001E-2</v>
      </c>
      <c r="AL3" s="18">
        <v>0.10199999999999999</v>
      </c>
      <c r="AM3" s="18">
        <v>0.13900000000000001</v>
      </c>
      <c r="AN3" s="18">
        <v>0.16400000000000001</v>
      </c>
      <c r="AO3" s="18">
        <v>0.156</v>
      </c>
      <c r="AP3" s="18">
        <v>0.129</v>
      </c>
      <c r="AQ3" s="18">
        <v>7.0000000000000007E-2</v>
      </c>
      <c r="AR3" s="18">
        <v>1.7999999999999999E-2</v>
      </c>
      <c r="AS3" s="18">
        <v>-4.1000000000000002E-2</v>
      </c>
      <c r="AT3" s="18">
        <v>-6.7000000000000004E-2</v>
      </c>
      <c r="AU3" s="18">
        <v>-8.5999999999999993E-2</v>
      </c>
      <c r="AV3" s="18">
        <v>-8.1000000000000003E-2</v>
      </c>
      <c r="AW3" s="18">
        <v>-6.3E-2</v>
      </c>
      <c r="AX3" s="18">
        <v>-0.05</v>
      </c>
      <c r="AY3" s="18">
        <v>-0.02</v>
      </c>
      <c r="AZ3" s="18">
        <v>0.01</v>
      </c>
      <c r="BA3" s="18">
        <v>3.4000000000000002E-2</v>
      </c>
      <c r="BB3" s="18">
        <v>4.9000000000000002E-2</v>
      </c>
      <c r="BC3" s="18">
        <v>0.05</v>
      </c>
      <c r="BD3" s="18">
        <v>0.05</v>
      </c>
      <c r="BE3" s="18">
        <v>4.3999999999999997E-2</v>
      </c>
      <c r="BF3" s="18">
        <v>3.9E-2</v>
      </c>
      <c r="BG3" s="18">
        <v>3.2000000000000001E-2</v>
      </c>
      <c r="BH3" s="18">
        <v>3.1E-2</v>
      </c>
      <c r="BI3" s="18">
        <v>3.4000000000000002E-2</v>
      </c>
      <c r="BJ3" s="18">
        <v>3.2000000000000001E-2</v>
      </c>
      <c r="BK3" s="18">
        <v>3.4000000000000002E-2</v>
      </c>
      <c r="BL3" s="18">
        <v>3.3000000000000002E-2</v>
      </c>
      <c r="BM3" s="18">
        <v>3.5000000000000003E-2</v>
      </c>
      <c r="BN3" s="18">
        <v>3.5000000000000003E-2</v>
      </c>
      <c r="BO3" s="18">
        <v>3.5999999999999997E-2</v>
      </c>
      <c r="BP3" s="18">
        <v>3.9E-2</v>
      </c>
      <c r="BQ3" s="18">
        <v>3.9E-2</v>
      </c>
      <c r="BR3" s="18">
        <v>3.4000000000000002E-2</v>
      </c>
      <c r="BS3" s="18">
        <v>3.2000000000000001E-2</v>
      </c>
      <c r="BT3" s="18">
        <v>2.5000000000000001E-2</v>
      </c>
      <c r="BU3" s="18">
        <v>0.02</v>
      </c>
      <c r="BV3" s="18">
        <v>0</v>
      </c>
      <c r="BW3" s="18">
        <v>118</v>
      </c>
    </row>
    <row r="4" spans="1:75" x14ac:dyDescent="0.25">
      <c r="A4" s="18" t="s">
        <v>84</v>
      </c>
      <c r="B4" s="18">
        <v>0</v>
      </c>
      <c r="C4" s="18">
        <v>-3.7999999999999999E-2</v>
      </c>
      <c r="D4" s="18">
        <v>-0.06</v>
      </c>
      <c r="E4" s="18">
        <v>-6.4000000000000001E-2</v>
      </c>
      <c r="F4" s="18">
        <v>-7.8E-2</v>
      </c>
      <c r="G4" s="18">
        <v>-8.5000000000000006E-2</v>
      </c>
      <c r="H4" s="18">
        <v>-9.6000000000000002E-2</v>
      </c>
      <c r="I4" s="18">
        <v>-9.8000000000000004E-2</v>
      </c>
      <c r="J4" s="18">
        <v>-0.1</v>
      </c>
      <c r="K4" s="18">
        <v>-0.106</v>
      </c>
      <c r="L4" s="18">
        <v>-0.106</v>
      </c>
      <c r="M4" s="18">
        <v>-0.105</v>
      </c>
      <c r="N4" s="18">
        <v>-0.105</v>
      </c>
      <c r="O4" s="18">
        <v>-0.105</v>
      </c>
      <c r="P4" s="18">
        <v>-0.106</v>
      </c>
      <c r="Q4" s="18">
        <v>-0.106</v>
      </c>
      <c r="R4" s="18">
        <v>-0.104</v>
      </c>
      <c r="S4" s="18">
        <v>-0.10100000000000001</v>
      </c>
      <c r="T4" s="18">
        <v>-9.9000000000000005E-2</v>
      </c>
      <c r="U4" s="18">
        <v>-9.0999999999999998E-2</v>
      </c>
      <c r="V4" s="18">
        <v>-7.3999999999999996E-2</v>
      </c>
      <c r="W4" s="18">
        <v>-6.3E-2</v>
      </c>
      <c r="X4" s="18">
        <v>-5.7000000000000002E-2</v>
      </c>
      <c r="Y4" s="18">
        <v>-4.9000000000000002E-2</v>
      </c>
      <c r="Z4" s="18">
        <v>-4.5999999999999999E-2</v>
      </c>
      <c r="AA4" s="18">
        <v>-4.8000000000000001E-2</v>
      </c>
      <c r="AB4" s="18">
        <v>-5.7000000000000002E-2</v>
      </c>
      <c r="AC4" s="18">
        <v>-8.5000000000000006E-2</v>
      </c>
      <c r="AD4" s="18">
        <v>-0.11700000000000001</v>
      </c>
      <c r="AE4" s="18">
        <v>-0.13800000000000001</v>
      </c>
      <c r="AF4" s="18">
        <v>-0.14399999999999999</v>
      </c>
      <c r="AG4" s="18">
        <v>-0.14299999999999999</v>
      </c>
      <c r="AH4" s="18">
        <v>-0.127</v>
      </c>
      <c r="AI4" s="18">
        <v>-8.5000000000000006E-2</v>
      </c>
      <c r="AJ4" s="18">
        <v>-1.4999999999999999E-2</v>
      </c>
      <c r="AK4" s="18">
        <v>7.4999999999999997E-2</v>
      </c>
      <c r="AL4" s="18">
        <v>0.13500000000000001</v>
      </c>
      <c r="AM4" s="18">
        <v>0.17599999999999999</v>
      </c>
      <c r="AN4" s="18">
        <v>0.189</v>
      </c>
      <c r="AO4" s="18">
        <v>0.161</v>
      </c>
      <c r="AP4" s="18">
        <v>0.13</v>
      </c>
      <c r="AQ4" s="18">
        <v>5.1999999999999998E-2</v>
      </c>
      <c r="AR4" s="18">
        <v>-3.4000000000000002E-2</v>
      </c>
      <c r="AS4" s="18">
        <v>-0.107</v>
      </c>
      <c r="AT4" s="18">
        <v>-0.13700000000000001</v>
      </c>
      <c r="AU4" s="18">
        <v>-0.128</v>
      </c>
      <c r="AV4" s="18">
        <v>-0.1</v>
      </c>
      <c r="AW4" s="18">
        <v>-6.4000000000000001E-2</v>
      </c>
      <c r="AX4" s="18">
        <v>-7.0000000000000001E-3</v>
      </c>
      <c r="AY4" s="18">
        <v>4.5999999999999999E-2</v>
      </c>
      <c r="AZ4" s="18">
        <v>7.1999999999999995E-2</v>
      </c>
      <c r="BA4" s="18">
        <v>8.6999999999999994E-2</v>
      </c>
      <c r="BB4" s="18">
        <v>7.5999999999999998E-2</v>
      </c>
      <c r="BC4" s="18">
        <v>6.2E-2</v>
      </c>
      <c r="BD4" s="18">
        <v>4.9000000000000002E-2</v>
      </c>
      <c r="BE4" s="18">
        <v>3.1E-2</v>
      </c>
      <c r="BF4" s="18">
        <v>1.7000000000000001E-2</v>
      </c>
      <c r="BG4" s="18">
        <v>0.01</v>
      </c>
      <c r="BH4" s="18">
        <v>5.0000000000000001E-3</v>
      </c>
      <c r="BI4" s="18">
        <v>2E-3</v>
      </c>
      <c r="BJ4" s="18">
        <v>3.0000000000000001E-3</v>
      </c>
      <c r="BK4" s="18">
        <v>-2E-3</v>
      </c>
      <c r="BL4" s="18">
        <v>3.0000000000000001E-3</v>
      </c>
      <c r="BM4" s="18">
        <v>1.0999999999999999E-2</v>
      </c>
      <c r="BN4" s="18">
        <v>1.4E-2</v>
      </c>
      <c r="BO4" s="18">
        <v>2.1000000000000001E-2</v>
      </c>
      <c r="BP4" s="18">
        <v>2.9000000000000001E-2</v>
      </c>
      <c r="BQ4" s="18">
        <v>2.8000000000000001E-2</v>
      </c>
      <c r="BR4" s="18">
        <v>2.8000000000000001E-2</v>
      </c>
      <c r="BS4" s="18">
        <v>2.4E-2</v>
      </c>
      <c r="BT4" s="18">
        <v>2.1000000000000001E-2</v>
      </c>
      <c r="BU4" s="18">
        <v>1.2E-2</v>
      </c>
      <c r="BV4" s="18">
        <v>0</v>
      </c>
      <c r="BW4" s="18">
        <v>377</v>
      </c>
    </row>
    <row r="5" spans="1:75" x14ac:dyDescent="0.25">
      <c r="A5" s="18" t="s">
        <v>79</v>
      </c>
      <c r="B5" s="18">
        <v>0</v>
      </c>
      <c r="C5" s="18">
        <v>-2.7E-2</v>
      </c>
      <c r="D5" s="18">
        <v>-6.0999999999999999E-2</v>
      </c>
      <c r="E5" s="18">
        <v>-7.3999999999999996E-2</v>
      </c>
      <c r="F5" s="18">
        <v>-8.2000000000000003E-2</v>
      </c>
      <c r="G5" s="18">
        <v>-8.7999999999999995E-2</v>
      </c>
      <c r="H5" s="18">
        <v>-9.0999999999999998E-2</v>
      </c>
      <c r="I5" s="18">
        <v>-9.1999999999999998E-2</v>
      </c>
      <c r="J5" s="18">
        <v>-9.7000000000000003E-2</v>
      </c>
      <c r="K5" s="18">
        <v>-0.10100000000000001</v>
      </c>
      <c r="L5" s="18">
        <v>-0.104</v>
      </c>
      <c r="M5" s="18">
        <v>-0.111</v>
      </c>
      <c r="N5" s="18">
        <v>-0.11700000000000001</v>
      </c>
      <c r="O5" s="18">
        <v>-0.123</v>
      </c>
      <c r="P5" s="18">
        <v>-0.122</v>
      </c>
      <c r="Q5" s="18">
        <v>-0.113</v>
      </c>
      <c r="R5" s="18">
        <v>-0.108</v>
      </c>
      <c r="S5" s="18">
        <v>-0.104</v>
      </c>
      <c r="T5" s="18">
        <v>-9.4E-2</v>
      </c>
      <c r="U5" s="18">
        <v>-8.5999999999999993E-2</v>
      </c>
      <c r="V5" s="18">
        <v>-7.0999999999999994E-2</v>
      </c>
      <c r="W5" s="18">
        <v>-6.0999999999999999E-2</v>
      </c>
      <c r="X5" s="18">
        <v>-4.5999999999999999E-2</v>
      </c>
      <c r="Y5" s="18">
        <v>-4.4999999999999998E-2</v>
      </c>
      <c r="Z5" s="18">
        <v>-4.9000000000000002E-2</v>
      </c>
      <c r="AA5" s="18">
        <v>-6.0999999999999999E-2</v>
      </c>
      <c r="AB5" s="18">
        <v>-6.2E-2</v>
      </c>
      <c r="AC5" s="18">
        <v>-6.0999999999999999E-2</v>
      </c>
      <c r="AD5" s="18">
        <v>-7.4999999999999997E-2</v>
      </c>
      <c r="AE5" s="18">
        <v>-8.6999999999999994E-2</v>
      </c>
      <c r="AF5" s="18">
        <v>-9.7000000000000003E-2</v>
      </c>
      <c r="AG5" s="18">
        <v>-9.8000000000000004E-2</v>
      </c>
      <c r="AH5" s="18">
        <v>-7.3999999999999996E-2</v>
      </c>
      <c r="AI5" s="18">
        <v>-3.5999999999999997E-2</v>
      </c>
      <c r="AJ5" s="18">
        <v>8.9999999999999993E-3</v>
      </c>
      <c r="AK5" s="18">
        <v>6.2E-2</v>
      </c>
      <c r="AL5" s="18">
        <v>9.1999999999999998E-2</v>
      </c>
      <c r="AM5" s="18">
        <v>0.11600000000000001</v>
      </c>
      <c r="AN5" s="18">
        <v>0.11600000000000001</v>
      </c>
      <c r="AO5" s="18">
        <v>0.10299999999999999</v>
      </c>
      <c r="AP5" s="18">
        <v>8.5999999999999993E-2</v>
      </c>
      <c r="AQ5" s="18">
        <v>4.9000000000000002E-2</v>
      </c>
      <c r="AR5" s="18">
        <v>1E-3</v>
      </c>
      <c r="AS5" s="18">
        <v>-4.2000000000000003E-2</v>
      </c>
      <c r="AT5" s="18">
        <v>-7.5999999999999998E-2</v>
      </c>
      <c r="AU5" s="18">
        <v>-9.4E-2</v>
      </c>
      <c r="AV5" s="18">
        <v>-8.6999999999999994E-2</v>
      </c>
      <c r="AW5" s="18">
        <v>-7.2999999999999995E-2</v>
      </c>
      <c r="AX5" s="18">
        <v>-3.5000000000000003E-2</v>
      </c>
      <c r="AY5" s="18">
        <v>-1E-3</v>
      </c>
      <c r="AZ5" s="18">
        <v>1.7999999999999999E-2</v>
      </c>
      <c r="BA5" s="18">
        <v>3.6999999999999998E-2</v>
      </c>
      <c r="BB5" s="18">
        <v>0.05</v>
      </c>
      <c r="BC5" s="18">
        <v>5.1999999999999998E-2</v>
      </c>
      <c r="BD5" s="18">
        <v>4.3999999999999997E-2</v>
      </c>
      <c r="BE5" s="18">
        <v>3.2000000000000001E-2</v>
      </c>
      <c r="BF5" s="18">
        <v>2.1000000000000001E-2</v>
      </c>
      <c r="BG5" s="18">
        <v>0.01</v>
      </c>
      <c r="BH5" s="18">
        <v>2E-3</v>
      </c>
      <c r="BI5" s="18">
        <v>-0.01</v>
      </c>
      <c r="BJ5" s="18">
        <v>-0.02</v>
      </c>
      <c r="BK5" s="18">
        <v>-0.03</v>
      </c>
      <c r="BL5" s="18">
        <v>-3.2000000000000001E-2</v>
      </c>
      <c r="BM5" s="18">
        <v>-2.8000000000000001E-2</v>
      </c>
      <c r="BN5" s="18">
        <v>-2.3E-2</v>
      </c>
      <c r="BO5" s="18">
        <v>-1.4E-2</v>
      </c>
      <c r="BP5" s="18">
        <v>-8.9999999999999993E-3</v>
      </c>
      <c r="BQ5" s="18">
        <v>-6.0000000000000001E-3</v>
      </c>
      <c r="BR5" s="18">
        <v>-6.0000000000000001E-3</v>
      </c>
      <c r="BS5" s="18">
        <v>-1E-3</v>
      </c>
      <c r="BT5" s="18">
        <v>1E-3</v>
      </c>
      <c r="BU5" s="18">
        <v>2E-3</v>
      </c>
      <c r="BV5" s="18">
        <v>0</v>
      </c>
      <c r="BW5" s="18">
        <v>540</v>
      </c>
    </row>
    <row r="7" spans="1:75" x14ac:dyDescent="0.25">
      <c r="A7" s="18" t="s">
        <v>85</v>
      </c>
      <c r="B7" s="18">
        <v>-1.0999999999999999E-2</v>
      </c>
      <c r="C7" s="18">
        <v>-3.0000000000000001E-3</v>
      </c>
      <c r="D7" s="18">
        <v>-6.0000000000000001E-3</v>
      </c>
      <c r="E7" s="18">
        <v>-6.0000000000000001E-3</v>
      </c>
      <c r="F7" s="18">
        <v>-1.4E-2</v>
      </c>
      <c r="G7" s="18">
        <v>-1.2999999999999999E-2</v>
      </c>
      <c r="H7" s="18">
        <v>-1.4999999999999999E-2</v>
      </c>
      <c r="I7" s="18">
        <v>-1.4999999999999999E-2</v>
      </c>
      <c r="J7" s="18">
        <v>-2.4E-2</v>
      </c>
      <c r="K7" s="18">
        <v>-2.5000000000000001E-2</v>
      </c>
      <c r="L7" s="18">
        <v>-2.9000000000000001E-2</v>
      </c>
      <c r="M7" s="18">
        <v>-0.03</v>
      </c>
      <c r="N7" s="18">
        <v>-2.8000000000000001E-2</v>
      </c>
      <c r="O7" s="18">
        <v>-3.4000000000000002E-2</v>
      </c>
      <c r="P7" s="18">
        <v>-3.2000000000000001E-2</v>
      </c>
      <c r="Q7" s="18">
        <v>-3.1E-2</v>
      </c>
      <c r="R7" s="18">
        <v>-3.2000000000000001E-2</v>
      </c>
      <c r="S7" s="18">
        <v>-3.5000000000000003E-2</v>
      </c>
      <c r="T7" s="18">
        <v>-3.5000000000000003E-2</v>
      </c>
      <c r="U7" s="18">
        <v>-3.9E-2</v>
      </c>
      <c r="V7" s="18">
        <v>-0.04</v>
      </c>
      <c r="W7" s="18">
        <v>-4.7E-2</v>
      </c>
      <c r="X7" s="18">
        <v>-0.05</v>
      </c>
      <c r="Y7" s="18">
        <v>-5.5E-2</v>
      </c>
      <c r="Z7" s="18">
        <v>-5.2999999999999999E-2</v>
      </c>
      <c r="AA7" s="18">
        <v>-4.8000000000000001E-2</v>
      </c>
      <c r="AB7" s="18">
        <v>-3.4000000000000002E-2</v>
      </c>
      <c r="AC7" s="18">
        <v>-1.6E-2</v>
      </c>
      <c r="AD7" s="18">
        <v>4.0000000000000001E-3</v>
      </c>
      <c r="AE7" s="18">
        <v>2.9000000000000001E-2</v>
      </c>
      <c r="AF7" s="18">
        <v>4.5999999999999999E-2</v>
      </c>
      <c r="AG7" s="18">
        <v>6.7000000000000004E-2</v>
      </c>
      <c r="AH7" s="18">
        <v>8.8999999999999996E-2</v>
      </c>
      <c r="AI7" s="18">
        <v>0.114</v>
      </c>
      <c r="AJ7" s="18">
        <v>0.13300000000000001</v>
      </c>
      <c r="AK7" s="18">
        <v>0.151</v>
      </c>
      <c r="AL7" s="18">
        <v>0.16900000000000001</v>
      </c>
      <c r="AM7" s="18">
        <v>0.16900000000000001</v>
      </c>
      <c r="AN7" s="18">
        <v>0.16300000000000001</v>
      </c>
      <c r="AO7" s="18">
        <v>0.14499999999999999</v>
      </c>
      <c r="AP7" s="18">
        <v>0.12</v>
      </c>
      <c r="AQ7" s="18">
        <v>8.6999999999999994E-2</v>
      </c>
      <c r="AR7" s="18">
        <v>5.5E-2</v>
      </c>
      <c r="AS7" s="18">
        <v>2.4E-2</v>
      </c>
      <c r="AT7" s="18">
        <v>-8.9999999999999993E-3</v>
      </c>
      <c r="AU7" s="18">
        <v>-4.9000000000000002E-2</v>
      </c>
      <c r="AV7" s="18">
        <v>-0.06</v>
      </c>
      <c r="AW7" s="18">
        <v>-7.3999999999999996E-2</v>
      </c>
      <c r="AX7" s="18">
        <v>-7.9000000000000001E-2</v>
      </c>
      <c r="AY7" s="18">
        <v>-7.5999999999999998E-2</v>
      </c>
      <c r="AZ7" s="18">
        <v>-7.5999999999999998E-2</v>
      </c>
      <c r="BA7" s="18">
        <v>-6.7000000000000004E-2</v>
      </c>
      <c r="BB7" s="18">
        <v>-6.4000000000000001E-2</v>
      </c>
      <c r="BC7" s="18">
        <v>-5.3999999999999999E-2</v>
      </c>
      <c r="BD7" s="18">
        <v>-4.8000000000000001E-2</v>
      </c>
      <c r="BE7" s="18">
        <v>-4.2999999999999997E-2</v>
      </c>
      <c r="BF7" s="18">
        <v>-4.2999999999999997E-2</v>
      </c>
      <c r="BG7" s="18">
        <v>-3.5999999999999997E-2</v>
      </c>
      <c r="BH7" s="18">
        <v>-3.5999999999999997E-2</v>
      </c>
      <c r="BI7" s="18">
        <v>-3.4000000000000002E-2</v>
      </c>
      <c r="BJ7" s="18">
        <v>-2.8000000000000001E-2</v>
      </c>
      <c r="BK7" s="18">
        <v>-2.8000000000000001E-2</v>
      </c>
      <c r="BL7" s="18">
        <v>-0.03</v>
      </c>
      <c r="BM7" s="18">
        <v>-2.7E-2</v>
      </c>
      <c r="BN7" s="18">
        <v>-2.4E-2</v>
      </c>
      <c r="BO7" s="18">
        <v>-2.4E-2</v>
      </c>
      <c r="BP7" s="18">
        <v>-2.4E-2</v>
      </c>
      <c r="BQ7" s="18">
        <v>-2.4E-2</v>
      </c>
      <c r="BR7" s="18">
        <v>-2.3E-2</v>
      </c>
      <c r="BS7" s="18">
        <v>-2.4E-2</v>
      </c>
      <c r="BT7" s="18">
        <v>-2.1999999999999999E-2</v>
      </c>
      <c r="BU7" s="18">
        <v>-2.3E-2</v>
      </c>
      <c r="BV7" s="18">
        <v>-0.03</v>
      </c>
      <c r="BW7" s="18">
        <v>159</v>
      </c>
    </row>
    <row r="8" spans="1:75" x14ac:dyDescent="0.25">
      <c r="A8" s="18" t="s">
        <v>81</v>
      </c>
      <c r="B8" s="18">
        <v>-8.9999999999999993E-3</v>
      </c>
      <c r="C8" s="18">
        <v>-1E-3</v>
      </c>
      <c r="D8" s="18">
        <v>8.9999999999999993E-3</v>
      </c>
      <c r="E8" s="18">
        <v>1.2E-2</v>
      </c>
      <c r="F8" s="18">
        <v>1.7000000000000001E-2</v>
      </c>
      <c r="G8" s="18">
        <v>1.9E-2</v>
      </c>
      <c r="H8" s="18">
        <v>2.1000000000000001E-2</v>
      </c>
      <c r="I8" s="18">
        <v>0.02</v>
      </c>
      <c r="J8" s="18">
        <v>1.9E-2</v>
      </c>
      <c r="K8" s="18">
        <v>1.7999999999999999E-2</v>
      </c>
      <c r="L8" s="18">
        <v>1.6E-2</v>
      </c>
      <c r="M8" s="18">
        <v>1.7999999999999999E-2</v>
      </c>
      <c r="N8" s="18">
        <v>1.9E-2</v>
      </c>
      <c r="O8" s="18">
        <v>2.8000000000000001E-2</v>
      </c>
      <c r="P8" s="18">
        <v>2.1000000000000001E-2</v>
      </c>
      <c r="Q8" s="18">
        <v>2.5000000000000001E-2</v>
      </c>
      <c r="R8" s="18">
        <v>2.1999999999999999E-2</v>
      </c>
      <c r="S8" s="18">
        <v>1.4999999999999999E-2</v>
      </c>
      <c r="T8" s="18">
        <v>7.0000000000000001E-3</v>
      </c>
      <c r="U8" s="18">
        <v>-8.9999999999999993E-3</v>
      </c>
      <c r="V8" s="18">
        <v>-3.3000000000000002E-2</v>
      </c>
      <c r="W8" s="18">
        <v>-5.8000000000000003E-2</v>
      </c>
      <c r="X8" s="18">
        <v>-8.2000000000000003E-2</v>
      </c>
      <c r="Y8" s="18">
        <v>-0.10199999999999999</v>
      </c>
      <c r="Z8" s="18">
        <v>-0.114</v>
      </c>
      <c r="AA8" s="18">
        <v>-0.125</v>
      </c>
      <c r="AB8" s="18">
        <v>-0.13300000000000001</v>
      </c>
      <c r="AC8" s="18">
        <v>-0.129</v>
      </c>
      <c r="AD8" s="18">
        <v>-0.113</v>
      </c>
      <c r="AE8" s="18">
        <v>-9.1999999999999998E-2</v>
      </c>
      <c r="AF8" s="18">
        <v>-0.06</v>
      </c>
      <c r="AG8" s="18">
        <v>-1.4999999999999999E-2</v>
      </c>
      <c r="AH8" s="18">
        <v>4.4999999999999998E-2</v>
      </c>
      <c r="AI8" s="18">
        <v>9.4E-2</v>
      </c>
      <c r="AJ8" s="18">
        <v>0.14199999999999999</v>
      </c>
      <c r="AK8" s="18">
        <v>0.16</v>
      </c>
      <c r="AL8" s="18">
        <v>0.18</v>
      </c>
      <c r="AM8" s="18">
        <v>0.19800000000000001</v>
      </c>
      <c r="AN8" s="18">
        <v>0.183</v>
      </c>
      <c r="AO8" s="18">
        <v>0.157</v>
      </c>
      <c r="AP8" s="18">
        <v>0.127</v>
      </c>
      <c r="AQ8" s="18">
        <v>6.6000000000000003E-2</v>
      </c>
      <c r="AR8" s="18">
        <v>-1.2E-2</v>
      </c>
      <c r="AS8" s="18">
        <v>-6.7000000000000004E-2</v>
      </c>
      <c r="AT8" s="18">
        <v>-0.11600000000000001</v>
      </c>
      <c r="AU8" s="18">
        <v>-0.14000000000000001</v>
      </c>
      <c r="AV8" s="18">
        <v>-0.154</v>
      </c>
      <c r="AW8" s="18">
        <v>-0.161</v>
      </c>
      <c r="AX8" s="18">
        <v>-0.154</v>
      </c>
      <c r="AY8" s="18">
        <v>-0.14399999999999999</v>
      </c>
      <c r="AZ8" s="18">
        <v>-0.11899999999999999</v>
      </c>
      <c r="BA8" s="18">
        <v>-0.10100000000000001</v>
      </c>
      <c r="BB8" s="18">
        <v>-7.5999999999999998E-2</v>
      </c>
      <c r="BC8" s="18">
        <v>-5.7000000000000002E-2</v>
      </c>
      <c r="BD8" s="18">
        <v>-4.4999999999999998E-2</v>
      </c>
      <c r="BE8" s="18">
        <v>-3.1E-2</v>
      </c>
      <c r="BF8" s="18">
        <v>-2.4E-2</v>
      </c>
      <c r="BG8" s="18">
        <v>-2.1999999999999999E-2</v>
      </c>
      <c r="BH8" s="18">
        <v>-1.2999999999999999E-2</v>
      </c>
      <c r="BI8" s="18">
        <v>-8.9999999999999993E-3</v>
      </c>
      <c r="BJ8" s="18">
        <v>0</v>
      </c>
      <c r="BK8" s="18">
        <v>6.0000000000000001E-3</v>
      </c>
      <c r="BL8" s="18">
        <v>8.0000000000000002E-3</v>
      </c>
      <c r="BM8" s="18">
        <v>1.2999999999999999E-2</v>
      </c>
      <c r="BN8" s="18">
        <v>1.7000000000000001E-2</v>
      </c>
      <c r="BO8" s="18">
        <v>2.4E-2</v>
      </c>
      <c r="BP8" s="18">
        <v>2.9000000000000001E-2</v>
      </c>
      <c r="BQ8" s="18">
        <v>3.3000000000000002E-2</v>
      </c>
      <c r="BR8" s="18">
        <v>3.2000000000000001E-2</v>
      </c>
      <c r="BS8" s="18">
        <v>3.5000000000000003E-2</v>
      </c>
      <c r="BT8" s="18">
        <v>2.7E-2</v>
      </c>
      <c r="BU8" s="18">
        <v>1.9E-2</v>
      </c>
      <c r="BV8" s="18">
        <v>-5.0000000000000001E-3</v>
      </c>
      <c r="BW8" s="18">
        <v>380</v>
      </c>
    </row>
    <row r="9" spans="1:75" x14ac:dyDescent="0.25">
      <c r="A9" s="18" t="s">
        <v>86</v>
      </c>
      <c r="B9" s="18">
        <v>-0.01</v>
      </c>
      <c r="C9" s="18">
        <v>-1.2E-2</v>
      </c>
      <c r="D9" s="18">
        <v>-1.9E-2</v>
      </c>
      <c r="E9" s="18">
        <v>-1.9E-2</v>
      </c>
      <c r="F9" s="18">
        <v>-0.03</v>
      </c>
      <c r="G9" s="18">
        <v>-3.2000000000000001E-2</v>
      </c>
      <c r="H9" s="18">
        <v>-3.5000000000000003E-2</v>
      </c>
      <c r="I9" s="18">
        <v>-4.2999999999999997E-2</v>
      </c>
      <c r="J9" s="18">
        <v>-4.8000000000000001E-2</v>
      </c>
      <c r="K9" s="18">
        <v>-5.3999999999999999E-2</v>
      </c>
      <c r="L9" s="18">
        <v>-0.06</v>
      </c>
      <c r="M9" s="18">
        <v>-5.8000000000000003E-2</v>
      </c>
      <c r="N9" s="18">
        <v>-5.8999999999999997E-2</v>
      </c>
      <c r="O9" s="18">
        <v>-5.8999999999999997E-2</v>
      </c>
      <c r="P9" s="18">
        <v>-5.8000000000000003E-2</v>
      </c>
      <c r="Q9" s="18">
        <v>-5.8000000000000003E-2</v>
      </c>
      <c r="R9" s="18">
        <v>-0.06</v>
      </c>
      <c r="S9" s="18">
        <v>-6.3E-2</v>
      </c>
      <c r="T9" s="18">
        <v>-6.8000000000000005E-2</v>
      </c>
      <c r="U9" s="18">
        <v>-7.1999999999999995E-2</v>
      </c>
      <c r="V9" s="18">
        <v>-7.5999999999999998E-2</v>
      </c>
      <c r="W9" s="18">
        <v>-0.08</v>
      </c>
      <c r="X9" s="18">
        <v>-7.4999999999999997E-2</v>
      </c>
      <c r="Y9" s="18">
        <v>-7.2999999999999995E-2</v>
      </c>
      <c r="Z9" s="18">
        <v>-6.2E-2</v>
      </c>
      <c r="AA9" s="18">
        <v>-4.8000000000000001E-2</v>
      </c>
      <c r="AB9" s="18">
        <v>-3.2000000000000001E-2</v>
      </c>
      <c r="AC9" s="18">
        <v>-1E-3</v>
      </c>
      <c r="AD9" s="18">
        <v>3.3000000000000002E-2</v>
      </c>
      <c r="AE9" s="18">
        <v>6.8000000000000005E-2</v>
      </c>
      <c r="AF9" s="18">
        <v>0.11700000000000001</v>
      </c>
      <c r="AG9" s="18">
        <v>0.16600000000000001</v>
      </c>
      <c r="AH9" s="18">
        <v>0.21099999999999999</v>
      </c>
      <c r="AI9" s="18">
        <v>0.26400000000000001</v>
      </c>
      <c r="AJ9" s="18">
        <v>0.29899999999999999</v>
      </c>
      <c r="AK9" s="18">
        <v>0.33200000000000002</v>
      </c>
      <c r="AL9" s="18">
        <v>0.35199999999999998</v>
      </c>
      <c r="AM9" s="18">
        <v>0.35</v>
      </c>
      <c r="AN9" s="18">
        <v>0.32600000000000001</v>
      </c>
      <c r="AO9" s="18">
        <v>0.28699999999999998</v>
      </c>
      <c r="AP9" s="18">
        <v>0.23400000000000001</v>
      </c>
      <c r="AQ9" s="18">
        <v>0.16600000000000001</v>
      </c>
      <c r="AR9" s="18">
        <v>9.2999999999999999E-2</v>
      </c>
      <c r="AS9" s="18">
        <v>2.1000000000000001E-2</v>
      </c>
      <c r="AT9" s="18">
        <v>-4.7E-2</v>
      </c>
      <c r="AU9" s="18">
        <v>-9.7000000000000003E-2</v>
      </c>
      <c r="AV9" s="18">
        <v>-0.14299999999999999</v>
      </c>
      <c r="AW9" s="18">
        <v>-0.16800000000000001</v>
      </c>
      <c r="AX9" s="18">
        <v>-0.17299999999999999</v>
      </c>
      <c r="AY9" s="18">
        <v>-0.17299999999999999</v>
      </c>
      <c r="AZ9" s="18">
        <v>-0.16600000000000001</v>
      </c>
      <c r="BA9" s="18">
        <v>-0.14899999999999999</v>
      </c>
      <c r="BB9" s="18">
        <v>-0.126</v>
      </c>
      <c r="BC9" s="18">
        <v>-0.10100000000000001</v>
      </c>
      <c r="BD9" s="18">
        <v>-7.3999999999999996E-2</v>
      </c>
      <c r="BE9" s="18">
        <v>-5.1999999999999998E-2</v>
      </c>
      <c r="BF9" s="18">
        <v>-3.5999999999999997E-2</v>
      </c>
      <c r="BG9" s="18">
        <v>-1.9E-2</v>
      </c>
      <c r="BH9" s="18">
        <v>-1.0999999999999999E-2</v>
      </c>
      <c r="BI9" s="18">
        <v>-4.0000000000000001E-3</v>
      </c>
      <c r="BJ9" s="18">
        <v>4.0000000000000001E-3</v>
      </c>
      <c r="BK9" s="18">
        <v>8.9999999999999993E-3</v>
      </c>
      <c r="BL9" s="18">
        <v>1.2999999999999999E-2</v>
      </c>
      <c r="BM9" s="18">
        <v>1.4999999999999999E-2</v>
      </c>
      <c r="BN9" s="18">
        <v>1.4999999999999999E-2</v>
      </c>
      <c r="BO9" s="18">
        <v>1.6E-2</v>
      </c>
      <c r="BP9" s="18">
        <v>8.9999999999999993E-3</v>
      </c>
      <c r="BQ9" s="18">
        <v>7.0000000000000001E-3</v>
      </c>
      <c r="BR9" s="18">
        <v>2E-3</v>
      </c>
      <c r="BS9" s="18">
        <v>-2E-3</v>
      </c>
      <c r="BT9" s="18">
        <v>-8.9999999999999993E-3</v>
      </c>
      <c r="BU9" s="18">
        <v>-1.7999999999999999E-2</v>
      </c>
      <c r="BV9" s="18">
        <v>-3.5000000000000003E-2</v>
      </c>
      <c r="BW9" s="18">
        <v>118</v>
      </c>
    </row>
    <row r="10" spans="1:75" x14ac:dyDescent="0.25">
      <c r="A10" s="18" t="s">
        <v>87</v>
      </c>
      <c r="B10" s="18">
        <v>-7.0000000000000001E-3</v>
      </c>
      <c r="C10" s="18">
        <v>1.4999999999999999E-2</v>
      </c>
      <c r="D10" s="18">
        <v>3.7999999999999999E-2</v>
      </c>
      <c r="E10" s="18">
        <v>5.0999999999999997E-2</v>
      </c>
      <c r="F10" s="18">
        <v>6.5000000000000002E-2</v>
      </c>
      <c r="G10" s="18">
        <v>7.1999999999999995E-2</v>
      </c>
      <c r="H10" s="18">
        <v>7.1999999999999995E-2</v>
      </c>
      <c r="I10" s="18">
        <v>7.3999999999999996E-2</v>
      </c>
      <c r="J10" s="18">
        <v>7.1999999999999995E-2</v>
      </c>
      <c r="K10" s="18">
        <v>6.7000000000000004E-2</v>
      </c>
      <c r="L10" s="18">
        <v>5.8000000000000003E-2</v>
      </c>
      <c r="M10" s="18">
        <v>4.9000000000000002E-2</v>
      </c>
      <c r="N10" s="18">
        <v>3.6999999999999998E-2</v>
      </c>
      <c r="O10" s="18">
        <v>2.7E-2</v>
      </c>
      <c r="P10" s="18">
        <v>2.1999999999999999E-2</v>
      </c>
      <c r="Q10" s="18">
        <v>8.0000000000000002E-3</v>
      </c>
      <c r="R10" s="18">
        <v>-3.0000000000000001E-3</v>
      </c>
      <c r="S10" s="18">
        <v>-1.6E-2</v>
      </c>
      <c r="T10" s="18">
        <v>-3.6999999999999998E-2</v>
      </c>
      <c r="U10" s="18">
        <v>-5.8000000000000003E-2</v>
      </c>
      <c r="V10" s="18">
        <v>-8.5000000000000006E-2</v>
      </c>
      <c r="W10" s="18">
        <v>-0.111</v>
      </c>
      <c r="X10" s="18">
        <v>-0.13200000000000001</v>
      </c>
      <c r="Y10" s="18">
        <v>-0.14799999999999999</v>
      </c>
      <c r="Z10" s="18">
        <v>-0.161</v>
      </c>
      <c r="AA10" s="18">
        <v>-0.16500000000000001</v>
      </c>
      <c r="AB10" s="18">
        <v>-0.151</v>
      </c>
      <c r="AC10" s="18">
        <v>-0.14099999999999999</v>
      </c>
      <c r="AD10" s="18">
        <v>-0.107</v>
      </c>
      <c r="AE10" s="18">
        <v>-7.0000000000000007E-2</v>
      </c>
      <c r="AF10" s="18">
        <v>-1.7999999999999999E-2</v>
      </c>
      <c r="AG10" s="18">
        <v>3.6999999999999998E-2</v>
      </c>
      <c r="AH10" s="18">
        <v>0.10100000000000001</v>
      </c>
      <c r="AI10" s="18">
        <v>0.16</v>
      </c>
      <c r="AJ10" s="18">
        <v>0.20599999999999999</v>
      </c>
      <c r="AK10" s="18">
        <v>0.247</v>
      </c>
      <c r="AL10" s="18">
        <v>0.28100000000000003</v>
      </c>
      <c r="AM10" s="18">
        <v>0.28899999999999998</v>
      </c>
      <c r="AN10" s="18">
        <v>0.27900000000000003</v>
      </c>
      <c r="AO10" s="18">
        <v>0.23599999999999999</v>
      </c>
      <c r="AP10" s="18">
        <v>0.17499999999999999</v>
      </c>
      <c r="AQ10" s="18">
        <v>0.111</v>
      </c>
      <c r="AR10" s="18">
        <v>2.9000000000000001E-2</v>
      </c>
      <c r="AS10" s="18">
        <v>-5.8000000000000003E-2</v>
      </c>
      <c r="AT10" s="18">
        <v>-0.13</v>
      </c>
      <c r="AU10" s="18">
        <v>-0.17499999999999999</v>
      </c>
      <c r="AV10" s="18">
        <v>-0.20499999999999999</v>
      </c>
      <c r="AW10" s="18">
        <v>-0.20899999999999999</v>
      </c>
      <c r="AX10" s="18">
        <v>-0.20499999999999999</v>
      </c>
      <c r="AY10" s="18">
        <v>-0.20100000000000001</v>
      </c>
      <c r="AZ10" s="18">
        <v>-0.17100000000000001</v>
      </c>
      <c r="BA10" s="18">
        <v>-0.14499999999999999</v>
      </c>
      <c r="BB10" s="18">
        <v>-0.109</v>
      </c>
      <c r="BC10" s="18">
        <v>-8.5000000000000006E-2</v>
      </c>
      <c r="BD10" s="18">
        <v>-5.8000000000000003E-2</v>
      </c>
      <c r="BE10" s="18">
        <v>-2.7E-2</v>
      </c>
      <c r="BF10" s="18">
        <v>-8.0000000000000002E-3</v>
      </c>
      <c r="BG10" s="18">
        <v>8.9999999999999993E-3</v>
      </c>
      <c r="BH10" s="18">
        <v>1.4999999999999999E-2</v>
      </c>
      <c r="BI10" s="18">
        <v>2.5999999999999999E-2</v>
      </c>
      <c r="BJ10" s="18">
        <v>2.7E-2</v>
      </c>
      <c r="BK10" s="18">
        <v>2.5999999999999999E-2</v>
      </c>
      <c r="BL10" s="18">
        <v>2.3E-2</v>
      </c>
      <c r="BM10" s="18">
        <v>2.3E-2</v>
      </c>
      <c r="BN10" s="18">
        <v>2.5999999999999999E-2</v>
      </c>
      <c r="BO10" s="18">
        <v>2.4E-2</v>
      </c>
      <c r="BP10" s="18">
        <v>2.5000000000000001E-2</v>
      </c>
      <c r="BQ10" s="18">
        <v>3.1E-2</v>
      </c>
      <c r="BR10" s="18">
        <v>2.5999999999999999E-2</v>
      </c>
      <c r="BS10" s="18">
        <v>2.1999999999999999E-2</v>
      </c>
      <c r="BT10" s="18">
        <v>1.7000000000000001E-2</v>
      </c>
      <c r="BU10" s="18">
        <v>3.0000000000000001E-3</v>
      </c>
      <c r="BV10" s="18">
        <v>-1.6E-2</v>
      </c>
      <c r="BW10" s="18">
        <v>377</v>
      </c>
    </row>
    <row r="11" spans="1:75" x14ac:dyDescent="0.25">
      <c r="A11" s="18" t="s">
        <v>88</v>
      </c>
      <c r="B11" s="18">
        <v>-1.6E-2</v>
      </c>
      <c r="C11" s="18">
        <v>-1.9E-2</v>
      </c>
      <c r="D11" s="18">
        <v>-1.4E-2</v>
      </c>
      <c r="E11" s="18">
        <v>-1.9E-2</v>
      </c>
      <c r="F11" s="18">
        <v>-1.7999999999999999E-2</v>
      </c>
      <c r="G11" s="18">
        <v>-2.1999999999999999E-2</v>
      </c>
      <c r="H11" s="18">
        <v>-2.5000000000000001E-2</v>
      </c>
      <c r="I11" s="18">
        <v>-2.7E-2</v>
      </c>
      <c r="J11" s="18">
        <v>-3.1E-2</v>
      </c>
      <c r="K11" s="18">
        <v>-3.7999999999999999E-2</v>
      </c>
      <c r="L11" s="18">
        <v>-4.3999999999999997E-2</v>
      </c>
      <c r="M11" s="18">
        <v>-4.9000000000000002E-2</v>
      </c>
      <c r="N11" s="18">
        <v>-5.7000000000000002E-2</v>
      </c>
      <c r="O11" s="18">
        <v>-6.0999999999999999E-2</v>
      </c>
      <c r="P11" s="18">
        <v>-6.6000000000000003E-2</v>
      </c>
      <c r="Q11" s="18">
        <v>-7.1999999999999995E-2</v>
      </c>
      <c r="R11" s="18">
        <v>-7.8E-2</v>
      </c>
      <c r="S11" s="18">
        <v>-8.3000000000000004E-2</v>
      </c>
      <c r="T11" s="18">
        <v>-8.2000000000000003E-2</v>
      </c>
      <c r="U11" s="18">
        <v>-7.8E-2</v>
      </c>
      <c r="V11" s="18">
        <v>-7.9000000000000001E-2</v>
      </c>
      <c r="W11" s="18">
        <v>-6.7000000000000004E-2</v>
      </c>
      <c r="X11" s="18">
        <v>-6.2E-2</v>
      </c>
      <c r="Y11" s="18">
        <v>-5.8999999999999997E-2</v>
      </c>
      <c r="Z11" s="18">
        <v>-4.5999999999999999E-2</v>
      </c>
      <c r="AA11" s="18">
        <v>-0.04</v>
      </c>
      <c r="AB11" s="18">
        <v>-3.9E-2</v>
      </c>
      <c r="AC11" s="18">
        <v>-1.9E-2</v>
      </c>
      <c r="AD11" s="18">
        <v>-8.0000000000000002E-3</v>
      </c>
      <c r="AE11" s="18">
        <v>8.0000000000000002E-3</v>
      </c>
      <c r="AF11" s="18">
        <v>2.5999999999999999E-2</v>
      </c>
      <c r="AG11" s="18">
        <v>5.1999999999999998E-2</v>
      </c>
      <c r="AH11" s="18">
        <v>6.8000000000000005E-2</v>
      </c>
      <c r="AI11" s="18">
        <v>9.2999999999999999E-2</v>
      </c>
      <c r="AJ11" s="18">
        <v>0.127</v>
      </c>
      <c r="AK11" s="18">
        <v>0.14199999999999999</v>
      </c>
      <c r="AL11" s="18">
        <v>0.157</v>
      </c>
      <c r="AM11" s="18">
        <v>0.16200000000000001</v>
      </c>
      <c r="AN11" s="18">
        <v>0.157</v>
      </c>
      <c r="AO11" s="18">
        <v>0.14499999999999999</v>
      </c>
      <c r="AP11" s="18">
        <v>0.115</v>
      </c>
      <c r="AQ11" s="18">
        <v>0.08</v>
      </c>
      <c r="AR11" s="18">
        <v>3.9E-2</v>
      </c>
      <c r="AS11" s="18">
        <v>2E-3</v>
      </c>
      <c r="AT11" s="18">
        <v>-4.8000000000000001E-2</v>
      </c>
      <c r="AU11" s="18">
        <v>-7.6999999999999999E-2</v>
      </c>
      <c r="AV11" s="18">
        <v>-9.9000000000000005E-2</v>
      </c>
      <c r="AW11" s="18">
        <v>-0.121</v>
      </c>
      <c r="AX11" s="18">
        <v>-0.13500000000000001</v>
      </c>
      <c r="AY11" s="18">
        <v>-0.13500000000000001</v>
      </c>
      <c r="AZ11" s="18">
        <v>-0.128</v>
      </c>
      <c r="BA11" s="18">
        <v>-0.11799999999999999</v>
      </c>
      <c r="BB11" s="18">
        <v>-0.106</v>
      </c>
      <c r="BC11" s="18">
        <v>-9.5000000000000001E-2</v>
      </c>
      <c r="BD11" s="18">
        <v>-7.2999999999999995E-2</v>
      </c>
      <c r="BE11" s="18">
        <v>-5.6000000000000001E-2</v>
      </c>
      <c r="BF11" s="18">
        <v>-4.4999999999999998E-2</v>
      </c>
      <c r="BG11" s="18">
        <v>-3.4000000000000002E-2</v>
      </c>
      <c r="BH11" s="18">
        <v>-2.1000000000000001E-2</v>
      </c>
      <c r="BI11" s="18">
        <v>-1.4E-2</v>
      </c>
      <c r="BJ11" s="18">
        <v>4.0000000000000001E-3</v>
      </c>
      <c r="BK11" s="18">
        <v>6.0000000000000001E-3</v>
      </c>
      <c r="BL11" s="18">
        <v>1.0999999999999999E-2</v>
      </c>
      <c r="BM11" s="18">
        <v>1.4999999999999999E-2</v>
      </c>
      <c r="BN11" s="18">
        <v>1.6E-2</v>
      </c>
      <c r="BO11" s="18">
        <v>1.7000000000000001E-2</v>
      </c>
      <c r="BP11" s="18">
        <v>2.1000000000000001E-2</v>
      </c>
      <c r="BQ11" s="18">
        <v>1.7999999999999999E-2</v>
      </c>
      <c r="BR11" s="18">
        <v>0.02</v>
      </c>
      <c r="BS11" s="18">
        <v>1.4E-2</v>
      </c>
      <c r="BT11" s="18">
        <v>8.0000000000000002E-3</v>
      </c>
      <c r="BU11" s="18">
        <v>-5.0000000000000001E-3</v>
      </c>
      <c r="BV11" s="18">
        <v>-1.9E-2</v>
      </c>
      <c r="BW11" s="18">
        <v>540</v>
      </c>
    </row>
    <row r="13" spans="1:75" x14ac:dyDescent="0.25">
      <c r="A13" s="18" t="s">
        <v>78</v>
      </c>
      <c r="B13" s="18">
        <v>-0.108</v>
      </c>
      <c r="C13" s="18">
        <v>-0.106</v>
      </c>
      <c r="D13" s="18">
        <v>-0.10100000000000001</v>
      </c>
      <c r="E13" s="18">
        <v>-0.10100000000000001</v>
      </c>
      <c r="F13" s="18">
        <v>-0.10100000000000001</v>
      </c>
      <c r="G13" s="18">
        <v>-9.9000000000000005E-2</v>
      </c>
      <c r="H13" s="18">
        <v>-9.4E-2</v>
      </c>
      <c r="I13" s="18">
        <v>-9.2999999999999999E-2</v>
      </c>
      <c r="J13" s="18">
        <v>-9.1999999999999998E-2</v>
      </c>
      <c r="K13" s="18">
        <v>-0.09</v>
      </c>
      <c r="L13" s="18">
        <v>-8.6999999999999994E-2</v>
      </c>
      <c r="M13" s="18">
        <v>-8.4000000000000005E-2</v>
      </c>
      <c r="N13" s="18">
        <v>-0.08</v>
      </c>
      <c r="O13" s="18">
        <v>-7.6999999999999999E-2</v>
      </c>
      <c r="P13" s="18">
        <v>-7.0000000000000007E-2</v>
      </c>
      <c r="Q13" s="18">
        <v>-7.0999999999999994E-2</v>
      </c>
      <c r="R13" s="18">
        <v>-6.6000000000000003E-2</v>
      </c>
      <c r="S13" s="18">
        <v>-6.4000000000000001E-2</v>
      </c>
      <c r="T13" s="18">
        <v>-6.0999999999999999E-2</v>
      </c>
      <c r="U13" s="18">
        <v>-6.2E-2</v>
      </c>
      <c r="V13" s="18">
        <v>-5.2999999999999999E-2</v>
      </c>
      <c r="W13" s="18">
        <v>-5.3999999999999999E-2</v>
      </c>
      <c r="X13" s="18">
        <v>-4.2999999999999997E-2</v>
      </c>
      <c r="Y13" s="18">
        <v>-3.5000000000000003E-2</v>
      </c>
      <c r="Z13" s="18">
        <v>-2.1999999999999999E-2</v>
      </c>
      <c r="AA13" s="18">
        <v>-1.4999999999999999E-2</v>
      </c>
      <c r="AB13" s="18">
        <v>-2E-3</v>
      </c>
      <c r="AC13" s="18">
        <v>8.0000000000000002E-3</v>
      </c>
      <c r="AD13" s="18">
        <v>1.9E-2</v>
      </c>
      <c r="AE13" s="18">
        <v>3.2000000000000001E-2</v>
      </c>
      <c r="AF13" s="18">
        <v>4.7E-2</v>
      </c>
      <c r="AG13" s="18">
        <v>5.8000000000000003E-2</v>
      </c>
      <c r="AH13" s="18">
        <v>6.8000000000000005E-2</v>
      </c>
      <c r="AI13" s="18">
        <v>7.1999999999999995E-2</v>
      </c>
      <c r="AJ13" s="18">
        <v>7.5999999999999998E-2</v>
      </c>
      <c r="AK13" s="18">
        <v>8.1000000000000003E-2</v>
      </c>
      <c r="AL13" s="18">
        <v>8.2000000000000003E-2</v>
      </c>
      <c r="AM13" s="18">
        <v>7.4999999999999997E-2</v>
      </c>
      <c r="AN13" s="18">
        <v>6.7000000000000004E-2</v>
      </c>
      <c r="AO13" s="18">
        <v>5.6000000000000001E-2</v>
      </c>
      <c r="AP13" s="18">
        <v>4.4999999999999998E-2</v>
      </c>
      <c r="AQ13" s="18">
        <v>2.5999999999999999E-2</v>
      </c>
      <c r="AR13" s="18">
        <v>1.2E-2</v>
      </c>
      <c r="AS13" s="18">
        <v>-8.9999999999999993E-3</v>
      </c>
      <c r="AT13" s="18">
        <v>-0.02</v>
      </c>
      <c r="AU13" s="18">
        <v>-3.9E-2</v>
      </c>
      <c r="AV13" s="18">
        <v>-5.3999999999999999E-2</v>
      </c>
      <c r="AW13" s="18">
        <v>-7.0000000000000007E-2</v>
      </c>
      <c r="AX13" s="18">
        <v>-8.1000000000000003E-2</v>
      </c>
      <c r="AY13" s="18">
        <v>-8.5000000000000006E-2</v>
      </c>
      <c r="AZ13" s="18">
        <v>-8.7999999999999995E-2</v>
      </c>
      <c r="BA13" s="18">
        <v>-9.0999999999999998E-2</v>
      </c>
      <c r="BB13" s="18">
        <v>-9.2999999999999999E-2</v>
      </c>
      <c r="BC13" s="18">
        <v>-9.4E-2</v>
      </c>
      <c r="BD13" s="18">
        <v>-0.10199999999999999</v>
      </c>
      <c r="BE13" s="18">
        <v>-9.6000000000000002E-2</v>
      </c>
      <c r="BF13" s="18">
        <v>-0.10100000000000001</v>
      </c>
      <c r="BG13" s="18">
        <v>-9.8000000000000004E-2</v>
      </c>
      <c r="BH13" s="18">
        <v>-9.5000000000000001E-2</v>
      </c>
      <c r="BI13" s="18">
        <v>-9.4E-2</v>
      </c>
      <c r="BJ13" s="18">
        <v>-9.9000000000000005E-2</v>
      </c>
      <c r="BK13" s="18">
        <v>-9.8000000000000004E-2</v>
      </c>
      <c r="BL13" s="18">
        <v>-9.9000000000000005E-2</v>
      </c>
      <c r="BM13" s="18">
        <v>-9.9000000000000005E-2</v>
      </c>
      <c r="BN13" s="18">
        <v>-0.10100000000000001</v>
      </c>
      <c r="BO13" s="18">
        <v>-0.108</v>
      </c>
      <c r="BP13" s="18">
        <v>-0.111</v>
      </c>
      <c r="BQ13" s="18">
        <v>-0.11700000000000001</v>
      </c>
      <c r="BR13" s="18">
        <v>-0.12</v>
      </c>
      <c r="BS13" s="18">
        <v>-0.125</v>
      </c>
      <c r="BT13" s="18">
        <v>-0.128</v>
      </c>
      <c r="BU13" s="18">
        <v>-0.13</v>
      </c>
      <c r="BV13" s="18">
        <v>-0.13400000000000001</v>
      </c>
      <c r="BW13" s="18">
        <v>157</v>
      </c>
    </row>
    <row r="14" spans="1:75" x14ac:dyDescent="0.25">
      <c r="A14" s="18" t="s">
        <v>73</v>
      </c>
      <c r="B14" s="18">
        <v>-3.9E-2</v>
      </c>
      <c r="C14" s="18">
        <v>-3.5000000000000003E-2</v>
      </c>
      <c r="D14" s="18">
        <v>-3.5000000000000003E-2</v>
      </c>
      <c r="E14" s="18">
        <v>-0.04</v>
      </c>
      <c r="F14" s="18">
        <v>-3.9E-2</v>
      </c>
      <c r="G14" s="18">
        <v>-4.4999999999999998E-2</v>
      </c>
      <c r="H14" s="18">
        <v>-4.8000000000000001E-2</v>
      </c>
      <c r="I14" s="18">
        <v>-4.7E-2</v>
      </c>
      <c r="J14" s="18">
        <v>-4.8000000000000001E-2</v>
      </c>
      <c r="K14" s="18">
        <v>-4.9000000000000002E-2</v>
      </c>
      <c r="L14" s="18">
        <v>-4.7E-2</v>
      </c>
      <c r="M14" s="18">
        <v>-4.8000000000000001E-2</v>
      </c>
      <c r="N14" s="18">
        <v>-5.0999999999999997E-2</v>
      </c>
      <c r="O14" s="18">
        <v>-5.5E-2</v>
      </c>
      <c r="P14" s="18">
        <v>-6.2E-2</v>
      </c>
      <c r="Q14" s="18">
        <v>-6.8000000000000005E-2</v>
      </c>
      <c r="R14" s="18">
        <v>-7.1999999999999995E-2</v>
      </c>
      <c r="S14" s="18">
        <v>-7.0999999999999994E-2</v>
      </c>
      <c r="T14" s="18">
        <v>-7.0999999999999994E-2</v>
      </c>
      <c r="U14" s="18">
        <v>-6.7000000000000004E-2</v>
      </c>
      <c r="V14" s="18">
        <v>-5.8000000000000003E-2</v>
      </c>
      <c r="W14" s="18">
        <v>-4.4999999999999998E-2</v>
      </c>
      <c r="X14" s="18">
        <v>-3.5999999999999997E-2</v>
      </c>
      <c r="Y14" s="18">
        <v>-0.02</v>
      </c>
      <c r="Z14" s="18">
        <v>-1E-3</v>
      </c>
      <c r="AA14" s="18">
        <v>1.9E-2</v>
      </c>
      <c r="AB14" s="18">
        <v>5.3999999999999999E-2</v>
      </c>
      <c r="AC14" s="18">
        <v>8.2000000000000003E-2</v>
      </c>
      <c r="AD14" s="18">
        <v>0.114</v>
      </c>
      <c r="AE14" s="18">
        <v>0.14599999999999999</v>
      </c>
      <c r="AF14" s="18">
        <v>0.16800000000000001</v>
      </c>
      <c r="AG14" s="18">
        <v>0.189</v>
      </c>
      <c r="AH14" s="18">
        <v>0.219</v>
      </c>
      <c r="AI14" s="18">
        <v>0.245</v>
      </c>
      <c r="AJ14" s="18">
        <v>0.26100000000000001</v>
      </c>
      <c r="AK14" s="18">
        <v>0.26700000000000002</v>
      </c>
      <c r="AL14" s="18">
        <v>0.26700000000000002</v>
      </c>
      <c r="AM14" s="18">
        <v>0.26100000000000001</v>
      </c>
      <c r="AN14" s="18">
        <v>0.24099999999999999</v>
      </c>
      <c r="AO14" s="18">
        <v>0.21299999999999999</v>
      </c>
      <c r="AP14" s="18">
        <v>0.184</v>
      </c>
      <c r="AQ14" s="18">
        <v>0.155</v>
      </c>
      <c r="AR14" s="18">
        <v>0.11700000000000001</v>
      </c>
      <c r="AS14" s="18">
        <v>7.5999999999999998E-2</v>
      </c>
      <c r="AT14" s="18">
        <v>2.7E-2</v>
      </c>
      <c r="AU14" s="18">
        <v>-0.01</v>
      </c>
      <c r="AV14" s="18">
        <v>-4.8000000000000001E-2</v>
      </c>
      <c r="AW14" s="18">
        <v>-8.2000000000000003E-2</v>
      </c>
      <c r="AX14" s="18">
        <v>-0.10199999999999999</v>
      </c>
      <c r="AY14" s="18">
        <v>-0.112</v>
      </c>
      <c r="AZ14" s="18">
        <v>-0.124</v>
      </c>
      <c r="BA14" s="18">
        <v>-0.13300000000000001</v>
      </c>
      <c r="BB14" s="18">
        <v>-0.13900000000000001</v>
      </c>
      <c r="BC14" s="18">
        <v>-0.13500000000000001</v>
      </c>
      <c r="BD14" s="18">
        <v>-0.13600000000000001</v>
      </c>
      <c r="BE14" s="18">
        <v>-0.129</v>
      </c>
      <c r="BF14" s="18">
        <v>-0.122</v>
      </c>
      <c r="BG14" s="18">
        <v>-0.11600000000000001</v>
      </c>
      <c r="BH14" s="18">
        <v>-0.109</v>
      </c>
      <c r="BI14" s="18">
        <v>-0.10299999999999999</v>
      </c>
      <c r="BJ14" s="18">
        <v>-9.8000000000000004E-2</v>
      </c>
      <c r="BK14" s="18">
        <v>-9.7000000000000003E-2</v>
      </c>
      <c r="BL14" s="18">
        <v>-9.1999999999999998E-2</v>
      </c>
      <c r="BM14" s="18">
        <v>-9.2999999999999999E-2</v>
      </c>
      <c r="BN14" s="18">
        <v>-9.2999999999999999E-2</v>
      </c>
      <c r="BO14" s="18">
        <v>-8.5999999999999993E-2</v>
      </c>
      <c r="BP14" s="18">
        <v>-8.4000000000000005E-2</v>
      </c>
      <c r="BQ14" s="18">
        <v>-8.4000000000000005E-2</v>
      </c>
      <c r="BR14" s="18">
        <v>-7.1999999999999995E-2</v>
      </c>
      <c r="BS14" s="18">
        <v>-6.9000000000000006E-2</v>
      </c>
      <c r="BT14" s="18">
        <v>-5.7000000000000002E-2</v>
      </c>
      <c r="BU14" s="18">
        <v>-5.8999999999999997E-2</v>
      </c>
      <c r="BV14" s="18">
        <v>-4.9000000000000002E-2</v>
      </c>
      <c r="BW14" s="18">
        <v>376</v>
      </c>
    </row>
    <row r="15" spans="1:75" x14ac:dyDescent="0.25">
      <c r="A15" s="18" t="s">
        <v>74</v>
      </c>
      <c r="B15" s="18">
        <v>-5.8000000000000003E-2</v>
      </c>
      <c r="C15" s="18">
        <v>-6.5000000000000002E-2</v>
      </c>
      <c r="D15" s="18">
        <v>-7.1999999999999995E-2</v>
      </c>
      <c r="E15" s="18">
        <v>-0.08</v>
      </c>
      <c r="F15" s="18">
        <v>-8.3000000000000004E-2</v>
      </c>
      <c r="G15" s="18">
        <v>-0.09</v>
      </c>
      <c r="H15" s="18">
        <v>-9.1999999999999998E-2</v>
      </c>
      <c r="I15" s="18">
        <v>-9.4E-2</v>
      </c>
      <c r="J15" s="18">
        <v>-9.1999999999999998E-2</v>
      </c>
      <c r="K15" s="18">
        <v>-8.7999999999999995E-2</v>
      </c>
      <c r="L15" s="18">
        <v>-8.7999999999999995E-2</v>
      </c>
      <c r="M15" s="18">
        <v>-8.6999999999999994E-2</v>
      </c>
      <c r="N15" s="18">
        <v>-8.1000000000000003E-2</v>
      </c>
      <c r="O15" s="18">
        <v>-7.9000000000000001E-2</v>
      </c>
      <c r="P15" s="18">
        <v>-7.2999999999999995E-2</v>
      </c>
      <c r="Q15" s="18">
        <v>-7.0000000000000007E-2</v>
      </c>
      <c r="R15" s="18">
        <v>-5.8999999999999997E-2</v>
      </c>
      <c r="S15" s="18">
        <v>-4.8000000000000001E-2</v>
      </c>
      <c r="T15" s="18">
        <v>-3.5000000000000003E-2</v>
      </c>
      <c r="U15" s="18">
        <v>-1.4999999999999999E-2</v>
      </c>
      <c r="V15" s="18">
        <v>3.0000000000000001E-3</v>
      </c>
      <c r="W15" s="18">
        <v>0.02</v>
      </c>
      <c r="X15" s="18">
        <v>4.5999999999999999E-2</v>
      </c>
      <c r="Y15" s="18">
        <v>7.3999999999999996E-2</v>
      </c>
      <c r="Z15" s="18">
        <v>0.10100000000000001</v>
      </c>
      <c r="AA15" s="18">
        <v>0.13400000000000001</v>
      </c>
      <c r="AB15" s="18">
        <v>0.16200000000000001</v>
      </c>
      <c r="AC15" s="18">
        <v>0.19800000000000001</v>
      </c>
      <c r="AD15" s="18">
        <v>0.23300000000000001</v>
      </c>
      <c r="AE15" s="18">
        <v>0.25700000000000001</v>
      </c>
      <c r="AF15" s="18">
        <v>0.29099999999999998</v>
      </c>
      <c r="AG15" s="18">
        <v>0.314</v>
      </c>
      <c r="AH15" s="18">
        <v>0.33600000000000002</v>
      </c>
      <c r="AI15" s="18">
        <v>0.35699999999999998</v>
      </c>
      <c r="AJ15" s="18">
        <v>0.36499999999999999</v>
      </c>
      <c r="AK15" s="18">
        <v>0.371</v>
      </c>
      <c r="AL15" s="18">
        <v>0.36799999999999999</v>
      </c>
      <c r="AM15" s="18">
        <v>0.36099999999999999</v>
      </c>
      <c r="AN15" s="18">
        <v>0.33900000000000002</v>
      </c>
      <c r="AO15" s="18">
        <v>0.314</v>
      </c>
      <c r="AP15" s="18">
        <v>0.28000000000000003</v>
      </c>
      <c r="AQ15" s="18">
        <v>0.24099999999999999</v>
      </c>
      <c r="AR15" s="18">
        <v>0.19900000000000001</v>
      </c>
      <c r="AS15" s="18">
        <v>0.154</v>
      </c>
      <c r="AT15" s="18">
        <v>0.105</v>
      </c>
      <c r="AU15" s="18">
        <v>5.7000000000000002E-2</v>
      </c>
      <c r="AV15" s="18">
        <v>1.4E-2</v>
      </c>
      <c r="AW15" s="18">
        <v>-3.2000000000000001E-2</v>
      </c>
      <c r="AX15" s="18">
        <v>-7.1999999999999995E-2</v>
      </c>
      <c r="AY15" s="18">
        <v>-0.109</v>
      </c>
      <c r="AZ15" s="18">
        <v>-0.13800000000000001</v>
      </c>
      <c r="BA15" s="18">
        <v>-0.16800000000000001</v>
      </c>
      <c r="BB15" s="18">
        <v>-0.189</v>
      </c>
      <c r="BC15" s="18">
        <v>-0.20899999999999999</v>
      </c>
      <c r="BD15" s="18">
        <v>-0.219</v>
      </c>
      <c r="BE15" s="18">
        <v>-0.23300000000000001</v>
      </c>
      <c r="BF15" s="18">
        <v>-0.23499999999999999</v>
      </c>
      <c r="BG15" s="18">
        <v>-0.24299999999999999</v>
      </c>
      <c r="BH15" s="18">
        <v>-0.24</v>
      </c>
      <c r="BI15" s="18">
        <v>-0.23599999999999999</v>
      </c>
      <c r="BJ15" s="18">
        <v>-0.23499999999999999</v>
      </c>
      <c r="BK15" s="18">
        <v>-0.23400000000000001</v>
      </c>
      <c r="BL15" s="18">
        <v>-0.22800000000000001</v>
      </c>
      <c r="BM15" s="18">
        <v>-0.22600000000000001</v>
      </c>
      <c r="BN15" s="18">
        <v>-0.22600000000000001</v>
      </c>
      <c r="BO15" s="18">
        <v>-0.219</v>
      </c>
      <c r="BP15" s="18">
        <v>-0.21099999999999999</v>
      </c>
      <c r="BQ15" s="18">
        <v>-0.2</v>
      </c>
      <c r="BR15" s="18">
        <v>-0.19400000000000001</v>
      </c>
      <c r="BS15" s="18">
        <v>-0.18099999999999999</v>
      </c>
      <c r="BT15" s="18">
        <v>-0.16900000000000001</v>
      </c>
      <c r="BU15" s="18">
        <v>-0.159</v>
      </c>
      <c r="BV15" s="18">
        <v>-0.15</v>
      </c>
      <c r="BW15" s="18">
        <v>115</v>
      </c>
    </row>
    <row r="16" spans="1:75" x14ac:dyDescent="0.25">
      <c r="A16" s="18" t="s">
        <v>75</v>
      </c>
      <c r="B16" s="18">
        <v>-3.7999999999999999E-2</v>
      </c>
      <c r="C16" s="18">
        <v>-2.5999999999999999E-2</v>
      </c>
      <c r="D16" s="18">
        <v>-0.04</v>
      </c>
      <c r="E16" s="18">
        <v>-5.0999999999999997E-2</v>
      </c>
      <c r="F16" s="18">
        <v>-6.7000000000000004E-2</v>
      </c>
      <c r="G16" s="18">
        <v>-7.3999999999999996E-2</v>
      </c>
      <c r="H16" s="18">
        <v>-8.1000000000000003E-2</v>
      </c>
      <c r="I16" s="18">
        <v>-8.5999999999999993E-2</v>
      </c>
      <c r="J16" s="18">
        <v>-9.2999999999999999E-2</v>
      </c>
      <c r="K16" s="18">
        <v>-9.5000000000000001E-2</v>
      </c>
      <c r="L16" s="18">
        <v>-0.10199999999999999</v>
      </c>
      <c r="M16" s="18">
        <v>-0.104</v>
      </c>
      <c r="N16" s="18">
        <v>-0.10299999999999999</v>
      </c>
      <c r="O16" s="18">
        <v>-0.112</v>
      </c>
      <c r="P16" s="18">
        <v>-0.11600000000000001</v>
      </c>
      <c r="Q16" s="18">
        <v>-0.115</v>
      </c>
      <c r="R16" s="18">
        <v>-0.11799999999999999</v>
      </c>
      <c r="S16" s="18">
        <v>-0.111</v>
      </c>
      <c r="T16" s="18">
        <v>-0.105</v>
      </c>
      <c r="U16" s="18">
        <v>-9.7000000000000003E-2</v>
      </c>
      <c r="V16" s="18">
        <v>-8.3000000000000004E-2</v>
      </c>
      <c r="W16" s="18">
        <v>-7.4999999999999997E-2</v>
      </c>
      <c r="X16" s="18">
        <v>-4.8000000000000001E-2</v>
      </c>
      <c r="Y16" s="18">
        <v>-2.3E-2</v>
      </c>
      <c r="Z16" s="18">
        <v>0.01</v>
      </c>
      <c r="AA16" s="18">
        <v>4.3999999999999997E-2</v>
      </c>
      <c r="AB16" s="18">
        <v>7.9000000000000001E-2</v>
      </c>
      <c r="AC16" s="18">
        <v>0.11899999999999999</v>
      </c>
      <c r="AD16" s="18">
        <v>0.16</v>
      </c>
      <c r="AE16" s="18">
        <v>0.19500000000000001</v>
      </c>
      <c r="AF16" s="18">
        <v>0.23799999999999999</v>
      </c>
      <c r="AG16" s="18">
        <v>0.27400000000000002</v>
      </c>
      <c r="AH16" s="18">
        <v>0.30599999999999999</v>
      </c>
      <c r="AI16" s="18">
        <v>0.33800000000000002</v>
      </c>
      <c r="AJ16" s="18">
        <v>0.36199999999999999</v>
      </c>
      <c r="AK16" s="18">
        <v>0.38</v>
      </c>
      <c r="AL16" s="18">
        <v>0.38500000000000001</v>
      </c>
      <c r="AM16" s="18">
        <v>0.378</v>
      </c>
      <c r="AN16" s="18">
        <v>0.36099999999999999</v>
      </c>
      <c r="AO16" s="18">
        <v>0.33600000000000002</v>
      </c>
      <c r="AP16" s="18">
        <v>0.29799999999999999</v>
      </c>
      <c r="AQ16" s="18">
        <v>0.251</v>
      </c>
      <c r="AR16" s="18">
        <v>0.20200000000000001</v>
      </c>
      <c r="AS16" s="18">
        <v>0.156</v>
      </c>
      <c r="AT16" s="18">
        <v>0.11700000000000001</v>
      </c>
      <c r="AU16" s="18">
        <v>6.5000000000000002E-2</v>
      </c>
      <c r="AV16" s="18">
        <v>1.4E-2</v>
      </c>
      <c r="AW16" s="18">
        <v>-3.3000000000000002E-2</v>
      </c>
      <c r="AX16" s="18">
        <v>-6.3E-2</v>
      </c>
      <c r="AY16" s="18">
        <v>-9.2999999999999999E-2</v>
      </c>
      <c r="AZ16" s="18">
        <v>-0.121</v>
      </c>
      <c r="BA16" s="18">
        <v>-0.14000000000000001</v>
      </c>
      <c r="BB16" s="18">
        <v>-0.14599999999999999</v>
      </c>
      <c r="BC16" s="18">
        <v>-0.157</v>
      </c>
      <c r="BD16" s="18">
        <v>-0.16300000000000001</v>
      </c>
      <c r="BE16" s="18">
        <v>-0.16300000000000001</v>
      </c>
      <c r="BF16" s="18">
        <v>-0.16400000000000001</v>
      </c>
      <c r="BG16" s="18">
        <v>-0.16</v>
      </c>
      <c r="BH16" s="18">
        <v>-0.154</v>
      </c>
      <c r="BI16" s="18">
        <v>-0.152</v>
      </c>
      <c r="BJ16" s="18">
        <v>-0.14399999999999999</v>
      </c>
      <c r="BK16" s="18">
        <v>-0.14299999999999999</v>
      </c>
      <c r="BL16" s="18">
        <v>-0.13</v>
      </c>
      <c r="BM16" s="18">
        <v>-0.126</v>
      </c>
      <c r="BN16" s="18">
        <v>-0.11799999999999999</v>
      </c>
      <c r="BO16" s="18">
        <v>-0.112</v>
      </c>
      <c r="BP16" s="18">
        <v>-0.106</v>
      </c>
      <c r="BQ16" s="18">
        <v>-9.2999999999999999E-2</v>
      </c>
      <c r="BR16" s="18">
        <v>-8.5999999999999993E-2</v>
      </c>
      <c r="BS16" s="18">
        <v>-8.1000000000000003E-2</v>
      </c>
      <c r="BT16" s="18">
        <v>-6.0999999999999999E-2</v>
      </c>
      <c r="BU16" s="18">
        <v>-5.3999999999999999E-2</v>
      </c>
      <c r="BV16" s="18">
        <v>-5.8999999999999997E-2</v>
      </c>
      <c r="BW16" s="18">
        <v>376</v>
      </c>
    </row>
    <row r="17" spans="1:75" x14ac:dyDescent="0.25">
      <c r="A17" s="18" t="s">
        <v>76</v>
      </c>
      <c r="B17" s="18">
        <v>-0.124</v>
      </c>
      <c r="C17" s="18">
        <v>-0.10299999999999999</v>
      </c>
      <c r="D17" s="18">
        <v>-8.5999999999999993E-2</v>
      </c>
      <c r="E17" s="18">
        <v>-7.5999999999999998E-2</v>
      </c>
      <c r="F17" s="18">
        <v>-7.4999999999999997E-2</v>
      </c>
      <c r="G17" s="18">
        <v>-7.2999999999999995E-2</v>
      </c>
      <c r="H17" s="18">
        <v>-7.1999999999999995E-2</v>
      </c>
      <c r="I17" s="18">
        <v>-7.4999999999999997E-2</v>
      </c>
      <c r="J17" s="18">
        <v>-7.0000000000000007E-2</v>
      </c>
      <c r="K17" s="18">
        <v>-6.6000000000000003E-2</v>
      </c>
      <c r="L17" s="18">
        <v>-5.8999999999999997E-2</v>
      </c>
      <c r="M17" s="18">
        <v>-5.2999999999999999E-2</v>
      </c>
      <c r="N17" s="18">
        <v>-4.4999999999999998E-2</v>
      </c>
      <c r="O17" s="18">
        <v>-3.9E-2</v>
      </c>
      <c r="P17" s="18">
        <v>-3.3000000000000002E-2</v>
      </c>
      <c r="Q17" s="18">
        <v>-2.9000000000000001E-2</v>
      </c>
      <c r="R17" s="18">
        <v>-2.7E-2</v>
      </c>
      <c r="S17" s="18">
        <v>-2.3E-2</v>
      </c>
      <c r="T17" s="18">
        <v>-1.2999999999999999E-2</v>
      </c>
      <c r="U17" s="18">
        <v>-4.0000000000000001E-3</v>
      </c>
      <c r="V17" s="18">
        <v>-1E-3</v>
      </c>
      <c r="W17" s="18">
        <v>1.0999999999999999E-2</v>
      </c>
      <c r="X17" s="18">
        <v>1.7000000000000001E-2</v>
      </c>
      <c r="Y17" s="18">
        <v>2.9000000000000001E-2</v>
      </c>
      <c r="Z17" s="18">
        <v>3.9E-2</v>
      </c>
      <c r="AA17" s="18">
        <v>5.7000000000000002E-2</v>
      </c>
      <c r="AB17" s="18">
        <v>7.0999999999999994E-2</v>
      </c>
      <c r="AC17" s="18">
        <v>8.5999999999999993E-2</v>
      </c>
      <c r="AD17" s="18">
        <v>9.9000000000000005E-2</v>
      </c>
      <c r="AE17" s="18">
        <v>0.11700000000000001</v>
      </c>
      <c r="AF17" s="18">
        <v>0.13100000000000001</v>
      </c>
      <c r="AG17" s="18">
        <v>0.14599999999999999</v>
      </c>
      <c r="AH17" s="18">
        <v>0.155</v>
      </c>
      <c r="AI17" s="18">
        <v>0.16200000000000001</v>
      </c>
      <c r="AJ17" s="18">
        <v>0.16600000000000001</v>
      </c>
      <c r="AK17" s="18">
        <v>0.17100000000000001</v>
      </c>
      <c r="AL17" s="18">
        <v>0.16200000000000001</v>
      </c>
      <c r="AM17" s="18">
        <v>0.156</v>
      </c>
      <c r="AN17" s="18">
        <v>0.14799999999999999</v>
      </c>
      <c r="AO17" s="18">
        <v>0.13300000000000001</v>
      </c>
      <c r="AP17" s="18">
        <v>0.113</v>
      </c>
      <c r="AQ17" s="18">
        <v>9.4E-2</v>
      </c>
      <c r="AR17" s="18">
        <v>7.5999999999999998E-2</v>
      </c>
      <c r="AS17" s="18">
        <v>5.1999999999999998E-2</v>
      </c>
      <c r="AT17" s="18">
        <v>2.9000000000000001E-2</v>
      </c>
      <c r="AU17" s="18">
        <v>4.0000000000000001E-3</v>
      </c>
      <c r="AV17" s="18">
        <v>-2.5000000000000001E-2</v>
      </c>
      <c r="AW17" s="18">
        <v>-5.0999999999999997E-2</v>
      </c>
      <c r="AX17" s="18">
        <v>-6.8000000000000005E-2</v>
      </c>
      <c r="AY17" s="18">
        <v>-8.3000000000000004E-2</v>
      </c>
      <c r="AZ17" s="18">
        <v>-9.4E-2</v>
      </c>
      <c r="BA17" s="18">
        <v>-0.108</v>
      </c>
      <c r="BB17" s="18">
        <v>-0.11600000000000001</v>
      </c>
      <c r="BC17" s="18">
        <v>-0.122</v>
      </c>
      <c r="BD17" s="18">
        <v>-0.13200000000000001</v>
      </c>
      <c r="BE17" s="18">
        <v>-0.13900000000000001</v>
      </c>
      <c r="BF17" s="18">
        <v>-0.13800000000000001</v>
      </c>
      <c r="BG17" s="18">
        <v>-0.13700000000000001</v>
      </c>
      <c r="BH17" s="18">
        <v>-0.14099999999999999</v>
      </c>
      <c r="BI17" s="18">
        <v>-0.14099999999999999</v>
      </c>
      <c r="BJ17" s="18">
        <v>-0.14299999999999999</v>
      </c>
      <c r="BK17" s="18">
        <v>-0.14299999999999999</v>
      </c>
      <c r="BL17" s="18">
        <v>-0.14000000000000001</v>
      </c>
      <c r="BM17" s="18">
        <v>-0.14099999999999999</v>
      </c>
      <c r="BN17" s="18">
        <v>-0.13900000000000001</v>
      </c>
      <c r="BO17" s="18">
        <v>-0.13800000000000001</v>
      </c>
      <c r="BP17" s="18">
        <v>-0.13600000000000001</v>
      </c>
      <c r="BQ17" s="18">
        <v>-0.13100000000000001</v>
      </c>
      <c r="BR17" s="18">
        <v>-0.127</v>
      </c>
      <c r="BS17" s="18">
        <v>-0.122</v>
      </c>
      <c r="BT17" s="18">
        <v>-0.126</v>
      </c>
      <c r="BU17" s="18">
        <v>-0.13500000000000001</v>
      </c>
      <c r="BV17" s="18">
        <v>-0.14000000000000001</v>
      </c>
      <c r="BW17" s="18">
        <v>537</v>
      </c>
    </row>
    <row r="19" spans="1:75" ht="15.6" x14ac:dyDescent="0.3">
      <c r="A19" s="18" t="s">
        <v>89</v>
      </c>
      <c r="B19">
        <v>-0.16</v>
      </c>
      <c r="C19">
        <v>-0.14799999999999999</v>
      </c>
      <c r="D19">
        <v>-0.13900000000000001</v>
      </c>
      <c r="E19">
        <v>-0.13800000000000001</v>
      </c>
      <c r="F19">
        <v>-0.13400000000000001</v>
      </c>
      <c r="G19">
        <v>-0.127</v>
      </c>
      <c r="H19">
        <v>-0.121</v>
      </c>
      <c r="I19">
        <v>-0.123</v>
      </c>
      <c r="J19">
        <v>-0.11700000000000001</v>
      </c>
      <c r="K19">
        <v>-0.115</v>
      </c>
      <c r="L19">
        <v>-0.112</v>
      </c>
      <c r="M19">
        <v>-0.108</v>
      </c>
      <c r="N19">
        <v>-0.10199999999999999</v>
      </c>
      <c r="O19">
        <v>-9.9000000000000005E-2</v>
      </c>
      <c r="P19">
        <v>-9.4E-2</v>
      </c>
      <c r="Q19">
        <v>-9.2999999999999999E-2</v>
      </c>
      <c r="R19">
        <v>-8.7999999999999995E-2</v>
      </c>
      <c r="S19">
        <v>-8.1000000000000003E-2</v>
      </c>
      <c r="T19">
        <v>-7.6999999999999999E-2</v>
      </c>
      <c r="U19">
        <v>-7.3999999999999996E-2</v>
      </c>
      <c r="V19">
        <v>-6.7000000000000004E-2</v>
      </c>
      <c r="W19">
        <v>-6.5000000000000002E-2</v>
      </c>
      <c r="X19">
        <v>-6.0999999999999999E-2</v>
      </c>
      <c r="Y19">
        <v>-5.6000000000000001E-2</v>
      </c>
      <c r="Z19">
        <v>-5.7000000000000002E-2</v>
      </c>
      <c r="AA19">
        <v>-5.5E-2</v>
      </c>
      <c r="AB19">
        <v>-5.1999999999999998E-2</v>
      </c>
      <c r="AC19">
        <v>-4.9000000000000002E-2</v>
      </c>
      <c r="AD19">
        <v>-4.5999999999999999E-2</v>
      </c>
      <c r="AE19">
        <v>-4.5999999999999999E-2</v>
      </c>
      <c r="AF19">
        <v>-4.3999999999999997E-2</v>
      </c>
      <c r="AG19">
        <v>-4.2999999999999997E-2</v>
      </c>
      <c r="AH19">
        <v>-4.4999999999999998E-2</v>
      </c>
      <c r="AI19">
        <v>-4.5999999999999999E-2</v>
      </c>
      <c r="AJ19">
        <v>-4.2999999999999997E-2</v>
      </c>
      <c r="AK19">
        <v>-0.05</v>
      </c>
      <c r="AL19">
        <v>-5.3999999999999999E-2</v>
      </c>
      <c r="AM19">
        <v>-5.1999999999999998E-2</v>
      </c>
      <c r="AN19">
        <v>-5.7000000000000002E-2</v>
      </c>
      <c r="AO19">
        <v>-5.6000000000000001E-2</v>
      </c>
      <c r="AP19">
        <v>-6.2E-2</v>
      </c>
      <c r="AQ19">
        <v>-7.0999999999999994E-2</v>
      </c>
      <c r="AR19">
        <v>-7.2999999999999995E-2</v>
      </c>
      <c r="AS19">
        <v>-8.3000000000000004E-2</v>
      </c>
      <c r="AT19">
        <v>-8.2000000000000003E-2</v>
      </c>
      <c r="AU19">
        <v>-8.6999999999999994E-2</v>
      </c>
      <c r="AV19">
        <v>-9.5000000000000001E-2</v>
      </c>
      <c r="AW19">
        <v>-0.1</v>
      </c>
      <c r="AX19">
        <v>-0.106</v>
      </c>
      <c r="AY19">
        <v>-0.112</v>
      </c>
      <c r="AZ19">
        <v>-0.11899999999999999</v>
      </c>
      <c r="BA19">
        <v>-0.127</v>
      </c>
      <c r="BB19">
        <v>-0.127</v>
      </c>
      <c r="BC19">
        <v>-0.13600000000000001</v>
      </c>
      <c r="BD19">
        <v>-0.14000000000000001</v>
      </c>
      <c r="BE19">
        <v>-0.14299999999999999</v>
      </c>
      <c r="BF19">
        <v>-0.14499999999999999</v>
      </c>
      <c r="BG19">
        <v>-0.15</v>
      </c>
      <c r="BH19">
        <v>-0.152</v>
      </c>
      <c r="BI19">
        <v>-0.154</v>
      </c>
      <c r="BJ19">
        <v>-0.16</v>
      </c>
      <c r="BK19">
        <v>-0.161</v>
      </c>
      <c r="BL19">
        <v>-0.16200000000000001</v>
      </c>
      <c r="BM19">
        <v>-0.16600000000000001</v>
      </c>
      <c r="BN19">
        <v>-0.16700000000000001</v>
      </c>
      <c r="BO19">
        <v>-0.16700000000000001</v>
      </c>
      <c r="BP19">
        <v>-0.17</v>
      </c>
      <c r="BQ19">
        <v>-0.16900000000000001</v>
      </c>
      <c r="BR19">
        <v>-0.17199999999999999</v>
      </c>
      <c r="BS19">
        <v>-0.17399999999999999</v>
      </c>
      <c r="BT19">
        <v>-0.17100000000000001</v>
      </c>
      <c r="BU19">
        <v>-0.17299999999999999</v>
      </c>
      <c r="BV19">
        <v>-0.17199999999999999</v>
      </c>
      <c r="BW19">
        <v>125</v>
      </c>
    </row>
    <row r="20" spans="1:75" x14ac:dyDescent="0.25">
      <c r="A20" s="18" t="s">
        <v>91</v>
      </c>
      <c r="B20" s="18">
        <v>-0.105</v>
      </c>
      <c r="C20" s="18">
        <v>-9.1999999999999998E-2</v>
      </c>
      <c r="D20" s="18">
        <v>-0.09</v>
      </c>
      <c r="E20" s="18">
        <v>-8.8999999999999996E-2</v>
      </c>
      <c r="F20" s="18">
        <v>-8.7999999999999995E-2</v>
      </c>
      <c r="G20" s="18">
        <v>-8.5999999999999993E-2</v>
      </c>
      <c r="H20" s="18">
        <v>-9.0999999999999998E-2</v>
      </c>
      <c r="I20" s="18">
        <v>-8.6999999999999994E-2</v>
      </c>
      <c r="J20" s="18">
        <v>-8.7999999999999995E-2</v>
      </c>
      <c r="K20" s="18">
        <v>-8.3000000000000004E-2</v>
      </c>
      <c r="L20" s="18">
        <v>-7.9000000000000001E-2</v>
      </c>
      <c r="M20" s="18">
        <v>-7.5999999999999998E-2</v>
      </c>
      <c r="N20" s="18">
        <v>-7.0999999999999994E-2</v>
      </c>
      <c r="O20" s="18">
        <v>-6.5000000000000002E-2</v>
      </c>
      <c r="P20" s="18">
        <v>-5.8999999999999997E-2</v>
      </c>
      <c r="Q20" s="18">
        <v>-5.3999999999999999E-2</v>
      </c>
      <c r="R20" s="18">
        <v>-4.8000000000000001E-2</v>
      </c>
      <c r="S20" s="18">
        <v>-4.2000000000000003E-2</v>
      </c>
      <c r="T20" s="18">
        <v>-2.9000000000000001E-2</v>
      </c>
      <c r="U20" s="18">
        <v>-1.7000000000000001E-2</v>
      </c>
      <c r="V20" s="18">
        <v>-3.0000000000000001E-3</v>
      </c>
      <c r="W20" s="18">
        <v>0.01</v>
      </c>
      <c r="X20" s="18">
        <v>2.1000000000000001E-2</v>
      </c>
      <c r="Y20" s="18">
        <v>3.4000000000000002E-2</v>
      </c>
      <c r="Z20" s="18">
        <v>0.05</v>
      </c>
      <c r="AA20" s="18">
        <v>0.06</v>
      </c>
      <c r="AB20" s="18">
        <v>6.8000000000000005E-2</v>
      </c>
      <c r="AC20" s="18">
        <v>0.08</v>
      </c>
      <c r="AD20" s="18">
        <v>0.09</v>
      </c>
      <c r="AE20" s="18">
        <v>0.10299999999999999</v>
      </c>
      <c r="AF20" s="18">
        <v>0.111</v>
      </c>
      <c r="AG20" s="18">
        <v>0.11600000000000001</v>
      </c>
      <c r="AH20" s="18">
        <v>0.127</v>
      </c>
      <c r="AI20" s="18">
        <v>0.129</v>
      </c>
      <c r="AJ20" s="18">
        <v>0.13200000000000001</v>
      </c>
      <c r="AK20" s="18">
        <v>0.13500000000000001</v>
      </c>
      <c r="AL20" s="18">
        <v>0.128</v>
      </c>
      <c r="AM20" s="18">
        <v>0.123</v>
      </c>
      <c r="AN20" s="18">
        <v>0.11799999999999999</v>
      </c>
      <c r="AO20" s="18">
        <v>0.11</v>
      </c>
      <c r="AP20" s="18">
        <v>0.10100000000000001</v>
      </c>
      <c r="AQ20" s="18">
        <v>8.6999999999999994E-2</v>
      </c>
      <c r="AR20" s="18">
        <v>7.3999999999999996E-2</v>
      </c>
      <c r="AS20" s="18">
        <v>5.8999999999999997E-2</v>
      </c>
      <c r="AT20" s="18">
        <v>4.2999999999999997E-2</v>
      </c>
      <c r="AU20" s="18">
        <v>2.5999999999999999E-2</v>
      </c>
      <c r="AV20" s="18">
        <v>1.2999999999999999E-2</v>
      </c>
      <c r="AW20" s="18">
        <v>-1E-3</v>
      </c>
      <c r="AX20" s="18">
        <v>-0.02</v>
      </c>
      <c r="AY20" s="18">
        <v>-3.5999999999999997E-2</v>
      </c>
      <c r="AZ20" s="18">
        <v>-5.0999999999999997E-2</v>
      </c>
      <c r="BA20" s="18">
        <v>-6.7000000000000004E-2</v>
      </c>
      <c r="BB20" s="18">
        <v>-8.2000000000000003E-2</v>
      </c>
      <c r="BC20" s="18">
        <v>-9.2999999999999999E-2</v>
      </c>
      <c r="BD20" s="18">
        <v>-0.104</v>
      </c>
      <c r="BE20" s="18">
        <v>-0.11799999999999999</v>
      </c>
      <c r="BF20" s="18">
        <v>-0.126</v>
      </c>
      <c r="BG20" s="18">
        <v>-0.13200000000000001</v>
      </c>
      <c r="BH20" s="18">
        <v>-0.13800000000000001</v>
      </c>
      <c r="BI20" s="18">
        <v>-0.14599999999999999</v>
      </c>
      <c r="BJ20" s="18">
        <v>-0.14599999999999999</v>
      </c>
      <c r="BK20" s="18">
        <v>-0.14899999999999999</v>
      </c>
      <c r="BL20" s="18">
        <v>-0.14699999999999999</v>
      </c>
      <c r="BM20" s="18">
        <v>-0.14899999999999999</v>
      </c>
      <c r="BN20" s="18">
        <v>-0.152</v>
      </c>
      <c r="BO20" s="18">
        <v>-0.14899999999999999</v>
      </c>
      <c r="BP20" s="18">
        <v>-0.14899999999999999</v>
      </c>
      <c r="BQ20" s="18">
        <v>-0.14899999999999999</v>
      </c>
      <c r="BR20" s="18">
        <v>-0.14499999999999999</v>
      </c>
      <c r="BS20" s="18">
        <v>-0.14599999999999999</v>
      </c>
      <c r="BT20" s="18">
        <v>-0.14299999999999999</v>
      </c>
      <c r="BU20" s="18">
        <v>-0.14399999999999999</v>
      </c>
      <c r="BV20" s="18">
        <v>-0.14599999999999999</v>
      </c>
      <c r="BW20" s="18">
        <v>347</v>
      </c>
    </row>
    <row r="21" spans="1:75" x14ac:dyDescent="0.25">
      <c r="A21" s="18" t="s">
        <v>92</v>
      </c>
      <c r="B21" s="18">
        <v>-0.13600000000000001</v>
      </c>
      <c r="C21" s="18">
        <v>-0.13800000000000001</v>
      </c>
      <c r="D21" s="18">
        <v>-0.13200000000000001</v>
      </c>
      <c r="E21" s="18">
        <v>-0.13300000000000001</v>
      </c>
      <c r="F21" s="18">
        <v>-0.128</v>
      </c>
      <c r="G21" s="18">
        <v>-0.124</v>
      </c>
      <c r="H21" s="18">
        <v>-0.121</v>
      </c>
      <c r="I21" s="18">
        <v>-0.114</v>
      </c>
      <c r="J21" s="18">
        <v>-0.104</v>
      </c>
      <c r="K21" s="18">
        <v>-9.9000000000000005E-2</v>
      </c>
      <c r="L21" s="18">
        <v>-9.4E-2</v>
      </c>
      <c r="M21" s="18">
        <v>-8.7999999999999995E-2</v>
      </c>
      <c r="N21" s="18">
        <v>-7.4999999999999997E-2</v>
      </c>
      <c r="O21" s="18">
        <v>-6.4000000000000001E-2</v>
      </c>
      <c r="P21" s="18">
        <v>-5.3999999999999999E-2</v>
      </c>
      <c r="Q21" s="18">
        <v>-4.2999999999999997E-2</v>
      </c>
      <c r="R21" s="18">
        <v>-3.2000000000000001E-2</v>
      </c>
      <c r="S21" s="18">
        <v>-2.1999999999999999E-2</v>
      </c>
      <c r="T21" s="18">
        <v>-8.0000000000000002E-3</v>
      </c>
      <c r="U21" s="18">
        <v>3.0000000000000001E-3</v>
      </c>
      <c r="V21" s="18">
        <v>1.7999999999999999E-2</v>
      </c>
      <c r="W21" s="18">
        <v>0.03</v>
      </c>
      <c r="X21" s="18">
        <v>4.2999999999999997E-2</v>
      </c>
      <c r="Y21" s="18">
        <v>5.2999999999999999E-2</v>
      </c>
      <c r="Z21" s="18">
        <v>6.0999999999999999E-2</v>
      </c>
      <c r="AA21" s="18">
        <v>7.3999999999999996E-2</v>
      </c>
      <c r="AB21" s="18">
        <v>8.2000000000000003E-2</v>
      </c>
      <c r="AC21" s="18">
        <v>8.7999999999999995E-2</v>
      </c>
      <c r="AD21" s="18">
        <v>9.8000000000000004E-2</v>
      </c>
      <c r="AE21" s="18">
        <v>0.105</v>
      </c>
      <c r="AF21" s="18">
        <v>0.111</v>
      </c>
      <c r="AG21" s="18">
        <v>0.115</v>
      </c>
      <c r="AH21" s="18">
        <v>0.11600000000000001</v>
      </c>
      <c r="AI21" s="18">
        <v>0.11600000000000001</v>
      </c>
      <c r="AJ21" s="18">
        <v>0.11600000000000001</v>
      </c>
      <c r="AK21" s="18">
        <v>0.11600000000000001</v>
      </c>
      <c r="AL21" s="18">
        <v>0.113</v>
      </c>
      <c r="AM21" s="18">
        <v>0.111</v>
      </c>
      <c r="AN21" s="18">
        <v>0.10299999999999999</v>
      </c>
      <c r="AO21" s="18">
        <v>9.6000000000000002E-2</v>
      </c>
      <c r="AP21" s="18">
        <v>0.09</v>
      </c>
      <c r="AQ21" s="18">
        <v>7.6999999999999999E-2</v>
      </c>
      <c r="AR21" s="18">
        <v>6.9000000000000006E-2</v>
      </c>
      <c r="AS21" s="18">
        <v>5.8999999999999997E-2</v>
      </c>
      <c r="AT21" s="18">
        <v>4.5999999999999999E-2</v>
      </c>
      <c r="AU21" s="18">
        <v>0.03</v>
      </c>
      <c r="AV21" s="18">
        <v>0.02</v>
      </c>
      <c r="AW21" s="18">
        <v>4.0000000000000001E-3</v>
      </c>
      <c r="AX21" s="18">
        <v>-1.0999999999999999E-2</v>
      </c>
      <c r="AY21" s="18">
        <v>-2.8000000000000001E-2</v>
      </c>
      <c r="AZ21" s="18">
        <v>-0.04</v>
      </c>
      <c r="BA21" s="18">
        <v>-5.3999999999999999E-2</v>
      </c>
      <c r="BB21" s="18">
        <v>-6.6000000000000003E-2</v>
      </c>
      <c r="BC21" s="18">
        <v>-8.3000000000000004E-2</v>
      </c>
      <c r="BD21" s="18">
        <v>-9.2999999999999999E-2</v>
      </c>
      <c r="BE21" s="18">
        <v>-0.107</v>
      </c>
      <c r="BF21" s="18">
        <v>-0.11899999999999999</v>
      </c>
      <c r="BG21" s="18">
        <v>-0.13</v>
      </c>
      <c r="BH21" s="18">
        <v>-0.14199999999999999</v>
      </c>
      <c r="BI21" s="18">
        <v>-0.153</v>
      </c>
      <c r="BJ21" s="18">
        <v>-0.16</v>
      </c>
      <c r="BK21" s="18">
        <v>-0.17</v>
      </c>
      <c r="BL21" s="18">
        <v>-0.17699999999999999</v>
      </c>
      <c r="BM21" s="18">
        <v>-0.184</v>
      </c>
      <c r="BN21" s="18">
        <v>-0.191</v>
      </c>
      <c r="BO21" s="18">
        <v>-0.19400000000000001</v>
      </c>
      <c r="BP21" s="18">
        <v>-0.19700000000000001</v>
      </c>
      <c r="BQ21" s="18">
        <v>-0.20100000000000001</v>
      </c>
      <c r="BR21" s="18">
        <v>-0.20300000000000001</v>
      </c>
      <c r="BS21" s="18">
        <v>-0.20200000000000001</v>
      </c>
      <c r="BT21" s="18">
        <v>-0.20300000000000001</v>
      </c>
      <c r="BU21" s="18">
        <v>-0.20200000000000001</v>
      </c>
      <c r="BV21" s="18">
        <v>-0.20499999999999999</v>
      </c>
      <c r="BW21" s="18">
        <v>97</v>
      </c>
    </row>
    <row r="22" spans="1:75" x14ac:dyDescent="0.25">
      <c r="A22" s="18" t="s">
        <v>93</v>
      </c>
      <c r="B22" s="18">
        <v>-0.13100000000000001</v>
      </c>
      <c r="C22" s="18">
        <v>-0.121</v>
      </c>
      <c r="D22" s="18">
        <v>-0.114</v>
      </c>
      <c r="E22" s="18">
        <v>-0.106</v>
      </c>
      <c r="F22" s="18">
        <v>-0.10299999999999999</v>
      </c>
      <c r="G22" s="18">
        <v>-0.1</v>
      </c>
      <c r="H22" s="18">
        <v>-9.4E-2</v>
      </c>
      <c r="I22" s="18">
        <v>-8.8999999999999996E-2</v>
      </c>
      <c r="J22" s="18">
        <v>-8.1000000000000003E-2</v>
      </c>
      <c r="K22" s="18">
        <v>-7.1999999999999995E-2</v>
      </c>
      <c r="L22" s="18">
        <v>-6.6000000000000003E-2</v>
      </c>
      <c r="M22" s="18">
        <v>-5.6000000000000001E-2</v>
      </c>
      <c r="N22" s="18">
        <v>-0.05</v>
      </c>
      <c r="O22" s="18">
        <v>-4.2999999999999997E-2</v>
      </c>
      <c r="P22" s="18">
        <v>-3.5000000000000003E-2</v>
      </c>
      <c r="Q22" s="18">
        <v>-2.1000000000000001E-2</v>
      </c>
      <c r="R22" s="18">
        <v>-5.0000000000000001E-3</v>
      </c>
      <c r="S22" s="18">
        <v>2E-3</v>
      </c>
      <c r="T22" s="18">
        <v>1.4E-2</v>
      </c>
      <c r="U22" s="18">
        <v>2.8000000000000001E-2</v>
      </c>
      <c r="V22" s="18">
        <v>3.9E-2</v>
      </c>
      <c r="W22" s="18">
        <v>5.7000000000000002E-2</v>
      </c>
      <c r="X22" s="18">
        <v>7.4999999999999997E-2</v>
      </c>
      <c r="Y22" s="18">
        <v>0.08</v>
      </c>
      <c r="Z22" s="18">
        <v>9.6000000000000002E-2</v>
      </c>
      <c r="AA22" s="18">
        <v>0.104</v>
      </c>
      <c r="AB22" s="18">
        <v>0.123</v>
      </c>
      <c r="AC22" s="18">
        <v>0.14000000000000001</v>
      </c>
      <c r="AD22" s="18">
        <v>0.152</v>
      </c>
      <c r="AE22" s="18">
        <v>0.155</v>
      </c>
      <c r="AF22" s="18">
        <v>0.157</v>
      </c>
      <c r="AG22" s="18">
        <v>0.16500000000000001</v>
      </c>
      <c r="AH22" s="18">
        <v>0.17</v>
      </c>
      <c r="AI22" s="18">
        <v>0.17599999999999999</v>
      </c>
      <c r="AJ22" s="18">
        <v>0.17599999999999999</v>
      </c>
      <c r="AK22" s="18">
        <v>0.17299999999999999</v>
      </c>
      <c r="AL22" s="18">
        <v>0.17100000000000001</v>
      </c>
      <c r="AM22" s="18">
        <v>0.17</v>
      </c>
      <c r="AN22" s="18">
        <v>0.16300000000000001</v>
      </c>
      <c r="AO22" s="18">
        <v>0.154</v>
      </c>
      <c r="AP22" s="18">
        <v>0.14399999999999999</v>
      </c>
      <c r="AQ22" s="18">
        <v>0.13</v>
      </c>
      <c r="AR22" s="18">
        <v>0.114</v>
      </c>
      <c r="AS22" s="18">
        <v>0.104</v>
      </c>
      <c r="AT22" s="18">
        <v>9.1999999999999998E-2</v>
      </c>
      <c r="AU22" s="18">
        <v>7.9000000000000001E-2</v>
      </c>
      <c r="AV22" s="18">
        <v>0.06</v>
      </c>
      <c r="AW22" s="18">
        <v>3.7999999999999999E-2</v>
      </c>
      <c r="AX22" s="18">
        <v>2.1000000000000001E-2</v>
      </c>
      <c r="AY22" s="18">
        <v>0</v>
      </c>
      <c r="AZ22" s="18">
        <v>-1.9E-2</v>
      </c>
      <c r="BA22" s="18">
        <v>-3.9E-2</v>
      </c>
      <c r="BB22" s="18">
        <v>-5.8000000000000003E-2</v>
      </c>
      <c r="BC22" s="18">
        <v>-6.9000000000000006E-2</v>
      </c>
      <c r="BD22" s="18">
        <v>-8.5000000000000006E-2</v>
      </c>
      <c r="BE22" s="18">
        <v>-0.1</v>
      </c>
      <c r="BF22" s="18">
        <v>-0.114</v>
      </c>
      <c r="BG22" s="18">
        <v>-0.128</v>
      </c>
      <c r="BH22" s="18">
        <v>-0.13600000000000001</v>
      </c>
      <c r="BI22" s="18">
        <v>-0.14299999999999999</v>
      </c>
      <c r="BJ22" s="18">
        <v>-0.152</v>
      </c>
      <c r="BK22" s="18">
        <v>-0.16</v>
      </c>
      <c r="BL22" s="18">
        <v>-0.16900000000000001</v>
      </c>
      <c r="BM22" s="18">
        <v>-0.17299999999999999</v>
      </c>
      <c r="BN22" s="18">
        <v>-0.182</v>
      </c>
      <c r="BO22" s="18">
        <v>-0.17799999999999999</v>
      </c>
      <c r="BP22" s="18">
        <v>-0.182</v>
      </c>
      <c r="BQ22" s="18">
        <v>-0.184</v>
      </c>
      <c r="BR22" s="18">
        <v>-0.186</v>
      </c>
      <c r="BS22" s="18">
        <v>-0.19</v>
      </c>
      <c r="BT22" s="18">
        <v>-0.183</v>
      </c>
      <c r="BU22" s="18">
        <v>-0.17499999999999999</v>
      </c>
      <c r="BV22" s="18">
        <v>-0.17299999999999999</v>
      </c>
      <c r="BW22" s="18">
        <v>362</v>
      </c>
    </row>
    <row r="23" spans="1:75" x14ac:dyDescent="0.25">
      <c r="A23" s="18" t="s">
        <v>94</v>
      </c>
      <c r="B23" s="18">
        <v>-0.182</v>
      </c>
      <c r="C23" s="18">
        <v>-0.16700000000000001</v>
      </c>
      <c r="D23" s="18">
        <v>-0.156</v>
      </c>
      <c r="E23" s="18">
        <v>-0.14499999999999999</v>
      </c>
      <c r="F23" s="18">
        <v>-0.13400000000000001</v>
      </c>
      <c r="G23" s="18">
        <v>-0.127</v>
      </c>
      <c r="H23" s="18">
        <v>-0.11799999999999999</v>
      </c>
      <c r="I23" s="18">
        <v>-0.108</v>
      </c>
      <c r="J23" s="18">
        <v>-0.105</v>
      </c>
      <c r="K23" s="18">
        <v>-0.1</v>
      </c>
      <c r="L23" s="18">
        <v>-9.5000000000000001E-2</v>
      </c>
      <c r="M23" s="18">
        <v>-8.6999999999999994E-2</v>
      </c>
      <c r="N23" s="18">
        <v>-7.9000000000000001E-2</v>
      </c>
      <c r="O23" s="18">
        <v>-7.0000000000000007E-2</v>
      </c>
      <c r="P23" s="18">
        <v>-6.2E-2</v>
      </c>
      <c r="Q23" s="18">
        <v>-5.8000000000000003E-2</v>
      </c>
      <c r="R23" s="18">
        <v>-5.3999999999999999E-2</v>
      </c>
      <c r="S23" s="18">
        <v>-4.5999999999999999E-2</v>
      </c>
      <c r="T23" s="18">
        <v>-4.1000000000000002E-2</v>
      </c>
      <c r="U23" s="18">
        <v>-3.1E-2</v>
      </c>
      <c r="V23" s="18">
        <v>-2.3E-2</v>
      </c>
      <c r="W23" s="18">
        <v>-1.2E-2</v>
      </c>
      <c r="X23" s="18">
        <v>-6.0000000000000001E-3</v>
      </c>
      <c r="Y23" s="18">
        <v>-3.0000000000000001E-3</v>
      </c>
      <c r="Z23" s="18">
        <v>4.0000000000000001E-3</v>
      </c>
      <c r="AA23" s="18">
        <v>8.0000000000000002E-3</v>
      </c>
      <c r="AB23" s="18">
        <v>1.4E-2</v>
      </c>
      <c r="AC23" s="18">
        <v>1.7999999999999999E-2</v>
      </c>
      <c r="AD23" s="18">
        <v>1.4E-2</v>
      </c>
      <c r="AE23" s="18">
        <v>2.1000000000000001E-2</v>
      </c>
      <c r="AF23" s="18">
        <v>0.02</v>
      </c>
      <c r="AG23" s="18">
        <v>2.4E-2</v>
      </c>
      <c r="AH23" s="18">
        <v>2.3E-2</v>
      </c>
      <c r="AI23" s="18">
        <v>1.7999999999999999E-2</v>
      </c>
      <c r="AJ23" s="18">
        <v>1.2E-2</v>
      </c>
      <c r="AK23" s="18">
        <v>0.01</v>
      </c>
      <c r="AL23" s="18">
        <v>6.0000000000000001E-3</v>
      </c>
      <c r="AM23" s="18">
        <v>4.0000000000000001E-3</v>
      </c>
      <c r="AN23" s="18">
        <v>-5.0000000000000001E-3</v>
      </c>
      <c r="AO23" s="18">
        <v>-1.6E-2</v>
      </c>
      <c r="AP23" s="18">
        <v>-2.4E-2</v>
      </c>
      <c r="AQ23" s="18">
        <v>-3.3000000000000002E-2</v>
      </c>
      <c r="AR23" s="18">
        <v>-4.3999999999999997E-2</v>
      </c>
      <c r="AS23" s="18">
        <v>-5.8000000000000003E-2</v>
      </c>
      <c r="AT23" s="18">
        <v>-7.0000000000000007E-2</v>
      </c>
      <c r="AU23" s="18">
        <v>-8.5999999999999993E-2</v>
      </c>
      <c r="AV23" s="18">
        <v>-9.4E-2</v>
      </c>
      <c r="AW23" s="18">
        <v>-0.107</v>
      </c>
      <c r="AX23" s="18">
        <v>-0.11799999999999999</v>
      </c>
      <c r="AY23" s="18">
        <v>-0.13300000000000001</v>
      </c>
      <c r="AZ23" s="18">
        <v>-0.14000000000000001</v>
      </c>
      <c r="BA23" s="18">
        <v>-0.151</v>
      </c>
      <c r="BB23" s="18">
        <v>-0.16</v>
      </c>
      <c r="BC23" s="18">
        <v>-0.16800000000000001</v>
      </c>
      <c r="BD23" s="18">
        <v>-0.17899999999999999</v>
      </c>
      <c r="BE23" s="18">
        <v>-0.186</v>
      </c>
      <c r="BF23" s="18">
        <v>-0.191</v>
      </c>
      <c r="BG23" s="18">
        <v>-0.19700000000000001</v>
      </c>
      <c r="BH23" s="18">
        <v>-0.20200000000000001</v>
      </c>
      <c r="BI23" s="18">
        <v>-0.20599999999999999</v>
      </c>
      <c r="BJ23" s="18">
        <v>-0.20599999999999999</v>
      </c>
      <c r="BK23" s="18">
        <v>-0.21199999999999999</v>
      </c>
      <c r="BL23" s="18">
        <v>-0.217</v>
      </c>
      <c r="BM23" s="18">
        <v>-0.219</v>
      </c>
      <c r="BN23" s="18">
        <v>-0.221</v>
      </c>
      <c r="BO23" s="18">
        <v>-0.22</v>
      </c>
      <c r="BP23" s="18">
        <v>-0.221</v>
      </c>
      <c r="BQ23" s="18">
        <v>-0.223</v>
      </c>
      <c r="BR23" s="18">
        <v>-0.218</v>
      </c>
      <c r="BS23" s="18">
        <v>-0.215</v>
      </c>
      <c r="BT23" s="18">
        <v>-0.21099999999999999</v>
      </c>
      <c r="BU23" s="18">
        <v>-0.20499999999999999</v>
      </c>
      <c r="BV23" s="18">
        <v>-0.20699999999999999</v>
      </c>
      <c r="BW23" s="18">
        <v>464</v>
      </c>
    </row>
    <row r="25" spans="1:75" ht="15.6" x14ac:dyDescent="0.3">
      <c r="A25" s="18" t="s">
        <v>90</v>
      </c>
      <c r="B25">
        <v>-0.191</v>
      </c>
      <c r="C25">
        <v>-0.186</v>
      </c>
      <c r="D25">
        <v>-0.182</v>
      </c>
      <c r="E25">
        <v>-0.17699999999999999</v>
      </c>
      <c r="F25">
        <v>-0.17399999999999999</v>
      </c>
      <c r="G25">
        <v>-0.16900000000000001</v>
      </c>
      <c r="H25">
        <v>-0.16700000000000001</v>
      </c>
      <c r="I25">
        <v>-0.161</v>
      </c>
      <c r="J25">
        <v>-0.157</v>
      </c>
      <c r="K25">
        <v>-0.157</v>
      </c>
      <c r="L25">
        <v>-0.154</v>
      </c>
      <c r="M25">
        <v>-0.15</v>
      </c>
      <c r="N25">
        <v>-0.14599999999999999</v>
      </c>
      <c r="O25">
        <v>-0.14299999999999999</v>
      </c>
      <c r="P25">
        <v>-0.14099999999999999</v>
      </c>
      <c r="Q25">
        <v>-0.13700000000000001</v>
      </c>
      <c r="R25">
        <v>-0.13700000000000001</v>
      </c>
      <c r="S25">
        <v>-0.13500000000000001</v>
      </c>
      <c r="T25">
        <v>-0.13200000000000001</v>
      </c>
      <c r="U25">
        <v>-0.129</v>
      </c>
      <c r="V25">
        <v>-0.127</v>
      </c>
      <c r="W25">
        <v>-0.124</v>
      </c>
      <c r="X25">
        <v>-0.123</v>
      </c>
      <c r="Y25">
        <v>-0.123</v>
      </c>
      <c r="Z25">
        <v>-0.125</v>
      </c>
      <c r="AA25">
        <v>-0.125</v>
      </c>
      <c r="AB25">
        <v>-0.122</v>
      </c>
      <c r="AC25">
        <v>-0.121</v>
      </c>
      <c r="AD25">
        <v>-0.11799999999999999</v>
      </c>
      <c r="AE25">
        <v>-0.11799999999999999</v>
      </c>
      <c r="AF25">
        <v>-0.11700000000000001</v>
      </c>
      <c r="AG25">
        <v>-0.11600000000000001</v>
      </c>
      <c r="AH25">
        <v>-0.113</v>
      </c>
      <c r="AI25">
        <v>-0.114</v>
      </c>
      <c r="AJ25">
        <v>-0.114</v>
      </c>
      <c r="AK25">
        <v>-0.113</v>
      </c>
      <c r="AL25">
        <v>-0.114</v>
      </c>
      <c r="AM25">
        <v>-0.114</v>
      </c>
      <c r="AN25">
        <v>-0.112</v>
      </c>
      <c r="AO25">
        <v>-0.113</v>
      </c>
      <c r="AP25">
        <v>-0.112</v>
      </c>
      <c r="AQ25">
        <v>-0.111</v>
      </c>
      <c r="AR25">
        <v>-0.112</v>
      </c>
      <c r="AS25">
        <v>-0.111</v>
      </c>
      <c r="AT25">
        <v>-0.114</v>
      </c>
      <c r="AU25">
        <v>-0.11600000000000001</v>
      </c>
      <c r="AV25">
        <v>-0.11600000000000001</v>
      </c>
      <c r="AW25">
        <v>-0.11700000000000001</v>
      </c>
      <c r="AX25">
        <v>-0.11700000000000001</v>
      </c>
      <c r="AY25">
        <v>-0.11899999999999999</v>
      </c>
      <c r="AZ25">
        <v>-0.11899999999999999</v>
      </c>
      <c r="BA25">
        <v>-0.121</v>
      </c>
      <c r="BB25">
        <v>-0.12</v>
      </c>
      <c r="BC25">
        <v>-0.123</v>
      </c>
      <c r="BD25">
        <v>-0.125</v>
      </c>
      <c r="BE25">
        <v>-0.126</v>
      </c>
      <c r="BF25">
        <v>-0.13</v>
      </c>
      <c r="BG25">
        <v>-0.13400000000000001</v>
      </c>
      <c r="BH25">
        <v>-0.13200000000000001</v>
      </c>
      <c r="BI25">
        <v>-0.13600000000000001</v>
      </c>
      <c r="BJ25">
        <v>-0.13700000000000001</v>
      </c>
      <c r="BK25">
        <v>-0.14000000000000001</v>
      </c>
      <c r="BL25">
        <v>-0.14099999999999999</v>
      </c>
      <c r="BM25">
        <v>-0.14199999999999999</v>
      </c>
      <c r="BN25">
        <v>-0.14399999999999999</v>
      </c>
      <c r="BO25">
        <v>-0.14799999999999999</v>
      </c>
      <c r="BP25">
        <v>-0.14899999999999999</v>
      </c>
      <c r="BQ25">
        <v>-0.156</v>
      </c>
      <c r="BR25">
        <v>-0.156</v>
      </c>
      <c r="BS25">
        <v>-0.161</v>
      </c>
      <c r="BT25">
        <v>-0.159</v>
      </c>
      <c r="BU25">
        <v>-0.16600000000000001</v>
      </c>
      <c r="BV25">
        <v>-0.16900000000000001</v>
      </c>
      <c r="BW25">
        <v>79</v>
      </c>
    </row>
    <row r="26" spans="1:75" x14ac:dyDescent="0.25">
      <c r="A26" s="18" t="s">
        <v>95</v>
      </c>
      <c r="B26" s="18">
        <v>-0.188</v>
      </c>
      <c r="C26" s="18">
        <v>-0.185</v>
      </c>
      <c r="D26" s="18">
        <v>-0.17799999999999999</v>
      </c>
      <c r="E26" s="18">
        <v>-0.17199999999999999</v>
      </c>
      <c r="F26" s="18">
        <v>-0.17399999999999999</v>
      </c>
      <c r="G26" s="18">
        <v>-0.16700000000000001</v>
      </c>
      <c r="H26" s="18">
        <v>-0.16400000000000001</v>
      </c>
      <c r="I26" s="18">
        <v>-0.16300000000000001</v>
      </c>
      <c r="J26" s="18">
        <v>-0.16400000000000001</v>
      </c>
      <c r="K26" s="18">
        <v>-0.159</v>
      </c>
      <c r="L26" s="18">
        <v>-0.155</v>
      </c>
      <c r="M26" s="18">
        <v>-0.14899999999999999</v>
      </c>
      <c r="N26" s="18">
        <v>-0.14799999999999999</v>
      </c>
      <c r="O26" s="18">
        <v>-0.14699999999999999</v>
      </c>
      <c r="P26" s="18">
        <v>-0.14299999999999999</v>
      </c>
      <c r="Q26" s="18">
        <v>-0.13600000000000001</v>
      </c>
      <c r="R26" s="18">
        <v>-0.13400000000000001</v>
      </c>
      <c r="S26" s="18">
        <v>-0.13100000000000001</v>
      </c>
      <c r="T26" s="18">
        <v>-0.13</v>
      </c>
      <c r="U26" s="18">
        <v>-0.126</v>
      </c>
      <c r="V26" s="18">
        <v>-0.126</v>
      </c>
      <c r="W26" s="18">
        <v>-0.124</v>
      </c>
      <c r="X26" s="18">
        <v>-0.124</v>
      </c>
      <c r="Y26" s="18">
        <v>-0.12</v>
      </c>
      <c r="Z26" s="18">
        <v>-0.121</v>
      </c>
      <c r="AA26" s="18">
        <v>-0.11799999999999999</v>
      </c>
      <c r="AB26" s="18">
        <v>-0.11799999999999999</v>
      </c>
      <c r="AC26" s="18">
        <v>-0.11700000000000001</v>
      </c>
      <c r="AD26" s="18">
        <v>-0.11600000000000001</v>
      </c>
      <c r="AE26" s="18">
        <v>-0.11700000000000001</v>
      </c>
      <c r="AF26" s="18">
        <v>-0.11899999999999999</v>
      </c>
      <c r="AG26" s="18">
        <v>-0.11899999999999999</v>
      </c>
      <c r="AH26" s="18">
        <v>-0.122</v>
      </c>
      <c r="AI26" s="18">
        <v>-0.121</v>
      </c>
      <c r="AJ26" s="18">
        <v>-0.123</v>
      </c>
      <c r="AK26" s="18">
        <v>-0.123</v>
      </c>
      <c r="AL26" s="18">
        <v>-0.129</v>
      </c>
      <c r="AM26" s="18">
        <v>-0.13</v>
      </c>
      <c r="AN26" s="18">
        <v>-0.13300000000000001</v>
      </c>
      <c r="AO26" s="18">
        <v>-0.13700000000000001</v>
      </c>
      <c r="AP26" s="18">
        <v>-0.13900000000000001</v>
      </c>
      <c r="AQ26" s="18">
        <v>-0.14099999999999999</v>
      </c>
      <c r="AR26" s="18">
        <v>-0.14199999999999999</v>
      </c>
      <c r="AS26" s="18">
        <v>-0.14399999999999999</v>
      </c>
      <c r="AT26" s="18">
        <v>-0.14499999999999999</v>
      </c>
      <c r="AU26" s="18">
        <v>-0.14799999999999999</v>
      </c>
      <c r="AV26" s="18">
        <v>-0.152</v>
      </c>
      <c r="AW26" s="18">
        <v>-0.157</v>
      </c>
      <c r="AX26" s="18">
        <v>-0.16</v>
      </c>
      <c r="AY26" s="18">
        <v>-0.16400000000000001</v>
      </c>
      <c r="AZ26" s="18">
        <v>-0.16900000000000001</v>
      </c>
      <c r="BA26" s="18">
        <v>-0.17199999999999999</v>
      </c>
      <c r="BB26" s="18">
        <v>-0.17499999999999999</v>
      </c>
      <c r="BC26" s="18">
        <v>-0.17899999999999999</v>
      </c>
      <c r="BD26" s="18">
        <v>-0.185</v>
      </c>
      <c r="BE26" s="18">
        <v>-0.189</v>
      </c>
      <c r="BF26" s="18">
        <v>-0.193</v>
      </c>
      <c r="BG26" s="18">
        <v>-0.19500000000000001</v>
      </c>
      <c r="BH26" s="18">
        <v>-0.19600000000000001</v>
      </c>
      <c r="BI26" s="18">
        <v>-0.20300000000000001</v>
      </c>
      <c r="BJ26" s="18">
        <v>-0.20699999999999999</v>
      </c>
      <c r="BK26" s="18">
        <v>-0.20899999999999999</v>
      </c>
      <c r="BL26" s="18">
        <v>-0.21099999999999999</v>
      </c>
      <c r="BM26" s="18">
        <v>-0.21299999999999999</v>
      </c>
      <c r="BN26" s="18">
        <v>-0.215</v>
      </c>
      <c r="BO26" s="18">
        <v>-0.22</v>
      </c>
      <c r="BP26" s="18">
        <v>-0.221</v>
      </c>
      <c r="BQ26" s="18">
        <v>-0.224</v>
      </c>
      <c r="BR26" s="18">
        <v>-0.22700000000000001</v>
      </c>
      <c r="BS26" s="18">
        <v>-0.23599999999999999</v>
      </c>
      <c r="BT26" s="18">
        <v>-0.23799999999999999</v>
      </c>
      <c r="BU26" s="18">
        <v>-0.24299999999999999</v>
      </c>
      <c r="BV26" s="18">
        <v>-0.246</v>
      </c>
      <c r="BW26" s="18">
        <v>269</v>
      </c>
    </row>
    <row r="27" spans="1:75" x14ac:dyDescent="0.25">
      <c r="A27" s="18" t="s">
        <v>96</v>
      </c>
      <c r="B27" s="18">
        <v>-0.23699999999999999</v>
      </c>
      <c r="C27" s="18">
        <v>-0.223</v>
      </c>
      <c r="D27" s="18">
        <v>-0.20699999999999999</v>
      </c>
      <c r="E27" s="18">
        <v>-0.193</v>
      </c>
      <c r="F27" s="18">
        <v>-0.17699999999999999</v>
      </c>
      <c r="G27" s="18">
        <v>-0.16400000000000001</v>
      </c>
      <c r="H27" s="18">
        <v>-0.14899999999999999</v>
      </c>
      <c r="I27" s="18">
        <v>-0.13800000000000001</v>
      </c>
      <c r="J27" s="18">
        <v>-0.127</v>
      </c>
      <c r="K27" s="18">
        <v>-0.114</v>
      </c>
      <c r="L27" s="18">
        <v>-0.10199999999999999</v>
      </c>
      <c r="M27" s="18">
        <v>-8.8999999999999996E-2</v>
      </c>
      <c r="N27" s="18">
        <v>-7.9000000000000001E-2</v>
      </c>
      <c r="O27" s="18">
        <v>-6.7000000000000004E-2</v>
      </c>
      <c r="P27" s="18">
        <v>-0.06</v>
      </c>
      <c r="Q27" s="18">
        <v>-5.2999999999999999E-2</v>
      </c>
      <c r="R27" s="18">
        <v>-4.2999999999999997E-2</v>
      </c>
      <c r="S27" s="18">
        <v>-3.5999999999999997E-2</v>
      </c>
      <c r="T27" s="18">
        <v>-2.8000000000000001E-2</v>
      </c>
      <c r="U27" s="18">
        <v>-0.02</v>
      </c>
      <c r="V27" s="18">
        <v>-1.4E-2</v>
      </c>
      <c r="W27" s="18">
        <v>-0.01</v>
      </c>
      <c r="X27" s="18">
        <v>-7.0000000000000001E-3</v>
      </c>
      <c r="Y27" s="18">
        <v>-2E-3</v>
      </c>
      <c r="Z27" s="18">
        <v>2E-3</v>
      </c>
      <c r="AA27" s="18">
        <v>6.0000000000000001E-3</v>
      </c>
      <c r="AB27" s="18">
        <v>7.0000000000000001E-3</v>
      </c>
      <c r="AC27" s="18">
        <v>1.0999999999999999E-2</v>
      </c>
      <c r="AD27" s="18">
        <v>1.2E-2</v>
      </c>
      <c r="AE27" s="18">
        <v>1.4E-2</v>
      </c>
      <c r="AF27" s="18">
        <v>1.4E-2</v>
      </c>
      <c r="AG27" s="18">
        <v>1.2999999999999999E-2</v>
      </c>
      <c r="AH27" s="18">
        <v>1.2999999999999999E-2</v>
      </c>
      <c r="AI27" s="18">
        <v>1.2E-2</v>
      </c>
      <c r="AJ27" s="18">
        <v>1.2E-2</v>
      </c>
      <c r="AK27" s="18">
        <v>1.0999999999999999E-2</v>
      </c>
      <c r="AL27" s="18">
        <v>8.0000000000000002E-3</v>
      </c>
      <c r="AM27" s="18">
        <v>5.0000000000000001E-3</v>
      </c>
      <c r="AN27" s="18">
        <v>1E-3</v>
      </c>
      <c r="AO27" s="18">
        <v>-4.0000000000000001E-3</v>
      </c>
      <c r="AP27" s="18">
        <v>-0.01</v>
      </c>
      <c r="AQ27" s="18">
        <v>-1.4999999999999999E-2</v>
      </c>
      <c r="AR27" s="18">
        <v>-2.1000000000000001E-2</v>
      </c>
      <c r="AS27" s="18">
        <v>-2.8000000000000001E-2</v>
      </c>
      <c r="AT27" s="18">
        <v>-3.4000000000000002E-2</v>
      </c>
      <c r="AU27" s="18">
        <v>-3.9E-2</v>
      </c>
      <c r="AV27" s="18">
        <v>-4.5999999999999999E-2</v>
      </c>
      <c r="AW27" s="18">
        <v>-5.7000000000000002E-2</v>
      </c>
      <c r="AX27" s="18">
        <v>-6.4000000000000001E-2</v>
      </c>
      <c r="AY27" s="18">
        <v>-7.0999999999999994E-2</v>
      </c>
      <c r="AZ27" s="18">
        <v>-8.1000000000000003E-2</v>
      </c>
      <c r="BA27" s="18">
        <v>-0.09</v>
      </c>
      <c r="BB27" s="18">
        <v>-9.9000000000000005E-2</v>
      </c>
      <c r="BC27" s="18">
        <v>-0.109</v>
      </c>
      <c r="BD27" s="18">
        <v>-0.11700000000000001</v>
      </c>
      <c r="BE27" s="18">
        <v>-0.129</v>
      </c>
      <c r="BF27" s="18">
        <v>-0.13900000000000001</v>
      </c>
      <c r="BG27" s="18">
        <v>-0.14899999999999999</v>
      </c>
      <c r="BH27" s="18">
        <v>-0.16</v>
      </c>
      <c r="BI27" s="18">
        <v>-0.17199999999999999</v>
      </c>
      <c r="BJ27" s="18">
        <v>-0.183</v>
      </c>
      <c r="BK27" s="18">
        <v>-0.19400000000000001</v>
      </c>
      <c r="BL27" s="18">
        <v>-0.20399999999999999</v>
      </c>
      <c r="BM27" s="18">
        <v>-0.217</v>
      </c>
      <c r="BN27" s="18">
        <v>-0.23</v>
      </c>
      <c r="BO27" s="18">
        <v>-0.245</v>
      </c>
      <c r="BP27" s="18">
        <v>-0.254</v>
      </c>
      <c r="BQ27" s="18">
        <v>-0.26900000000000002</v>
      </c>
      <c r="BR27" s="18">
        <v>-0.28100000000000003</v>
      </c>
      <c r="BS27" s="18">
        <v>-0.29299999999999998</v>
      </c>
      <c r="BT27" s="18">
        <v>-0.30599999999999999</v>
      </c>
      <c r="BU27" s="18">
        <v>-0.32</v>
      </c>
      <c r="BV27" s="18">
        <v>-0.33300000000000002</v>
      </c>
      <c r="BW27" s="18">
        <v>60</v>
      </c>
    </row>
    <row r="28" spans="1:75" ht="15.6" x14ac:dyDescent="0.3">
      <c r="A28" s="18" t="s">
        <v>97</v>
      </c>
      <c r="B28">
        <v>-0.255</v>
      </c>
      <c r="C28">
        <v>-0.246</v>
      </c>
      <c r="D28">
        <v>-0.23400000000000001</v>
      </c>
      <c r="E28">
        <v>-0.221</v>
      </c>
      <c r="F28">
        <v>-0.21099999999999999</v>
      </c>
      <c r="G28">
        <v>-0.19900000000000001</v>
      </c>
      <c r="H28">
        <v>-0.19</v>
      </c>
      <c r="I28">
        <v>-0.17799999999999999</v>
      </c>
      <c r="J28">
        <v>-0.16900000000000001</v>
      </c>
      <c r="K28">
        <v>-0.159</v>
      </c>
      <c r="L28">
        <v>-0.156</v>
      </c>
      <c r="M28">
        <v>-0.15</v>
      </c>
      <c r="N28">
        <v>-0.14299999999999999</v>
      </c>
      <c r="O28">
        <v>-0.13500000000000001</v>
      </c>
      <c r="P28">
        <v>-0.13200000000000001</v>
      </c>
      <c r="Q28">
        <v>-0.125</v>
      </c>
      <c r="R28">
        <v>-0.12</v>
      </c>
      <c r="S28">
        <v>-0.114</v>
      </c>
      <c r="T28">
        <v>-0.109</v>
      </c>
      <c r="U28">
        <v>-0.10199999999999999</v>
      </c>
      <c r="V28">
        <v>-9.7000000000000003E-2</v>
      </c>
      <c r="W28">
        <v>-9.4E-2</v>
      </c>
      <c r="X28">
        <v>-8.8999999999999996E-2</v>
      </c>
      <c r="Y28">
        <v>-8.5999999999999993E-2</v>
      </c>
      <c r="Z28">
        <v>-8.1000000000000003E-2</v>
      </c>
      <c r="AA28">
        <v>-8.2000000000000003E-2</v>
      </c>
      <c r="AB28">
        <v>-7.9000000000000001E-2</v>
      </c>
      <c r="AC28">
        <v>-7.9000000000000001E-2</v>
      </c>
      <c r="AD28">
        <v>-7.8E-2</v>
      </c>
      <c r="AE28">
        <v>-7.4999999999999997E-2</v>
      </c>
      <c r="AF28">
        <v>-7.3999999999999996E-2</v>
      </c>
      <c r="AG28">
        <v>-7.4999999999999997E-2</v>
      </c>
      <c r="AH28">
        <v>-7.3999999999999996E-2</v>
      </c>
      <c r="AI28">
        <v>-7.2999999999999995E-2</v>
      </c>
      <c r="AJ28">
        <v>-7.5999999999999998E-2</v>
      </c>
      <c r="AK28">
        <v>-7.5999999999999998E-2</v>
      </c>
      <c r="AL28">
        <v>-7.9000000000000001E-2</v>
      </c>
      <c r="AM28">
        <v>-8.2000000000000003E-2</v>
      </c>
      <c r="AN28">
        <v>-8.5000000000000006E-2</v>
      </c>
      <c r="AO28">
        <v>-8.5000000000000006E-2</v>
      </c>
      <c r="AP28">
        <v>-8.7999999999999995E-2</v>
      </c>
      <c r="AQ28">
        <v>-9.1999999999999998E-2</v>
      </c>
      <c r="AR28">
        <v>-9.4E-2</v>
      </c>
      <c r="AS28">
        <v>-9.4E-2</v>
      </c>
      <c r="AT28">
        <v>-0.10100000000000001</v>
      </c>
      <c r="AU28">
        <v>-0.107</v>
      </c>
      <c r="AV28">
        <v>-0.113</v>
      </c>
      <c r="AW28">
        <v>-0.11600000000000001</v>
      </c>
      <c r="AX28">
        <v>-0.124</v>
      </c>
      <c r="AY28">
        <v>-0.128</v>
      </c>
      <c r="AZ28">
        <v>-0.13500000000000001</v>
      </c>
      <c r="BA28">
        <v>-0.14000000000000001</v>
      </c>
      <c r="BB28">
        <v>-0.14499999999999999</v>
      </c>
      <c r="BC28">
        <v>-0.151</v>
      </c>
      <c r="BD28">
        <v>-0.157</v>
      </c>
      <c r="BE28">
        <v>-0.16700000000000001</v>
      </c>
      <c r="BF28">
        <v>-0.17299999999999999</v>
      </c>
      <c r="BG28">
        <v>-0.18099999999999999</v>
      </c>
      <c r="BH28">
        <v>-0.187</v>
      </c>
      <c r="BI28">
        <v>-0.19700000000000001</v>
      </c>
      <c r="BJ28">
        <v>-0.20599999999999999</v>
      </c>
      <c r="BK28">
        <v>-0.21099999999999999</v>
      </c>
      <c r="BL28">
        <v>-0.223</v>
      </c>
      <c r="BM28">
        <v>-0.22900000000000001</v>
      </c>
      <c r="BN28">
        <v>-0.24</v>
      </c>
      <c r="BO28">
        <v>-0.247</v>
      </c>
      <c r="BP28">
        <v>-0.255</v>
      </c>
      <c r="BQ28">
        <v>-0.26200000000000001</v>
      </c>
      <c r="BR28">
        <v>-0.27</v>
      </c>
      <c r="BS28">
        <v>-0.28299999999999997</v>
      </c>
      <c r="BT28">
        <v>-0.28999999999999998</v>
      </c>
      <c r="BU28">
        <v>-0.29899999999999999</v>
      </c>
      <c r="BV28">
        <v>-0.309</v>
      </c>
      <c r="BW28">
        <v>262</v>
      </c>
    </row>
    <row r="29" spans="1:75" ht="15.6" x14ac:dyDescent="0.3">
      <c r="A29" s="18" t="s">
        <v>98</v>
      </c>
      <c r="B29">
        <v>-0.24099999999999999</v>
      </c>
      <c r="C29">
        <v>-0.23499999999999999</v>
      </c>
      <c r="D29">
        <v>-0.22900000000000001</v>
      </c>
      <c r="E29">
        <v>-0.22500000000000001</v>
      </c>
      <c r="F29">
        <v>-0.216</v>
      </c>
      <c r="G29">
        <v>-0.21099999999999999</v>
      </c>
      <c r="H29">
        <v>-0.20899999999999999</v>
      </c>
      <c r="I29">
        <v>-0.20699999999999999</v>
      </c>
      <c r="J29">
        <v>-0.19900000000000001</v>
      </c>
      <c r="K29">
        <v>-0.19500000000000001</v>
      </c>
      <c r="L29">
        <v>-0.19600000000000001</v>
      </c>
      <c r="M29">
        <v>-0.19600000000000001</v>
      </c>
      <c r="N29">
        <v>-0.191</v>
      </c>
      <c r="O29">
        <v>-0.188</v>
      </c>
      <c r="P29">
        <v>-0.18099999999999999</v>
      </c>
      <c r="Q29">
        <v>-0.17799999999999999</v>
      </c>
      <c r="R29">
        <v>-0.17499999999999999</v>
      </c>
      <c r="S29">
        <v>-0.17299999999999999</v>
      </c>
      <c r="T29">
        <v>-0.17100000000000001</v>
      </c>
      <c r="U29">
        <v>-0.17199999999999999</v>
      </c>
      <c r="V29">
        <v>-0.16900000000000001</v>
      </c>
      <c r="W29">
        <v>-0.16600000000000001</v>
      </c>
      <c r="X29">
        <v>-0.16500000000000001</v>
      </c>
      <c r="Y29">
        <v>-0.16600000000000001</v>
      </c>
      <c r="Z29">
        <v>-0.16800000000000001</v>
      </c>
      <c r="AA29">
        <v>-0.16800000000000001</v>
      </c>
      <c r="AB29">
        <v>-0.17100000000000001</v>
      </c>
      <c r="AC29">
        <v>-0.16900000000000001</v>
      </c>
      <c r="AD29">
        <v>-0.16800000000000001</v>
      </c>
      <c r="AE29">
        <v>-0.17</v>
      </c>
      <c r="AF29">
        <v>-0.17199999999999999</v>
      </c>
      <c r="AG29">
        <v>-0.17199999999999999</v>
      </c>
      <c r="AH29">
        <v>-0.17199999999999999</v>
      </c>
      <c r="AI29">
        <v>-0.17199999999999999</v>
      </c>
      <c r="AJ29">
        <v>-0.17299999999999999</v>
      </c>
      <c r="AK29">
        <v>-0.17299999999999999</v>
      </c>
      <c r="AL29">
        <v>-0.17299999999999999</v>
      </c>
      <c r="AM29">
        <v>-0.17299999999999999</v>
      </c>
      <c r="AN29">
        <v>-0.17699999999999999</v>
      </c>
      <c r="AO29">
        <v>-0.183</v>
      </c>
      <c r="AP29">
        <v>-0.184</v>
      </c>
      <c r="AQ29">
        <v>-0.19</v>
      </c>
      <c r="AR29">
        <v>-0.19700000000000001</v>
      </c>
      <c r="AS29">
        <v>-0.19800000000000001</v>
      </c>
      <c r="AT29">
        <v>-0.20100000000000001</v>
      </c>
      <c r="AU29">
        <v>-0.20499999999999999</v>
      </c>
      <c r="AV29">
        <v>-0.21099999999999999</v>
      </c>
      <c r="AW29">
        <v>-0.216</v>
      </c>
      <c r="AX29">
        <v>-0.22</v>
      </c>
      <c r="AY29">
        <v>-0.223</v>
      </c>
      <c r="AZ29">
        <v>-0.22600000000000001</v>
      </c>
      <c r="BA29">
        <v>-0.23200000000000001</v>
      </c>
      <c r="BB29">
        <v>-0.23499999999999999</v>
      </c>
      <c r="BC29">
        <v>-0.23899999999999999</v>
      </c>
      <c r="BD29">
        <v>-0.24099999999999999</v>
      </c>
      <c r="BE29">
        <v>-0.24399999999999999</v>
      </c>
      <c r="BF29">
        <v>-0.25</v>
      </c>
      <c r="BG29">
        <v>-0.25600000000000001</v>
      </c>
      <c r="BH29">
        <v>-0.25900000000000001</v>
      </c>
      <c r="BI29">
        <v>-0.26300000000000001</v>
      </c>
      <c r="BJ29">
        <v>-0.26700000000000002</v>
      </c>
      <c r="BK29">
        <v>-0.27200000000000002</v>
      </c>
      <c r="BL29">
        <v>-0.27300000000000002</v>
      </c>
      <c r="BM29">
        <v>-0.27500000000000002</v>
      </c>
      <c r="BN29">
        <v>-0.28000000000000003</v>
      </c>
      <c r="BO29">
        <v>-0.28399999999999997</v>
      </c>
      <c r="BP29">
        <v>-0.28599999999999998</v>
      </c>
      <c r="BQ29">
        <v>-0.29099999999999998</v>
      </c>
      <c r="BR29">
        <v>-0.3</v>
      </c>
      <c r="BS29">
        <v>-0.30599999999999999</v>
      </c>
      <c r="BT29">
        <v>-0.308</v>
      </c>
      <c r="BU29">
        <v>-0.311</v>
      </c>
      <c r="BV29">
        <v>-0.315</v>
      </c>
      <c r="BW29">
        <v>282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47" t="s">
        <v>22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0.114</v>
      </c>
      <c r="D3">
        <v>0.214</v>
      </c>
      <c r="E3">
        <v>8.8999999999999996E-2</v>
      </c>
      <c r="F3">
        <v>0.192</v>
      </c>
      <c r="G3">
        <v>0.23200000000000001</v>
      </c>
      <c r="H3">
        <v>0.10299999999999999</v>
      </c>
      <c r="I3">
        <v>0.20100000000000001</v>
      </c>
      <c r="J3">
        <v>0.185</v>
      </c>
      <c r="K3">
        <v>0.246</v>
      </c>
      <c r="L3">
        <v>0.11600000000000001</v>
      </c>
      <c r="M3">
        <v>0.123</v>
      </c>
      <c r="N3">
        <v>0.20399999999999999</v>
      </c>
      <c r="O3">
        <v>0.19800000000000001</v>
      </c>
      <c r="P3">
        <v>0.09</v>
      </c>
      <c r="Q3">
        <v>0.17299999999999999</v>
      </c>
      <c r="R3">
        <v>0.17399999999999999</v>
      </c>
      <c r="S3">
        <v>0.215</v>
      </c>
      <c r="T3">
        <v>0.109</v>
      </c>
      <c r="U3">
        <v>8.6999999999999994E-2</v>
      </c>
    </row>
    <row r="4" spans="1:21" x14ac:dyDescent="0.3">
      <c r="A4" t="s">
        <v>1</v>
      </c>
      <c r="B4">
        <v>0.114</v>
      </c>
      <c r="C4">
        <v>0</v>
      </c>
      <c r="D4">
        <v>0.14799999999999999</v>
      </c>
      <c r="E4">
        <v>8.8999999999999996E-2</v>
      </c>
      <c r="F4">
        <v>0.19400000000000001</v>
      </c>
      <c r="G4">
        <v>0.253</v>
      </c>
      <c r="H4">
        <v>8.4000000000000005E-2</v>
      </c>
      <c r="I4">
        <v>0.10100000000000001</v>
      </c>
      <c r="J4">
        <v>0.106</v>
      </c>
      <c r="K4">
        <v>0.17199999999999999</v>
      </c>
      <c r="L4">
        <v>9.7000000000000003E-2</v>
      </c>
      <c r="M4">
        <v>6.5000000000000002E-2</v>
      </c>
      <c r="N4">
        <v>0.106</v>
      </c>
      <c r="O4">
        <v>0.11</v>
      </c>
      <c r="P4">
        <v>8.6999999999999994E-2</v>
      </c>
      <c r="Q4">
        <v>8.1000000000000003E-2</v>
      </c>
      <c r="R4">
        <v>7.9000000000000001E-2</v>
      </c>
      <c r="S4">
        <v>0.187</v>
      </c>
      <c r="T4">
        <v>6.9000000000000006E-2</v>
      </c>
      <c r="U4">
        <v>3.2000000000000001E-2</v>
      </c>
    </row>
    <row r="5" spans="1:21" x14ac:dyDescent="0.3">
      <c r="A5" t="s">
        <v>2</v>
      </c>
      <c r="B5">
        <v>0.214</v>
      </c>
      <c r="C5">
        <v>0.14799999999999999</v>
      </c>
      <c r="D5">
        <v>0</v>
      </c>
      <c r="E5">
        <v>0.18</v>
      </c>
      <c r="F5">
        <v>0.183</v>
      </c>
      <c r="G5">
        <v>0.32600000000000001</v>
      </c>
      <c r="H5">
        <v>0.155</v>
      </c>
      <c r="I5">
        <v>0.13</v>
      </c>
      <c r="J5">
        <v>0.17299999999999999</v>
      </c>
      <c r="K5">
        <v>0.17</v>
      </c>
      <c r="L5">
        <v>0.17</v>
      </c>
      <c r="M5">
        <v>0.11799999999999999</v>
      </c>
      <c r="N5">
        <v>8.6999999999999994E-2</v>
      </c>
      <c r="O5">
        <v>0.11600000000000001</v>
      </c>
      <c r="P5">
        <v>0.17499999999999999</v>
      </c>
      <c r="Q5">
        <v>9.8000000000000004E-2</v>
      </c>
      <c r="R5">
        <v>0.104</v>
      </c>
      <c r="S5">
        <v>0.151</v>
      </c>
      <c r="T5">
        <v>0.14699999999999999</v>
      </c>
      <c r="U5">
        <v>0.153</v>
      </c>
    </row>
    <row r="6" spans="1:21" x14ac:dyDescent="0.3">
      <c r="A6" t="s">
        <v>3</v>
      </c>
      <c r="B6">
        <v>8.8999999999999996E-2</v>
      </c>
      <c r="C6">
        <v>8.8999999999999996E-2</v>
      </c>
      <c r="D6">
        <v>0.18</v>
      </c>
      <c r="E6">
        <v>0</v>
      </c>
      <c r="F6">
        <v>0.17799999999999999</v>
      </c>
      <c r="G6">
        <v>0.17799999999999999</v>
      </c>
      <c r="H6">
        <v>0.08</v>
      </c>
      <c r="I6">
        <v>0.16700000000000001</v>
      </c>
      <c r="J6">
        <v>0.108</v>
      </c>
      <c r="K6">
        <v>0.2</v>
      </c>
      <c r="L6">
        <v>4.7E-2</v>
      </c>
      <c r="M6">
        <v>7.8E-2</v>
      </c>
      <c r="N6">
        <v>0.156</v>
      </c>
      <c r="O6">
        <v>0.14099999999999999</v>
      </c>
      <c r="P6">
        <v>3.6999999999999998E-2</v>
      </c>
      <c r="Q6">
        <v>0.123</v>
      </c>
      <c r="R6">
        <v>0.14000000000000001</v>
      </c>
      <c r="S6">
        <v>0.19500000000000001</v>
      </c>
      <c r="T6">
        <v>5.0999999999999997E-2</v>
      </c>
      <c r="U6">
        <v>7.0999999999999994E-2</v>
      </c>
    </row>
    <row r="7" spans="1:21" x14ac:dyDescent="0.3">
      <c r="A7" t="s">
        <v>4</v>
      </c>
      <c r="B7">
        <v>0.192</v>
      </c>
      <c r="C7">
        <v>0.19400000000000001</v>
      </c>
      <c r="D7">
        <v>0.183</v>
      </c>
      <c r="E7">
        <v>0.17799999999999999</v>
      </c>
      <c r="F7">
        <v>0</v>
      </c>
      <c r="G7">
        <v>0.26300000000000001</v>
      </c>
      <c r="H7">
        <v>0.15</v>
      </c>
      <c r="I7">
        <v>0.192</v>
      </c>
      <c r="J7">
        <v>0.21299999999999999</v>
      </c>
      <c r="K7">
        <v>0.155</v>
      </c>
      <c r="L7">
        <v>0.17100000000000001</v>
      </c>
      <c r="M7">
        <v>0.14599999999999999</v>
      </c>
      <c r="N7">
        <v>0.19700000000000001</v>
      </c>
      <c r="O7">
        <v>0.20899999999999999</v>
      </c>
      <c r="P7">
        <v>0.17499999999999999</v>
      </c>
      <c r="Q7">
        <v>0.16700000000000001</v>
      </c>
      <c r="R7">
        <v>0.191</v>
      </c>
      <c r="S7">
        <v>0.104</v>
      </c>
      <c r="T7">
        <v>0.18</v>
      </c>
      <c r="U7">
        <v>0.17599999999999999</v>
      </c>
    </row>
    <row r="8" spans="1:21" x14ac:dyDescent="0.3">
      <c r="A8" t="s">
        <v>5</v>
      </c>
      <c r="B8">
        <v>0.23200000000000001</v>
      </c>
      <c r="C8">
        <v>0.253</v>
      </c>
      <c r="D8">
        <v>0.32600000000000001</v>
      </c>
      <c r="E8">
        <v>0.17799999999999999</v>
      </c>
      <c r="F8">
        <v>0.26300000000000001</v>
      </c>
      <c r="G8">
        <v>0</v>
      </c>
      <c r="H8">
        <v>0.217</v>
      </c>
      <c r="I8">
        <v>0.30499999999999999</v>
      </c>
      <c r="J8">
        <v>0.20399999999999999</v>
      </c>
      <c r="K8">
        <v>0.28699999999999998</v>
      </c>
      <c r="L8">
        <v>0.17299999999999999</v>
      </c>
      <c r="M8">
        <v>0.23599999999999999</v>
      </c>
      <c r="N8">
        <v>0.29299999999999998</v>
      </c>
      <c r="O8">
        <v>0.27900000000000003</v>
      </c>
      <c r="P8">
        <v>0.19800000000000001</v>
      </c>
      <c r="Q8">
        <v>0.26600000000000001</v>
      </c>
      <c r="R8">
        <v>0.29699999999999999</v>
      </c>
      <c r="S8">
        <v>0.309</v>
      </c>
      <c r="T8">
        <v>0.217</v>
      </c>
      <c r="U8">
        <v>0.23899999999999999</v>
      </c>
    </row>
    <row r="9" spans="1:21" x14ac:dyDescent="0.3">
      <c r="A9" t="s">
        <v>6</v>
      </c>
      <c r="B9">
        <v>0.10299999999999999</v>
      </c>
      <c r="C9">
        <v>8.4000000000000005E-2</v>
      </c>
      <c r="D9">
        <v>0.155</v>
      </c>
      <c r="E9">
        <v>0.08</v>
      </c>
      <c r="F9">
        <v>0.15</v>
      </c>
      <c r="G9">
        <v>0.217</v>
      </c>
      <c r="H9">
        <v>0</v>
      </c>
      <c r="I9">
        <v>0.13500000000000001</v>
      </c>
      <c r="J9">
        <v>0.123</v>
      </c>
      <c r="K9">
        <v>0.17100000000000001</v>
      </c>
      <c r="L9">
        <v>5.8999999999999997E-2</v>
      </c>
      <c r="M9">
        <v>7.9000000000000001E-2</v>
      </c>
      <c r="N9">
        <v>0.129</v>
      </c>
      <c r="O9">
        <v>0.158</v>
      </c>
      <c r="P9">
        <v>9.7000000000000003E-2</v>
      </c>
      <c r="Q9">
        <v>0.111</v>
      </c>
      <c r="R9">
        <v>0.13500000000000001</v>
      </c>
      <c r="S9">
        <v>0.182</v>
      </c>
      <c r="T9">
        <v>9.6000000000000002E-2</v>
      </c>
      <c r="U9">
        <v>6.4000000000000001E-2</v>
      </c>
    </row>
    <row r="10" spans="1:21" x14ac:dyDescent="0.3">
      <c r="A10" t="s">
        <v>7</v>
      </c>
      <c r="B10">
        <v>0.20100000000000001</v>
      </c>
      <c r="C10">
        <v>0.10100000000000001</v>
      </c>
      <c r="D10">
        <v>0.13</v>
      </c>
      <c r="E10">
        <v>0.16700000000000001</v>
      </c>
      <c r="F10">
        <v>0.192</v>
      </c>
      <c r="G10">
        <v>0.30499999999999999</v>
      </c>
      <c r="H10">
        <v>0.13500000000000001</v>
      </c>
      <c r="I10">
        <v>0</v>
      </c>
      <c r="J10">
        <v>0.126</v>
      </c>
      <c r="K10">
        <v>0.106</v>
      </c>
      <c r="L10">
        <v>0.157</v>
      </c>
      <c r="M10">
        <v>0.107</v>
      </c>
      <c r="N10">
        <v>7.0000000000000007E-2</v>
      </c>
      <c r="O10">
        <v>0.115</v>
      </c>
      <c r="P10">
        <v>0.16600000000000001</v>
      </c>
      <c r="Q10">
        <v>6.9000000000000006E-2</v>
      </c>
      <c r="R10">
        <v>7.5999999999999998E-2</v>
      </c>
      <c r="S10">
        <v>0.17499999999999999</v>
      </c>
      <c r="T10">
        <v>0.14199999999999999</v>
      </c>
      <c r="U10">
        <v>0.12</v>
      </c>
    </row>
    <row r="11" spans="1:21" x14ac:dyDescent="0.3">
      <c r="A11" t="s">
        <v>8</v>
      </c>
      <c r="B11">
        <v>0.185</v>
      </c>
      <c r="C11">
        <v>0.106</v>
      </c>
      <c r="D11">
        <v>0.17299999999999999</v>
      </c>
      <c r="E11">
        <v>0.108</v>
      </c>
      <c r="F11">
        <v>0.21299999999999999</v>
      </c>
      <c r="G11">
        <v>0.20399999999999999</v>
      </c>
      <c r="H11">
        <v>0.123</v>
      </c>
      <c r="I11">
        <v>0.126</v>
      </c>
      <c r="J11">
        <v>0</v>
      </c>
      <c r="K11">
        <v>0.155</v>
      </c>
      <c r="L11">
        <v>9.6000000000000002E-2</v>
      </c>
      <c r="M11">
        <v>0.106</v>
      </c>
      <c r="N11">
        <v>0.114</v>
      </c>
      <c r="O11">
        <v>0.112</v>
      </c>
      <c r="P11">
        <v>0.121</v>
      </c>
      <c r="Q11">
        <v>9.8000000000000004E-2</v>
      </c>
      <c r="R11">
        <v>0.127</v>
      </c>
      <c r="S11">
        <v>0.215</v>
      </c>
      <c r="T11">
        <v>0.10299999999999999</v>
      </c>
      <c r="U11">
        <v>0.11799999999999999</v>
      </c>
    </row>
    <row r="12" spans="1:21" x14ac:dyDescent="0.3">
      <c r="A12" t="s">
        <v>9</v>
      </c>
      <c r="B12">
        <v>0.246</v>
      </c>
      <c r="C12">
        <v>0.17199999999999999</v>
      </c>
      <c r="D12">
        <v>0.17</v>
      </c>
      <c r="E12">
        <v>0.2</v>
      </c>
      <c r="F12">
        <v>0.155</v>
      </c>
      <c r="G12">
        <v>0.28699999999999998</v>
      </c>
      <c r="H12">
        <v>0.17100000000000001</v>
      </c>
      <c r="I12">
        <v>0.106</v>
      </c>
      <c r="J12">
        <v>0.155</v>
      </c>
      <c r="K12">
        <v>0</v>
      </c>
      <c r="L12">
        <v>0.183</v>
      </c>
      <c r="M12">
        <v>0.14399999999999999</v>
      </c>
      <c r="N12">
        <v>0.128</v>
      </c>
      <c r="O12">
        <v>0.155</v>
      </c>
      <c r="P12">
        <v>0.19700000000000001</v>
      </c>
      <c r="Q12">
        <v>0.114</v>
      </c>
      <c r="R12">
        <v>0.14299999999999999</v>
      </c>
      <c r="S12">
        <v>0.14899999999999999</v>
      </c>
      <c r="T12">
        <v>0.184</v>
      </c>
      <c r="U12">
        <v>0.17799999999999999</v>
      </c>
    </row>
    <row r="13" spans="1:21" x14ac:dyDescent="0.3">
      <c r="A13" t="s">
        <v>10</v>
      </c>
      <c r="B13">
        <v>0.11600000000000001</v>
      </c>
      <c r="C13">
        <v>9.7000000000000003E-2</v>
      </c>
      <c r="D13">
        <v>0.17</v>
      </c>
      <c r="E13">
        <v>4.7E-2</v>
      </c>
      <c r="F13">
        <v>0.17100000000000001</v>
      </c>
      <c r="G13">
        <v>0.17299999999999999</v>
      </c>
      <c r="H13">
        <v>5.8999999999999997E-2</v>
      </c>
      <c r="I13">
        <v>0.157</v>
      </c>
      <c r="J13">
        <v>9.6000000000000002E-2</v>
      </c>
      <c r="K13">
        <v>0.183</v>
      </c>
      <c r="L13">
        <v>0</v>
      </c>
      <c r="M13">
        <v>8.2000000000000003E-2</v>
      </c>
      <c r="N13">
        <v>0.13800000000000001</v>
      </c>
      <c r="O13">
        <v>0.14499999999999999</v>
      </c>
      <c r="P13">
        <v>7.2999999999999995E-2</v>
      </c>
      <c r="Q13">
        <v>0.11600000000000001</v>
      </c>
      <c r="R13">
        <v>0.14399999999999999</v>
      </c>
      <c r="S13">
        <v>0.19500000000000001</v>
      </c>
      <c r="T13">
        <v>7.5999999999999998E-2</v>
      </c>
      <c r="U13">
        <v>8.1000000000000003E-2</v>
      </c>
    </row>
    <row r="14" spans="1:21" x14ac:dyDescent="0.3">
      <c r="A14" t="s">
        <v>11</v>
      </c>
      <c r="B14">
        <v>0.123</v>
      </c>
      <c r="C14">
        <v>6.5000000000000002E-2</v>
      </c>
      <c r="D14">
        <v>0.11799999999999999</v>
      </c>
      <c r="E14">
        <v>7.8E-2</v>
      </c>
      <c r="F14">
        <v>0.14599999999999999</v>
      </c>
      <c r="G14">
        <v>0.23599999999999999</v>
      </c>
      <c r="H14">
        <v>7.9000000000000001E-2</v>
      </c>
      <c r="I14">
        <v>0.107</v>
      </c>
      <c r="J14">
        <v>0.106</v>
      </c>
      <c r="K14">
        <v>0.14399999999999999</v>
      </c>
      <c r="L14">
        <v>8.2000000000000003E-2</v>
      </c>
      <c r="M14">
        <v>0</v>
      </c>
      <c r="N14">
        <v>9.7000000000000003E-2</v>
      </c>
      <c r="O14">
        <v>8.8999999999999996E-2</v>
      </c>
      <c r="P14">
        <v>6.9000000000000006E-2</v>
      </c>
      <c r="Q14">
        <v>5.6000000000000001E-2</v>
      </c>
      <c r="R14">
        <v>7.3999999999999996E-2</v>
      </c>
      <c r="S14">
        <v>0.13700000000000001</v>
      </c>
      <c r="T14">
        <v>0.05</v>
      </c>
      <c r="U14">
        <v>5.8000000000000003E-2</v>
      </c>
    </row>
    <row r="15" spans="1:21" x14ac:dyDescent="0.3">
      <c r="A15" t="s">
        <v>12</v>
      </c>
      <c r="B15">
        <v>0.20399999999999999</v>
      </c>
      <c r="C15">
        <v>0.106</v>
      </c>
      <c r="D15">
        <v>8.6999999999999994E-2</v>
      </c>
      <c r="E15">
        <v>0.156</v>
      </c>
      <c r="F15">
        <v>0.19700000000000001</v>
      </c>
      <c r="G15">
        <v>0.29299999999999998</v>
      </c>
      <c r="H15">
        <v>0.129</v>
      </c>
      <c r="I15">
        <v>7.0000000000000007E-2</v>
      </c>
      <c r="J15">
        <v>0.114</v>
      </c>
      <c r="K15">
        <v>0.128</v>
      </c>
      <c r="L15">
        <v>0.13800000000000001</v>
      </c>
      <c r="M15">
        <v>9.7000000000000003E-2</v>
      </c>
      <c r="N15">
        <v>0</v>
      </c>
      <c r="O15">
        <v>8.5999999999999993E-2</v>
      </c>
      <c r="P15">
        <v>0.155</v>
      </c>
      <c r="Q15">
        <v>5.0999999999999997E-2</v>
      </c>
      <c r="R15">
        <v>7.3999999999999996E-2</v>
      </c>
      <c r="S15">
        <v>0.17199999999999999</v>
      </c>
      <c r="T15">
        <v>0.127</v>
      </c>
      <c r="U15">
        <v>0.122</v>
      </c>
    </row>
    <row r="16" spans="1:21" x14ac:dyDescent="0.3">
      <c r="A16" t="s">
        <v>13</v>
      </c>
      <c r="B16">
        <v>0.19800000000000001</v>
      </c>
      <c r="C16">
        <v>0.11</v>
      </c>
      <c r="D16">
        <v>0.11600000000000001</v>
      </c>
      <c r="E16">
        <v>0.14099999999999999</v>
      </c>
      <c r="F16">
        <v>0.20899999999999999</v>
      </c>
      <c r="G16">
        <v>0.27900000000000003</v>
      </c>
      <c r="H16">
        <v>0.158</v>
      </c>
      <c r="I16">
        <v>0.115</v>
      </c>
      <c r="J16">
        <v>0.112</v>
      </c>
      <c r="K16">
        <v>0.155</v>
      </c>
      <c r="L16">
        <v>0.14499999999999999</v>
      </c>
      <c r="M16">
        <v>8.8999999999999996E-2</v>
      </c>
      <c r="N16">
        <v>8.5999999999999993E-2</v>
      </c>
      <c r="O16">
        <v>0</v>
      </c>
      <c r="P16">
        <v>0.126</v>
      </c>
      <c r="Q16">
        <v>6.3E-2</v>
      </c>
      <c r="R16">
        <v>0.06</v>
      </c>
      <c r="S16">
        <v>0.16200000000000001</v>
      </c>
      <c r="T16">
        <v>9.6000000000000002E-2</v>
      </c>
      <c r="U16">
        <v>0.125</v>
      </c>
    </row>
    <row r="17" spans="1:21" x14ac:dyDescent="0.3">
      <c r="A17" t="s">
        <v>14</v>
      </c>
      <c r="B17">
        <v>0.09</v>
      </c>
      <c r="C17">
        <v>8.6999999999999994E-2</v>
      </c>
      <c r="D17">
        <v>0.17499999999999999</v>
      </c>
      <c r="E17">
        <v>3.6999999999999998E-2</v>
      </c>
      <c r="F17">
        <v>0.17499999999999999</v>
      </c>
      <c r="G17">
        <v>0.19800000000000001</v>
      </c>
      <c r="H17">
        <v>9.7000000000000003E-2</v>
      </c>
      <c r="I17">
        <v>0.16600000000000001</v>
      </c>
      <c r="J17">
        <v>0.121</v>
      </c>
      <c r="K17">
        <v>0.19700000000000001</v>
      </c>
      <c r="L17">
        <v>7.2999999999999995E-2</v>
      </c>
      <c r="M17">
        <v>6.9000000000000006E-2</v>
      </c>
      <c r="N17">
        <v>0.155</v>
      </c>
      <c r="O17">
        <v>0.126</v>
      </c>
      <c r="P17">
        <v>0</v>
      </c>
      <c r="Q17">
        <v>0.11700000000000001</v>
      </c>
      <c r="R17">
        <v>0.126</v>
      </c>
      <c r="S17">
        <v>0.17699999999999999</v>
      </c>
      <c r="T17">
        <v>0.04</v>
      </c>
      <c r="U17">
        <v>6.9000000000000006E-2</v>
      </c>
    </row>
    <row r="18" spans="1:21" x14ac:dyDescent="0.3">
      <c r="A18" t="s">
        <v>15</v>
      </c>
      <c r="B18">
        <v>0.17299999999999999</v>
      </c>
      <c r="C18">
        <v>8.1000000000000003E-2</v>
      </c>
      <c r="D18">
        <v>9.8000000000000004E-2</v>
      </c>
      <c r="E18">
        <v>0.123</v>
      </c>
      <c r="F18">
        <v>0.16700000000000001</v>
      </c>
      <c r="G18">
        <v>0.26600000000000001</v>
      </c>
      <c r="H18">
        <v>0.111</v>
      </c>
      <c r="I18">
        <v>6.9000000000000006E-2</v>
      </c>
      <c r="J18">
        <v>9.8000000000000004E-2</v>
      </c>
      <c r="K18">
        <v>0.114</v>
      </c>
      <c r="L18">
        <v>0.11600000000000001</v>
      </c>
      <c r="M18">
        <v>5.6000000000000001E-2</v>
      </c>
      <c r="N18">
        <v>5.0999999999999997E-2</v>
      </c>
      <c r="O18">
        <v>6.3E-2</v>
      </c>
      <c r="P18">
        <v>0.11700000000000001</v>
      </c>
      <c r="Q18">
        <v>0</v>
      </c>
      <c r="R18">
        <v>4.7E-2</v>
      </c>
      <c r="S18">
        <v>0.14099999999999999</v>
      </c>
      <c r="T18">
        <v>0.09</v>
      </c>
      <c r="U18">
        <v>9.2999999999999999E-2</v>
      </c>
    </row>
    <row r="19" spans="1:21" x14ac:dyDescent="0.3">
      <c r="A19" t="s">
        <v>16</v>
      </c>
      <c r="B19">
        <v>0.17399999999999999</v>
      </c>
      <c r="C19">
        <v>7.9000000000000001E-2</v>
      </c>
      <c r="D19">
        <v>0.104</v>
      </c>
      <c r="E19">
        <v>0.14000000000000001</v>
      </c>
      <c r="F19">
        <v>0.191</v>
      </c>
      <c r="G19">
        <v>0.29699999999999999</v>
      </c>
      <c r="H19">
        <v>0.13500000000000001</v>
      </c>
      <c r="I19">
        <v>7.5999999999999998E-2</v>
      </c>
      <c r="J19">
        <v>0.127</v>
      </c>
      <c r="K19">
        <v>0.14299999999999999</v>
      </c>
      <c r="L19">
        <v>0.14399999999999999</v>
      </c>
      <c r="M19">
        <v>7.3999999999999996E-2</v>
      </c>
      <c r="N19">
        <v>7.3999999999999996E-2</v>
      </c>
      <c r="O19">
        <v>0.06</v>
      </c>
      <c r="P19">
        <v>0.126</v>
      </c>
      <c r="Q19">
        <v>4.7E-2</v>
      </c>
      <c r="R19">
        <v>0</v>
      </c>
      <c r="S19">
        <v>0.151</v>
      </c>
      <c r="T19">
        <v>9.7000000000000003E-2</v>
      </c>
      <c r="U19">
        <v>9.7000000000000003E-2</v>
      </c>
    </row>
    <row r="20" spans="1:21" x14ac:dyDescent="0.3">
      <c r="A20" t="s">
        <v>17</v>
      </c>
      <c r="B20">
        <v>0.215</v>
      </c>
      <c r="C20">
        <v>0.187</v>
      </c>
      <c r="D20">
        <v>0.151</v>
      </c>
      <c r="E20">
        <v>0.19500000000000001</v>
      </c>
      <c r="F20">
        <v>0.104</v>
      </c>
      <c r="G20">
        <v>0.309</v>
      </c>
      <c r="H20">
        <v>0.182</v>
      </c>
      <c r="I20">
        <v>0.17499999999999999</v>
      </c>
      <c r="J20">
        <v>0.215</v>
      </c>
      <c r="K20">
        <v>0.14899999999999999</v>
      </c>
      <c r="L20">
        <v>0.19500000000000001</v>
      </c>
      <c r="M20">
        <v>0.13700000000000001</v>
      </c>
      <c r="N20">
        <v>0.17199999999999999</v>
      </c>
      <c r="O20">
        <v>0.16200000000000001</v>
      </c>
      <c r="P20">
        <v>0.17699999999999999</v>
      </c>
      <c r="Q20">
        <v>0.14099999999999999</v>
      </c>
      <c r="R20">
        <v>0.151</v>
      </c>
      <c r="S20">
        <v>0</v>
      </c>
      <c r="T20">
        <v>0.17100000000000001</v>
      </c>
      <c r="U20">
        <v>0.17899999999999999</v>
      </c>
    </row>
    <row r="21" spans="1:21" x14ac:dyDescent="0.3">
      <c r="A21" t="s">
        <v>18</v>
      </c>
      <c r="B21">
        <v>0.109</v>
      </c>
      <c r="C21">
        <v>6.9000000000000006E-2</v>
      </c>
      <c r="D21">
        <v>0.14699999999999999</v>
      </c>
      <c r="E21">
        <v>5.0999999999999997E-2</v>
      </c>
      <c r="F21">
        <v>0.18</v>
      </c>
      <c r="G21">
        <v>0.217</v>
      </c>
      <c r="H21">
        <v>9.6000000000000002E-2</v>
      </c>
      <c r="I21">
        <v>0.14199999999999999</v>
      </c>
      <c r="J21">
        <v>0.10299999999999999</v>
      </c>
      <c r="K21">
        <v>0.184</v>
      </c>
      <c r="L21">
        <v>7.5999999999999998E-2</v>
      </c>
      <c r="M21">
        <v>0.05</v>
      </c>
      <c r="N21">
        <v>0.127</v>
      </c>
      <c r="O21">
        <v>9.6000000000000002E-2</v>
      </c>
      <c r="P21">
        <v>0.04</v>
      </c>
      <c r="Q21">
        <v>0.09</v>
      </c>
      <c r="R21">
        <v>9.7000000000000003E-2</v>
      </c>
      <c r="S21">
        <v>0.17100000000000001</v>
      </c>
      <c r="T21">
        <v>0</v>
      </c>
      <c r="U21">
        <v>6.2E-2</v>
      </c>
    </row>
    <row r="22" spans="1:21" x14ac:dyDescent="0.3">
      <c r="A22" t="s">
        <v>19</v>
      </c>
      <c r="B22">
        <v>8.6999999999999994E-2</v>
      </c>
      <c r="C22">
        <v>3.2000000000000001E-2</v>
      </c>
      <c r="D22">
        <v>0.153</v>
      </c>
      <c r="E22">
        <v>7.0999999999999994E-2</v>
      </c>
      <c r="F22">
        <v>0.17599999999999999</v>
      </c>
      <c r="G22">
        <v>0.23899999999999999</v>
      </c>
      <c r="H22">
        <v>6.4000000000000001E-2</v>
      </c>
      <c r="I22">
        <v>0.12</v>
      </c>
      <c r="J22">
        <v>0.11799999999999999</v>
      </c>
      <c r="K22">
        <v>0.17799999999999999</v>
      </c>
      <c r="L22">
        <v>8.1000000000000003E-2</v>
      </c>
      <c r="M22">
        <v>5.8000000000000003E-2</v>
      </c>
      <c r="N22">
        <v>0.122</v>
      </c>
      <c r="O22">
        <v>0.125</v>
      </c>
      <c r="P22">
        <v>6.9000000000000006E-2</v>
      </c>
      <c r="Q22">
        <v>9.2999999999999999E-2</v>
      </c>
      <c r="R22">
        <v>9.7000000000000003E-2</v>
      </c>
      <c r="S22">
        <v>0.17899999999999999</v>
      </c>
      <c r="T22">
        <v>6.2E-2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"/>
  <sheetViews>
    <sheetView workbookViewId="0">
      <selection activeCell="B2" sqref="B2"/>
    </sheetView>
  </sheetViews>
  <sheetFormatPr defaultRowHeight="14.4" x14ac:dyDescent="0.3"/>
  <sheetData>
    <row r="1" spans="1:21" x14ac:dyDescent="0.3">
      <c r="B1" s="47" t="s">
        <v>21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0.111</v>
      </c>
      <c r="D3">
        <v>0.40500000000000003</v>
      </c>
      <c r="E3">
        <v>7.3999999999999996E-2</v>
      </c>
      <c r="F3">
        <v>0.24299999999999999</v>
      </c>
      <c r="G3">
        <v>0.125</v>
      </c>
      <c r="H3">
        <v>0.11799999999999999</v>
      </c>
      <c r="I3">
        <v>0.112</v>
      </c>
      <c r="J3">
        <v>0.13700000000000001</v>
      </c>
      <c r="K3">
        <v>0.24099999999999999</v>
      </c>
      <c r="L3">
        <v>5.5E-2</v>
      </c>
      <c r="M3">
        <v>8.8999999999999996E-2</v>
      </c>
      <c r="N3">
        <v>8.8999999999999996E-2</v>
      </c>
      <c r="O3">
        <v>0.10100000000000001</v>
      </c>
      <c r="P3">
        <v>6.8000000000000005E-2</v>
      </c>
      <c r="Q3">
        <v>0.11899999999999999</v>
      </c>
      <c r="R3">
        <v>9.1999999999999998E-2</v>
      </c>
      <c r="S3">
        <v>0.27300000000000002</v>
      </c>
      <c r="T3">
        <v>8.7999999999999995E-2</v>
      </c>
      <c r="U3">
        <v>7.0999999999999994E-2</v>
      </c>
    </row>
    <row r="4" spans="1:21" x14ac:dyDescent="0.3">
      <c r="A4" t="s">
        <v>1</v>
      </c>
      <c r="B4">
        <v>0.111</v>
      </c>
      <c r="C4">
        <v>0</v>
      </c>
      <c r="D4">
        <v>0.30399999999999999</v>
      </c>
      <c r="E4">
        <v>0.158</v>
      </c>
      <c r="F4">
        <v>0.18</v>
      </c>
      <c r="G4">
        <v>0.106</v>
      </c>
      <c r="H4">
        <v>0.17899999999999999</v>
      </c>
      <c r="I4">
        <v>8.8999999999999996E-2</v>
      </c>
      <c r="J4">
        <v>0.16800000000000001</v>
      </c>
      <c r="K4">
        <v>0.156</v>
      </c>
      <c r="L4">
        <v>0.11</v>
      </c>
      <c r="M4">
        <v>9.1999999999999998E-2</v>
      </c>
      <c r="N4">
        <v>0.106</v>
      </c>
      <c r="O4">
        <v>0.104</v>
      </c>
      <c r="P4">
        <v>0.13700000000000001</v>
      </c>
      <c r="Q4">
        <v>8.8999999999999996E-2</v>
      </c>
      <c r="R4">
        <v>0.13500000000000001</v>
      </c>
      <c r="S4">
        <v>0.215</v>
      </c>
      <c r="T4">
        <v>0.15</v>
      </c>
      <c r="U4">
        <v>0.16200000000000001</v>
      </c>
    </row>
    <row r="5" spans="1:21" x14ac:dyDescent="0.3">
      <c r="A5" t="s">
        <v>2</v>
      </c>
      <c r="B5">
        <v>0.40500000000000003</v>
      </c>
      <c r="C5">
        <v>0.30399999999999999</v>
      </c>
      <c r="D5">
        <v>0</v>
      </c>
      <c r="E5">
        <v>0.42699999999999999</v>
      </c>
      <c r="F5">
        <v>0.20899999999999999</v>
      </c>
      <c r="G5">
        <v>0.309</v>
      </c>
      <c r="H5">
        <v>0.41799999999999998</v>
      </c>
      <c r="I5">
        <v>0.311</v>
      </c>
      <c r="J5">
        <v>0.38100000000000001</v>
      </c>
      <c r="K5">
        <v>0.191</v>
      </c>
      <c r="L5">
        <v>0.379</v>
      </c>
      <c r="M5">
        <v>0.33900000000000002</v>
      </c>
      <c r="N5">
        <v>0.36499999999999999</v>
      </c>
      <c r="O5">
        <v>0.34</v>
      </c>
      <c r="P5">
        <v>0.41199999999999998</v>
      </c>
      <c r="Q5">
        <v>0.31</v>
      </c>
      <c r="R5">
        <v>0.38700000000000001</v>
      </c>
      <c r="S5">
        <v>0.29099999999999998</v>
      </c>
      <c r="T5">
        <v>0.40799999999999997</v>
      </c>
      <c r="U5">
        <v>0.433</v>
      </c>
    </row>
    <row r="6" spans="1:21" x14ac:dyDescent="0.3">
      <c r="A6" t="s">
        <v>3</v>
      </c>
      <c r="B6">
        <v>7.3999999999999996E-2</v>
      </c>
      <c r="C6">
        <v>0.158</v>
      </c>
      <c r="D6">
        <v>0.42699999999999999</v>
      </c>
      <c r="E6">
        <v>0</v>
      </c>
      <c r="F6">
        <v>0.248</v>
      </c>
      <c r="G6">
        <v>0.14199999999999999</v>
      </c>
      <c r="H6">
        <v>5.0999999999999997E-2</v>
      </c>
      <c r="I6">
        <v>0.124</v>
      </c>
      <c r="J6">
        <v>8.5000000000000006E-2</v>
      </c>
      <c r="K6">
        <v>0.26300000000000001</v>
      </c>
      <c r="L6">
        <v>5.3999999999999999E-2</v>
      </c>
      <c r="M6">
        <v>9.2999999999999999E-2</v>
      </c>
      <c r="N6">
        <v>9.6000000000000002E-2</v>
      </c>
      <c r="O6">
        <v>9.1999999999999998E-2</v>
      </c>
      <c r="P6">
        <v>5.1999999999999998E-2</v>
      </c>
      <c r="Q6">
        <v>0.123</v>
      </c>
      <c r="R6">
        <v>6.8000000000000005E-2</v>
      </c>
      <c r="S6">
        <v>0.29399999999999998</v>
      </c>
      <c r="T6">
        <v>4.2999999999999997E-2</v>
      </c>
      <c r="U6">
        <v>1.9E-2</v>
      </c>
    </row>
    <row r="7" spans="1:21" x14ac:dyDescent="0.3">
      <c r="A7" t="s">
        <v>4</v>
      </c>
      <c r="B7">
        <v>0.24299999999999999</v>
      </c>
      <c r="C7">
        <v>0.18</v>
      </c>
      <c r="D7">
        <v>0.20899999999999999</v>
      </c>
      <c r="E7">
        <v>0.248</v>
      </c>
      <c r="F7">
        <v>0</v>
      </c>
      <c r="G7">
        <v>0.126</v>
      </c>
      <c r="H7">
        <v>0.23100000000000001</v>
      </c>
      <c r="I7">
        <v>0.13900000000000001</v>
      </c>
      <c r="J7">
        <v>0.19800000000000001</v>
      </c>
      <c r="K7">
        <v>0.112</v>
      </c>
      <c r="L7">
        <v>0.20599999999999999</v>
      </c>
      <c r="M7">
        <v>0.16500000000000001</v>
      </c>
      <c r="N7">
        <v>0.20300000000000001</v>
      </c>
      <c r="O7">
        <v>0.16900000000000001</v>
      </c>
      <c r="P7">
        <v>0.24</v>
      </c>
      <c r="Q7">
        <v>0.14499999999999999</v>
      </c>
      <c r="R7">
        <v>0.21099999999999999</v>
      </c>
      <c r="S7">
        <v>0.223</v>
      </c>
      <c r="T7">
        <v>0.23100000000000001</v>
      </c>
      <c r="U7">
        <v>0.252</v>
      </c>
    </row>
    <row r="8" spans="1:21" x14ac:dyDescent="0.3">
      <c r="A8" t="s">
        <v>5</v>
      </c>
      <c r="B8">
        <v>0.125</v>
      </c>
      <c r="C8">
        <v>0.106</v>
      </c>
      <c r="D8">
        <v>0.309</v>
      </c>
      <c r="E8">
        <v>0.14199999999999999</v>
      </c>
      <c r="F8">
        <v>0.126</v>
      </c>
      <c r="G8">
        <v>0</v>
      </c>
      <c r="H8">
        <v>0.14199999999999999</v>
      </c>
      <c r="I8">
        <v>4.1000000000000002E-2</v>
      </c>
      <c r="J8">
        <v>0.129</v>
      </c>
      <c r="K8">
        <v>0.152</v>
      </c>
      <c r="L8">
        <v>9.7000000000000003E-2</v>
      </c>
      <c r="M8">
        <v>6.4000000000000001E-2</v>
      </c>
      <c r="N8">
        <v>0.11</v>
      </c>
      <c r="O8">
        <v>8.4000000000000005E-2</v>
      </c>
      <c r="P8">
        <v>0.13400000000000001</v>
      </c>
      <c r="Q8">
        <v>7.0999999999999994E-2</v>
      </c>
      <c r="R8">
        <v>0.115</v>
      </c>
      <c r="S8">
        <v>0.224</v>
      </c>
      <c r="T8">
        <v>0.13200000000000001</v>
      </c>
      <c r="U8">
        <v>0.14199999999999999</v>
      </c>
    </row>
    <row r="9" spans="1:21" x14ac:dyDescent="0.3">
      <c r="A9" t="s">
        <v>6</v>
      </c>
      <c r="B9">
        <v>0.11799999999999999</v>
      </c>
      <c r="C9">
        <v>0.17899999999999999</v>
      </c>
      <c r="D9">
        <v>0.41799999999999998</v>
      </c>
      <c r="E9">
        <v>5.0999999999999997E-2</v>
      </c>
      <c r="F9">
        <v>0.23100000000000001</v>
      </c>
      <c r="G9">
        <v>0.14199999999999999</v>
      </c>
      <c r="H9">
        <v>0</v>
      </c>
      <c r="I9">
        <v>0.126</v>
      </c>
      <c r="J9">
        <v>4.8000000000000001E-2</v>
      </c>
      <c r="K9">
        <v>0.26</v>
      </c>
      <c r="L9">
        <v>7.6999999999999999E-2</v>
      </c>
      <c r="M9">
        <v>9.8000000000000004E-2</v>
      </c>
      <c r="N9">
        <v>0.111</v>
      </c>
      <c r="O9">
        <v>0.09</v>
      </c>
      <c r="P9">
        <v>8.2000000000000003E-2</v>
      </c>
      <c r="Q9">
        <v>0.122</v>
      </c>
      <c r="R9">
        <v>7.4999999999999997E-2</v>
      </c>
      <c r="S9">
        <v>0.29599999999999999</v>
      </c>
      <c r="T9">
        <v>5.3999999999999999E-2</v>
      </c>
      <c r="U9">
        <v>5.8999999999999997E-2</v>
      </c>
    </row>
    <row r="10" spans="1:21" x14ac:dyDescent="0.3">
      <c r="A10" t="s">
        <v>7</v>
      </c>
      <c r="B10">
        <v>0.112</v>
      </c>
      <c r="C10">
        <v>8.8999999999999996E-2</v>
      </c>
      <c r="D10">
        <v>0.311</v>
      </c>
      <c r="E10">
        <v>0.124</v>
      </c>
      <c r="F10">
        <v>0.13900000000000001</v>
      </c>
      <c r="G10">
        <v>4.1000000000000002E-2</v>
      </c>
      <c r="H10">
        <v>0.126</v>
      </c>
      <c r="I10">
        <v>0</v>
      </c>
      <c r="J10">
        <v>0.107</v>
      </c>
      <c r="K10">
        <v>0.14899999999999999</v>
      </c>
      <c r="L10">
        <v>7.8E-2</v>
      </c>
      <c r="M10">
        <v>3.7999999999999999E-2</v>
      </c>
      <c r="N10">
        <v>8.6999999999999994E-2</v>
      </c>
      <c r="O10">
        <v>5.0999999999999997E-2</v>
      </c>
      <c r="P10">
        <v>0.115</v>
      </c>
      <c r="Q10">
        <v>3.9E-2</v>
      </c>
      <c r="R10">
        <v>9.4E-2</v>
      </c>
      <c r="S10">
        <v>0.217</v>
      </c>
      <c r="T10">
        <v>0.11</v>
      </c>
      <c r="U10">
        <v>0.127</v>
      </c>
    </row>
    <row r="11" spans="1:21" x14ac:dyDescent="0.3">
      <c r="A11" t="s">
        <v>8</v>
      </c>
      <c r="B11">
        <v>0.13700000000000001</v>
      </c>
      <c r="C11">
        <v>0.16800000000000001</v>
      </c>
      <c r="D11">
        <v>0.38100000000000001</v>
      </c>
      <c r="E11">
        <v>8.5000000000000006E-2</v>
      </c>
      <c r="F11">
        <v>0.19800000000000001</v>
      </c>
      <c r="G11">
        <v>0.129</v>
      </c>
      <c r="H11">
        <v>4.8000000000000001E-2</v>
      </c>
      <c r="I11">
        <v>0.107</v>
      </c>
      <c r="J11">
        <v>0</v>
      </c>
      <c r="K11">
        <v>0.22800000000000001</v>
      </c>
      <c r="L11">
        <v>8.7999999999999995E-2</v>
      </c>
      <c r="M11">
        <v>8.5000000000000006E-2</v>
      </c>
      <c r="N11">
        <v>0.107</v>
      </c>
      <c r="O11">
        <v>6.9000000000000006E-2</v>
      </c>
      <c r="P11">
        <v>0.1</v>
      </c>
      <c r="Q11">
        <v>9.6000000000000002E-2</v>
      </c>
      <c r="R11">
        <v>7.6999999999999999E-2</v>
      </c>
      <c r="S11">
        <v>0.27100000000000002</v>
      </c>
      <c r="T11">
        <v>7.0999999999999994E-2</v>
      </c>
      <c r="U11">
        <v>9.7000000000000003E-2</v>
      </c>
    </row>
    <row r="12" spans="1:21" x14ac:dyDescent="0.3">
      <c r="A12" t="s">
        <v>9</v>
      </c>
      <c r="B12">
        <v>0.24099999999999999</v>
      </c>
      <c r="C12">
        <v>0.156</v>
      </c>
      <c r="D12">
        <v>0.191</v>
      </c>
      <c r="E12">
        <v>0.26300000000000001</v>
      </c>
      <c r="F12">
        <v>0.112</v>
      </c>
      <c r="G12">
        <v>0.152</v>
      </c>
      <c r="H12">
        <v>0.26</v>
      </c>
      <c r="I12">
        <v>0.14899999999999999</v>
      </c>
      <c r="J12">
        <v>0.22800000000000001</v>
      </c>
      <c r="K12">
        <v>0</v>
      </c>
      <c r="L12">
        <v>0.219</v>
      </c>
      <c r="M12">
        <v>0.17299999999999999</v>
      </c>
      <c r="N12">
        <v>0.187</v>
      </c>
      <c r="O12">
        <v>0.17499999999999999</v>
      </c>
      <c r="P12">
        <v>0.23899999999999999</v>
      </c>
      <c r="Q12">
        <v>0.14299999999999999</v>
      </c>
      <c r="R12">
        <v>0.21199999999999999</v>
      </c>
      <c r="S12">
        <v>0.13500000000000001</v>
      </c>
      <c r="T12">
        <v>0.23799999999999999</v>
      </c>
      <c r="U12">
        <v>0.26900000000000002</v>
      </c>
    </row>
    <row r="13" spans="1:21" x14ac:dyDescent="0.3">
      <c r="A13" t="s">
        <v>10</v>
      </c>
      <c r="B13">
        <v>5.5E-2</v>
      </c>
      <c r="C13">
        <v>0.11</v>
      </c>
      <c r="D13">
        <v>0.379</v>
      </c>
      <c r="E13">
        <v>5.3999999999999999E-2</v>
      </c>
      <c r="F13">
        <v>0.20599999999999999</v>
      </c>
      <c r="G13">
        <v>9.7000000000000003E-2</v>
      </c>
      <c r="H13">
        <v>7.6999999999999999E-2</v>
      </c>
      <c r="I13">
        <v>7.8E-2</v>
      </c>
      <c r="J13">
        <v>8.7999999999999995E-2</v>
      </c>
      <c r="K13">
        <v>0.219</v>
      </c>
      <c r="L13">
        <v>0</v>
      </c>
      <c r="M13">
        <v>5.1999999999999998E-2</v>
      </c>
      <c r="N13">
        <v>7.5999999999999998E-2</v>
      </c>
      <c r="O13">
        <v>0.06</v>
      </c>
      <c r="P13">
        <v>6.4000000000000001E-2</v>
      </c>
      <c r="Q13">
        <v>8.3000000000000004E-2</v>
      </c>
      <c r="R13">
        <v>6.7000000000000004E-2</v>
      </c>
      <c r="S13">
        <v>0.26500000000000001</v>
      </c>
      <c r="T13">
        <v>6.2E-2</v>
      </c>
      <c r="U13">
        <v>5.6000000000000001E-2</v>
      </c>
    </row>
    <row r="14" spans="1:21" x14ac:dyDescent="0.3">
      <c r="A14" t="s">
        <v>11</v>
      </c>
      <c r="B14">
        <v>8.8999999999999996E-2</v>
      </c>
      <c r="C14">
        <v>9.1999999999999998E-2</v>
      </c>
      <c r="D14">
        <v>0.33900000000000002</v>
      </c>
      <c r="E14">
        <v>9.2999999999999999E-2</v>
      </c>
      <c r="F14">
        <v>0.16500000000000001</v>
      </c>
      <c r="G14">
        <v>6.4000000000000001E-2</v>
      </c>
      <c r="H14">
        <v>9.8000000000000004E-2</v>
      </c>
      <c r="I14">
        <v>3.7999999999999999E-2</v>
      </c>
      <c r="J14">
        <v>8.5000000000000006E-2</v>
      </c>
      <c r="K14">
        <v>0.17299999999999999</v>
      </c>
      <c r="L14">
        <v>5.1999999999999998E-2</v>
      </c>
      <c r="M14">
        <v>0</v>
      </c>
      <c r="N14">
        <v>5.8000000000000003E-2</v>
      </c>
      <c r="O14">
        <v>2.5999999999999999E-2</v>
      </c>
      <c r="P14">
        <v>0.08</v>
      </c>
      <c r="Q14">
        <v>3.5999999999999997E-2</v>
      </c>
      <c r="R14">
        <v>0.06</v>
      </c>
      <c r="S14">
        <v>0.222</v>
      </c>
      <c r="T14">
        <v>7.5999999999999998E-2</v>
      </c>
      <c r="U14">
        <v>9.9000000000000005E-2</v>
      </c>
    </row>
    <row r="15" spans="1:21" x14ac:dyDescent="0.3">
      <c r="A15" t="s">
        <v>12</v>
      </c>
      <c r="B15">
        <v>8.8999999999999996E-2</v>
      </c>
      <c r="C15">
        <v>0.106</v>
      </c>
      <c r="D15">
        <v>0.36499999999999999</v>
      </c>
      <c r="E15">
        <v>9.6000000000000002E-2</v>
      </c>
      <c r="F15">
        <v>0.20300000000000001</v>
      </c>
      <c r="G15">
        <v>0.11</v>
      </c>
      <c r="H15">
        <v>0.111</v>
      </c>
      <c r="I15">
        <v>8.6999999999999994E-2</v>
      </c>
      <c r="J15">
        <v>0.107</v>
      </c>
      <c r="K15">
        <v>0.187</v>
      </c>
      <c r="L15">
        <v>7.5999999999999998E-2</v>
      </c>
      <c r="M15">
        <v>5.8000000000000003E-2</v>
      </c>
      <c r="N15">
        <v>0</v>
      </c>
      <c r="O15">
        <v>5.7000000000000002E-2</v>
      </c>
      <c r="P15">
        <v>5.6000000000000001E-2</v>
      </c>
      <c r="Q15">
        <v>6.7000000000000004E-2</v>
      </c>
      <c r="R15">
        <v>4.1000000000000002E-2</v>
      </c>
      <c r="S15">
        <v>0.2</v>
      </c>
      <c r="T15">
        <v>6.5000000000000002E-2</v>
      </c>
      <c r="U15">
        <v>0.104</v>
      </c>
    </row>
    <row r="16" spans="1:21" x14ac:dyDescent="0.3">
      <c r="A16" t="s">
        <v>13</v>
      </c>
      <c r="B16">
        <v>0.10100000000000001</v>
      </c>
      <c r="C16">
        <v>0.104</v>
      </c>
      <c r="D16">
        <v>0.34</v>
      </c>
      <c r="E16">
        <v>9.1999999999999998E-2</v>
      </c>
      <c r="F16">
        <v>0.16900000000000001</v>
      </c>
      <c r="G16">
        <v>8.4000000000000005E-2</v>
      </c>
      <c r="H16">
        <v>0.09</v>
      </c>
      <c r="I16">
        <v>5.0999999999999997E-2</v>
      </c>
      <c r="J16">
        <v>6.9000000000000006E-2</v>
      </c>
      <c r="K16">
        <v>0.17499999999999999</v>
      </c>
      <c r="L16">
        <v>0.06</v>
      </c>
      <c r="M16">
        <v>2.5999999999999999E-2</v>
      </c>
      <c r="N16">
        <v>5.7000000000000002E-2</v>
      </c>
      <c r="O16">
        <v>0</v>
      </c>
      <c r="P16">
        <v>0.08</v>
      </c>
      <c r="Q16">
        <v>3.3000000000000002E-2</v>
      </c>
      <c r="R16">
        <v>5.5E-2</v>
      </c>
      <c r="S16">
        <v>0.221</v>
      </c>
      <c r="T16">
        <v>7.0000000000000007E-2</v>
      </c>
      <c r="U16">
        <v>0.10100000000000001</v>
      </c>
    </row>
    <row r="17" spans="1:21" x14ac:dyDescent="0.3">
      <c r="A17" t="s">
        <v>14</v>
      </c>
      <c r="B17">
        <v>6.8000000000000005E-2</v>
      </c>
      <c r="C17">
        <v>0.13700000000000001</v>
      </c>
      <c r="D17">
        <v>0.41199999999999998</v>
      </c>
      <c r="E17">
        <v>5.1999999999999998E-2</v>
      </c>
      <c r="F17">
        <v>0.24</v>
      </c>
      <c r="G17">
        <v>0.13400000000000001</v>
      </c>
      <c r="H17">
        <v>8.2000000000000003E-2</v>
      </c>
      <c r="I17">
        <v>0.115</v>
      </c>
      <c r="J17">
        <v>0.1</v>
      </c>
      <c r="K17">
        <v>0.23899999999999999</v>
      </c>
      <c r="L17">
        <v>6.4000000000000001E-2</v>
      </c>
      <c r="M17">
        <v>0.08</v>
      </c>
      <c r="N17">
        <v>5.6000000000000001E-2</v>
      </c>
      <c r="O17">
        <v>0.08</v>
      </c>
      <c r="P17">
        <v>0</v>
      </c>
      <c r="Q17">
        <v>0.106</v>
      </c>
      <c r="R17">
        <v>0.04</v>
      </c>
      <c r="S17">
        <v>0.252</v>
      </c>
      <c r="T17">
        <v>3.5000000000000003E-2</v>
      </c>
      <c r="U17">
        <v>6.0999999999999999E-2</v>
      </c>
    </row>
    <row r="18" spans="1:21" x14ac:dyDescent="0.3">
      <c r="A18" t="s">
        <v>15</v>
      </c>
      <c r="B18">
        <v>0.11899999999999999</v>
      </c>
      <c r="C18">
        <v>8.8999999999999996E-2</v>
      </c>
      <c r="D18">
        <v>0.31</v>
      </c>
      <c r="E18">
        <v>0.123</v>
      </c>
      <c r="F18">
        <v>0.14499999999999999</v>
      </c>
      <c r="G18">
        <v>7.0999999999999994E-2</v>
      </c>
      <c r="H18">
        <v>0.122</v>
      </c>
      <c r="I18">
        <v>3.9E-2</v>
      </c>
      <c r="J18">
        <v>9.6000000000000002E-2</v>
      </c>
      <c r="K18">
        <v>0.14299999999999999</v>
      </c>
      <c r="L18">
        <v>8.3000000000000004E-2</v>
      </c>
      <c r="M18">
        <v>3.5999999999999997E-2</v>
      </c>
      <c r="N18">
        <v>6.7000000000000004E-2</v>
      </c>
      <c r="O18">
        <v>3.3000000000000002E-2</v>
      </c>
      <c r="P18">
        <v>0.106</v>
      </c>
      <c r="Q18">
        <v>0</v>
      </c>
      <c r="R18">
        <v>0.08</v>
      </c>
      <c r="S18">
        <v>0.19800000000000001</v>
      </c>
      <c r="T18">
        <v>0.1</v>
      </c>
      <c r="U18">
        <v>0.13100000000000001</v>
      </c>
    </row>
    <row r="19" spans="1:21" x14ac:dyDescent="0.3">
      <c r="A19" t="s">
        <v>16</v>
      </c>
      <c r="B19">
        <v>9.1999999999999998E-2</v>
      </c>
      <c r="C19">
        <v>0.13500000000000001</v>
      </c>
      <c r="D19">
        <v>0.38700000000000001</v>
      </c>
      <c r="E19">
        <v>6.8000000000000005E-2</v>
      </c>
      <c r="F19">
        <v>0.21099999999999999</v>
      </c>
      <c r="G19">
        <v>0.115</v>
      </c>
      <c r="H19">
        <v>7.4999999999999997E-2</v>
      </c>
      <c r="I19">
        <v>9.4E-2</v>
      </c>
      <c r="J19">
        <v>7.6999999999999999E-2</v>
      </c>
      <c r="K19">
        <v>0.21199999999999999</v>
      </c>
      <c r="L19">
        <v>6.7000000000000004E-2</v>
      </c>
      <c r="M19">
        <v>0.06</v>
      </c>
      <c r="N19">
        <v>4.1000000000000002E-2</v>
      </c>
      <c r="O19">
        <v>5.5E-2</v>
      </c>
      <c r="P19">
        <v>0.04</v>
      </c>
      <c r="Q19">
        <v>0.08</v>
      </c>
      <c r="R19">
        <v>0</v>
      </c>
      <c r="S19">
        <v>0.22900000000000001</v>
      </c>
      <c r="T19">
        <v>0.03</v>
      </c>
      <c r="U19">
        <v>7.9000000000000001E-2</v>
      </c>
    </row>
    <row r="20" spans="1:21" x14ac:dyDescent="0.3">
      <c r="A20" t="s">
        <v>17</v>
      </c>
      <c r="B20">
        <v>0.27300000000000002</v>
      </c>
      <c r="C20">
        <v>0.215</v>
      </c>
      <c r="D20">
        <v>0.29099999999999998</v>
      </c>
      <c r="E20">
        <v>0.29399999999999998</v>
      </c>
      <c r="F20">
        <v>0.223</v>
      </c>
      <c r="G20">
        <v>0.224</v>
      </c>
      <c r="H20">
        <v>0.29599999999999999</v>
      </c>
      <c r="I20">
        <v>0.217</v>
      </c>
      <c r="J20">
        <v>0.27100000000000002</v>
      </c>
      <c r="K20">
        <v>0.13500000000000001</v>
      </c>
      <c r="L20">
        <v>0.26500000000000001</v>
      </c>
      <c r="M20">
        <v>0.222</v>
      </c>
      <c r="N20">
        <v>0.2</v>
      </c>
      <c r="O20">
        <v>0.221</v>
      </c>
      <c r="P20">
        <v>0.252</v>
      </c>
      <c r="Q20">
        <v>0.19800000000000001</v>
      </c>
      <c r="R20">
        <v>0.22900000000000001</v>
      </c>
      <c r="S20">
        <v>0</v>
      </c>
      <c r="T20">
        <v>0.25800000000000001</v>
      </c>
      <c r="U20">
        <v>0.30099999999999999</v>
      </c>
    </row>
    <row r="21" spans="1:21" x14ac:dyDescent="0.3">
      <c r="A21" t="s">
        <v>18</v>
      </c>
      <c r="B21">
        <v>8.7999999999999995E-2</v>
      </c>
      <c r="C21">
        <v>0.15</v>
      </c>
      <c r="D21">
        <v>0.40799999999999997</v>
      </c>
      <c r="E21">
        <v>4.2999999999999997E-2</v>
      </c>
      <c r="F21">
        <v>0.23100000000000001</v>
      </c>
      <c r="G21">
        <v>0.13200000000000001</v>
      </c>
      <c r="H21">
        <v>5.3999999999999999E-2</v>
      </c>
      <c r="I21">
        <v>0.11</v>
      </c>
      <c r="J21">
        <v>7.0999999999999994E-2</v>
      </c>
      <c r="K21">
        <v>0.23799999999999999</v>
      </c>
      <c r="L21">
        <v>6.2E-2</v>
      </c>
      <c r="M21">
        <v>7.5999999999999998E-2</v>
      </c>
      <c r="N21">
        <v>6.5000000000000002E-2</v>
      </c>
      <c r="O21">
        <v>7.0000000000000007E-2</v>
      </c>
      <c r="P21">
        <v>3.5000000000000003E-2</v>
      </c>
      <c r="Q21">
        <v>0.1</v>
      </c>
      <c r="R21">
        <v>0.03</v>
      </c>
      <c r="S21">
        <v>0.25800000000000001</v>
      </c>
      <c r="T21">
        <v>0</v>
      </c>
      <c r="U21">
        <v>5.5E-2</v>
      </c>
    </row>
    <row r="22" spans="1:21" x14ac:dyDescent="0.3">
      <c r="A22" t="s">
        <v>19</v>
      </c>
      <c r="B22">
        <v>7.0999999999999994E-2</v>
      </c>
      <c r="C22">
        <v>0.16200000000000001</v>
      </c>
      <c r="D22">
        <v>0.433</v>
      </c>
      <c r="E22">
        <v>1.9E-2</v>
      </c>
      <c r="F22">
        <v>0.252</v>
      </c>
      <c r="G22">
        <v>0.14199999999999999</v>
      </c>
      <c r="H22">
        <v>5.8999999999999997E-2</v>
      </c>
      <c r="I22">
        <v>0.127</v>
      </c>
      <c r="J22">
        <v>9.7000000000000003E-2</v>
      </c>
      <c r="K22">
        <v>0.26900000000000002</v>
      </c>
      <c r="L22">
        <v>5.6000000000000001E-2</v>
      </c>
      <c r="M22">
        <v>9.9000000000000005E-2</v>
      </c>
      <c r="N22">
        <v>0.104</v>
      </c>
      <c r="O22">
        <v>0.10100000000000001</v>
      </c>
      <c r="P22">
        <v>6.0999999999999999E-2</v>
      </c>
      <c r="Q22">
        <v>0.13100000000000001</v>
      </c>
      <c r="R22">
        <v>7.9000000000000001E-2</v>
      </c>
      <c r="S22">
        <v>0.30099999999999999</v>
      </c>
      <c r="T22">
        <v>5.5E-2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2"/>
  <sheetViews>
    <sheetView workbookViewId="0">
      <selection activeCell="H25" sqref="H25"/>
    </sheetView>
  </sheetViews>
  <sheetFormatPr defaultRowHeight="14.4" x14ac:dyDescent="0.3"/>
  <sheetData>
    <row r="1" spans="1:21" x14ac:dyDescent="0.3">
      <c r="B1" s="47" t="s">
        <v>20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 x14ac:dyDescent="0.3">
      <c r="A3" t="s">
        <v>0</v>
      </c>
      <c r="B3">
        <v>0</v>
      </c>
      <c r="C3">
        <v>7.6999999999999999E-2</v>
      </c>
      <c r="D3">
        <v>9.4E-2</v>
      </c>
      <c r="E3">
        <v>3.9E-2</v>
      </c>
      <c r="F3">
        <v>9.7000000000000003E-2</v>
      </c>
      <c r="G3">
        <v>0.156</v>
      </c>
      <c r="H3">
        <v>0.23</v>
      </c>
      <c r="I3">
        <v>0.14299999999999999</v>
      </c>
      <c r="J3">
        <v>0.20300000000000001</v>
      </c>
      <c r="K3">
        <v>5.7000000000000002E-2</v>
      </c>
      <c r="L3">
        <v>6.5000000000000002E-2</v>
      </c>
      <c r="M3">
        <v>5.0999999999999997E-2</v>
      </c>
      <c r="N3">
        <v>4.3999999999999997E-2</v>
      </c>
      <c r="O3">
        <v>0.125</v>
      </c>
      <c r="P3">
        <v>9.5000000000000001E-2</v>
      </c>
      <c r="Q3">
        <v>8.2000000000000003E-2</v>
      </c>
      <c r="R3">
        <v>0.1</v>
      </c>
      <c r="S3">
        <v>0.25900000000000001</v>
      </c>
      <c r="T3">
        <v>8.5000000000000006E-2</v>
      </c>
      <c r="U3">
        <v>0.13900000000000001</v>
      </c>
    </row>
    <row r="4" spans="1:21" x14ac:dyDescent="0.3">
      <c r="A4" t="s">
        <v>1</v>
      </c>
      <c r="B4">
        <v>7.6999999999999999E-2</v>
      </c>
      <c r="C4">
        <v>0</v>
      </c>
      <c r="D4">
        <v>0.14599999999999999</v>
      </c>
      <c r="E4">
        <v>6.3E-2</v>
      </c>
      <c r="F4">
        <v>6.9000000000000006E-2</v>
      </c>
      <c r="G4">
        <v>8.1000000000000003E-2</v>
      </c>
      <c r="H4">
        <v>0.29599999999999999</v>
      </c>
      <c r="I4">
        <v>0.114</v>
      </c>
      <c r="J4">
        <v>0.26200000000000001</v>
      </c>
      <c r="K4">
        <v>7.0999999999999994E-2</v>
      </c>
      <c r="L4">
        <v>8.7999999999999995E-2</v>
      </c>
      <c r="M4">
        <v>8.6999999999999994E-2</v>
      </c>
      <c r="N4">
        <v>5.1999999999999998E-2</v>
      </c>
      <c r="O4">
        <v>9.2999999999999999E-2</v>
      </c>
      <c r="P4">
        <v>5.5E-2</v>
      </c>
      <c r="Q4">
        <v>9.4E-2</v>
      </c>
      <c r="R4">
        <v>0.157</v>
      </c>
      <c r="S4">
        <v>0.247</v>
      </c>
      <c r="T4">
        <v>0.13900000000000001</v>
      </c>
      <c r="U4">
        <v>0.20699999999999999</v>
      </c>
    </row>
    <row r="5" spans="1:21" x14ac:dyDescent="0.3">
      <c r="A5" t="s">
        <v>2</v>
      </c>
      <c r="B5">
        <v>9.4E-2</v>
      </c>
      <c r="C5">
        <v>0.14599999999999999</v>
      </c>
      <c r="D5">
        <v>0</v>
      </c>
      <c r="E5">
        <v>9.6000000000000002E-2</v>
      </c>
      <c r="F5">
        <v>0.125</v>
      </c>
      <c r="G5">
        <v>0.223</v>
      </c>
      <c r="H5">
        <v>0.156</v>
      </c>
      <c r="I5">
        <v>0.13800000000000001</v>
      </c>
      <c r="J5">
        <v>0.11700000000000001</v>
      </c>
      <c r="K5">
        <v>0.10299999999999999</v>
      </c>
      <c r="L5">
        <v>7.1999999999999995E-2</v>
      </c>
      <c r="M5">
        <v>6.0999999999999999E-2</v>
      </c>
      <c r="N5">
        <v>9.7000000000000003E-2</v>
      </c>
      <c r="O5">
        <v>0.13500000000000001</v>
      </c>
      <c r="P5">
        <v>0.127</v>
      </c>
      <c r="Q5">
        <v>7.6999999999999999E-2</v>
      </c>
      <c r="R5">
        <v>1.7000000000000001E-2</v>
      </c>
      <c r="S5">
        <v>0.21199999999999999</v>
      </c>
      <c r="T5">
        <v>1.2999999999999999E-2</v>
      </c>
      <c r="U5">
        <v>7.3999999999999996E-2</v>
      </c>
    </row>
    <row r="6" spans="1:21" x14ac:dyDescent="0.3">
      <c r="A6" t="s">
        <v>3</v>
      </c>
      <c r="B6">
        <v>3.9E-2</v>
      </c>
      <c r="C6">
        <v>6.3E-2</v>
      </c>
      <c r="D6">
        <v>9.6000000000000002E-2</v>
      </c>
      <c r="E6">
        <v>0</v>
      </c>
      <c r="F6">
        <v>6.2E-2</v>
      </c>
      <c r="G6">
        <v>0.14199999999999999</v>
      </c>
      <c r="H6">
        <v>0.23599999999999999</v>
      </c>
      <c r="I6">
        <v>0.112</v>
      </c>
      <c r="J6">
        <v>0.20599999999999999</v>
      </c>
      <c r="K6">
        <v>7.0000000000000007E-2</v>
      </c>
      <c r="L6">
        <v>3.7999999999999999E-2</v>
      </c>
      <c r="M6">
        <v>0.04</v>
      </c>
      <c r="N6">
        <v>0.02</v>
      </c>
      <c r="O6">
        <v>9.1999999999999998E-2</v>
      </c>
      <c r="P6">
        <v>6.5000000000000002E-2</v>
      </c>
      <c r="Q6">
        <v>5.3999999999999999E-2</v>
      </c>
      <c r="R6">
        <v>0.104</v>
      </c>
      <c r="S6">
        <v>0.23</v>
      </c>
      <c r="T6">
        <v>8.7999999999999995E-2</v>
      </c>
      <c r="U6">
        <v>0.153</v>
      </c>
    </row>
    <row r="7" spans="1:21" x14ac:dyDescent="0.3">
      <c r="A7" t="s">
        <v>4</v>
      </c>
      <c r="B7">
        <v>9.7000000000000003E-2</v>
      </c>
      <c r="C7">
        <v>6.9000000000000006E-2</v>
      </c>
      <c r="D7">
        <v>0.125</v>
      </c>
      <c r="E7">
        <v>6.2E-2</v>
      </c>
      <c r="F7">
        <v>0</v>
      </c>
      <c r="G7">
        <v>0.123</v>
      </c>
      <c r="H7">
        <v>0.26700000000000002</v>
      </c>
      <c r="I7">
        <v>0.06</v>
      </c>
      <c r="J7">
        <v>0.23100000000000001</v>
      </c>
      <c r="K7">
        <v>0.10100000000000001</v>
      </c>
      <c r="L7">
        <v>5.8000000000000003E-2</v>
      </c>
      <c r="M7">
        <v>7.1999999999999995E-2</v>
      </c>
      <c r="N7">
        <v>5.5E-2</v>
      </c>
      <c r="O7">
        <v>3.5999999999999997E-2</v>
      </c>
      <c r="P7">
        <v>2.5000000000000001E-2</v>
      </c>
      <c r="Q7">
        <v>0.05</v>
      </c>
      <c r="R7">
        <v>0.13500000000000001</v>
      </c>
      <c r="S7">
        <v>0.184</v>
      </c>
      <c r="T7">
        <v>0.11899999999999999</v>
      </c>
      <c r="U7">
        <v>0.19400000000000001</v>
      </c>
    </row>
    <row r="8" spans="1:21" x14ac:dyDescent="0.3">
      <c r="A8" t="s">
        <v>5</v>
      </c>
      <c r="B8">
        <v>0.156</v>
      </c>
      <c r="C8">
        <v>8.1000000000000003E-2</v>
      </c>
      <c r="D8">
        <v>0.223</v>
      </c>
      <c r="E8">
        <v>0.14199999999999999</v>
      </c>
      <c r="F8">
        <v>0.123</v>
      </c>
      <c r="G8">
        <v>0</v>
      </c>
      <c r="H8">
        <v>0.375</v>
      </c>
      <c r="I8">
        <v>0.14899999999999999</v>
      </c>
      <c r="J8">
        <v>0.33900000000000002</v>
      </c>
      <c r="K8">
        <v>0.13900000000000001</v>
      </c>
      <c r="L8">
        <v>0.16300000000000001</v>
      </c>
      <c r="M8">
        <v>0.16500000000000001</v>
      </c>
      <c r="N8">
        <v>0.13100000000000001</v>
      </c>
      <c r="O8">
        <v>0.13400000000000001</v>
      </c>
      <c r="P8">
        <v>0.108</v>
      </c>
      <c r="Q8">
        <v>0.16300000000000001</v>
      </c>
      <c r="R8">
        <v>0.23499999999999999</v>
      </c>
      <c r="S8">
        <v>0.27700000000000002</v>
      </c>
      <c r="T8">
        <v>0.217</v>
      </c>
      <c r="U8">
        <v>0.28699999999999998</v>
      </c>
    </row>
    <row r="9" spans="1:21" x14ac:dyDescent="0.3">
      <c r="A9" t="s">
        <v>6</v>
      </c>
      <c r="B9">
        <v>0.23</v>
      </c>
      <c r="C9">
        <v>0.29599999999999999</v>
      </c>
      <c r="D9">
        <v>0.156</v>
      </c>
      <c r="E9">
        <v>0.23599999999999999</v>
      </c>
      <c r="F9">
        <v>0.26700000000000002</v>
      </c>
      <c r="G9">
        <v>0.375</v>
      </c>
      <c r="H9">
        <v>0</v>
      </c>
      <c r="I9">
        <v>0.27500000000000002</v>
      </c>
      <c r="J9">
        <v>5.2999999999999999E-2</v>
      </c>
      <c r="K9">
        <v>0.254</v>
      </c>
      <c r="L9">
        <v>0.214</v>
      </c>
      <c r="M9">
        <v>0.21099999999999999</v>
      </c>
      <c r="N9">
        <v>0.24399999999999999</v>
      </c>
      <c r="O9">
        <v>0.27400000000000002</v>
      </c>
      <c r="P9">
        <v>0.27600000000000002</v>
      </c>
      <c r="Q9">
        <v>0.219</v>
      </c>
      <c r="R9">
        <v>0.14299999999999999</v>
      </c>
      <c r="S9">
        <v>0.29099999999999998</v>
      </c>
      <c r="T9">
        <v>0.161</v>
      </c>
      <c r="U9">
        <v>0.1</v>
      </c>
    </row>
    <row r="10" spans="1:21" x14ac:dyDescent="0.3">
      <c r="A10" t="s">
        <v>7</v>
      </c>
      <c r="B10">
        <v>0.14299999999999999</v>
      </c>
      <c r="C10">
        <v>0.114</v>
      </c>
      <c r="D10">
        <v>0.13800000000000001</v>
      </c>
      <c r="E10">
        <v>0.112</v>
      </c>
      <c r="F10">
        <v>0.06</v>
      </c>
      <c r="G10">
        <v>0.14899999999999999</v>
      </c>
      <c r="H10">
        <v>0.27500000000000002</v>
      </c>
      <c r="I10">
        <v>0</v>
      </c>
      <c r="J10">
        <v>0.23200000000000001</v>
      </c>
      <c r="K10">
        <v>0.13</v>
      </c>
      <c r="L10">
        <v>9.0999999999999998E-2</v>
      </c>
      <c r="M10">
        <v>0.10299999999999999</v>
      </c>
      <c r="N10">
        <v>0.1</v>
      </c>
      <c r="O10">
        <v>2.7E-2</v>
      </c>
      <c r="P10">
        <v>5.8999999999999997E-2</v>
      </c>
      <c r="Q10">
        <v>7.2999999999999995E-2</v>
      </c>
      <c r="R10">
        <v>0.14899999999999999</v>
      </c>
      <c r="S10">
        <v>0.13500000000000001</v>
      </c>
      <c r="T10">
        <v>0.13600000000000001</v>
      </c>
      <c r="U10">
        <v>0.21</v>
      </c>
    </row>
    <row r="11" spans="1:21" x14ac:dyDescent="0.3">
      <c r="A11" t="s">
        <v>8</v>
      </c>
      <c r="B11">
        <v>0.20300000000000001</v>
      </c>
      <c r="C11">
        <v>0.26200000000000001</v>
      </c>
      <c r="D11">
        <v>0.11700000000000001</v>
      </c>
      <c r="E11">
        <v>0.20599999999999999</v>
      </c>
      <c r="F11">
        <v>0.23100000000000001</v>
      </c>
      <c r="G11">
        <v>0.33900000000000002</v>
      </c>
      <c r="H11">
        <v>5.2999999999999999E-2</v>
      </c>
      <c r="I11">
        <v>0.23200000000000001</v>
      </c>
      <c r="J11">
        <v>0</v>
      </c>
      <c r="K11">
        <v>0.217</v>
      </c>
      <c r="L11">
        <v>0.18</v>
      </c>
      <c r="M11">
        <v>0.17499999999999999</v>
      </c>
      <c r="N11">
        <v>0.21099999999999999</v>
      </c>
      <c r="O11">
        <v>0.23400000000000001</v>
      </c>
      <c r="P11">
        <v>0.23799999999999999</v>
      </c>
      <c r="Q11">
        <v>0.18099999999999999</v>
      </c>
      <c r="R11">
        <v>0.106</v>
      </c>
      <c r="S11">
        <v>0.247</v>
      </c>
      <c r="T11">
        <v>0.124</v>
      </c>
      <c r="U11">
        <v>7.8E-2</v>
      </c>
    </row>
    <row r="12" spans="1:21" x14ac:dyDescent="0.3">
      <c r="A12" t="s">
        <v>9</v>
      </c>
      <c r="B12">
        <v>5.7000000000000002E-2</v>
      </c>
      <c r="C12">
        <v>7.0999999999999994E-2</v>
      </c>
      <c r="D12">
        <v>0.10299999999999999</v>
      </c>
      <c r="E12">
        <v>7.0000000000000007E-2</v>
      </c>
      <c r="F12">
        <v>0.10100000000000001</v>
      </c>
      <c r="G12">
        <v>0.13900000000000001</v>
      </c>
      <c r="H12">
        <v>0.254</v>
      </c>
      <c r="I12">
        <v>0.13</v>
      </c>
      <c r="J12">
        <v>0.217</v>
      </c>
      <c r="K12">
        <v>0</v>
      </c>
      <c r="L12">
        <v>8.3000000000000004E-2</v>
      </c>
      <c r="M12">
        <v>6.3E-2</v>
      </c>
      <c r="N12">
        <v>5.7000000000000002E-2</v>
      </c>
      <c r="O12">
        <v>0.11899999999999999</v>
      </c>
      <c r="P12">
        <v>8.5999999999999993E-2</v>
      </c>
      <c r="Q12">
        <v>0.09</v>
      </c>
      <c r="R12">
        <v>0.114</v>
      </c>
      <c r="S12">
        <v>0.249</v>
      </c>
      <c r="T12">
        <v>9.7000000000000003E-2</v>
      </c>
      <c r="U12">
        <v>0.158</v>
      </c>
    </row>
    <row r="13" spans="1:21" x14ac:dyDescent="0.3">
      <c r="A13" t="s">
        <v>10</v>
      </c>
      <c r="B13">
        <v>6.5000000000000002E-2</v>
      </c>
      <c r="C13">
        <v>8.7999999999999995E-2</v>
      </c>
      <c r="D13">
        <v>7.1999999999999995E-2</v>
      </c>
      <c r="E13">
        <v>3.7999999999999999E-2</v>
      </c>
      <c r="F13">
        <v>5.8000000000000003E-2</v>
      </c>
      <c r="G13">
        <v>0.16300000000000001</v>
      </c>
      <c r="H13">
        <v>0.214</v>
      </c>
      <c r="I13">
        <v>9.0999999999999998E-2</v>
      </c>
      <c r="J13">
        <v>0.18</v>
      </c>
      <c r="K13">
        <v>8.3000000000000004E-2</v>
      </c>
      <c r="L13">
        <v>0</v>
      </c>
      <c r="M13">
        <v>2.7E-2</v>
      </c>
      <c r="N13">
        <v>0.04</v>
      </c>
      <c r="O13">
        <v>7.6999999999999999E-2</v>
      </c>
      <c r="P13">
        <v>6.5000000000000002E-2</v>
      </c>
      <c r="Q13">
        <v>2.1000000000000001E-2</v>
      </c>
      <c r="R13">
        <v>8.2000000000000003E-2</v>
      </c>
      <c r="S13">
        <v>0.19900000000000001</v>
      </c>
      <c r="T13">
        <v>6.7000000000000004E-2</v>
      </c>
      <c r="U13">
        <v>0.13700000000000001</v>
      </c>
    </row>
    <row r="14" spans="1:21" x14ac:dyDescent="0.3">
      <c r="A14" t="s">
        <v>11</v>
      </c>
      <c r="B14">
        <v>5.0999999999999997E-2</v>
      </c>
      <c r="C14">
        <v>8.6999999999999994E-2</v>
      </c>
      <c r="D14">
        <v>6.0999999999999999E-2</v>
      </c>
      <c r="E14">
        <v>0.04</v>
      </c>
      <c r="F14">
        <v>7.1999999999999995E-2</v>
      </c>
      <c r="G14">
        <v>0.16500000000000001</v>
      </c>
      <c r="H14">
        <v>0.21099999999999999</v>
      </c>
      <c r="I14">
        <v>0.10299999999999999</v>
      </c>
      <c r="J14">
        <v>0.17499999999999999</v>
      </c>
      <c r="K14">
        <v>6.3E-2</v>
      </c>
      <c r="L14">
        <v>2.7E-2</v>
      </c>
      <c r="M14">
        <v>0</v>
      </c>
      <c r="N14">
        <v>3.6999999999999998E-2</v>
      </c>
      <c r="O14">
        <v>9.0999999999999998E-2</v>
      </c>
      <c r="P14">
        <v>7.1999999999999995E-2</v>
      </c>
      <c r="Q14">
        <v>3.6999999999999998E-2</v>
      </c>
      <c r="R14">
        <v>7.0999999999999994E-2</v>
      </c>
      <c r="S14">
        <v>0.21</v>
      </c>
      <c r="T14">
        <v>5.2999999999999999E-2</v>
      </c>
      <c r="U14">
        <v>0.126</v>
      </c>
    </row>
    <row r="15" spans="1:21" x14ac:dyDescent="0.3">
      <c r="A15" t="s">
        <v>12</v>
      </c>
      <c r="B15">
        <v>4.3999999999999997E-2</v>
      </c>
      <c r="C15">
        <v>5.1999999999999998E-2</v>
      </c>
      <c r="D15">
        <v>9.7000000000000003E-2</v>
      </c>
      <c r="E15">
        <v>0.02</v>
      </c>
      <c r="F15">
        <v>5.5E-2</v>
      </c>
      <c r="G15">
        <v>0.13100000000000001</v>
      </c>
      <c r="H15">
        <v>0.24399999999999999</v>
      </c>
      <c r="I15">
        <v>0.1</v>
      </c>
      <c r="J15">
        <v>0.21099999999999999</v>
      </c>
      <c r="K15">
        <v>5.7000000000000002E-2</v>
      </c>
      <c r="L15">
        <v>0.04</v>
      </c>
      <c r="M15">
        <v>3.6999999999999998E-2</v>
      </c>
      <c r="N15">
        <v>0</v>
      </c>
      <c r="O15">
        <v>8.2000000000000003E-2</v>
      </c>
      <c r="P15">
        <v>5.0999999999999997E-2</v>
      </c>
      <c r="Q15">
        <v>0.05</v>
      </c>
      <c r="R15">
        <v>0.106</v>
      </c>
      <c r="S15">
        <v>0.223</v>
      </c>
      <c r="T15">
        <v>8.8999999999999996E-2</v>
      </c>
      <c r="U15">
        <v>0.158</v>
      </c>
    </row>
    <row r="16" spans="1:21" x14ac:dyDescent="0.3">
      <c r="A16" t="s">
        <v>13</v>
      </c>
      <c r="B16">
        <v>0.125</v>
      </c>
      <c r="C16">
        <v>9.2999999999999999E-2</v>
      </c>
      <c r="D16">
        <v>0.13500000000000001</v>
      </c>
      <c r="E16">
        <v>9.1999999999999998E-2</v>
      </c>
      <c r="F16">
        <v>3.5999999999999997E-2</v>
      </c>
      <c r="G16">
        <v>0.13400000000000001</v>
      </c>
      <c r="H16">
        <v>0.27400000000000002</v>
      </c>
      <c r="I16">
        <v>2.7E-2</v>
      </c>
      <c r="J16">
        <v>0.23400000000000001</v>
      </c>
      <c r="K16">
        <v>0.11899999999999999</v>
      </c>
      <c r="L16">
        <v>7.6999999999999999E-2</v>
      </c>
      <c r="M16">
        <v>9.0999999999999998E-2</v>
      </c>
      <c r="N16">
        <v>8.2000000000000003E-2</v>
      </c>
      <c r="O16">
        <v>0</v>
      </c>
      <c r="P16">
        <v>0.04</v>
      </c>
      <c r="Q16">
        <v>6.0999999999999999E-2</v>
      </c>
      <c r="R16">
        <v>0.14499999999999999</v>
      </c>
      <c r="S16">
        <v>0.156</v>
      </c>
      <c r="T16">
        <v>0.13100000000000001</v>
      </c>
      <c r="U16">
        <v>0.20599999999999999</v>
      </c>
    </row>
    <row r="17" spans="1:21" x14ac:dyDescent="0.3">
      <c r="A17" t="s">
        <v>14</v>
      </c>
      <c r="B17">
        <v>9.5000000000000001E-2</v>
      </c>
      <c r="C17">
        <v>5.5E-2</v>
      </c>
      <c r="D17">
        <v>0.127</v>
      </c>
      <c r="E17">
        <v>6.5000000000000002E-2</v>
      </c>
      <c r="F17">
        <v>2.5000000000000001E-2</v>
      </c>
      <c r="G17">
        <v>0.108</v>
      </c>
      <c r="H17">
        <v>0.27600000000000002</v>
      </c>
      <c r="I17">
        <v>5.8999999999999997E-2</v>
      </c>
      <c r="J17">
        <v>0.23799999999999999</v>
      </c>
      <c r="K17">
        <v>8.5999999999999993E-2</v>
      </c>
      <c r="L17">
        <v>6.5000000000000002E-2</v>
      </c>
      <c r="M17">
        <v>7.1999999999999995E-2</v>
      </c>
      <c r="N17">
        <v>5.0999999999999997E-2</v>
      </c>
      <c r="O17">
        <v>0.04</v>
      </c>
      <c r="P17">
        <v>0</v>
      </c>
      <c r="Q17">
        <v>5.8000000000000003E-2</v>
      </c>
      <c r="R17">
        <v>0.13800000000000001</v>
      </c>
      <c r="S17">
        <v>0.191</v>
      </c>
      <c r="T17">
        <v>0.122</v>
      </c>
      <c r="U17">
        <v>0.19700000000000001</v>
      </c>
    </row>
    <row r="18" spans="1:21" x14ac:dyDescent="0.3">
      <c r="A18" t="s">
        <v>15</v>
      </c>
      <c r="B18">
        <v>8.2000000000000003E-2</v>
      </c>
      <c r="C18">
        <v>9.4E-2</v>
      </c>
      <c r="D18">
        <v>7.6999999999999999E-2</v>
      </c>
      <c r="E18">
        <v>5.3999999999999999E-2</v>
      </c>
      <c r="F18">
        <v>0.05</v>
      </c>
      <c r="G18">
        <v>0.16300000000000001</v>
      </c>
      <c r="H18">
        <v>0.219</v>
      </c>
      <c r="I18">
        <v>7.2999999999999995E-2</v>
      </c>
      <c r="J18">
        <v>0.18099999999999999</v>
      </c>
      <c r="K18">
        <v>0.09</v>
      </c>
      <c r="L18">
        <v>2.1000000000000001E-2</v>
      </c>
      <c r="M18">
        <v>3.6999999999999998E-2</v>
      </c>
      <c r="N18">
        <v>0.05</v>
      </c>
      <c r="O18">
        <v>6.0999999999999999E-2</v>
      </c>
      <c r="P18">
        <v>5.8000000000000003E-2</v>
      </c>
      <c r="Q18">
        <v>0</v>
      </c>
      <c r="R18">
        <v>8.6999999999999994E-2</v>
      </c>
      <c r="S18">
        <v>0.17899999999999999</v>
      </c>
      <c r="T18">
        <v>7.1999999999999995E-2</v>
      </c>
      <c r="U18">
        <v>0.14599999999999999</v>
      </c>
    </row>
    <row r="19" spans="1:21" x14ac:dyDescent="0.3">
      <c r="A19" t="s">
        <v>16</v>
      </c>
      <c r="B19">
        <v>0.1</v>
      </c>
      <c r="C19">
        <v>0.157</v>
      </c>
      <c r="D19">
        <v>1.7000000000000001E-2</v>
      </c>
      <c r="E19">
        <v>0.104</v>
      </c>
      <c r="F19">
        <v>0.13500000000000001</v>
      </c>
      <c r="G19">
        <v>0.23499999999999999</v>
      </c>
      <c r="H19">
        <v>0.14299999999999999</v>
      </c>
      <c r="I19">
        <v>0.14899999999999999</v>
      </c>
      <c r="J19">
        <v>0.106</v>
      </c>
      <c r="K19">
        <v>0.114</v>
      </c>
      <c r="L19">
        <v>8.2000000000000003E-2</v>
      </c>
      <c r="M19">
        <v>7.0999999999999994E-2</v>
      </c>
      <c r="N19">
        <v>0.106</v>
      </c>
      <c r="O19">
        <v>0.14499999999999999</v>
      </c>
      <c r="P19">
        <v>0.13800000000000001</v>
      </c>
      <c r="Q19">
        <v>8.6999999999999994E-2</v>
      </c>
      <c r="R19">
        <v>0</v>
      </c>
      <c r="S19">
        <v>0.217</v>
      </c>
      <c r="T19">
        <v>1.7999999999999999E-2</v>
      </c>
      <c r="U19">
        <v>6.2E-2</v>
      </c>
    </row>
    <row r="20" spans="1:21" x14ac:dyDescent="0.3">
      <c r="A20" t="s">
        <v>17</v>
      </c>
      <c r="B20">
        <v>0.25900000000000001</v>
      </c>
      <c r="C20">
        <v>0.247</v>
      </c>
      <c r="D20">
        <v>0.21199999999999999</v>
      </c>
      <c r="E20">
        <v>0.23</v>
      </c>
      <c r="F20">
        <v>0.184</v>
      </c>
      <c r="G20">
        <v>0.27700000000000002</v>
      </c>
      <c r="H20">
        <v>0.29099999999999998</v>
      </c>
      <c r="I20">
        <v>0.13500000000000001</v>
      </c>
      <c r="J20">
        <v>0.247</v>
      </c>
      <c r="K20">
        <v>0.249</v>
      </c>
      <c r="L20">
        <v>0.19900000000000001</v>
      </c>
      <c r="M20">
        <v>0.21</v>
      </c>
      <c r="N20">
        <v>0.223</v>
      </c>
      <c r="O20">
        <v>0.156</v>
      </c>
      <c r="P20">
        <v>0.191</v>
      </c>
      <c r="Q20">
        <v>0.17899999999999999</v>
      </c>
      <c r="R20">
        <v>0.217</v>
      </c>
      <c r="S20">
        <v>0</v>
      </c>
      <c r="T20">
        <v>0.214</v>
      </c>
      <c r="U20">
        <v>0.26700000000000002</v>
      </c>
    </row>
    <row r="21" spans="1:21" x14ac:dyDescent="0.3">
      <c r="A21" t="s">
        <v>18</v>
      </c>
      <c r="B21">
        <v>8.5000000000000006E-2</v>
      </c>
      <c r="C21">
        <v>0.13900000000000001</v>
      </c>
      <c r="D21">
        <v>1.2999999999999999E-2</v>
      </c>
      <c r="E21">
        <v>8.7999999999999995E-2</v>
      </c>
      <c r="F21">
        <v>0.11899999999999999</v>
      </c>
      <c r="G21">
        <v>0.217</v>
      </c>
      <c r="H21">
        <v>0.161</v>
      </c>
      <c r="I21">
        <v>0.13600000000000001</v>
      </c>
      <c r="J21">
        <v>0.124</v>
      </c>
      <c r="K21">
        <v>9.7000000000000003E-2</v>
      </c>
      <c r="L21">
        <v>6.7000000000000004E-2</v>
      </c>
      <c r="M21">
        <v>5.2999999999999999E-2</v>
      </c>
      <c r="N21">
        <v>8.8999999999999996E-2</v>
      </c>
      <c r="O21">
        <v>0.13100000000000001</v>
      </c>
      <c r="P21">
        <v>0.122</v>
      </c>
      <c r="Q21">
        <v>7.1999999999999995E-2</v>
      </c>
      <c r="R21">
        <v>1.7999999999999999E-2</v>
      </c>
      <c r="S21">
        <v>0.214</v>
      </c>
      <c r="T21">
        <v>0</v>
      </c>
      <c r="U21">
        <v>7.6999999999999999E-2</v>
      </c>
    </row>
    <row r="22" spans="1:21" x14ac:dyDescent="0.3">
      <c r="A22" t="s">
        <v>19</v>
      </c>
      <c r="B22">
        <v>0.13900000000000001</v>
      </c>
      <c r="C22">
        <v>0.20699999999999999</v>
      </c>
      <c r="D22">
        <v>7.3999999999999996E-2</v>
      </c>
      <c r="E22">
        <v>0.153</v>
      </c>
      <c r="F22">
        <v>0.19400000000000001</v>
      </c>
      <c r="G22">
        <v>0.28699999999999998</v>
      </c>
      <c r="H22">
        <v>0.1</v>
      </c>
      <c r="I22">
        <v>0.21</v>
      </c>
      <c r="J22">
        <v>7.8E-2</v>
      </c>
      <c r="K22">
        <v>0.158</v>
      </c>
      <c r="L22">
        <v>0.13700000000000001</v>
      </c>
      <c r="M22">
        <v>0.126</v>
      </c>
      <c r="N22">
        <v>0.158</v>
      </c>
      <c r="O22">
        <v>0.20599999999999999</v>
      </c>
      <c r="P22">
        <v>0.19700000000000001</v>
      </c>
      <c r="Q22">
        <v>0.14599999999999999</v>
      </c>
      <c r="R22">
        <v>6.2E-2</v>
      </c>
      <c r="S22">
        <v>0.26700000000000002</v>
      </c>
      <c r="T22">
        <v>7.6999999999999999E-2</v>
      </c>
      <c r="U22">
        <v>0</v>
      </c>
    </row>
  </sheetData>
  <mergeCells count="1">
    <mergeCell ref="B1:U1"/>
  </mergeCells>
  <conditionalFormatting sqref="B3:U22">
    <cfRule type="colorScale" priority="1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49" t="s">
        <v>24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1.4E-2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4.9000000000000002E-2</v>
      </c>
      <c r="C5" s="5">
        <v>4.8000000000000001E-2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3.5000000000000003E-2</v>
      </c>
      <c r="C6" s="5">
        <v>3.3000000000000002E-2</v>
      </c>
      <c r="D6" s="5">
        <v>4.3999999999999997E-2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0.19800000000000001</v>
      </c>
      <c r="C7" s="5">
        <v>0.19600000000000001</v>
      </c>
      <c r="D7" s="5">
        <v>0.19</v>
      </c>
      <c r="E7" s="5">
        <v>0.184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3.2000000000000001E-2</v>
      </c>
      <c r="C8" s="5">
        <v>3.4000000000000002E-2</v>
      </c>
      <c r="D8" s="5">
        <v>5.0999999999999997E-2</v>
      </c>
      <c r="E8" s="5">
        <v>3.4000000000000002E-2</v>
      </c>
      <c r="F8" s="5">
        <v>0.18099999999999999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8.5000000000000006E-2</v>
      </c>
      <c r="C9" s="5">
        <v>8.5000000000000006E-2</v>
      </c>
      <c r="D9" s="5">
        <v>7.9000000000000001E-2</v>
      </c>
      <c r="E9" s="5">
        <v>6.3E-2</v>
      </c>
      <c r="F9" s="5">
        <v>0.17299999999999999</v>
      </c>
      <c r="G9" s="5">
        <v>7.9000000000000001E-2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0.107</v>
      </c>
      <c r="C10" s="5">
        <v>0.106</v>
      </c>
      <c r="D10" s="5">
        <v>9.5000000000000001E-2</v>
      </c>
      <c r="E10" s="5">
        <v>7.9000000000000001E-2</v>
      </c>
      <c r="F10" s="5">
        <v>0.161</v>
      </c>
      <c r="G10" s="5">
        <v>8.6999999999999994E-2</v>
      </c>
      <c r="H10" s="5">
        <v>7.0999999999999994E-2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8.3000000000000004E-2</v>
      </c>
      <c r="C11" s="5">
        <v>8.1000000000000003E-2</v>
      </c>
      <c r="D11" s="5">
        <v>7.4999999999999997E-2</v>
      </c>
      <c r="E11" s="5">
        <v>5.8999999999999997E-2</v>
      </c>
      <c r="F11" s="5">
        <v>0.17799999999999999</v>
      </c>
      <c r="G11" s="5">
        <v>8.2000000000000003E-2</v>
      </c>
      <c r="H11" s="5">
        <v>4.1000000000000002E-2</v>
      </c>
      <c r="I11" s="5">
        <v>7.2999999999999995E-2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0.109</v>
      </c>
      <c r="C12" s="5">
        <v>0.109</v>
      </c>
      <c r="D12" s="5">
        <v>0.107</v>
      </c>
      <c r="E12" s="5">
        <v>9.2999999999999999E-2</v>
      </c>
      <c r="F12" s="5">
        <v>0.16</v>
      </c>
      <c r="G12" s="5">
        <v>0.08</v>
      </c>
      <c r="H12" s="5">
        <v>0.10199999999999999</v>
      </c>
      <c r="I12" s="5">
        <v>6.8000000000000005E-2</v>
      </c>
      <c r="J12" s="5">
        <v>0.115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3.2000000000000001E-2</v>
      </c>
      <c r="C13" s="5">
        <v>3.1E-2</v>
      </c>
      <c r="D13" s="5">
        <v>4.3999999999999997E-2</v>
      </c>
      <c r="E13" s="5">
        <v>1.4E-2</v>
      </c>
      <c r="F13" s="5">
        <v>0.18</v>
      </c>
      <c r="G13" s="5">
        <v>2.9000000000000001E-2</v>
      </c>
      <c r="H13" s="5">
        <v>6.3E-2</v>
      </c>
      <c r="I13" s="5">
        <v>7.9000000000000001E-2</v>
      </c>
      <c r="J13" s="5">
        <v>0.06</v>
      </c>
      <c r="K13" s="5">
        <v>0.09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5.6000000000000001E-2</v>
      </c>
      <c r="C14" s="5">
        <v>5.5E-2</v>
      </c>
      <c r="D14" s="5">
        <v>5.6000000000000001E-2</v>
      </c>
      <c r="E14" s="5">
        <v>3.2000000000000001E-2</v>
      </c>
      <c r="F14" s="5">
        <v>0.16400000000000001</v>
      </c>
      <c r="G14" s="5">
        <v>3.7999999999999999E-2</v>
      </c>
      <c r="H14" s="5">
        <v>6.2E-2</v>
      </c>
      <c r="I14" s="5">
        <v>5.5E-2</v>
      </c>
      <c r="J14" s="5">
        <v>6.2E-2</v>
      </c>
      <c r="K14" s="5">
        <v>6.8000000000000005E-2</v>
      </c>
      <c r="L14" s="5">
        <v>3.1E-2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0.06</v>
      </c>
      <c r="C15" s="5">
        <v>5.8000000000000003E-2</v>
      </c>
      <c r="D15" s="5">
        <v>5.6000000000000001E-2</v>
      </c>
      <c r="E15" s="5">
        <v>3.6999999999999998E-2</v>
      </c>
      <c r="F15" s="5">
        <v>0.16700000000000001</v>
      </c>
      <c r="G15" s="5">
        <v>4.3999999999999997E-2</v>
      </c>
      <c r="H15" s="5">
        <v>5.6000000000000001E-2</v>
      </c>
      <c r="I15" s="5">
        <v>5.3999999999999999E-2</v>
      </c>
      <c r="J15" s="5">
        <v>5.5E-2</v>
      </c>
      <c r="K15" s="5">
        <v>7.1999999999999995E-2</v>
      </c>
      <c r="L15" s="5">
        <v>3.3000000000000002E-2</v>
      </c>
      <c r="M15" s="5">
        <v>2.1999999999999999E-2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5.3999999999999999E-2</v>
      </c>
      <c r="C16" s="5">
        <v>5.0999999999999997E-2</v>
      </c>
      <c r="D16" s="5">
        <v>5.2999999999999999E-2</v>
      </c>
      <c r="E16" s="5">
        <v>2.5999999999999999E-2</v>
      </c>
      <c r="F16" s="5">
        <v>0.186</v>
      </c>
      <c r="G16" s="5">
        <v>5.0999999999999997E-2</v>
      </c>
      <c r="H16" s="5">
        <v>5.3999999999999999E-2</v>
      </c>
      <c r="I16" s="5">
        <v>7.0999999999999994E-2</v>
      </c>
      <c r="J16" s="5">
        <v>4.9000000000000002E-2</v>
      </c>
      <c r="K16" s="5">
        <v>9.4E-2</v>
      </c>
      <c r="L16" s="5">
        <v>3.1E-2</v>
      </c>
      <c r="M16" s="5">
        <v>3.5000000000000003E-2</v>
      </c>
      <c r="N16" s="5">
        <v>3.7999999999999999E-2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2.8000000000000001E-2</v>
      </c>
      <c r="C17" s="5">
        <v>2.5999999999999999E-2</v>
      </c>
      <c r="D17" s="5">
        <v>4.7E-2</v>
      </c>
      <c r="E17" s="5">
        <v>2.9000000000000001E-2</v>
      </c>
      <c r="F17" s="5">
        <v>0.183</v>
      </c>
      <c r="G17" s="5">
        <v>3.5999999999999997E-2</v>
      </c>
      <c r="H17" s="5">
        <v>6.5000000000000002E-2</v>
      </c>
      <c r="I17" s="5">
        <v>9.4E-2</v>
      </c>
      <c r="J17" s="5">
        <v>6.8000000000000005E-2</v>
      </c>
      <c r="K17" s="5">
        <v>0.10100000000000001</v>
      </c>
      <c r="L17" s="5">
        <v>2.5999999999999999E-2</v>
      </c>
      <c r="M17" s="5">
        <v>4.4999999999999998E-2</v>
      </c>
      <c r="N17" s="5">
        <v>4.8000000000000001E-2</v>
      </c>
      <c r="O17" s="5">
        <v>4.2999999999999997E-2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8.1000000000000003E-2</v>
      </c>
      <c r="C18" s="5">
        <v>0.08</v>
      </c>
      <c r="D18" s="5">
        <v>7.9000000000000001E-2</v>
      </c>
      <c r="E18" s="5">
        <v>5.8000000000000003E-2</v>
      </c>
      <c r="F18" s="5">
        <v>0.18099999999999999</v>
      </c>
      <c r="G18" s="5">
        <v>7.0000000000000007E-2</v>
      </c>
      <c r="H18" s="5">
        <v>7.1999999999999995E-2</v>
      </c>
      <c r="I18" s="5">
        <v>6.5000000000000002E-2</v>
      </c>
      <c r="J18" s="5">
        <v>6.5000000000000002E-2</v>
      </c>
      <c r="K18" s="5">
        <v>9.1999999999999998E-2</v>
      </c>
      <c r="L18" s="5">
        <v>0.06</v>
      </c>
      <c r="M18" s="5">
        <v>5.1999999999999998E-2</v>
      </c>
      <c r="N18" s="5">
        <v>5.3999999999999999E-2</v>
      </c>
      <c r="O18" s="5">
        <v>4.2000000000000003E-2</v>
      </c>
      <c r="P18" s="5">
        <v>7.4999999999999997E-2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6.4000000000000001E-2</v>
      </c>
      <c r="C19" s="5">
        <v>6.4000000000000001E-2</v>
      </c>
      <c r="D19" s="5">
        <v>6.0999999999999999E-2</v>
      </c>
      <c r="E19" s="5">
        <v>3.9E-2</v>
      </c>
      <c r="F19" s="5">
        <v>0.17100000000000001</v>
      </c>
      <c r="G19" s="5">
        <v>5.0999999999999997E-2</v>
      </c>
      <c r="H19" s="5">
        <v>0.04</v>
      </c>
      <c r="I19" s="5">
        <v>5.5E-2</v>
      </c>
      <c r="J19" s="5">
        <v>4.7E-2</v>
      </c>
      <c r="K19" s="5">
        <v>0.08</v>
      </c>
      <c r="L19" s="5">
        <v>3.6999999999999998E-2</v>
      </c>
      <c r="M19" s="5">
        <v>0.03</v>
      </c>
      <c r="N19" s="5">
        <v>0.03</v>
      </c>
      <c r="O19" s="5">
        <v>0.03</v>
      </c>
      <c r="P19" s="5">
        <v>5.0999999999999997E-2</v>
      </c>
      <c r="Q19" s="5">
        <v>4.2999999999999997E-2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0.24</v>
      </c>
      <c r="C20" s="5">
        <v>0.24</v>
      </c>
      <c r="D20" s="5">
        <v>0.22500000000000001</v>
      </c>
      <c r="E20" s="5">
        <v>0.221</v>
      </c>
      <c r="F20" s="5">
        <v>0.20499999999999999</v>
      </c>
      <c r="G20" s="5">
        <v>0.23799999999999999</v>
      </c>
      <c r="H20" s="5">
        <v>0.187</v>
      </c>
      <c r="I20" s="5">
        <v>0.19800000000000001</v>
      </c>
      <c r="J20" s="5">
        <v>0.17199999999999999</v>
      </c>
      <c r="K20" s="5">
        <v>0.248</v>
      </c>
      <c r="L20" s="5">
        <v>0.219</v>
      </c>
      <c r="M20" s="5">
        <v>0.214</v>
      </c>
      <c r="N20" s="5">
        <v>0.20799999999999999</v>
      </c>
      <c r="O20" s="5">
        <v>0.21299999999999999</v>
      </c>
      <c r="P20" s="5">
        <v>0.22600000000000001</v>
      </c>
      <c r="Q20" s="5">
        <v>0.214</v>
      </c>
      <c r="R20" s="5">
        <v>0.20399999999999999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6.2E-2</v>
      </c>
      <c r="C21" s="5">
        <v>0.06</v>
      </c>
      <c r="D21" s="5">
        <v>6.7000000000000004E-2</v>
      </c>
      <c r="E21" s="5">
        <v>4.5999999999999999E-2</v>
      </c>
      <c r="F21" s="5">
        <v>0.19</v>
      </c>
      <c r="G21" s="5">
        <v>5.8999999999999997E-2</v>
      </c>
      <c r="H21" s="5">
        <v>7.2999999999999995E-2</v>
      </c>
      <c r="I21" s="5">
        <v>8.3000000000000004E-2</v>
      </c>
      <c r="J21" s="5">
        <v>6.5000000000000002E-2</v>
      </c>
      <c r="K21" s="5">
        <v>0.10299999999999999</v>
      </c>
      <c r="L21" s="5">
        <v>4.8000000000000001E-2</v>
      </c>
      <c r="M21" s="5">
        <v>5.1999999999999998E-2</v>
      </c>
      <c r="N21" s="5">
        <v>5.5E-2</v>
      </c>
      <c r="O21" s="5">
        <v>3.3000000000000002E-2</v>
      </c>
      <c r="P21" s="5">
        <v>5.8000000000000003E-2</v>
      </c>
      <c r="Q21" s="5">
        <v>2.9000000000000001E-2</v>
      </c>
      <c r="R21" s="5">
        <v>4.7E-2</v>
      </c>
      <c r="S21" s="5">
        <v>0.221</v>
      </c>
      <c r="T21" s="5">
        <v>0</v>
      </c>
      <c r="U21" s="5"/>
    </row>
    <row r="22" spans="1:21" ht="12" customHeight="1" x14ac:dyDescent="0.3">
      <c r="A22" s="5" t="s">
        <v>19</v>
      </c>
      <c r="B22" s="5">
        <v>0.02</v>
      </c>
      <c r="C22" s="5">
        <v>2.1999999999999999E-2</v>
      </c>
      <c r="D22" s="5">
        <v>4.3999999999999997E-2</v>
      </c>
      <c r="E22" s="5">
        <v>2.1000000000000001E-2</v>
      </c>
      <c r="F22" s="5">
        <v>0.192</v>
      </c>
      <c r="G22" s="5">
        <v>2.8000000000000001E-2</v>
      </c>
      <c r="H22" s="5">
        <v>7.2999999999999995E-2</v>
      </c>
      <c r="I22" s="5">
        <v>9.0999999999999998E-2</v>
      </c>
      <c r="J22" s="5">
        <v>6.9000000000000006E-2</v>
      </c>
      <c r="K22" s="5">
        <v>9.9000000000000005E-2</v>
      </c>
      <c r="L22" s="5">
        <v>1.7999999999999999E-2</v>
      </c>
      <c r="M22" s="5">
        <v>4.2000000000000003E-2</v>
      </c>
      <c r="N22" s="5">
        <v>4.5999999999999999E-2</v>
      </c>
      <c r="O22" s="5">
        <v>3.9E-2</v>
      </c>
      <c r="P22" s="5">
        <v>2.7E-2</v>
      </c>
      <c r="Q22" s="5">
        <v>6.7000000000000004E-2</v>
      </c>
      <c r="R22" s="5">
        <v>4.8000000000000001E-2</v>
      </c>
      <c r="S22" s="5">
        <v>0.22900000000000001</v>
      </c>
      <c r="T22" s="5">
        <v>5.0999999999999997E-2</v>
      </c>
      <c r="U22" s="5">
        <v>0</v>
      </c>
    </row>
  </sheetData>
  <mergeCells count="1">
    <mergeCell ref="B1:U1"/>
  </mergeCells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3" customWidth="1"/>
    <col min="22" max="16384" width="8.88671875" style="3"/>
  </cols>
  <sheetData>
    <row r="1" spans="1:21" ht="12" customHeight="1" x14ac:dyDescent="0.3">
      <c r="A1" s="6"/>
      <c r="B1" s="49" t="s">
        <v>23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5.7000000000000002E-2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0.109</v>
      </c>
      <c r="C5" s="5">
        <v>7.3999999999999996E-2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5.5E-2</v>
      </c>
      <c r="C6" s="5">
        <v>4.7E-2</v>
      </c>
      <c r="D6" s="5">
        <v>9.1999999999999998E-2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0.16</v>
      </c>
      <c r="C7" s="5">
        <v>0.153</v>
      </c>
      <c r="D7" s="5">
        <v>0.12</v>
      </c>
      <c r="E7" s="5">
        <v>0.14199999999999999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3.7999999999999999E-2</v>
      </c>
      <c r="C8" s="5">
        <v>6.4000000000000001E-2</v>
      </c>
      <c r="D8" s="5">
        <v>0.108</v>
      </c>
      <c r="E8" s="5">
        <v>0.06</v>
      </c>
      <c r="F8" s="5">
        <v>0.14699999999999999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9.6000000000000002E-2</v>
      </c>
      <c r="C9" s="5">
        <v>6.2E-2</v>
      </c>
      <c r="D9" s="5">
        <v>0.08</v>
      </c>
      <c r="E9" s="5">
        <v>5.7000000000000002E-2</v>
      </c>
      <c r="F9" s="5">
        <v>0.13300000000000001</v>
      </c>
      <c r="G9" s="5">
        <v>8.5000000000000006E-2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0.14499999999999999</v>
      </c>
      <c r="C10" s="5">
        <v>0.126</v>
      </c>
      <c r="D10" s="5">
        <v>0.10299999999999999</v>
      </c>
      <c r="E10" s="5">
        <v>0.112</v>
      </c>
      <c r="F10" s="5">
        <v>0.10299999999999999</v>
      </c>
      <c r="G10" s="5">
        <v>0.15</v>
      </c>
      <c r="H10" s="5">
        <v>0.11799999999999999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0.161</v>
      </c>
      <c r="C11" s="5">
        <v>0.13600000000000001</v>
      </c>
      <c r="D11" s="5">
        <v>0.15</v>
      </c>
      <c r="E11" s="5">
        <v>0.109</v>
      </c>
      <c r="F11" s="5">
        <v>0.182</v>
      </c>
      <c r="G11" s="5">
        <v>0.16500000000000001</v>
      </c>
      <c r="H11" s="5">
        <v>0.11</v>
      </c>
      <c r="I11" s="5">
        <v>0.11700000000000001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0.14299999999999999</v>
      </c>
      <c r="C12" s="5">
        <v>0.13</v>
      </c>
      <c r="D12" s="5">
        <v>0.113</v>
      </c>
      <c r="E12" s="5">
        <v>0.13400000000000001</v>
      </c>
      <c r="F12" s="5">
        <v>8.5999999999999993E-2</v>
      </c>
      <c r="G12" s="5">
        <v>0.13600000000000001</v>
      </c>
      <c r="H12" s="5">
        <v>0.13</v>
      </c>
      <c r="I12" s="5">
        <v>0.1</v>
      </c>
      <c r="J12" s="5">
        <v>0.185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6.4000000000000001E-2</v>
      </c>
      <c r="C13" s="5">
        <v>3.5000000000000003E-2</v>
      </c>
      <c r="D13" s="5">
        <v>7.3999999999999996E-2</v>
      </c>
      <c r="E13" s="5">
        <v>2.7E-2</v>
      </c>
      <c r="F13" s="5">
        <v>0.13400000000000001</v>
      </c>
      <c r="G13" s="5">
        <v>0.06</v>
      </c>
      <c r="H13" s="5">
        <v>0.04</v>
      </c>
      <c r="I13" s="5">
        <v>0.112</v>
      </c>
      <c r="J13" s="5">
        <v>0.115</v>
      </c>
      <c r="K13" s="5">
        <v>0.124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6.9000000000000006E-2</v>
      </c>
      <c r="C14" s="5">
        <v>5.0999999999999997E-2</v>
      </c>
      <c r="D14" s="5">
        <v>6.8000000000000005E-2</v>
      </c>
      <c r="E14" s="5">
        <v>5.3999999999999999E-2</v>
      </c>
      <c r="F14" s="5">
        <v>0.108</v>
      </c>
      <c r="G14" s="5">
        <v>6.9000000000000006E-2</v>
      </c>
      <c r="H14" s="5">
        <v>6.8000000000000005E-2</v>
      </c>
      <c r="I14" s="5">
        <v>9.1999999999999998E-2</v>
      </c>
      <c r="J14" s="5">
        <v>0.13500000000000001</v>
      </c>
      <c r="K14" s="5">
        <v>8.7999999999999995E-2</v>
      </c>
      <c r="L14" s="5">
        <v>4.4999999999999998E-2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0.11899999999999999</v>
      </c>
      <c r="C15" s="5">
        <v>0.104</v>
      </c>
      <c r="D15" s="5">
        <v>6.8000000000000005E-2</v>
      </c>
      <c r="E15" s="5">
        <v>0.10199999999999999</v>
      </c>
      <c r="F15" s="5">
        <v>9.7000000000000003E-2</v>
      </c>
      <c r="G15" s="5">
        <v>0.125</v>
      </c>
      <c r="H15" s="5">
        <v>0.113</v>
      </c>
      <c r="I15" s="5">
        <v>5.5E-2</v>
      </c>
      <c r="J15" s="5">
        <v>0.14599999999999999</v>
      </c>
      <c r="K15" s="5">
        <v>8.8999999999999996E-2</v>
      </c>
      <c r="L15" s="5">
        <v>9.7000000000000003E-2</v>
      </c>
      <c r="M15" s="5">
        <v>7.0000000000000007E-2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0.11</v>
      </c>
      <c r="C16" s="5">
        <v>9.7000000000000003E-2</v>
      </c>
      <c r="D16" s="5">
        <v>0.114</v>
      </c>
      <c r="E16" s="5">
        <v>6.7000000000000004E-2</v>
      </c>
      <c r="F16" s="5">
        <v>0.13800000000000001</v>
      </c>
      <c r="G16" s="5">
        <v>0.12</v>
      </c>
      <c r="H16" s="5">
        <v>9.1999999999999998E-2</v>
      </c>
      <c r="I16" s="5">
        <v>7.0000000000000007E-2</v>
      </c>
      <c r="J16" s="5">
        <v>7.2999999999999995E-2</v>
      </c>
      <c r="K16" s="5">
        <v>0.13300000000000001</v>
      </c>
      <c r="L16" s="5">
        <v>0.08</v>
      </c>
      <c r="M16" s="5">
        <v>8.1000000000000003E-2</v>
      </c>
      <c r="N16" s="5">
        <v>9.0999999999999998E-2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8.5000000000000006E-2</v>
      </c>
      <c r="C17" s="5">
        <v>6.6000000000000003E-2</v>
      </c>
      <c r="D17" s="5">
        <v>0.114</v>
      </c>
      <c r="E17" s="5">
        <v>3.7999999999999999E-2</v>
      </c>
      <c r="F17" s="5">
        <v>0.161</v>
      </c>
      <c r="G17" s="5">
        <v>8.7999999999999995E-2</v>
      </c>
      <c r="H17" s="5">
        <v>0.06</v>
      </c>
      <c r="I17" s="5">
        <v>0.124</v>
      </c>
      <c r="J17" s="5">
        <v>8.5000000000000006E-2</v>
      </c>
      <c r="K17" s="5">
        <v>0.152</v>
      </c>
      <c r="L17" s="5">
        <v>4.8000000000000001E-2</v>
      </c>
      <c r="M17" s="5">
        <v>7.8E-2</v>
      </c>
      <c r="N17" s="5">
        <v>0.126</v>
      </c>
      <c r="O17" s="5">
        <v>6.7000000000000004E-2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0.10100000000000001</v>
      </c>
      <c r="C18" s="5">
        <v>7.5999999999999998E-2</v>
      </c>
      <c r="D18" s="5">
        <v>6.0999999999999999E-2</v>
      </c>
      <c r="E18" s="5">
        <v>7.4999999999999997E-2</v>
      </c>
      <c r="F18" s="5">
        <v>0.10199999999999999</v>
      </c>
      <c r="G18" s="5">
        <v>0.106</v>
      </c>
      <c r="H18" s="5">
        <v>8.1000000000000003E-2</v>
      </c>
      <c r="I18" s="5">
        <v>6.0999999999999999E-2</v>
      </c>
      <c r="J18" s="5">
        <v>0.124</v>
      </c>
      <c r="K18" s="5">
        <v>8.5999999999999993E-2</v>
      </c>
      <c r="L18" s="5">
        <v>6.8000000000000005E-2</v>
      </c>
      <c r="M18" s="5">
        <v>4.1000000000000002E-2</v>
      </c>
      <c r="N18" s="5">
        <v>4.4999999999999998E-2</v>
      </c>
      <c r="O18" s="5">
        <v>7.1999999999999995E-2</v>
      </c>
      <c r="P18" s="5">
        <v>9.2999999999999999E-2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0.14099999999999999</v>
      </c>
      <c r="C19" s="5">
        <v>0.114</v>
      </c>
      <c r="D19" s="5">
        <v>0.126</v>
      </c>
      <c r="E19" s="5">
        <v>9.7000000000000003E-2</v>
      </c>
      <c r="F19" s="5">
        <v>0.14599999999999999</v>
      </c>
      <c r="G19" s="5">
        <v>0.14899999999999999</v>
      </c>
      <c r="H19" s="5">
        <v>0.10199999999999999</v>
      </c>
      <c r="I19" s="5">
        <v>7.3999999999999996E-2</v>
      </c>
      <c r="J19" s="5">
        <v>6.7000000000000004E-2</v>
      </c>
      <c r="K19" s="5">
        <v>0.13200000000000001</v>
      </c>
      <c r="L19" s="5">
        <v>0.1</v>
      </c>
      <c r="M19" s="5">
        <v>9.8000000000000004E-2</v>
      </c>
      <c r="N19" s="5">
        <v>0.108</v>
      </c>
      <c r="O19" s="5">
        <v>4.8000000000000001E-2</v>
      </c>
      <c r="P19" s="5">
        <v>8.5000000000000006E-2</v>
      </c>
      <c r="Q19" s="5">
        <v>8.1000000000000003E-2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0.439</v>
      </c>
      <c r="C20" s="5">
        <v>0.435</v>
      </c>
      <c r="D20" s="5">
        <v>0.40799999999999997</v>
      </c>
      <c r="E20" s="5">
        <v>0.41199999999999998</v>
      </c>
      <c r="F20" s="5">
        <v>0.39400000000000002</v>
      </c>
      <c r="G20" s="5">
        <v>0.45</v>
      </c>
      <c r="H20" s="5">
        <v>0.42899999999999999</v>
      </c>
      <c r="I20" s="5">
        <v>0.34200000000000003</v>
      </c>
      <c r="J20" s="5">
        <v>0.36399999999999999</v>
      </c>
      <c r="K20" s="5">
        <v>0.42099999999999999</v>
      </c>
      <c r="L20" s="5">
        <v>0.42099999999999999</v>
      </c>
      <c r="M20" s="5">
        <v>0.41699999999999998</v>
      </c>
      <c r="N20" s="5">
        <v>0.36399999999999999</v>
      </c>
      <c r="O20" s="5">
        <v>0.36299999999999999</v>
      </c>
      <c r="P20" s="5">
        <v>0.41799999999999998</v>
      </c>
      <c r="Q20" s="5">
        <v>0.39300000000000002</v>
      </c>
      <c r="R20" s="5">
        <v>0.373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5.1999999999999998E-2</v>
      </c>
      <c r="C21" s="5">
        <v>4.9000000000000002E-2</v>
      </c>
      <c r="D21" s="5">
        <v>9.2999999999999999E-2</v>
      </c>
      <c r="E21" s="5">
        <v>2.7E-2</v>
      </c>
      <c r="F21" s="5">
        <v>0.14299999999999999</v>
      </c>
      <c r="G21" s="5">
        <v>6.7000000000000004E-2</v>
      </c>
      <c r="H21" s="5">
        <v>7.5999999999999998E-2</v>
      </c>
      <c r="I21" s="5">
        <v>0.10299999999999999</v>
      </c>
      <c r="J21" s="5">
        <v>0.115</v>
      </c>
      <c r="K21" s="5">
        <v>0.128</v>
      </c>
      <c r="L21" s="5">
        <v>4.2999999999999997E-2</v>
      </c>
      <c r="M21" s="5">
        <v>0.05</v>
      </c>
      <c r="N21" s="5">
        <v>9.0999999999999998E-2</v>
      </c>
      <c r="O21" s="5">
        <v>6.0999999999999999E-2</v>
      </c>
      <c r="P21" s="5">
        <v>5.3999999999999999E-2</v>
      </c>
      <c r="Q21" s="5">
        <v>6.9000000000000006E-2</v>
      </c>
      <c r="R21" s="5">
        <v>9.4E-2</v>
      </c>
      <c r="S21" s="5">
        <v>0.40200000000000002</v>
      </c>
      <c r="T21" s="5">
        <v>0</v>
      </c>
      <c r="U21" s="5"/>
    </row>
    <row r="22" spans="1:21" ht="12" customHeight="1" x14ac:dyDescent="0.3">
      <c r="A22" s="5" t="s">
        <v>19</v>
      </c>
      <c r="B22" s="5">
        <v>5.8999999999999997E-2</v>
      </c>
      <c r="C22" s="5">
        <v>4.2000000000000003E-2</v>
      </c>
      <c r="D22" s="5">
        <v>7.9000000000000001E-2</v>
      </c>
      <c r="E22" s="5">
        <v>4.3999999999999997E-2</v>
      </c>
      <c r="F22" s="5">
        <v>0.128</v>
      </c>
      <c r="G22" s="5">
        <v>6.8000000000000005E-2</v>
      </c>
      <c r="H22" s="5">
        <v>7.1999999999999995E-2</v>
      </c>
      <c r="I22" s="5">
        <v>0.1</v>
      </c>
      <c r="J22" s="5">
        <v>0.13</v>
      </c>
      <c r="K22" s="5">
        <v>0.105</v>
      </c>
      <c r="L22" s="5">
        <v>4.2000000000000003E-2</v>
      </c>
      <c r="M22" s="5">
        <v>2.3E-2</v>
      </c>
      <c r="N22" s="5">
        <v>8.1000000000000003E-2</v>
      </c>
      <c r="O22" s="5">
        <v>7.5999999999999998E-2</v>
      </c>
      <c r="P22" s="5">
        <v>6.8000000000000005E-2</v>
      </c>
      <c r="Q22" s="5">
        <v>0.05</v>
      </c>
      <c r="R22" s="5">
        <v>9.5000000000000001E-2</v>
      </c>
      <c r="S22" s="5">
        <v>0.42</v>
      </c>
      <c r="T22" s="5">
        <v>3.6999999999999998E-2</v>
      </c>
      <c r="U22" s="5">
        <v>0</v>
      </c>
    </row>
  </sheetData>
  <mergeCells count="1">
    <mergeCell ref="B1:U1"/>
  </mergeCells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2" sqref="A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49" t="s">
        <v>22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0.114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0.20899999999999999</v>
      </c>
      <c r="C5" s="5">
        <v>0.14399999999999999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6.8000000000000005E-2</v>
      </c>
      <c r="C6" s="5">
        <v>0.06</v>
      </c>
      <c r="D6" s="5">
        <v>0.15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0.191</v>
      </c>
      <c r="C7" s="5">
        <v>0.192</v>
      </c>
      <c r="D7" s="5">
        <v>0.17499999999999999</v>
      </c>
      <c r="E7" s="5">
        <v>0.17299999999999999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5.6000000000000001E-2</v>
      </c>
      <c r="C8" s="5">
        <v>9.8000000000000004E-2</v>
      </c>
      <c r="D8" s="5">
        <v>0.187</v>
      </c>
      <c r="E8" s="5">
        <v>6.0999999999999999E-2</v>
      </c>
      <c r="F8" s="5">
        <v>0.157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0.10100000000000001</v>
      </c>
      <c r="C9" s="5">
        <v>7.9000000000000001E-2</v>
      </c>
      <c r="D9" s="5">
        <v>0.14299999999999999</v>
      </c>
      <c r="E9" s="5">
        <v>7.0999999999999994E-2</v>
      </c>
      <c r="F9" s="5">
        <v>0.15</v>
      </c>
      <c r="G9" s="5">
        <v>7.0999999999999994E-2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0.19900000000000001</v>
      </c>
      <c r="C10" s="5">
        <v>9.9000000000000005E-2</v>
      </c>
      <c r="D10" s="5">
        <v>0.129</v>
      </c>
      <c r="E10" s="5">
        <v>0.14199999999999999</v>
      </c>
      <c r="F10" s="5">
        <v>0.187</v>
      </c>
      <c r="G10" s="5">
        <v>0.16500000000000001</v>
      </c>
      <c r="H10" s="5">
        <v>0.124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0.16800000000000001</v>
      </c>
      <c r="C11" s="5">
        <v>6.2E-2</v>
      </c>
      <c r="D11" s="5">
        <v>0.125</v>
      </c>
      <c r="E11" s="5">
        <v>0.106</v>
      </c>
      <c r="F11" s="5">
        <v>0.20399999999999999</v>
      </c>
      <c r="G11" s="5">
        <v>0.14099999999999999</v>
      </c>
      <c r="H11" s="5">
        <v>0.108</v>
      </c>
      <c r="I11" s="5">
        <v>6.4000000000000001E-2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0.245</v>
      </c>
      <c r="C12" s="5">
        <v>0.16900000000000001</v>
      </c>
      <c r="D12" s="5">
        <v>0.157</v>
      </c>
      <c r="E12" s="5">
        <v>0.19700000000000001</v>
      </c>
      <c r="F12" s="5">
        <v>0.154</v>
      </c>
      <c r="G12" s="5">
        <v>0.20399999999999999</v>
      </c>
      <c r="H12" s="5">
        <v>0.17100000000000001</v>
      </c>
      <c r="I12" s="5">
        <v>9.1999999999999998E-2</v>
      </c>
      <c r="J12" s="5">
        <v>0.14599999999999999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9.2999999999999999E-2</v>
      </c>
      <c r="C13" s="5">
        <v>0.06</v>
      </c>
      <c r="D13" s="5">
        <v>0.129</v>
      </c>
      <c r="E13" s="5">
        <v>4.5999999999999999E-2</v>
      </c>
      <c r="F13" s="5">
        <v>0.16200000000000001</v>
      </c>
      <c r="G13" s="5">
        <v>7.2999999999999995E-2</v>
      </c>
      <c r="H13" s="5">
        <v>3.4000000000000002E-2</v>
      </c>
      <c r="I13" s="5">
        <v>0.122</v>
      </c>
      <c r="J13" s="5">
        <v>9.5000000000000001E-2</v>
      </c>
      <c r="K13" s="5">
        <v>0.17699999999999999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0.122</v>
      </c>
      <c r="C14" s="5">
        <v>6.2E-2</v>
      </c>
      <c r="D14" s="5">
        <v>0.106</v>
      </c>
      <c r="E14" s="5">
        <v>6.3E-2</v>
      </c>
      <c r="F14" s="5">
        <v>0.14599999999999999</v>
      </c>
      <c r="G14" s="5">
        <v>0.1</v>
      </c>
      <c r="H14" s="5">
        <v>7.9000000000000001E-2</v>
      </c>
      <c r="I14" s="5">
        <v>9.8000000000000004E-2</v>
      </c>
      <c r="J14" s="5">
        <v>8.3000000000000004E-2</v>
      </c>
      <c r="K14" s="5">
        <v>0.14299999999999999</v>
      </c>
      <c r="L14" s="5">
        <v>5.8999999999999997E-2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0.20399999999999999</v>
      </c>
      <c r="C15" s="5">
        <v>0.106</v>
      </c>
      <c r="D15" s="5">
        <v>0.08</v>
      </c>
      <c r="E15" s="5">
        <v>0.14199999999999999</v>
      </c>
      <c r="F15" s="5">
        <v>0.19600000000000001</v>
      </c>
      <c r="G15" s="5">
        <v>0.17799999999999999</v>
      </c>
      <c r="H15" s="5">
        <v>0.126</v>
      </c>
      <c r="I15" s="5">
        <v>6.6000000000000003E-2</v>
      </c>
      <c r="J15" s="5">
        <v>7.5999999999999998E-2</v>
      </c>
      <c r="K15" s="5">
        <v>0.125</v>
      </c>
      <c r="L15" s="5">
        <v>0.11600000000000001</v>
      </c>
      <c r="M15" s="5">
        <v>9.5000000000000001E-2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0.19700000000000001</v>
      </c>
      <c r="C16" s="5">
        <v>0.108</v>
      </c>
      <c r="D16" s="5">
        <v>0.10199999999999999</v>
      </c>
      <c r="E16" s="5">
        <v>0.13400000000000001</v>
      </c>
      <c r="F16" s="5">
        <v>0.20899999999999999</v>
      </c>
      <c r="G16" s="5">
        <v>0.183</v>
      </c>
      <c r="H16" s="5">
        <v>0.158</v>
      </c>
      <c r="I16" s="5">
        <v>0.106</v>
      </c>
      <c r="J16" s="5">
        <v>9.2999999999999999E-2</v>
      </c>
      <c r="K16" s="5">
        <v>0.155</v>
      </c>
      <c r="L16" s="5">
        <v>0.13500000000000001</v>
      </c>
      <c r="M16" s="5">
        <v>8.8999999999999996E-2</v>
      </c>
      <c r="N16" s="5">
        <v>8.4000000000000005E-2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7.8E-2</v>
      </c>
      <c r="C17" s="5">
        <v>6.9000000000000006E-2</v>
      </c>
      <c r="D17" s="5">
        <v>0.153</v>
      </c>
      <c r="E17" s="5">
        <v>3.5000000000000003E-2</v>
      </c>
      <c r="F17" s="5">
        <v>0.17299999999999999</v>
      </c>
      <c r="G17" s="5">
        <v>0.08</v>
      </c>
      <c r="H17" s="5">
        <v>9.4E-2</v>
      </c>
      <c r="I17" s="5">
        <v>0.14799999999999999</v>
      </c>
      <c r="J17" s="5">
        <v>0.11700000000000001</v>
      </c>
      <c r="K17" s="5">
        <v>0.19600000000000001</v>
      </c>
      <c r="L17" s="5">
        <v>6.9000000000000006E-2</v>
      </c>
      <c r="M17" s="5">
        <v>0.06</v>
      </c>
      <c r="N17" s="5">
        <v>0.14599999999999999</v>
      </c>
      <c r="O17" s="5">
        <v>0.123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0.17299999999999999</v>
      </c>
      <c r="C18" s="5">
        <v>0.08</v>
      </c>
      <c r="D18" s="5">
        <v>8.7999999999999995E-2</v>
      </c>
      <c r="E18" s="5">
        <v>0.111</v>
      </c>
      <c r="F18" s="5">
        <v>0.16700000000000001</v>
      </c>
      <c r="G18" s="5">
        <v>0.14699999999999999</v>
      </c>
      <c r="H18" s="5">
        <v>0.109</v>
      </c>
      <c r="I18" s="5">
        <v>0.06</v>
      </c>
      <c r="J18" s="5">
        <v>6.5000000000000002E-2</v>
      </c>
      <c r="K18" s="5">
        <v>0.113</v>
      </c>
      <c r="L18" s="5">
        <v>9.6000000000000002E-2</v>
      </c>
      <c r="M18" s="5">
        <v>5.5E-2</v>
      </c>
      <c r="N18" s="5">
        <v>0.05</v>
      </c>
      <c r="O18" s="5">
        <v>6.2E-2</v>
      </c>
      <c r="P18" s="5">
        <v>0.109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0.17100000000000001</v>
      </c>
      <c r="C19" s="5">
        <v>7.5999999999999998E-2</v>
      </c>
      <c r="D19" s="5">
        <v>0.104</v>
      </c>
      <c r="E19" s="5">
        <v>0.109</v>
      </c>
      <c r="F19" s="5">
        <v>0.186</v>
      </c>
      <c r="G19" s="5">
        <v>0.151</v>
      </c>
      <c r="H19" s="5">
        <v>0.125</v>
      </c>
      <c r="I19" s="5">
        <v>7.5999999999999998E-2</v>
      </c>
      <c r="J19" s="5">
        <v>6.6000000000000003E-2</v>
      </c>
      <c r="K19" s="5">
        <v>0.13300000000000001</v>
      </c>
      <c r="L19" s="5">
        <v>0.105</v>
      </c>
      <c r="M19" s="5">
        <v>0.06</v>
      </c>
      <c r="N19" s="5">
        <v>7.0000000000000007E-2</v>
      </c>
      <c r="O19" s="5">
        <v>0.04</v>
      </c>
      <c r="P19" s="5">
        <v>0.10199999999999999</v>
      </c>
      <c r="Q19" s="5">
        <v>3.2000000000000001E-2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0.215</v>
      </c>
      <c r="C20" s="5">
        <v>0.187</v>
      </c>
      <c r="D20" s="5">
        <v>0.14799999999999999</v>
      </c>
      <c r="E20" s="5">
        <v>0.18</v>
      </c>
      <c r="F20" s="5">
        <v>0.1</v>
      </c>
      <c r="G20" s="5">
        <v>0.19400000000000001</v>
      </c>
      <c r="H20" s="5">
        <v>0.17799999999999999</v>
      </c>
      <c r="I20" s="5">
        <v>0.17399999999999999</v>
      </c>
      <c r="J20" s="5">
        <v>0.19400000000000001</v>
      </c>
      <c r="K20" s="5">
        <v>0.14399999999999999</v>
      </c>
      <c r="L20" s="5">
        <v>0.17599999999999999</v>
      </c>
      <c r="M20" s="5">
        <v>0.13500000000000001</v>
      </c>
      <c r="N20" s="5">
        <v>0.17100000000000001</v>
      </c>
      <c r="O20" s="5">
        <v>0.159</v>
      </c>
      <c r="P20" s="5">
        <v>0.16700000000000001</v>
      </c>
      <c r="Q20" s="5">
        <v>0.13900000000000001</v>
      </c>
      <c r="R20" s="5">
        <v>0.15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0.105</v>
      </c>
      <c r="C21" s="5">
        <v>5.6000000000000001E-2</v>
      </c>
      <c r="D21" s="5">
        <v>0.128</v>
      </c>
      <c r="E21" s="5">
        <v>4.2999999999999997E-2</v>
      </c>
      <c r="F21" s="5">
        <v>0.17899999999999999</v>
      </c>
      <c r="G21" s="5">
        <v>9.8000000000000004E-2</v>
      </c>
      <c r="H21" s="5">
        <v>9.6000000000000002E-2</v>
      </c>
      <c r="I21" s="5">
        <v>0.128</v>
      </c>
      <c r="J21" s="5">
        <v>9.1999999999999998E-2</v>
      </c>
      <c r="K21" s="5">
        <v>0.184</v>
      </c>
      <c r="L21" s="5">
        <v>6.6000000000000003E-2</v>
      </c>
      <c r="M21" s="5">
        <v>4.5999999999999999E-2</v>
      </c>
      <c r="N21" s="5">
        <v>0.121</v>
      </c>
      <c r="O21" s="5">
        <v>9.5000000000000001E-2</v>
      </c>
      <c r="P21" s="5">
        <v>3.6999999999999998E-2</v>
      </c>
      <c r="Q21" s="5">
        <v>8.5000000000000006E-2</v>
      </c>
      <c r="R21" s="5">
        <v>7.4999999999999997E-2</v>
      </c>
      <c r="S21" s="5">
        <v>0.16500000000000001</v>
      </c>
      <c r="T21" s="5">
        <v>0</v>
      </c>
      <c r="U21" s="5"/>
    </row>
    <row r="22" spans="1:21" ht="12" customHeight="1" x14ac:dyDescent="0.3">
      <c r="A22" s="5" t="s">
        <v>19</v>
      </c>
      <c r="B22" s="5">
        <v>8.6999999999999994E-2</v>
      </c>
      <c r="C22" s="5">
        <v>3.2000000000000001E-2</v>
      </c>
      <c r="D22" s="5">
        <v>0.14799999999999999</v>
      </c>
      <c r="E22" s="5">
        <v>3.6999999999999998E-2</v>
      </c>
      <c r="F22" s="5">
        <v>0.17599999999999999</v>
      </c>
      <c r="G22" s="5">
        <v>7.1999999999999995E-2</v>
      </c>
      <c r="H22" s="5">
        <v>0.06</v>
      </c>
      <c r="I22" s="5">
        <v>0.11600000000000001</v>
      </c>
      <c r="J22" s="5">
        <v>8.6999999999999994E-2</v>
      </c>
      <c r="K22" s="5">
        <v>0.17599999999999999</v>
      </c>
      <c r="L22" s="5">
        <v>0.04</v>
      </c>
      <c r="M22" s="5">
        <v>5.6000000000000001E-2</v>
      </c>
      <c r="N22" s="5">
        <v>0.122</v>
      </c>
      <c r="O22" s="5">
        <v>0.124</v>
      </c>
      <c r="P22" s="5">
        <v>5.0999999999999997E-2</v>
      </c>
      <c r="Q22" s="5">
        <v>9.2999999999999999E-2</v>
      </c>
      <c r="R22" s="5">
        <v>9.2999999999999999E-2</v>
      </c>
      <c r="S22" s="5">
        <v>0.17899999999999999</v>
      </c>
      <c r="T22" s="5">
        <v>5.0999999999999997E-2</v>
      </c>
      <c r="U22" s="5">
        <v>0</v>
      </c>
    </row>
  </sheetData>
  <mergeCells count="1">
    <mergeCell ref="B1:U1"/>
  </mergeCells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3"/>
  <cols>
    <col min="1" max="21" width="6.5546875" style="2" customWidth="1"/>
    <col min="22" max="16384" width="8.88671875" style="2"/>
  </cols>
  <sheetData>
    <row r="1" spans="1:21" ht="12" customHeight="1" x14ac:dyDescent="0.3">
      <c r="A1" s="6"/>
      <c r="B1" s="49" t="s">
        <v>21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2" customHeight="1" x14ac:dyDescent="0.3">
      <c r="A2" s="7"/>
      <c r="B2" s="7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</row>
    <row r="3" spans="1:21" ht="12" customHeight="1" x14ac:dyDescent="0.3">
      <c r="A3" s="4" t="s">
        <v>0</v>
      </c>
      <c r="B3" s="5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2" customHeight="1" x14ac:dyDescent="0.3">
      <c r="A4" s="5" t="s">
        <v>1</v>
      </c>
      <c r="B4" s="5">
        <v>0.06</v>
      </c>
      <c r="C4" s="5"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2" customHeight="1" x14ac:dyDescent="0.3">
      <c r="A5" s="5" t="s">
        <v>2</v>
      </c>
      <c r="B5" s="5">
        <v>0.29299999999999998</v>
      </c>
      <c r="C5" s="5">
        <v>0.24099999999999999</v>
      </c>
      <c r="D5" s="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2" customHeight="1" x14ac:dyDescent="0.3">
      <c r="A6" s="5" t="s">
        <v>3</v>
      </c>
      <c r="B6" s="5">
        <v>0.04</v>
      </c>
      <c r="C6" s="5">
        <v>2.7E-2</v>
      </c>
      <c r="D6" s="5">
        <v>0.25700000000000001</v>
      </c>
      <c r="E6" s="5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2" customHeight="1" x14ac:dyDescent="0.3">
      <c r="A7" s="5" t="s">
        <v>4</v>
      </c>
      <c r="B7" s="5">
        <v>0.223</v>
      </c>
      <c r="C7" s="5">
        <v>0.18</v>
      </c>
      <c r="D7" s="5">
        <v>0.10100000000000001</v>
      </c>
      <c r="E7" s="5">
        <v>0.191</v>
      </c>
      <c r="F7" s="5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2" customHeight="1" x14ac:dyDescent="0.3">
      <c r="A8" s="5" t="s">
        <v>5</v>
      </c>
      <c r="B8" s="5">
        <v>0.11799999999999999</v>
      </c>
      <c r="C8" s="5">
        <v>9.4E-2</v>
      </c>
      <c r="D8" s="5">
        <v>0.20100000000000001</v>
      </c>
      <c r="E8" s="5">
        <v>9.5000000000000001E-2</v>
      </c>
      <c r="F8" s="5">
        <v>0.114</v>
      </c>
      <c r="G8" s="5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" customHeight="1" x14ac:dyDescent="0.3">
      <c r="A9" s="5" t="s">
        <v>6</v>
      </c>
      <c r="B9" s="5">
        <v>8.5000000000000006E-2</v>
      </c>
      <c r="C9" s="5">
        <v>0.04</v>
      </c>
      <c r="D9" s="5">
        <v>0.21199999999999999</v>
      </c>
      <c r="E9" s="5">
        <v>4.7E-2</v>
      </c>
      <c r="F9" s="5">
        <v>0.14699999999999999</v>
      </c>
      <c r="G9" s="5">
        <v>6.8000000000000005E-2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" customHeight="1" x14ac:dyDescent="0.3">
      <c r="A10" s="5" t="s">
        <v>7</v>
      </c>
      <c r="B10" s="5">
        <v>0.106</v>
      </c>
      <c r="C10" s="5">
        <v>6.9000000000000006E-2</v>
      </c>
      <c r="D10" s="5">
        <v>0.19500000000000001</v>
      </c>
      <c r="E10" s="5">
        <v>7.4999999999999997E-2</v>
      </c>
      <c r="F10" s="5">
        <v>0.126</v>
      </c>
      <c r="G10" s="5">
        <v>4.1000000000000002E-2</v>
      </c>
      <c r="H10" s="5">
        <v>4.2999999999999997E-2</v>
      </c>
      <c r="I10" s="5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" customHeight="1" x14ac:dyDescent="0.3">
      <c r="A11" s="5" t="s">
        <v>8</v>
      </c>
      <c r="B11" s="5">
        <v>0.124</v>
      </c>
      <c r="C11" s="5">
        <v>7.0000000000000007E-2</v>
      </c>
      <c r="D11" s="5">
        <v>0.17399999999999999</v>
      </c>
      <c r="E11" s="5">
        <v>8.5000000000000006E-2</v>
      </c>
      <c r="F11" s="5">
        <v>0.123</v>
      </c>
      <c r="G11" s="5">
        <v>7.8E-2</v>
      </c>
      <c r="H11" s="5">
        <v>4.2999999999999997E-2</v>
      </c>
      <c r="I11" s="5">
        <v>4.7E-2</v>
      </c>
      <c r="J11" s="5"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" customHeight="1" x14ac:dyDescent="0.3">
      <c r="A12" s="5" t="s">
        <v>9</v>
      </c>
      <c r="B12" s="5">
        <v>0.193</v>
      </c>
      <c r="C12" s="5">
        <v>0.14799999999999999</v>
      </c>
      <c r="D12" s="5">
        <v>0.13500000000000001</v>
      </c>
      <c r="E12" s="5">
        <v>0.16400000000000001</v>
      </c>
      <c r="F12" s="5">
        <v>0.10100000000000001</v>
      </c>
      <c r="G12" s="5">
        <v>0.114</v>
      </c>
      <c r="H12" s="5">
        <v>0.13</v>
      </c>
      <c r="I12" s="5">
        <v>0.10299999999999999</v>
      </c>
      <c r="J12" s="5">
        <v>0.10299999999999999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3">
      <c r="A13" s="5" t="s">
        <v>10</v>
      </c>
      <c r="B13" s="5">
        <v>5.2999999999999999E-2</v>
      </c>
      <c r="C13" s="5">
        <v>3.3000000000000002E-2</v>
      </c>
      <c r="D13" s="5">
        <v>0.24299999999999999</v>
      </c>
      <c r="E13" s="5">
        <v>1.9E-2</v>
      </c>
      <c r="F13" s="5">
        <v>0.17499999999999999</v>
      </c>
      <c r="G13" s="5">
        <v>0.08</v>
      </c>
      <c r="H13" s="5">
        <v>3.3000000000000002E-2</v>
      </c>
      <c r="I13" s="5">
        <v>6.0999999999999999E-2</v>
      </c>
      <c r="J13" s="5">
        <v>7.3999999999999996E-2</v>
      </c>
      <c r="K13" s="5">
        <v>0.154</v>
      </c>
      <c r="L13" s="5">
        <v>0</v>
      </c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3">
      <c r="A14" s="5" t="s">
        <v>11</v>
      </c>
      <c r="B14" s="5">
        <v>8.7999999999999995E-2</v>
      </c>
      <c r="C14" s="5">
        <v>4.3999999999999997E-2</v>
      </c>
      <c r="D14" s="5">
        <v>0.20899999999999999</v>
      </c>
      <c r="E14" s="5">
        <v>5.6000000000000001E-2</v>
      </c>
      <c r="F14" s="5">
        <v>0.14199999999999999</v>
      </c>
      <c r="G14" s="5">
        <v>5.6000000000000001E-2</v>
      </c>
      <c r="H14" s="5">
        <v>2.9000000000000001E-2</v>
      </c>
      <c r="I14" s="5">
        <v>2.9000000000000001E-2</v>
      </c>
      <c r="J14" s="5">
        <v>4.5999999999999999E-2</v>
      </c>
      <c r="K14" s="5">
        <v>0.112</v>
      </c>
      <c r="L14" s="5">
        <v>4.5999999999999999E-2</v>
      </c>
      <c r="M14" s="5">
        <v>0</v>
      </c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3">
      <c r="A15" s="5" t="s">
        <v>12</v>
      </c>
      <c r="B15" s="5">
        <v>8.7999999999999995E-2</v>
      </c>
      <c r="C15" s="5">
        <v>5.2999999999999999E-2</v>
      </c>
      <c r="D15" s="5">
        <v>0.23699999999999999</v>
      </c>
      <c r="E15" s="5">
        <v>7.0999999999999994E-2</v>
      </c>
      <c r="F15" s="5">
        <v>0.18</v>
      </c>
      <c r="G15" s="5">
        <v>0.10199999999999999</v>
      </c>
      <c r="H15" s="5">
        <v>7.3999999999999996E-2</v>
      </c>
      <c r="I15" s="5">
        <v>0.08</v>
      </c>
      <c r="J15" s="5">
        <v>8.6999999999999994E-2</v>
      </c>
      <c r="K15" s="5">
        <v>0.122</v>
      </c>
      <c r="L15" s="5">
        <v>7.4999999999999997E-2</v>
      </c>
      <c r="M15" s="5">
        <v>5.7000000000000002E-2</v>
      </c>
      <c r="N15" s="5">
        <v>0</v>
      </c>
      <c r="O15" s="5"/>
      <c r="P15" s="5"/>
      <c r="Q15" s="5"/>
      <c r="R15" s="5"/>
      <c r="S15" s="5"/>
      <c r="T15" s="5"/>
      <c r="U15" s="5"/>
    </row>
    <row r="16" spans="1:21" ht="12" customHeight="1" x14ac:dyDescent="0.3">
      <c r="A16" s="5" t="s">
        <v>13</v>
      </c>
      <c r="B16" s="5">
        <v>0.10100000000000001</v>
      </c>
      <c r="C16" s="5">
        <v>4.9000000000000002E-2</v>
      </c>
      <c r="D16" s="5">
        <v>0.19700000000000001</v>
      </c>
      <c r="E16" s="5">
        <v>6.6000000000000003E-2</v>
      </c>
      <c r="F16" s="5">
        <v>0.14099999999999999</v>
      </c>
      <c r="G16" s="5">
        <v>7.2999999999999995E-2</v>
      </c>
      <c r="H16" s="5">
        <v>3.5999999999999997E-2</v>
      </c>
      <c r="I16" s="5">
        <v>3.7999999999999999E-2</v>
      </c>
      <c r="J16" s="5">
        <v>3.3000000000000002E-2</v>
      </c>
      <c r="K16" s="5">
        <v>0.10199999999999999</v>
      </c>
      <c r="L16" s="5">
        <v>5.8000000000000003E-2</v>
      </c>
      <c r="M16" s="5">
        <v>2.3E-2</v>
      </c>
      <c r="N16" s="5">
        <v>5.7000000000000002E-2</v>
      </c>
      <c r="O16" s="5">
        <v>0</v>
      </c>
      <c r="P16" s="5"/>
      <c r="Q16" s="5"/>
      <c r="R16" s="5"/>
      <c r="S16" s="5"/>
      <c r="T16" s="5"/>
      <c r="U16" s="5"/>
    </row>
    <row r="17" spans="1:21" ht="12" customHeight="1" x14ac:dyDescent="0.3">
      <c r="A17" s="5" t="s">
        <v>14</v>
      </c>
      <c r="B17" s="5">
        <v>5.5E-2</v>
      </c>
      <c r="C17" s="5">
        <v>3.5999999999999997E-2</v>
      </c>
      <c r="D17" s="5">
        <v>0.26100000000000001</v>
      </c>
      <c r="E17" s="5">
        <v>4.5999999999999999E-2</v>
      </c>
      <c r="F17" s="5">
        <v>0.19800000000000001</v>
      </c>
      <c r="G17" s="5">
        <v>0.106</v>
      </c>
      <c r="H17" s="5">
        <v>7.0000000000000007E-2</v>
      </c>
      <c r="I17" s="5">
        <v>8.6999999999999994E-2</v>
      </c>
      <c r="J17" s="5">
        <v>9.8000000000000004E-2</v>
      </c>
      <c r="K17" s="5">
        <v>0.153</v>
      </c>
      <c r="L17" s="5">
        <v>5.7000000000000002E-2</v>
      </c>
      <c r="M17" s="5">
        <v>6.2E-2</v>
      </c>
      <c r="N17" s="5">
        <v>3.7999999999999999E-2</v>
      </c>
      <c r="O17" s="5">
        <v>6.9000000000000006E-2</v>
      </c>
      <c r="P17" s="5">
        <v>0</v>
      </c>
      <c r="Q17" s="5"/>
      <c r="R17" s="5"/>
      <c r="S17" s="5"/>
      <c r="T17" s="5"/>
      <c r="U17" s="5"/>
    </row>
    <row r="18" spans="1:21" ht="12" customHeight="1" x14ac:dyDescent="0.3">
      <c r="A18" s="5" t="s">
        <v>15</v>
      </c>
      <c r="B18" s="5">
        <v>0.115</v>
      </c>
      <c r="C18" s="5">
        <v>6.3E-2</v>
      </c>
      <c r="D18" s="5">
        <v>0.185</v>
      </c>
      <c r="E18" s="5">
        <v>0.08</v>
      </c>
      <c r="F18" s="5">
        <v>0.129</v>
      </c>
      <c r="G18" s="5">
        <v>7.0000000000000007E-2</v>
      </c>
      <c r="H18" s="5">
        <v>4.7E-2</v>
      </c>
      <c r="I18" s="5">
        <v>3.7999999999999999E-2</v>
      </c>
      <c r="J18" s="5">
        <v>3.4000000000000002E-2</v>
      </c>
      <c r="K18" s="5">
        <v>8.7999999999999995E-2</v>
      </c>
      <c r="L18" s="5">
        <v>7.1999999999999995E-2</v>
      </c>
      <c r="M18" s="5">
        <v>3.1E-2</v>
      </c>
      <c r="N18" s="5">
        <v>6.0999999999999999E-2</v>
      </c>
      <c r="O18" s="5">
        <v>1.7000000000000001E-2</v>
      </c>
      <c r="P18" s="5">
        <v>7.9000000000000001E-2</v>
      </c>
      <c r="Q18" s="5">
        <v>0</v>
      </c>
      <c r="R18" s="5"/>
      <c r="S18" s="5"/>
      <c r="T18" s="5"/>
      <c r="U18" s="5"/>
    </row>
    <row r="19" spans="1:21" ht="12" customHeight="1" x14ac:dyDescent="0.3">
      <c r="A19" s="5" t="s">
        <v>16</v>
      </c>
      <c r="B19" s="5">
        <v>8.5000000000000006E-2</v>
      </c>
      <c r="C19" s="5">
        <v>4.4999999999999998E-2</v>
      </c>
      <c r="D19" s="5">
        <v>0.22700000000000001</v>
      </c>
      <c r="E19" s="5">
        <v>6.2E-2</v>
      </c>
      <c r="F19" s="5">
        <v>0.16600000000000001</v>
      </c>
      <c r="G19" s="5">
        <v>8.4000000000000005E-2</v>
      </c>
      <c r="H19" s="5">
        <v>5.8999999999999997E-2</v>
      </c>
      <c r="I19" s="5">
        <v>6.0999999999999999E-2</v>
      </c>
      <c r="J19" s="5">
        <v>7.2999999999999995E-2</v>
      </c>
      <c r="K19" s="5">
        <v>0.115</v>
      </c>
      <c r="L19" s="5">
        <v>6.3E-2</v>
      </c>
      <c r="M19" s="5">
        <v>3.7999999999999999E-2</v>
      </c>
      <c r="N19" s="5">
        <v>0.02</v>
      </c>
      <c r="O19" s="5">
        <v>4.1000000000000002E-2</v>
      </c>
      <c r="P19" s="5">
        <v>3.9E-2</v>
      </c>
      <c r="Q19" s="5">
        <v>4.5999999999999999E-2</v>
      </c>
      <c r="R19" s="5">
        <v>0</v>
      </c>
      <c r="S19" s="5"/>
      <c r="T19" s="5"/>
      <c r="U19" s="5"/>
    </row>
    <row r="20" spans="1:21" ht="12" customHeight="1" x14ac:dyDescent="0.3">
      <c r="A20" s="5" t="s">
        <v>17</v>
      </c>
      <c r="B20" s="5">
        <v>0.247</v>
      </c>
      <c r="C20" s="5">
        <v>0.214</v>
      </c>
      <c r="D20" s="5">
        <v>0.24199999999999999</v>
      </c>
      <c r="E20" s="5">
        <v>0.23200000000000001</v>
      </c>
      <c r="F20" s="5">
        <v>0.222</v>
      </c>
      <c r="G20" s="5">
        <v>0.21099999999999999</v>
      </c>
      <c r="H20" s="5">
        <v>0.219</v>
      </c>
      <c r="I20" s="5">
        <v>0.20100000000000001</v>
      </c>
      <c r="J20" s="5">
        <v>0.20599999999999999</v>
      </c>
      <c r="K20" s="5">
        <v>0.13300000000000001</v>
      </c>
      <c r="L20" s="5">
        <v>0.23200000000000001</v>
      </c>
      <c r="M20" s="5">
        <v>0.19500000000000001</v>
      </c>
      <c r="N20" s="5">
        <v>0.16300000000000001</v>
      </c>
      <c r="O20" s="5">
        <v>0.188</v>
      </c>
      <c r="P20" s="5">
        <v>0.19700000000000001</v>
      </c>
      <c r="Q20" s="5">
        <v>0.17799999999999999</v>
      </c>
      <c r="R20" s="5">
        <v>0.17100000000000001</v>
      </c>
      <c r="S20" s="5">
        <v>0</v>
      </c>
      <c r="T20" s="5"/>
      <c r="U20" s="5"/>
    </row>
    <row r="21" spans="1:21" ht="12" customHeight="1" x14ac:dyDescent="0.3">
      <c r="A21" s="5" t="s">
        <v>18</v>
      </c>
      <c r="B21" s="5">
        <v>6.8000000000000005E-2</v>
      </c>
      <c r="C21" s="5">
        <v>2.7E-2</v>
      </c>
      <c r="D21" s="5">
        <v>0.23599999999999999</v>
      </c>
      <c r="E21" s="5">
        <v>4.2000000000000003E-2</v>
      </c>
      <c r="F21" s="5">
        <v>0.17499999999999999</v>
      </c>
      <c r="G21" s="5">
        <v>8.7999999999999995E-2</v>
      </c>
      <c r="H21" s="5">
        <v>4.7E-2</v>
      </c>
      <c r="I21" s="5">
        <v>6.0999999999999999E-2</v>
      </c>
      <c r="J21" s="5">
        <v>7.0999999999999994E-2</v>
      </c>
      <c r="K21" s="5">
        <v>0.13100000000000001</v>
      </c>
      <c r="L21" s="5">
        <v>4.4999999999999998E-2</v>
      </c>
      <c r="M21" s="5">
        <v>3.6999999999999998E-2</v>
      </c>
      <c r="N21" s="5">
        <v>3.3000000000000002E-2</v>
      </c>
      <c r="O21" s="5">
        <v>4.1000000000000002E-2</v>
      </c>
      <c r="P21" s="5">
        <v>3.1E-2</v>
      </c>
      <c r="Q21" s="5">
        <v>5.1999999999999998E-2</v>
      </c>
      <c r="R21" s="5">
        <v>2.3E-2</v>
      </c>
      <c r="S21" s="5">
        <v>0.192</v>
      </c>
      <c r="T21" s="5">
        <v>0</v>
      </c>
      <c r="U21" s="5"/>
    </row>
    <row r="22" spans="1:21" ht="12" customHeight="1" x14ac:dyDescent="0.3">
      <c r="A22" s="5" t="s">
        <v>19</v>
      </c>
      <c r="B22" s="5">
        <v>3.2000000000000001E-2</v>
      </c>
      <c r="C22" s="5">
        <v>4.3999999999999997E-2</v>
      </c>
      <c r="D22" s="5">
        <v>0.26600000000000001</v>
      </c>
      <c r="E22" s="5">
        <v>1.9E-2</v>
      </c>
      <c r="F22" s="5">
        <v>0.19600000000000001</v>
      </c>
      <c r="G22" s="5">
        <v>9.4E-2</v>
      </c>
      <c r="H22" s="5">
        <v>5.6000000000000001E-2</v>
      </c>
      <c r="I22" s="5">
        <v>0.08</v>
      </c>
      <c r="J22" s="5">
        <v>9.7000000000000003E-2</v>
      </c>
      <c r="K22" s="5">
        <v>0.17199999999999999</v>
      </c>
      <c r="L22" s="5">
        <v>2.4E-2</v>
      </c>
      <c r="M22" s="5">
        <v>6.5000000000000002E-2</v>
      </c>
      <c r="N22" s="5">
        <v>8.2000000000000003E-2</v>
      </c>
      <c r="O22" s="5">
        <v>7.8E-2</v>
      </c>
      <c r="P22" s="5">
        <v>5.7000000000000002E-2</v>
      </c>
      <c r="Q22" s="5">
        <v>9.0999999999999998E-2</v>
      </c>
      <c r="R22" s="5">
        <v>7.2999999999999995E-2</v>
      </c>
      <c r="S22" s="5">
        <v>0.24099999999999999</v>
      </c>
      <c r="T22" s="5">
        <v>5.3999999999999999E-2</v>
      </c>
      <c r="U22" s="5">
        <v>0</v>
      </c>
    </row>
  </sheetData>
  <mergeCells count="1">
    <mergeCell ref="B1:U1"/>
  </mergeCells>
  <conditionalFormatting sqref="A1:U22">
    <cfRule type="colorScale" priority="1">
      <colorScale>
        <cfvo type="min"/>
        <cfvo type="max"/>
        <color theme="0"/>
        <color rgb="FFFFC627"/>
      </colorScale>
    </cfRule>
  </conditionalFormatting>
  <conditionalFormatting sqref="B3:U22">
    <cfRule type="colorScale" priority="2">
      <colorScale>
        <cfvo type="min"/>
        <cfvo type="max"/>
        <color theme="0"/>
        <color rgb="FF00598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CorrMode1</vt:lpstr>
      <vt:lpstr>CorrMode2</vt:lpstr>
      <vt:lpstr>CorrMode3</vt:lpstr>
      <vt:lpstr>CorrMode4</vt:lpstr>
      <vt:lpstr>CorrMode5</vt:lpstr>
      <vt:lpstr>CorrModeNorm1</vt:lpstr>
      <vt:lpstr>CorrModeNorm2</vt:lpstr>
      <vt:lpstr>CorrModeNorm3</vt:lpstr>
      <vt:lpstr>CorrModeNorm4</vt:lpstr>
      <vt:lpstr>CorrModeNorm5</vt:lpstr>
      <vt:lpstr>All Modes</vt:lpstr>
      <vt:lpstr>Metadata</vt:lpstr>
      <vt:lpstr>CorrModeSelect1</vt:lpstr>
      <vt:lpstr>CorrModeSelect2</vt:lpstr>
      <vt:lpstr>CorrModeSelect3</vt:lpstr>
      <vt:lpstr>CorrModeSelect4</vt:lpstr>
      <vt:lpstr>CorrModeSelect5</vt:lpstr>
      <vt:lpstr>CorrModeSelect6</vt:lpstr>
      <vt:lpstr>Select Modes</vt:lpstr>
      <vt:lpstr>Template</vt:lpstr>
      <vt:lpstr>BAFNV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</cp:lastModifiedBy>
  <dcterms:created xsi:type="dcterms:W3CDTF">2016-11-15T22:45:26Z</dcterms:created>
  <dcterms:modified xsi:type="dcterms:W3CDTF">2016-12-05T03:42:26Z</dcterms:modified>
</cp:coreProperties>
</file>