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hwin\Documents\1 ASU\Applied-Project\Applied Project\EMD Matlab Environ\Correlations\"/>
    </mc:Choice>
  </mc:AlternateContent>
  <bookViews>
    <workbookView xWindow="0" yWindow="0" windowWidth="23040" windowHeight="8508" tabRatio="840" firstSheet="10" activeTab="11"/>
  </bookViews>
  <sheets>
    <sheet name="CorrMode1" sheetId="1" r:id="rId1"/>
    <sheet name="CorrMode2" sheetId="2" r:id="rId2"/>
    <sheet name="CorrMode3" sheetId="3" r:id="rId3"/>
    <sheet name="CorrMode4" sheetId="4" r:id="rId4"/>
    <sheet name="CorrMode5" sheetId="5" r:id="rId5"/>
    <sheet name="CorrModeNorm1" sheetId="7" r:id="rId6"/>
    <sheet name="CorrModeNorm2" sheetId="8" r:id="rId7"/>
    <sheet name="CorrModeNorm3" sheetId="9" r:id="rId8"/>
    <sheet name="CorrModeNorm4" sheetId="10" r:id="rId9"/>
    <sheet name="CorrModeNorm5" sheetId="11" r:id="rId10"/>
    <sheet name="All Modes" sheetId="13" r:id="rId11"/>
    <sheet name="Metadata" sheetId="14" r:id="rId12"/>
    <sheet name="CorrModeSelect1" sheetId="16" r:id="rId13"/>
    <sheet name="CorrModeSelect2" sheetId="17" r:id="rId14"/>
    <sheet name="CorrModeSelect3" sheetId="18" r:id="rId15"/>
    <sheet name="CorrModeSelect4" sheetId="19" r:id="rId16"/>
    <sheet name="CorrModeSelect5" sheetId="20" r:id="rId17"/>
    <sheet name="CorrModeSelect6" sheetId="21" r:id="rId18"/>
    <sheet name="Select Modes" sheetId="23" r:id="rId19"/>
    <sheet name="Template" sheetId="24" r:id="rId20"/>
  </sheets>
  <calcPr calcId="171027"/>
</workbook>
</file>

<file path=xl/calcChain.xml><?xml version="1.0" encoding="utf-8"?>
<calcChain xmlns="http://schemas.openxmlformats.org/spreadsheetml/2006/main">
  <c r="B4" i="23" l="1"/>
  <c r="D2" i="14" l="1"/>
  <c r="B42" i="23"/>
  <c r="B43" i="23"/>
  <c r="C43" i="23"/>
  <c r="B44" i="23"/>
  <c r="C44" i="23"/>
  <c r="D44" i="23"/>
  <c r="B45" i="23"/>
  <c r="C45" i="23"/>
  <c r="D45" i="23"/>
  <c r="E45" i="23"/>
  <c r="B46" i="23"/>
  <c r="C46" i="23"/>
  <c r="D46" i="23"/>
  <c r="E46" i="23"/>
  <c r="F46" i="23"/>
  <c r="B34" i="23"/>
  <c r="B35" i="23"/>
  <c r="C35" i="23"/>
  <c r="B36" i="23"/>
  <c r="C36" i="23"/>
  <c r="D36" i="23"/>
  <c r="B37" i="23"/>
  <c r="C37" i="23"/>
  <c r="D37" i="23"/>
  <c r="E37" i="23"/>
  <c r="B38" i="23"/>
  <c r="C38" i="23"/>
  <c r="D38" i="23"/>
  <c r="E38" i="23"/>
  <c r="F38" i="23"/>
  <c r="B26" i="23"/>
  <c r="B27" i="23"/>
  <c r="C27" i="23"/>
  <c r="B28" i="23"/>
  <c r="C28" i="23"/>
  <c r="D28" i="23"/>
  <c r="B29" i="23"/>
  <c r="C29" i="23"/>
  <c r="D29" i="23"/>
  <c r="E29" i="23"/>
  <c r="B30" i="23"/>
  <c r="C30" i="23"/>
  <c r="D30" i="23"/>
  <c r="E30" i="23"/>
  <c r="F30" i="23"/>
  <c r="B19" i="23"/>
  <c r="B20" i="23"/>
  <c r="C20" i="23"/>
  <c r="B21" i="23"/>
  <c r="C21" i="23"/>
  <c r="D21" i="23"/>
  <c r="B22" i="23"/>
  <c r="C22" i="23"/>
  <c r="D22" i="23"/>
  <c r="E22" i="23"/>
  <c r="B23" i="23"/>
  <c r="C23" i="23"/>
  <c r="D23" i="23"/>
  <c r="E23" i="23"/>
  <c r="F23" i="23"/>
  <c r="B11" i="23"/>
  <c r="B12" i="23"/>
  <c r="C12" i="23"/>
  <c r="B13" i="23"/>
  <c r="C13" i="23"/>
  <c r="D13" i="23"/>
  <c r="B14" i="23"/>
  <c r="C14" i="23"/>
  <c r="D14" i="23"/>
  <c r="E14" i="23"/>
  <c r="B15" i="23"/>
  <c r="C15" i="23"/>
  <c r="D15" i="23"/>
  <c r="E15" i="23"/>
  <c r="F15" i="23"/>
  <c r="B1" i="23"/>
  <c r="B2" i="23"/>
  <c r="C2" i="23"/>
  <c r="D2" i="23"/>
  <c r="E2" i="23"/>
  <c r="F2" i="23"/>
  <c r="A3" i="23"/>
  <c r="B3" i="23"/>
  <c r="A4" i="23"/>
  <c r="C4" i="23"/>
  <c r="A5" i="23"/>
  <c r="B5" i="23"/>
  <c r="C5" i="23"/>
  <c r="D5" i="23"/>
  <c r="A6" i="23"/>
  <c r="B6" i="23"/>
  <c r="C6" i="23"/>
  <c r="D6" i="23"/>
  <c r="E6" i="23"/>
  <c r="A7" i="23"/>
  <c r="B7" i="23"/>
  <c r="C7" i="23"/>
  <c r="D7" i="23"/>
  <c r="E7" i="23"/>
  <c r="F7" i="23"/>
  <c r="C4" i="14"/>
  <c r="C3" i="14"/>
  <c r="C2" i="14"/>
  <c r="C21" i="14"/>
  <c r="C18" i="14"/>
  <c r="C16" i="14"/>
  <c r="C14" i="14"/>
  <c r="C12" i="14"/>
  <c r="C10" i="14"/>
  <c r="C9" i="14"/>
  <c r="C8" i="14"/>
  <c r="C7" i="14"/>
  <c r="B91" i="13" l="1"/>
  <c r="C91" i="13"/>
  <c r="B92" i="13"/>
  <c r="C92" i="13"/>
  <c r="D92" i="13"/>
  <c r="B93" i="13"/>
  <c r="C93" i="13"/>
  <c r="D93" i="13"/>
  <c r="E93" i="13"/>
  <c r="B94" i="13"/>
  <c r="C94" i="13"/>
  <c r="D94" i="13"/>
  <c r="E94" i="13"/>
  <c r="F94" i="13"/>
  <c r="B95" i="13"/>
  <c r="C95" i="13"/>
  <c r="D95" i="13"/>
  <c r="E95" i="13"/>
  <c r="F95" i="13"/>
  <c r="G95" i="13"/>
  <c r="B96" i="13"/>
  <c r="C96" i="13"/>
  <c r="D96" i="13"/>
  <c r="E96" i="13"/>
  <c r="F96" i="13"/>
  <c r="G96" i="13"/>
  <c r="H96" i="13"/>
  <c r="B97" i="13"/>
  <c r="C97" i="13"/>
  <c r="D97" i="13"/>
  <c r="E97" i="13"/>
  <c r="F97" i="13"/>
  <c r="G97" i="13"/>
  <c r="H97" i="13"/>
  <c r="I97" i="13"/>
  <c r="B98" i="13"/>
  <c r="C98" i="13"/>
  <c r="D98" i="13"/>
  <c r="E98" i="13"/>
  <c r="F98" i="13"/>
  <c r="G98" i="13"/>
  <c r="H98" i="13"/>
  <c r="I98" i="13"/>
  <c r="J98" i="13"/>
  <c r="B99" i="13"/>
  <c r="C99" i="13"/>
  <c r="D99" i="13"/>
  <c r="E99" i="13"/>
  <c r="F99" i="13"/>
  <c r="G99" i="13"/>
  <c r="H99" i="13"/>
  <c r="I99" i="13"/>
  <c r="J99" i="13"/>
  <c r="K99" i="13"/>
  <c r="B100" i="13"/>
  <c r="C100" i="13"/>
  <c r="D100" i="13"/>
  <c r="E100" i="13"/>
  <c r="F100" i="13"/>
  <c r="G100" i="13"/>
  <c r="H100" i="13"/>
  <c r="I100" i="13"/>
  <c r="J100" i="13"/>
  <c r="K100" i="13"/>
  <c r="L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B69" i="13"/>
  <c r="C69" i="13"/>
  <c r="B70" i="13"/>
  <c r="C70" i="13"/>
  <c r="D70" i="13"/>
  <c r="B71" i="13"/>
  <c r="C71" i="13"/>
  <c r="D71" i="13"/>
  <c r="E71" i="13"/>
  <c r="B72" i="13"/>
  <c r="C72" i="13"/>
  <c r="D72" i="13"/>
  <c r="E72" i="13"/>
  <c r="F72" i="13"/>
  <c r="B73" i="13"/>
  <c r="C73" i="13"/>
  <c r="D73" i="13"/>
  <c r="E73" i="13"/>
  <c r="F73" i="13"/>
  <c r="G73" i="13"/>
  <c r="B74" i="13"/>
  <c r="C74" i="13"/>
  <c r="D74" i="13"/>
  <c r="E74" i="13"/>
  <c r="F74" i="13"/>
  <c r="G74" i="13"/>
  <c r="H74" i="13"/>
  <c r="B75" i="13"/>
  <c r="C75" i="13"/>
  <c r="D75" i="13"/>
  <c r="E75" i="13"/>
  <c r="F75" i="13"/>
  <c r="G75" i="13"/>
  <c r="H75" i="13"/>
  <c r="I75" i="13"/>
  <c r="B76" i="13"/>
  <c r="C76" i="13"/>
  <c r="D76" i="13"/>
  <c r="E76" i="13"/>
  <c r="F76" i="13"/>
  <c r="G76" i="13"/>
  <c r="H76" i="13"/>
  <c r="I76" i="13"/>
  <c r="J76" i="13"/>
  <c r="B77" i="13"/>
  <c r="C77" i="13"/>
  <c r="D77" i="13"/>
  <c r="E77" i="13"/>
  <c r="F77" i="13"/>
  <c r="G77" i="13"/>
  <c r="H77" i="13"/>
  <c r="I77" i="13"/>
  <c r="J77" i="13"/>
  <c r="K77" i="13"/>
  <c r="B78" i="13"/>
  <c r="C78" i="13"/>
  <c r="D78" i="13"/>
  <c r="E78" i="13"/>
  <c r="F78" i="13"/>
  <c r="G78" i="13"/>
  <c r="H78" i="13"/>
  <c r="I78" i="13"/>
  <c r="J78" i="13"/>
  <c r="K78" i="13"/>
  <c r="L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B47" i="13"/>
  <c r="C47" i="13"/>
  <c r="B48" i="13"/>
  <c r="C48" i="13"/>
  <c r="D48" i="13"/>
  <c r="B49" i="13"/>
  <c r="C49" i="13"/>
  <c r="D49" i="13"/>
  <c r="E49" i="13"/>
  <c r="B50" i="13"/>
  <c r="C50" i="13"/>
  <c r="D50" i="13"/>
  <c r="E50" i="13"/>
  <c r="F50" i="13"/>
  <c r="B51" i="13"/>
  <c r="C51" i="13"/>
  <c r="D51" i="13"/>
  <c r="E51" i="13"/>
  <c r="F51" i="13"/>
  <c r="G51" i="13"/>
  <c r="B52" i="13"/>
  <c r="C52" i="13"/>
  <c r="D52" i="13"/>
  <c r="E52" i="13"/>
  <c r="F52" i="13"/>
  <c r="G52" i="13"/>
  <c r="H52" i="13"/>
  <c r="B53" i="13"/>
  <c r="C53" i="13"/>
  <c r="D53" i="13"/>
  <c r="E53" i="13"/>
  <c r="F53" i="13"/>
  <c r="G53" i="13"/>
  <c r="H53" i="13"/>
  <c r="I53" i="13"/>
  <c r="B54" i="13"/>
  <c r="C54" i="13"/>
  <c r="D54" i="13"/>
  <c r="E54" i="13"/>
  <c r="F54" i="13"/>
  <c r="G54" i="13"/>
  <c r="H54" i="13"/>
  <c r="I54" i="13"/>
  <c r="J54" i="13"/>
  <c r="B55" i="13"/>
  <c r="C55" i="13"/>
  <c r="D55" i="13"/>
  <c r="E55" i="13"/>
  <c r="F55" i="13"/>
  <c r="G55" i="13"/>
  <c r="H55" i="13"/>
  <c r="I55" i="13"/>
  <c r="J55" i="13"/>
  <c r="K55" i="13"/>
  <c r="B56" i="13"/>
  <c r="C56" i="13"/>
  <c r="D56" i="13"/>
  <c r="E56" i="13"/>
  <c r="F56" i="13"/>
  <c r="G56" i="13"/>
  <c r="H56" i="13"/>
  <c r="I56" i="13"/>
  <c r="J56" i="13"/>
  <c r="K56" i="13"/>
  <c r="L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B25" i="13"/>
  <c r="C25" i="13"/>
  <c r="B26" i="13"/>
  <c r="C26" i="13"/>
  <c r="D26" i="13"/>
  <c r="B27" i="13"/>
  <c r="C27" i="13"/>
  <c r="D27" i="13"/>
  <c r="E27" i="13"/>
  <c r="B28" i="13"/>
  <c r="C28" i="13"/>
  <c r="D28" i="13"/>
  <c r="E28" i="13"/>
  <c r="F28" i="13"/>
  <c r="B29" i="13"/>
  <c r="C29" i="13"/>
  <c r="D29" i="13"/>
  <c r="E29" i="13"/>
  <c r="F29" i="13"/>
  <c r="G29" i="13"/>
  <c r="B30" i="13"/>
  <c r="C30" i="13"/>
  <c r="D30" i="13"/>
  <c r="E30" i="13"/>
  <c r="F30" i="13"/>
  <c r="G30" i="13"/>
  <c r="H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J32" i="13"/>
  <c r="B33" i="13"/>
  <c r="C33" i="13"/>
  <c r="D33" i="13"/>
  <c r="E33" i="13"/>
  <c r="F33" i="13"/>
  <c r="G33" i="13"/>
  <c r="H33" i="13"/>
  <c r="I33" i="13"/>
  <c r="J33" i="13"/>
  <c r="K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</calcChain>
</file>

<file path=xl/sharedStrings.xml><?xml version="1.0" encoding="utf-8"?>
<sst xmlns="http://schemas.openxmlformats.org/spreadsheetml/2006/main" count="705" uniqueCount="73">
  <si>
    <t>!</t>
  </si>
  <si>
    <t>(AFIB</t>
  </si>
  <si>
    <t>(AFL</t>
  </si>
  <si>
    <t>(B</t>
  </si>
  <si>
    <t>(BII</t>
  </si>
  <si>
    <t>(IVR</t>
  </si>
  <si>
    <t>(NOD</t>
  </si>
  <si>
    <t>(SVTA</t>
  </si>
  <si>
    <t>(T</t>
  </si>
  <si>
    <t>(VFL</t>
  </si>
  <si>
    <t>(VT</t>
  </si>
  <si>
    <t>A</t>
  </si>
  <si>
    <t>E</t>
  </si>
  <si>
    <t>F</t>
  </si>
  <si>
    <t>L</t>
  </si>
  <si>
    <t>N</t>
  </si>
  <si>
    <t>R</t>
  </si>
  <si>
    <t>S</t>
  </si>
  <si>
    <t>V</t>
  </si>
  <si>
    <t>x</t>
  </si>
  <si>
    <t>Mode 5</t>
  </si>
  <si>
    <t>Mode 4</t>
  </si>
  <si>
    <t>Mode 3</t>
  </si>
  <si>
    <t>Mode 2</t>
  </si>
  <si>
    <t>Mode 1</t>
  </si>
  <si>
    <t>Symbol</t>
  </si>
  <si>
    <t>Meaning</t>
  </si>
  <si>
    <t>Ventricular flutter wave</t>
  </si>
  <si>
    <t>Atrial fibrillation</t>
  </si>
  <si>
    <t>Atrial flutter</t>
  </si>
  <si>
    <t>Ventricular bigeminy</t>
  </si>
  <si>
    <t>2° heart block</t>
  </si>
  <si>
    <t>Idioventricular rhythm</t>
  </si>
  <si>
    <t>Normal sinus rhythm</t>
  </si>
  <si>
    <t>Nodal (A-V junctional) rhythm</t>
  </si>
  <si>
    <t>Supraventricular tachyarrhythmia</t>
  </si>
  <si>
    <t>Ventricular trigeminy</t>
  </si>
  <si>
    <t>Ventricular flutter</t>
  </si>
  <si>
    <t>Ventricular tachycardia</t>
  </si>
  <si>
    <t>Atrial premature beat</t>
  </si>
  <si>
    <t>Ventricular escape beat</t>
  </si>
  <si>
    <t>Fusion of ventricular and normal beat</t>
  </si>
  <si>
    <t>Left bundle branch block beat</t>
  </si>
  <si>
    <t>Right bundle branch block beat</t>
  </si>
  <si>
    <t>Supraventricular premature beat</t>
  </si>
  <si>
    <t>Premature ventricular contraction</t>
  </si>
  <si>
    <t>Non-conducted P-wave (blocked APB)</t>
  </si>
  <si>
    <t>a</t>
  </si>
  <si>
    <t>b</t>
  </si>
  <si>
    <t>c</t>
  </si>
  <si>
    <t>d</t>
  </si>
  <si>
    <t>e</t>
  </si>
  <si>
    <r>
      <t>D</t>
    </r>
    <r>
      <rPr>
        <vertAlign val="subscript"/>
        <sz val="12"/>
        <color theme="1"/>
        <rFont val="Helvetica"/>
        <family val="2"/>
      </rPr>
      <t>ab</t>
    </r>
  </si>
  <si>
    <r>
      <t>D</t>
    </r>
    <r>
      <rPr>
        <vertAlign val="subscript"/>
        <sz val="12"/>
        <color theme="1"/>
        <rFont val="Helvetica"/>
        <family val="2"/>
      </rPr>
      <t>ac</t>
    </r>
  </si>
  <si>
    <r>
      <t>D</t>
    </r>
    <r>
      <rPr>
        <vertAlign val="subscript"/>
        <sz val="12"/>
        <color theme="1"/>
        <rFont val="Helvetica"/>
        <family val="2"/>
      </rPr>
      <t>ad</t>
    </r>
  </si>
  <si>
    <r>
      <t>D</t>
    </r>
    <r>
      <rPr>
        <vertAlign val="subscript"/>
        <sz val="12"/>
        <color theme="1"/>
        <rFont val="Helvetica"/>
        <family val="2"/>
      </rPr>
      <t>ae</t>
    </r>
  </si>
  <si>
    <r>
      <t>D</t>
    </r>
    <r>
      <rPr>
        <vertAlign val="subscript"/>
        <sz val="12"/>
        <color theme="1"/>
        <rFont val="Helvetica"/>
        <family val="2"/>
      </rPr>
      <t>bc</t>
    </r>
  </si>
  <si>
    <r>
      <t>D</t>
    </r>
    <r>
      <rPr>
        <vertAlign val="subscript"/>
        <sz val="12"/>
        <color theme="1"/>
        <rFont val="Helvetica"/>
        <family val="2"/>
      </rPr>
      <t>bd</t>
    </r>
  </si>
  <si>
    <r>
      <t>D</t>
    </r>
    <r>
      <rPr>
        <vertAlign val="subscript"/>
        <sz val="12"/>
        <color theme="1"/>
        <rFont val="Helvetica"/>
        <family val="2"/>
      </rPr>
      <t>be</t>
    </r>
  </si>
  <si>
    <r>
      <t>D</t>
    </r>
    <r>
      <rPr>
        <vertAlign val="subscript"/>
        <sz val="12"/>
        <color theme="1"/>
        <rFont val="Helvetica"/>
        <family val="2"/>
      </rPr>
      <t>cd</t>
    </r>
  </si>
  <si>
    <r>
      <t>D</t>
    </r>
    <r>
      <rPr>
        <vertAlign val="subscript"/>
        <sz val="12"/>
        <color theme="1"/>
        <rFont val="Helvetica"/>
        <family val="2"/>
      </rPr>
      <t>ce</t>
    </r>
  </si>
  <si>
    <r>
      <t>D</t>
    </r>
    <r>
      <rPr>
        <vertAlign val="subscript"/>
        <sz val="12"/>
        <color theme="1"/>
        <rFont val="Helvetica"/>
        <family val="2"/>
      </rPr>
      <t>de</t>
    </r>
  </si>
  <si>
    <t>Residue</t>
  </si>
  <si>
    <t>Mode k</t>
  </si>
  <si>
    <t>Normal Sinus Rhythm</t>
  </si>
  <si>
    <t>Atrial Fibrillation</t>
  </si>
  <si>
    <t>Total # of data sets</t>
  </si>
  <si>
    <t># of data sets</t>
  </si>
  <si>
    <t># of patient records</t>
  </si>
  <si>
    <t>Symbols</t>
  </si>
  <si>
    <t>Data source: MIT-BIH Arrhythmia Database</t>
  </si>
  <si>
    <t>Comments: Arbitrarily chose to look at arrhythmias that came from at least 10 patients and had at least 100 sample windows to look at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</si>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</sst>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2"/>
      <name val="Helvetica"/>
      <family val="2"/>
    </font>
    <font>
      <b/>
      <sz val="12"/>
      <color theme="1"/>
      <name val="Helvetica"/>
      <family val="2"/>
    </font>
    <font>
      <vertAlign val="subscript"/>
      <sz val="12"/>
      <color theme="1"/>
      <name val="Helvetica"/>
      <family val="2"/>
    </font>
    <font>
      <b/>
      <sz val="18"/>
      <color theme="1"/>
      <name val="Helvetica"/>
      <family val="2"/>
    </font>
    <font>
      <sz val="18"/>
      <color theme="1"/>
      <name val="Helvetica"/>
      <family val="2"/>
    </font>
    <font>
      <i/>
      <sz val="14"/>
      <color theme="1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0" xfId="0" applyFont="1" applyFill="1" applyBorder="1"/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18" fillId="33" borderId="0" xfId="0" applyFont="1" applyFill="1" applyBorder="1" applyAlignment="1">
      <alignment vertical="center"/>
    </xf>
    <xf numFmtId="0" fontId="18" fillId="33" borderId="0" xfId="0" applyFont="1" applyFill="1" applyBorder="1" applyAlignment="1"/>
    <xf numFmtId="0" fontId="23" fillId="33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2" fillId="33" borderId="15" xfId="0" applyFont="1" applyFill="1" applyBorder="1" applyAlignment="1">
      <alignment horizontal="center" wrapText="1"/>
    </xf>
    <xf numFmtId="0" fontId="24" fillId="33" borderId="0" xfId="0" applyFont="1" applyFill="1" applyAlignment="1">
      <alignment horizontal="left"/>
    </xf>
    <xf numFmtId="0" fontId="22" fillId="33" borderId="15" xfId="0" applyFont="1" applyFill="1" applyBorder="1" applyAlignment="1">
      <alignment horizontal="center" vertical="center" wrapText="1"/>
    </xf>
    <xf numFmtId="0" fontId="23" fillId="33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0000"/>
      <color rgb="FF0000FF"/>
      <color rgb="FFFFC627"/>
      <color rgb="FF8C1D40"/>
      <color rgb="FF0059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Metadata!$B$1</c:f>
              <c:strCache>
                <c:ptCount val="1"/>
                <c:pt idx="0">
                  <c:v># of patient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Metadata!$B$2:$B$21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12</c:v>
                </c:pt>
                <c:pt idx="9">
                  <c:v>1</c:v>
                </c:pt>
                <c:pt idx="10">
                  <c:v>12</c:v>
                </c:pt>
                <c:pt idx="11">
                  <c:v>27</c:v>
                </c:pt>
                <c:pt idx="12">
                  <c:v>2</c:v>
                </c:pt>
                <c:pt idx="13">
                  <c:v>17</c:v>
                </c:pt>
                <c:pt idx="14">
                  <c:v>4</c:v>
                </c:pt>
                <c:pt idx="15">
                  <c:v>38</c:v>
                </c:pt>
                <c:pt idx="16">
                  <c:v>6</c:v>
                </c:pt>
                <c:pt idx="17">
                  <c:v>1</c:v>
                </c:pt>
                <c:pt idx="18">
                  <c:v>36</c:v>
                </c:pt>
                <c:pt idx="19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Metadata!#REF!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352-4B34-8F0D-6B88790605CE}"/>
            </c:ext>
          </c:extLst>
        </c:ser>
        <c:ser>
          <c:idx val="1"/>
          <c:order val="1"/>
          <c:tx>
            <c:strRef>
              <c:f>Metadata!$C$1</c:f>
              <c:strCache>
                <c:ptCount val="1"/>
                <c:pt idx="0">
                  <c:v># of data 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Metadata!$C$2:$C$21</c:f>
              <c:numCache>
                <c:formatCode>General</c:formatCode>
                <c:ptCount val="20"/>
                <c:pt idx="0">
                  <c:v>42</c:v>
                </c:pt>
                <c:pt idx="1">
                  <c:v>78</c:v>
                </c:pt>
                <c:pt idx="2">
                  <c:v>36</c:v>
                </c:pt>
                <c:pt idx="3">
                  <c:v>171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26</c:v>
                </c:pt>
                <c:pt idx="8">
                  <c:v>77</c:v>
                </c:pt>
                <c:pt idx="9">
                  <c:v>6</c:v>
                </c:pt>
                <c:pt idx="10">
                  <c:v>54</c:v>
                </c:pt>
                <c:pt idx="11">
                  <c:v>319</c:v>
                </c:pt>
                <c:pt idx="12">
                  <c:v>30</c:v>
                </c:pt>
                <c:pt idx="13">
                  <c:v>136</c:v>
                </c:pt>
                <c:pt idx="14">
                  <c:v>82</c:v>
                </c:pt>
                <c:pt idx="15">
                  <c:v>397</c:v>
                </c:pt>
                <c:pt idx="16">
                  <c:v>132</c:v>
                </c:pt>
                <c:pt idx="17">
                  <c:v>2</c:v>
                </c:pt>
                <c:pt idx="18">
                  <c:v>593</c:v>
                </c:pt>
                <c:pt idx="19">
                  <c:v>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Metadata!#REF!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352-4B34-8F0D-6B887906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70360"/>
        <c:axId val="450073312"/>
      </c:barChart>
      <c:catAx>
        <c:axId val="45007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73312"/>
        <c:crosses val="autoZero"/>
        <c:auto val="0"/>
        <c:lblAlgn val="ctr"/>
        <c:lblOffset val="100"/>
        <c:noMultiLvlLbl val="0"/>
      </c:catAx>
      <c:valAx>
        <c:axId val="450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175260</xdr:rowOff>
    </xdr:from>
    <xdr:to>
      <xdr:col>16</xdr:col>
      <xdr:colOff>106680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380F-59D9-451E-AEBE-18A42009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4"/>
  <sheetViews>
    <sheetView workbookViewId="0">
      <selection activeCell="F18" sqref="F18"/>
    </sheetView>
  </sheetViews>
  <sheetFormatPr defaultRowHeight="14.4" x14ac:dyDescent="0.3"/>
  <sheetData>
    <row r="1" spans="1:21" x14ac:dyDescent="0.3">
      <c r="B1" s="27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1.4E-2</v>
      </c>
      <c r="D3">
        <v>4.9000000000000002E-2</v>
      </c>
      <c r="E3">
        <v>3.5999999999999997E-2</v>
      </c>
      <c r="F3">
        <v>0.19800000000000001</v>
      </c>
      <c r="G3">
        <v>3.2000000000000001E-2</v>
      </c>
      <c r="H3">
        <v>8.5000000000000006E-2</v>
      </c>
      <c r="I3">
        <v>0.107</v>
      </c>
      <c r="J3">
        <v>8.3000000000000004E-2</v>
      </c>
      <c r="K3">
        <v>0.109</v>
      </c>
      <c r="L3">
        <v>3.2000000000000001E-2</v>
      </c>
      <c r="M3">
        <v>5.6000000000000001E-2</v>
      </c>
      <c r="N3">
        <v>0.06</v>
      </c>
      <c r="O3">
        <v>5.3999999999999999E-2</v>
      </c>
      <c r="P3">
        <v>2.9000000000000001E-2</v>
      </c>
      <c r="Q3">
        <v>8.5999999999999993E-2</v>
      </c>
      <c r="R3">
        <v>6.4000000000000001E-2</v>
      </c>
      <c r="S3">
        <v>0.24</v>
      </c>
      <c r="T3">
        <v>7.0000000000000007E-2</v>
      </c>
      <c r="U3">
        <v>0.02</v>
      </c>
    </row>
    <row r="4" spans="1:21" x14ac:dyDescent="0.3">
      <c r="A4" t="s">
        <v>1</v>
      </c>
      <c r="B4">
        <v>1.4E-2</v>
      </c>
      <c r="C4">
        <v>0</v>
      </c>
      <c r="D4">
        <v>4.8000000000000001E-2</v>
      </c>
      <c r="E4">
        <v>3.4000000000000002E-2</v>
      </c>
      <c r="F4">
        <v>0.19600000000000001</v>
      </c>
      <c r="G4">
        <v>3.4000000000000002E-2</v>
      </c>
      <c r="H4">
        <v>8.5000000000000006E-2</v>
      </c>
      <c r="I4">
        <v>0.107</v>
      </c>
      <c r="J4">
        <v>8.2000000000000003E-2</v>
      </c>
      <c r="K4">
        <v>0.109</v>
      </c>
      <c r="L4">
        <v>3.1E-2</v>
      </c>
      <c r="M4">
        <v>5.5E-2</v>
      </c>
      <c r="N4">
        <v>5.8999999999999997E-2</v>
      </c>
      <c r="O4">
        <v>5.1999999999999998E-2</v>
      </c>
      <c r="P4">
        <v>2.5999999999999999E-2</v>
      </c>
      <c r="Q4">
        <v>8.4000000000000005E-2</v>
      </c>
      <c r="R4">
        <v>6.4000000000000001E-2</v>
      </c>
      <c r="S4">
        <v>0.24</v>
      </c>
      <c r="T4">
        <v>6.8000000000000005E-2</v>
      </c>
      <c r="U4">
        <v>2.3E-2</v>
      </c>
    </row>
    <row r="5" spans="1:21" x14ac:dyDescent="0.3">
      <c r="A5" t="s">
        <v>2</v>
      </c>
      <c r="B5">
        <v>4.9000000000000002E-2</v>
      </c>
      <c r="C5">
        <v>4.8000000000000001E-2</v>
      </c>
      <c r="D5">
        <v>0</v>
      </c>
      <c r="E5">
        <v>4.4999999999999998E-2</v>
      </c>
      <c r="F5">
        <v>0.19</v>
      </c>
      <c r="G5">
        <v>5.0999999999999997E-2</v>
      </c>
      <c r="H5">
        <v>0.08</v>
      </c>
      <c r="I5">
        <v>9.6000000000000002E-2</v>
      </c>
      <c r="J5">
        <v>7.5999999999999998E-2</v>
      </c>
      <c r="K5">
        <v>0.107</v>
      </c>
      <c r="L5">
        <v>4.3999999999999997E-2</v>
      </c>
      <c r="M5">
        <v>5.6000000000000001E-2</v>
      </c>
      <c r="N5">
        <v>5.6000000000000001E-2</v>
      </c>
      <c r="O5">
        <v>5.3999999999999999E-2</v>
      </c>
      <c r="P5">
        <v>4.7E-2</v>
      </c>
      <c r="Q5">
        <v>8.3000000000000004E-2</v>
      </c>
      <c r="R5">
        <v>6.0999999999999999E-2</v>
      </c>
      <c r="S5">
        <v>0.22500000000000001</v>
      </c>
      <c r="T5">
        <v>7.3999999999999996E-2</v>
      </c>
      <c r="U5">
        <v>4.4999999999999998E-2</v>
      </c>
    </row>
    <row r="6" spans="1:21" x14ac:dyDescent="0.3">
      <c r="A6" t="s">
        <v>3</v>
      </c>
      <c r="B6">
        <v>3.5999999999999997E-2</v>
      </c>
      <c r="C6">
        <v>3.4000000000000002E-2</v>
      </c>
      <c r="D6">
        <v>4.4999999999999998E-2</v>
      </c>
      <c r="E6">
        <v>0</v>
      </c>
      <c r="F6">
        <v>0.184</v>
      </c>
      <c r="G6">
        <v>3.5000000000000003E-2</v>
      </c>
      <c r="H6">
        <v>6.3E-2</v>
      </c>
      <c r="I6">
        <v>7.9000000000000001E-2</v>
      </c>
      <c r="J6">
        <v>5.8999999999999997E-2</v>
      </c>
      <c r="K6">
        <v>9.2999999999999999E-2</v>
      </c>
      <c r="L6">
        <v>1.4E-2</v>
      </c>
      <c r="M6">
        <v>3.2000000000000001E-2</v>
      </c>
      <c r="N6">
        <v>3.9E-2</v>
      </c>
      <c r="O6">
        <v>2.5999999999999999E-2</v>
      </c>
      <c r="P6">
        <v>3.1E-2</v>
      </c>
      <c r="Q6">
        <v>6.8000000000000005E-2</v>
      </c>
      <c r="R6">
        <v>3.9E-2</v>
      </c>
      <c r="S6">
        <v>0.222</v>
      </c>
      <c r="T6">
        <v>6.0999999999999999E-2</v>
      </c>
      <c r="U6">
        <v>2.1000000000000001E-2</v>
      </c>
    </row>
    <row r="7" spans="1:21" x14ac:dyDescent="0.3">
      <c r="A7" t="s">
        <v>4</v>
      </c>
      <c r="B7">
        <v>0.19800000000000001</v>
      </c>
      <c r="C7">
        <v>0.19600000000000001</v>
      </c>
      <c r="D7">
        <v>0.19</v>
      </c>
      <c r="E7">
        <v>0.184</v>
      </c>
      <c r="F7">
        <v>0</v>
      </c>
      <c r="G7">
        <v>0.18099999999999999</v>
      </c>
      <c r="H7">
        <v>0.17299999999999999</v>
      </c>
      <c r="I7">
        <v>0.161</v>
      </c>
      <c r="J7">
        <v>0.17799999999999999</v>
      </c>
      <c r="K7">
        <v>0.16</v>
      </c>
      <c r="L7">
        <v>0.18</v>
      </c>
      <c r="M7">
        <v>0.16400000000000001</v>
      </c>
      <c r="N7">
        <v>0.16700000000000001</v>
      </c>
      <c r="O7">
        <v>0.186</v>
      </c>
      <c r="P7">
        <v>0.183</v>
      </c>
      <c r="Q7">
        <v>0.184</v>
      </c>
      <c r="R7">
        <v>0.17100000000000001</v>
      </c>
      <c r="S7">
        <v>0.20599999999999999</v>
      </c>
      <c r="T7">
        <v>0.193</v>
      </c>
      <c r="U7">
        <v>0.192</v>
      </c>
    </row>
    <row r="8" spans="1:21" x14ac:dyDescent="0.3">
      <c r="A8" t="s">
        <v>5</v>
      </c>
      <c r="B8">
        <v>3.2000000000000001E-2</v>
      </c>
      <c r="C8">
        <v>3.4000000000000002E-2</v>
      </c>
      <c r="D8">
        <v>5.0999999999999997E-2</v>
      </c>
      <c r="E8">
        <v>3.5000000000000003E-2</v>
      </c>
      <c r="F8">
        <v>0.18099999999999999</v>
      </c>
      <c r="G8">
        <v>0</v>
      </c>
      <c r="H8">
        <v>7.9000000000000001E-2</v>
      </c>
      <c r="I8">
        <v>8.6999999999999994E-2</v>
      </c>
      <c r="J8">
        <v>8.3000000000000004E-2</v>
      </c>
      <c r="K8">
        <v>0.08</v>
      </c>
      <c r="L8">
        <v>2.9000000000000001E-2</v>
      </c>
      <c r="M8">
        <v>3.7999999999999999E-2</v>
      </c>
      <c r="N8">
        <v>4.3999999999999997E-2</v>
      </c>
      <c r="O8">
        <v>5.0999999999999997E-2</v>
      </c>
      <c r="P8">
        <v>3.6999999999999998E-2</v>
      </c>
      <c r="Q8">
        <v>7.5999999999999998E-2</v>
      </c>
      <c r="R8">
        <v>5.0999999999999997E-2</v>
      </c>
      <c r="S8">
        <v>0.23799999999999999</v>
      </c>
      <c r="T8">
        <v>6.8000000000000005E-2</v>
      </c>
      <c r="U8">
        <v>2.8000000000000001E-2</v>
      </c>
    </row>
    <row r="9" spans="1:21" x14ac:dyDescent="0.3">
      <c r="A9" t="s">
        <v>6</v>
      </c>
      <c r="B9">
        <v>8.5000000000000006E-2</v>
      </c>
      <c r="C9">
        <v>8.5000000000000006E-2</v>
      </c>
      <c r="D9">
        <v>0.08</v>
      </c>
      <c r="E9">
        <v>6.3E-2</v>
      </c>
      <c r="F9">
        <v>0.17299999999999999</v>
      </c>
      <c r="G9">
        <v>7.9000000000000001E-2</v>
      </c>
      <c r="H9">
        <v>0</v>
      </c>
      <c r="I9">
        <v>7.0999999999999994E-2</v>
      </c>
      <c r="J9">
        <v>4.2000000000000003E-2</v>
      </c>
      <c r="K9">
        <v>0.10199999999999999</v>
      </c>
      <c r="L9">
        <v>6.3E-2</v>
      </c>
      <c r="M9">
        <v>6.2E-2</v>
      </c>
      <c r="N9">
        <v>5.7000000000000002E-2</v>
      </c>
      <c r="O9">
        <v>5.5E-2</v>
      </c>
      <c r="P9">
        <v>6.5000000000000002E-2</v>
      </c>
      <c r="Q9">
        <v>7.8E-2</v>
      </c>
      <c r="R9">
        <v>0.04</v>
      </c>
      <c r="S9">
        <v>0.187</v>
      </c>
      <c r="T9">
        <v>8.1000000000000003E-2</v>
      </c>
      <c r="U9">
        <v>7.2999999999999995E-2</v>
      </c>
    </row>
    <row r="10" spans="1:21" x14ac:dyDescent="0.3">
      <c r="A10" t="s">
        <v>7</v>
      </c>
      <c r="B10">
        <v>0.107</v>
      </c>
      <c r="C10">
        <v>0.107</v>
      </c>
      <c r="D10">
        <v>9.6000000000000002E-2</v>
      </c>
      <c r="E10">
        <v>7.9000000000000001E-2</v>
      </c>
      <c r="F10">
        <v>0.161</v>
      </c>
      <c r="G10">
        <v>8.6999999999999994E-2</v>
      </c>
      <c r="H10">
        <v>7.0999999999999994E-2</v>
      </c>
      <c r="I10">
        <v>0</v>
      </c>
      <c r="J10">
        <v>7.3999999999999996E-2</v>
      </c>
      <c r="K10">
        <v>6.8000000000000005E-2</v>
      </c>
      <c r="L10">
        <v>7.9000000000000001E-2</v>
      </c>
      <c r="M10">
        <v>5.5E-2</v>
      </c>
      <c r="N10">
        <v>5.5E-2</v>
      </c>
      <c r="O10">
        <v>7.0999999999999994E-2</v>
      </c>
      <c r="P10">
        <v>9.4E-2</v>
      </c>
      <c r="Q10">
        <v>7.1999999999999995E-2</v>
      </c>
      <c r="R10">
        <v>5.5E-2</v>
      </c>
      <c r="S10">
        <v>0.19800000000000001</v>
      </c>
      <c r="T10">
        <v>9.0999999999999998E-2</v>
      </c>
      <c r="U10">
        <v>9.0999999999999998E-2</v>
      </c>
    </row>
    <row r="11" spans="1:21" x14ac:dyDescent="0.3">
      <c r="A11" t="s">
        <v>8</v>
      </c>
      <c r="B11">
        <v>8.3000000000000004E-2</v>
      </c>
      <c r="C11">
        <v>8.2000000000000003E-2</v>
      </c>
      <c r="D11">
        <v>7.5999999999999998E-2</v>
      </c>
      <c r="E11">
        <v>5.8999999999999997E-2</v>
      </c>
      <c r="F11">
        <v>0.17799999999999999</v>
      </c>
      <c r="G11">
        <v>8.3000000000000004E-2</v>
      </c>
      <c r="H11">
        <v>4.2000000000000003E-2</v>
      </c>
      <c r="I11">
        <v>7.3999999999999996E-2</v>
      </c>
      <c r="J11">
        <v>0</v>
      </c>
      <c r="K11">
        <v>0.11600000000000001</v>
      </c>
      <c r="L11">
        <v>0.06</v>
      </c>
      <c r="M11">
        <v>6.2E-2</v>
      </c>
      <c r="N11">
        <v>5.8000000000000003E-2</v>
      </c>
      <c r="O11">
        <v>4.9000000000000002E-2</v>
      </c>
      <c r="P11">
        <v>7.0000000000000007E-2</v>
      </c>
      <c r="Q11">
        <v>7.6999999999999999E-2</v>
      </c>
      <c r="R11">
        <v>4.8000000000000001E-2</v>
      </c>
      <c r="S11">
        <v>0.17399999999999999</v>
      </c>
      <c r="T11">
        <v>7.9000000000000001E-2</v>
      </c>
      <c r="U11">
        <v>6.9000000000000006E-2</v>
      </c>
    </row>
    <row r="12" spans="1:21" x14ac:dyDescent="0.3">
      <c r="A12" t="s">
        <v>9</v>
      </c>
      <c r="B12">
        <v>0.109</v>
      </c>
      <c r="C12">
        <v>0.109</v>
      </c>
      <c r="D12">
        <v>0.107</v>
      </c>
      <c r="E12">
        <v>9.2999999999999999E-2</v>
      </c>
      <c r="F12">
        <v>0.16</v>
      </c>
      <c r="G12">
        <v>0.08</v>
      </c>
      <c r="H12">
        <v>0.10199999999999999</v>
      </c>
      <c r="I12">
        <v>6.8000000000000005E-2</v>
      </c>
      <c r="J12">
        <v>0.11600000000000001</v>
      </c>
      <c r="K12">
        <v>0</v>
      </c>
      <c r="L12">
        <v>9.0999999999999998E-2</v>
      </c>
      <c r="M12">
        <v>6.9000000000000006E-2</v>
      </c>
      <c r="N12">
        <v>7.1999999999999995E-2</v>
      </c>
      <c r="O12">
        <v>9.5000000000000001E-2</v>
      </c>
      <c r="P12">
        <v>0.10100000000000001</v>
      </c>
      <c r="Q12">
        <v>9.6000000000000002E-2</v>
      </c>
      <c r="R12">
        <v>0.08</v>
      </c>
      <c r="S12">
        <v>0.248</v>
      </c>
      <c r="T12">
        <v>0.108</v>
      </c>
      <c r="U12">
        <v>9.9000000000000005E-2</v>
      </c>
    </row>
    <row r="13" spans="1:21" x14ac:dyDescent="0.3">
      <c r="A13" t="s">
        <v>10</v>
      </c>
      <c r="B13">
        <v>3.2000000000000001E-2</v>
      </c>
      <c r="C13">
        <v>3.1E-2</v>
      </c>
      <c r="D13">
        <v>4.3999999999999997E-2</v>
      </c>
      <c r="E13">
        <v>1.4E-2</v>
      </c>
      <c r="F13">
        <v>0.18</v>
      </c>
      <c r="G13">
        <v>2.9000000000000001E-2</v>
      </c>
      <c r="H13">
        <v>6.3E-2</v>
      </c>
      <c r="I13">
        <v>7.9000000000000001E-2</v>
      </c>
      <c r="J13">
        <v>0.06</v>
      </c>
      <c r="K13">
        <v>9.0999999999999998E-2</v>
      </c>
      <c r="L13">
        <v>0</v>
      </c>
      <c r="M13">
        <v>3.1E-2</v>
      </c>
      <c r="N13">
        <v>3.4000000000000002E-2</v>
      </c>
      <c r="O13">
        <v>3.2000000000000001E-2</v>
      </c>
      <c r="P13">
        <v>2.8000000000000001E-2</v>
      </c>
      <c r="Q13">
        <v>6.7000000000000004E-2</v>
      </c>
      <c r="R13">
        <v>3.6999999999999998E-2</v>
      </c>
      <c r="S13">
        <v>0.22</v>
      </c>
      <c r="T13">
        <v>0.06</v>
      </c>
      <c r="U13">
        <v>1.7999999999999999E-2</v>
      </c>
    </row>
    <row r="14" spans="1:21" x14ac:dyDescent="0.3">
      <c r="A14" t="s">
        <v>11</v>
      </c>
      <c r="B14">
        <v>5.6000000000000001E-2</v>
      </c>
      <c r="C14">
        <v>5.5E-2</v>
      </c>
      <c r="D14">
        <v>5.6000000000000001E-2</v>
      </c>
      <c r="E14">
        <v>3.2000000000000001E-2</v>
      </c>
      <c r="F14">
        <v>0.16400000000000001</v>
      </c>
      <c r="G14">
        <v>3.7999999999999999E-2</v>
      </c>
      <c r="H14">
        <v>6.2E-2</v>
      </c>
      <c r="I14">
        <v>5.5E-2</v>
      </c>
      <c r="J14">
        <v>6.2E-2</v>
      </c>
      <c r="K14">
        <v>6.9000000000000006E-2</v>
      </c>
      <c r="L14">
        <v>3.1E-2</v>
      </c>
      <c r="M14">
        <v>0</v>
      </c>
      <c r="N14">
        <v>2.3E-2</v>
      </c>
      <c r="O14">
        <v>3.5999999999999997E-2</v>
      </c>
      <c r="P14">
        <v>4.4999999999999998E-2</v>
      </c>
      <c r="Q14">
        <v>0.06</v>
      </c>
      <c r="R14">
        <v>0.03</v>
      </c>
      <c r="S14">
        <v>0.215</v>
      </c>
      <c r="T14">
        <v>6.2E-2</v>
      </c>
      <c r="U14">
        <v>4.2000000000000003E-2</v>
      </c>
    </row>
    <row r="15" spans="1:21" x14ac:dyDescent="0.3">
      <c r="A15" t="s">
        <v>12</v>
      </c>
      <c r="B15">
        <v>0.06</v>
      </c>
      <c r="C15">
        <v>5.8999999999999997E-2</v>
      </c>
      <c r="D15">
        <v>5.6000000000000001E-2</v>
      </c>
      <c r="E15">
        <v>3.9E-2</v>
      </c>
      <c r="F15">
        <v>0.16700000000000001</v>
      </c>
      <c r="G15">
        <v>4.3999999999999997E-2</v>
      </c>
      <c r="H15">
        <v>5.7000000000000002E-2</v>
      </c>
      <c r="I15">
        <v>5.5E-2</v>
      </c>
      <c r="J15">
        <v>5.8000000000000003E-2</v>
      </c>
      <c r="K15">
        <v>7.1999999999999995E-2</v>
      </c>
      <c r="L15">
        <v>3.4000000000000002E-2</v>
      </c>
      <c r="M15">
        <v>2.3E-2</v>
      </c>
      <c r="N15">
        <v>0</v>
      </c>
      <c r="O15">
        <v>0.04</v>
      </c>
      <c r="P15">
        <v>4.8000000000000001E-2</v>
      </c>
      <c r="Q15">
        <v>5.8000000000000003E-2</v>
      </c>
      <c r="R15">
        <v>3.1E-2</v>
      </c>
      <c r="S15">
        <v>0.20799999999999999</v>
      </c>
      <c r="T15">
        <v>6.2E-2</v>
      </c>
      <c r="U15">
        <v>4.7E-2</v>
      </c>
    </row>
    <row r="16" spans="1:21" x14ac:dyDescent="0.3">
      <c r="A16" t="s">
        <v>13</v>
      </c>
      <c r="B16">
        <v>5.3999999999999999E-2</v>
      </c>
      <c r="C16">
        <v>5.1999999999999998E-2</v>
      </c>
      <c r="D16">
        <v>5.3999999999999999E-2</v>
      </c>
      <c r="E16">
        <v>2.5999999999999999E-2</v>
      </c>
      <c r="F16">
        <v>0.186</v>
      </c>
      <c r="G16">
        <v>5.0999999999999997E-2</v>
      </c>
      <c r="H16">
        <v>5.5E-2</v>
      </c>
      <c r="I16">
        <v>7.0999999999999994E-2</v>
      </c>
      <c r="J16">
        <v>4.9000000000000002E-2</v>
      </c>
      <c r="K16">
        <v>9.5000000000000001E-2</v>
      </c>
      <c r="L16">
        <v>3.2000000000000001E-2</v>
      </c>
      <c r="M16">
        <v>3.5999999999999997E-2</v>
      </c>
      <c r="N16">
        <v>0.04</v>
      </c>
      <c r="O16">
        <v>0</v>
      </c>
      <c r="P16">
        <v>4.3999999999999997E-2</v>
      </c>
      <c r="Q16">
        <v>5.5E-2</v>
      </c>
      <c r="R16">
        <v>0.03</v>
      </c>
      <c r="S16">
        <v>0.214</v>
      </c>
      <c r="T16">
        <v>5.1999999999999998E-2</v>
      </c>
      <c r="U16">
        <v>3.9E-2</v>
      </c>
    </row>
    <row r="17" spans="1:21" x14ac:dyDescent="0.3">
      <c r="A17" t="s">
        <v>14</v>
      </c>
      <c r="B17">
        <v>2.9000000000000001E-2</v>
      </c>
      <c r="C17">
        <v>2.5999999999999999E-2</v>
      </c>
      <c r="D17">
        <v>4.7E-2</v>
      </c>
      <c r="E17">
        <v>3.1E-2</v>
      </c>
      <c r="F17">
        <v>0.183</v>
      </c>
      <c r="G17">
        <v>3.6999999999999998E-2</v>
      </c>
      <c r="H17">
        <v>6.5000000000000002E-2</v>
      </c>
      <c r="I17">
        <v>9.4E-2</v>
      </c>
      <c r="J17">
        <v>7.0000000000000007E-2</v>
      </c>
      <c r="K17">
        <v>0.10100000000000001</v>
      </c>
      <c r="L17">
        <v>2.8000000000000001E-2</v>
      </c>
      <c r="M17">
        <v>4.4999999999999998E-2</v>
      </c>
      <c r="N17">
        <v>4.8000000000000001E-2</v>
      </c>
      <c r="O17">
        <v>4.3999999999999997E-2</v>
      </c>
      <c r="P17">
        <v>0</v>
      </c>
      <c r="Q17">
        <v>7.8E-2</v>
      </c>
      <c r="R17">
        <v>5.0999999999999997E-2</v>
      </c>
      <c r="S17">
        <v>0.22600000000000001</v>
      </c>
      <c r="T17">
        <v>6.5000000000000002E-2</v>
      </c>
      <c r="U17">
        <v>2.8000000000000001E-2</v>
      </c>
    </row>
    <row r="18" spans="1:21" x14ac:dyDescent="0.3">
      <c r="A18" t="s">
        <v>15</v>
      </c>
      <c r="B18">
        <v>8.5999999999999993E-2</v>
      </c>
      <c r="C18">
        <v>8.4000000000000005E-2</v>
      </c>
      <c r="D18">
        <v>8.3000000000000004E-2</v>
      </c>
      <c r="E18">
        <v>6.8000000000000005E-2</v>
      </c>
      <c r="F18">
        <v>0.184</v>
      </c>
      <c r="G18">
        <v>7.5999999999999998E-2</v>
      </c>
      <c r="H18">
        <v>7.8E-2</v>
      </c>
      <c r="I18">
        <v>7.1999999999999995E-2</v>
      </c>
      <c r="J18">
        <v>7.6999999999999999E-2</v>
      </c>
      <c r="K18">
        <v>9.6000000000000002E-2</v>
      </c>
      <c r="L18">
        <v>6.7000000000000004E-2</v>
      </c>
      <c r="M18">
        <v>0.06</v>
      </c>
      <c r="N18">
        <v>5.8000000000000003E-2</v>
      </c>
      <c r="O18">
        <v>5.5E-2</v>
      </c>
      <c r="P18">
        <v>7.8E-2</v>
      </c>
      <c r="Q18">
        <v>0</v>
      </c>
      <c r="R18">
        <v>5.2999999999999999E-2</v>
      </c>
      <c r="S18">
        <v>0.214</v>
      </c>
      <c r="T18">
        <v>0.03</v>
      </c>
      <c r="U18">
        <v>7.2999999999999995E-2</v>
      </c>
    </row>
    <row r="19" spans="1:21" x14ac:dyDescent="0.3">
      <c r="A19" t="s">
        <v>16</v>
      </c>
      <c r="B19">
        <v>6.4000000000000001E-2</v>
      </c>
      <c r="C19">
        <v>6.4000000000000001E-2</v>
      </c>
      <c r="D19">
        <v>6.0999999999999999E-2</v>
      </c>
      <c r="E19">
        <v>3.9E-2</v>
      </c>
      <c r="F19">
        <v>0.17100000000000001</v>
      </c>
      <c r="G19">
        <v>5.0999999999999997E-2</v>
      </c>
      <c r="H19">
        <v>0.04</v>
      </c>
      <c r="I19">
        <v>5.5E-2</v>
      </c>
      <c r="J19">
        <v>4.8000000000000001E-2</v>
      </c>
      <c r="K19">
        <v>0.08</v>
      </c>
      <c r="L19">
        <v>3.6999999999999998E-2</v>
      </c>
      <c r="M19">
        <v>0.03</v>
      </c>
      <c r="N19">
        <v>3.1E-2</v>
      </c>
      <c r="O19">
        <v>0.03</v>
      </c>
      <c r="P19">
        <v>5.0999999999999997E-2</v>
      </c>
      <c r="Q19">
        <v>5.2999999999999999E-2</v>
      </c>
      <c r="R19">
        <v>0</v>
      </c>
      <c r="S19">
        <v>0.20399999999999999</v>
      </c>
      <c r="T19">
        <v>5.8999999999999997E-2</v>
      </c>
      <c r="U19">
        <v>4.9000000000000002E-2</v>
      </c>
    </row>
    <row r="20" spans="1:21" x14ac:dyDescent="0.3">
      <c r="A20" t="s">
        <v>17</v>
      </c>
      <c r="B20">
        <v>0.24</v>
      </c>
      <c r="C20">
        <v>0.24</v>
      </c>
      <c r="D20">
        <v>0.22500000000000001</v>
      </c>
      <c r="E20">
        <v>0.222</v>
      </c>
      <c r="F20">
        <v>0.20599999999999999</v>
      </c>
      <c r="G20">
        <v>0.23799999999999999</v>
      </c>
      <c r="H20">
        <v>0.187</v>
      </c>
      <c r="I20">
        <v>0.19800000000000001</v>
      </c>
      <c r="J20">
        <v>0.17399999999999999</v>
      </c>
      <c r="K20">
        <v>0.248</v>
      </c>
      <c r="L20">
        <v>0.22</v>
      </c>
      <c r="M20">
        <v>0.215</v>
      </c>
      <c r="N20">
        <v>0.20799999999999999</v>
      </c>
      <c r="O20">
        <v>0.214</v>
      </c>
      <c r="P20">
        <v>0.22600000000000001</v>
      </c>
      <c r="Q20">
        <v>0.214</v>
      </c>
      <c r="R20">
        <v>0.20399999999999999</v>
      </c>
      <c r="S20">
        <v>0</v>
      </c>
      <c r="T20">
        <v>0.223</v>
      </c>
      <c r="U20">
        <v>0.23</v>
      </c>
    </row>
    <row r="21" spans="1:21" x14ac:dyDescent="0.3">
      <c r="A21" t="s">
        <v>18</v>
      </c>
      <c r="B21">
        <v>7.0000000000000007E-2</v>
      </c>
      <c r="C21">
        <v>6.8000000000000005E-2</v>
      </c>
      <c r="D21">
        <v>7.3999999999999996E-2</v>
      </c>
      <c r="E21">
        <v>6.0999999999999999E-2</v>
      </c>
      <c r="F21">
        <v>0.193</v>
      </c>
      <c r="G21">
        <v>6.8000000000000005E-2</v>
      </c>
      <c r="H21">
        <v>8.1000000000000003E-2</v>
      </c>
      <c r="I21">
        <v>9.0999999999999998E-2</v>
      </c>
      <c r="J21">
        <v>7.9000000000000001E-2</v>
      </c>
      <c r="K21">
        <v>0.108</v>
      </c>
      <c r="L21">
        <v>0.06</v>
      </c>
      <c r="M21">
        <v>6.2E-2</v>
      </c>
      <c r="N21">
        <v>6.2E-2</v>
      </c>
      <c r="O21">
        <v>5.1999999999999998E-2</v>
      </c>
      <c r="P21">
        <v>6.5000000000000002E-2</v>
      </c>
      <c r="Q21">
        <v>0.03</v>
      </c>
      <c r="R21">
        <v>5.8999999999999997E-2</v>
      </c>
      <c r="S21">
        <v>0.223</v>
      </c>
      <c r="T21">
        <v>0</v>
      </c>
      <c r="U21">
        <v>6.2E-2</v>
      </c>
    </row>
    <row r="22" spans="1:21" x14ac:dyDescent="0.3">
      <c r="A22" t="s">
        <v>19</v>
      </c>
      <c r="B22">
        <v>0.02</v>
      </c>
      <c r="C22">
        <v>2.3E-2</v>
      </c>
      <c r="D22">
        <v>4.4999999999999998E-2</v>
      </c>
      <c r="E22">
        <v>2.1000000000000001E-2</v>
      </c>
      <c r="F22">
        <v>0.192</v>
      </c>
      <c r="G22">
        <v>2.8000000000000001E-2</v>
      </c>
      <c r="H22">
        <v>7.2999999999999995E-2</v>
      </c>
      <c r="I22">
        <v>9.0999999999999998E-2</v>
      </c>
      <c r="J22">
        <v>6.9000000000000006E-2</v>
      </c>
      <c r="K22">
        <v>9.9000000000000005E-2</v>
      </c>
      <c r="L22">
        <v>1.7999999999999999E-2</v>
      </c>
      <c r="M22">
        <v>4.2000000000000003E-2</v>
      </c>
      <c r="N22">
        <v>4.7E-2</v>
      </c>
      <c r="O22">
        <v>3.9E-2</v>
      </c>
      <c r="P22">
        <v>2.8000000000000001E-2</v>
      </c>
      <c r="Q22">
        <v>7.2999999999999995E-2</v>
      </c>
      <c r="R22">
        <v>4.9000000000000002E-2</v>
      </c>
      <c r="S22">
        <v>0.23</v>
      </c>
      <c r="T22">
        <v>6.2E-2</v>
      </c>
      <c r="U22">
        <v>0</v>
      </c>
    </row>
    <row r="24" spans="1:21" x14ac:dyDescent="0.3">
      <c r="B24" s="1"/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29" t="s">
        <v>20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2.7E-2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6.4000000000000001E-2</v>
      </c>
      <c r="C5" s="5">
        <v>3.7999999999999999E-2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3.5000000000000003E-2</v>
      </c>
      <c r="C6" s="5">
        <v>2.9000000000000001E-2</v>
      </c>
      <c r="D6" s="5">
        <v>4.3999999999999997E-2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8.3000000000000004E-2</v>
      </c>
      <c r="C7" s="5">
        <v>6.5000000000000002E-2</v>
      </c>
      <c r="D7" s="5">
        <v>3.9E-2</v>
      </c>
      <c r="E7" s="5">
        <v>5.1999999999999998E-2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0.04</v>
      </c>
      <c r="C8" s="5">
        <v>1.6E-2</v>
      </c>
      <c r="D8" s="5">
        <v>3.5000000000000003E-2</v>
      </c>
      <c r="E8" s="5">
        <v>4.2999999999999997E-2</v>
      </c>
      <c r="F8" s="5">
        <v>7.0000000000000007E-2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8.2000000000000003E-2</v>
      </c>
      <c r="C9" s="5">
        <v>6.9000000000000006E-2</v>
      </c>
      <c r="D9" s="5">
        <v>5.5E-2</v>
      </c>
      <c r="E9" s="5">
        <v>4.7E-2</v>
      </c>
      <c r="F9" s="5">
        <v>2.9000000000000001E-2</v>
      </c>
      <c r="G9" s="5">
        <v>7.8E-2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0.13500000000000001</v>
      </c>
      <c r="C10" s="5">
        <v>0.111</v>
      </c>
      <c r="D10" s="5">
        <v>7.2999999999999995E-2</v>
      </c>
      <c r="E10" s="5">
        <v>0.107</v>
      </c>
      <c r="F10" s="5">
        <v>0.06</v>
      </c>
      <c r="G10" s="5">
        <v>0.107</v>
      </c>
      <c r="H10" s="5">
        <v>0.08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9.2999999999999999E-2</v>
      </c>
      <c r="C11" s="5">
        <v>7.1999999999999995E-2</v>
      </c>
      <c r="D11" s="5">
        <v>3.7999999999999999E-2</v>
      </c>
      <c r="E11" s="5">
        <v>6.3E-2</v>
      </c>
      <c r="F11" s="5">
        <v>1.7999999999999999E-2</v>
      </c>
      <c r="G11" s="5">
        <v>7.2999999999999995E-2</v>
      </c>
      <c r="H11" s="5">
        <v>0.04</v>
      </c>
      <c r="I11" s="5">
        <v>4.3999999999999997E-2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5.5E-2</v>
      </c>
      <c r="C12" s="5">
        <v>4.2000000000000003E-2</v>
      </c>
      <c r="D12" s="5">
        <v>5.8999999999999997E-2</v>
      </c>
      <c r="E12" s="5">
        <v>7.0000000000000007E-2</v>
      </c>
      <c r="F12" s="5">
        <v>9.5000000000000001E-2</v>
      </c>
      <c r="G12" s="5">
        <v>2.9000000000000001E-2</v>
      </c>
      <c r="H12" s="5">
        <v>0.107</v>
      </c>
      <c r="I12" s="5">
        <v>0.125</v>
      </c>
      <c r="J12" s="5">
        <v>9.6000000000000002E-2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6.5000000000000002E-2</v>
      </c>
      <c r="C13" s="5">
        <v>4.7E-2</v>
      </c>
      <c r="D13" s="5">
        <v>2.9000000000000001E-2</v>
      </c>
      <c r="E13" s="5">
        <v>3.3000000000000002E-2</v>
      </c>
      <c r="F13" s="5">
        <v>2.5000000000000001E-2</v>
      </c>
      <c r="G13" s="5">
        <v>5.2999999999999999E-2</v>
      </c>
      <c r="H13" s="5">
        <v>2.7E-2</v>
      </c>
      <c r="I13" s="5">
        <v>7.5999999999999998E-2</v>
      </c>
      <c r="J13" s="5">
        <v>3.2000000000000001E-2</v>
      </c>
      <c r="K13" s="5">
        <v>8.1000000000000003E-2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0.05</v>
      </c>
      <c r="C14" s="5">
        <v>2.8000000000000001E-2</v>
      </c>
      <c r="D14" s="5">
        <v>1.7000000000000001E-2</v>
      </c>
      <c r="E14" s="5">
        <v>0.03</v>
      </c>
      <c r="F14" s="5">
        <v>3.9E-2</v>
      </c>
      <c r="G14" s="5">
        <v>3.2000000000000001E-2</v>
      </c>
      <c r="H14" s="5">
        <v>0.05</v>
      </c>
      <c r="I14" s="5">
        <v>8.5000000000000006E-2</v>
      </c>
      <c r="J14" s="5">
        <v>4.4999999999999998E-2</v>
      </c>
      <c r="K14" s="5">
        <v>5.8000000000000003E-2</v>
      </c>
      <c r="L14" s="5">
        <v>2.5000000000000001E-2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3.6999999999999998E-2</v>
      </c>
      <c r="C15" s="5">
        <v>1.7999999999999999E-2</v>
      </c>
      <c r="D15" s="5">
        <v>2.9000000000000001E-2</v>
      </c>
      <c r="E15" s="5">
        <v>1.9E-2</v>
      </c>
      <c r="F15" s="5">
        <v>4.7E-2</v>
      </c>
      <c r="G15" s="5">
        <v>2.9000000000000001E-2</v>
      </c>
      <c r="H15" s="5">
        <v>5.1999999999999998E-2</v>
      </c>
      <c r="I15" s="5">
        <v>9.7000000000000003E-2</v>
      </c>
      <c r="J15" s="5">
        <v>5.6000000000000001E-2</v>
      </c>
      <c r="K15" s="5">
        <v>5.6000000000000001E-2</v>
      </c>
      <c r="L15" s="5">
        <v>0.03</v>
      </c>
      <c r="M15" s="5">
        <v>1.4E-2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0.114</v>
      </c>
      <c r="C16" s="5">
        <v>9.0999999999999998E-2</v>
      </c>
      <c r="D16" s="5">
        <v>5.6000000000000001E-2</v>
      </c>
      <c r="E16" s="5">
        <v>8.4000000000000005E-2</v>
      </c>
      <c r="F16" s="5">
        <v>3.5999999999999997E-2</v>
      </c>
      <c r="G16" s="5">
        <v>9.0999999999999998E-2</v>
      </c>
      <c r="H16" s="5">
        <v>5.3999999999999999E-2</v>
      </c>
      <c r="I16" s="5">
        <v>2.5999999999999999E-2</v>
      </c>
      <c r="J16" s="5">
        <v>2.1000000000000001E-2</v>
      </c>
      <c r="K16" s="5">
        <v>0.113</v>
      </c>
      <c r="L16" s="5">
        <v>5.1999999999999998E-2</v>
      </c>
      <c r="M16" s="5">
        <v>6.5000000000000002E-2</v>
      </c>
      <c r="N16" s="5">
        <v>7.5999999999999998E-2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7.5999999999999998E-2</v>
      </c>
      <c r="C17" s="5">
        <v>5.2999999999999999E-2</v>
      </c>
      <c r="D17" s="5">
        <v>1.7999999999999999E-2</v>
      </c>
      <c r="E17" s="5">
        <v>5.0999999999999997E-2</v>
      </c>
      <c r="F17" s="5">
        <v>2.4E-2</v>
      </c>
      <c r="G17" s="5">
        <v>5.2999999999999999E-2</v>
      </c>
      <c r="H17" s="5">
        <v>4.5999999999999999E-2</v>
      </c>
      <c r="I17" s="5">
        <v>5.8999999999999997E-2</v>
      </c>
      <c r="J17" s="5">
        <v>2.1000000000000001E-2</v>
      </c>
      <c r="K17" s="5">
        <v>7.5999999999999998E-2</v>
      </c>
      <c r="L17" s="5">
        <v>2.5999999999999999E-2</v>
      </c>
      <c r="M17" s="5">
        <v>2.5999999999999999E-2</v>
      </c>
      <c r="N17" s="5">
        <v>3.9E-2</v>
      </c>
      <c r="O17" s="5">
        <v>3.9E-2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8.2000000000000003E-2</v>
      </c>
      <c r="C18" s="5">
        <v>6.0999999999999999E-2</v>
      </c>
      <c r="D18" s="5">
        <v>3.1E-2</v>
      </c>
      <c r="E18" s="5">
        <v>5.1999999999999998E-2</v>
      </c>
      <c r="F18" s="5">
        <v>1.2E-2</v>
      </c>
      <c r="G18" s="5">
        <v>6.4000000000000001E-2</v>
      </c>
      <c r="H18" s="5">
        <v>3.3000000000000002E-2</v>
      </c>
      <c r="I18" s="5">
        <v>5.6000000000000001E-2</v>
      </c>
      <c r="J18" s="5">
        <v>1.2E-2</v>
      </c>
      <c r="K18" s="5">
        <v>8.8999999999999996E-2</v>
      </c>
      <c r="L18" s="5">
        <v>2.1000000000000001E-2</v>
      </c>
      <c r="M18" s="5">
        <v>3.5000000000000003E-2</v>
      </c>
      <c r="N18" s="5">
        <v>4.4999999999999998E-2</v>
      </c>
      <c r="O18" s="5">
        <v>3.2000000000000001E-2</v>
      </c>
      <c r="P18" s="5">
        <v>1.6E-2</v>
      </c>
      <c r="Q18" s="5"/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5.8999999999999997E-2</v>
      </c>
      <c r="C19" s="5">
        <v>3.5999999999999997E-2</v>
      </c>
      <c r="D19" s="5">
        <v>1.2E-2</v>
      </c>
      <c r="E19" s="5">
        <v>3.7999999999999999E-2</v>
      </c>
      <c r="F19" s="5">
        <v>3.3000000000000002E-2</v>
      </c>
      <c r="G19" s="5">
        <v>3.7999999999999999E-2</v>
      </c>
      <c r="H19" s="5">
        <v>4.9000000000000002E-2</v>
      </c>
      <c r="I19" s="5">
        <v>7.5999999999999998E-2</v>
      </c>
      <c r="J19" s="5">
        <v>3.6999999999999998E-2</v>
      </c>
      <c r="K19" s="5">
        <v>6.2E-2</v>
      </c>
      <c r="L19" s="5">
        <v>2.5000000000000001E-2</v>
      </c>
      <c r="M19" s="5">
        <v>0.01</v>
      </c>
      <c r="N19" s="5">
        <v>2.3E-2</v>
      </c>
      <c r="O19" s="5">
        <v>5.6000000000000001E-2</v>
      </c>
      <c r="P19" s="5">
        <v>1.7000000000000001E-2</v>
      </c>
      <c r="Q19" s="5">
        <v>2.8000000000000001E-2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0.25900000000000001</v>
      </c>
      <c r="C20" s="5">
        <v>0.23599999999999999</v>
      </c>
      <c r="D20" s="5">
        <v>0.19900000000000001</v>
      </c>
      <c r="E20" s="5">
        <v>0.22900000000000001</v>
      </c>
      <c r="F20" s="5">
        <v>0.17799999999999999</v>
      </c>
      <c r="G20" s="5">
        <v>0.23400000000000001</v>
      </c>
      <c r="H20" s="5">
        <v>0.193</v>
      </c>
      <c r="I20" s="5">
        <v>0.127</v>
      </c>
      <c r="J20" s="5">
        <v>0.16700000000000001</v>
      </c>
      <c r="K20" s="5">
        <v>0.249</v>
      </c>
      <c r="L20" s="5">
        <v>0.19900000000000001</v>
      </c>
      <c r="M20" s="5">
        <v>0.20899999999999999</v>
      </c>
      <c r="N20" s="5">
        <v>0.222</v>
      </c>
      <c r="O20" s="5">
        <v>0.14699999999999999</v>
      </c>
      <c r="P20" s="5">
        <v>0.184</v>
      </c>
      <c r="Q20" s="5">
        <v>0.17899999999999999</v>
      </c>
      <c r="R20" s="5">
        <v>0.2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5.7000000000000002E-2</v>
      </c>
      <c r="C21" s="5">
        <v>3.3000000000000002E-2</v>
      </c>
      <c r="D21" s="5">
        <v>1.0999999999999999E-2</v>
      </c>
      <c r="E21" s="5">
        <v>3.7999999999999999E-2</v>
      </c>
      <c r="F21" s="5">
        <v>3.7999999999999999E-2</v>
      </c>
      <c r="G21" s="5">
        <v>3.3000000000000002E-2</v>
      </c>
      <c r="H21" s="5">
        <v>5.3999999999999999E-2</v>
      </c>
      <c r="I21" s="5">
        <v>7.9000000000000001E-2</v>
      </c>
      <c r="J21" s="5">
        <v>4.1000000000000002E-2</v>
      </c>
      <c r="K21" s="5">
        <v>5.7000000000000002E-2</v>
      </c>
      <c r="L21" s="5">
        <v>2.9000000000000001E-2</v>
      </c>
      <c r="M21" s="5">
        <v>8.9999999999999993E-3</v>
      </c>
      <c r="N21" s="5">
        <v>2.1999999999999999E-2</v>
      </c>
      <c r="O21" s="5">
        <v>0.06</v>
      </c>
      <c r="P21" s="5">
        <v>2.1000000000000001E-2</v>
      </c>
      <c r="Q21" s="5">
        <v>3.3000000000000002E-2</v>
      </c>
      <c r="R21" s="5">
        <v>6.0000000000000001E-3</v>
      </c>
      <c r="S21" s="5">
        <v>0.20399999999999999</v>
      </c>
      <c r="T21" s="5">
        <v>0</v>
      </c>
      <c r="U21" s="5"/>
    </row>
    <row r="22" spans="1:21" ht="12" customHeight="1" x14ac:dyDescent="0.3">
      <c r="A22" s="5" t="s">
        <v>19</v>
      </c>
      <c r="B22" s="5">
        <v>3.2000000000000001E-2</v>
      </c>
      <c r="C22" s="5">
        <v>0.01</v>
      </c>
      <c r="D22" s="5">
        <v>3.3000000000000002E-2</v>
      </c>
      <c r="E22" s="5">
        <v>2.1999999999999999E-2</v>
      </c>
      <c r="F22" s="5">
        <v>5.7000000000000002E-2</v>
      </c>
      <c r="G22" s="5">
        <v>2.1999999999999999E-2</v>
      </c>
      <c r="H22" s="5">
        <v>0.06</v>
      </c>
      <c r="I22" s="5">
        <v>0.104</v>
      </c>
      <c r="J22" s="5">
        <v>6.4000000000000001E-2</v>
      </c>
      <c r="K22" s="5">
        <v>4.9000000000000002E-2</v>
      </c>
      <c r="L22" s="5">
        <v>3.6999999999999998E-2</v>
      </c>
      <c r="M22" s="5">
        <v>2.1000000000000001E-2</v>
      </c>
      <c r="N22" s="5">
        <v>1.0999999999999999E-2</v>
      </c>
      <c r="O22" s="5">
        <v>8.4000000000000005E-2</v>
      </c>
      <c r="P22" s="5">
        <v>4.5999999999999999E-2</v>
      </c>
      <c r="Q22" s="5">
        <v>5.2999999999999999E-2</v>
      </c>
      <c r="R22" s="5">
        <v>0.03</v>
      </c>
      <c r="S22" s="5">
        <v>0.23</v>
      </c>
      <c r="T22" s="5">
        <v>2.8000000000000001E-2</v>
      </c>
      <c r="U22" s="5">
        <v>0</v>
      </c>
    </row>
  </sheetData>
  <mergeCells count="1">
    <mergeCell ref="B1:U1"/>
  </mergeCells>
  <conditionalFormatting sqref="L25">
    <cfRule type="colorScale" priority="4">
      <colorScale>
        <cfvo type="min"/>
        <cfvo type="max"/>
        <color theme="0"/>
        <color rgb="FF00598D"/>
      </colorScale>
    </cfRule>
  </conditionalFormatting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zoomScale="70" zoomScaleNormal="70" workbookViewId="0">
      <selection activeCell="D11" sqref="D11"/>
    </sheetView>
  </sheetViews>
  <sheetFormatPr defaultRowHeight="15" x14ac:dyDescent="0.25"/>
  <cols>
    <col min="1" max="1" width="4.109375" style="16" customWidth="1"/>
    <col min="2" max="45" width="8.88671875" style="8"/>
    <col min="46" max="46" width="8.88671875" style="8" customWidth="1"/>
    <col min="47" max="16384" width="8.88671875" style="8"/>
  </cols>
  <sheetData>
    <row r="1" spans="1:47" ht="15.6" customHeight="1" x14ac:dyDescent="0.25">
      <c r="A1" s="36"/>
      <c r="B1" s="35"/>
      <c r="C1" s="31" t="s">
        <v>24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6"/>
    </row>
    <row r="2" spans="1:47" ht="15.6" customHeight="1" x14ac:dyDescent="0.25">
      <c r="A2" s="31" t="s">
        <v>69</v>
      </c>
      <c r="B2" s="31"/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6"/>
    </row>
    <row r="3" spans="1:47" x14ac:dyDescent="0.25">
      <c r="B3" s="15" t="s">
        <v>0</v>
      </c>
      <c r="C3" s="17">
        <v>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6"/>
    </row>
    <row r="4" spans="1:47" x14ac:dyDescent="0.25">
      <c r="B4" s="15" t="s">
        <v>1</v>
      </c>
      <c r="C4" s="17">
        <v>1.4E-2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6"/>
    </row>
    <row r="5" spans="1:47" x14ac:dyDescent="0.25">
      <c r="B5" s="15" t="s">
        <v>2</v>
      </c>
      <c r="C5" s="17">
        <v>4.9000000000000002E-2</v>
      </c>
      <c r="D5" s="17">
        <v>4.8000000000000001E-2</v>
      </c>
      <c r="E5" s="17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6"/>
    </row>
    <row r="6" spans="1:47" x14ac:dyDescent="0.25">
      <c r="B6" s="15" t="s">
        <v>3</v>
      </c>
      <c r="C6" s="17">
        <v>3.5000000000000003E-2</v>
      </c>
      <c r="D6" s="17">
        <v>3.3000000000000002E-2</v>
      </c>
      <c r="E6" s="17">
        <v>4.3999999999999997E-2</v>
      </c>
      <c r="F6" s="17">
        <v>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6"/>
    </row>
    <row r="7" spans="1:47" ht="15.6" x14ac:dyDescent="0.25">
      <c r="B7" s="15" t="s">
        <v>4</v>
      </c>
      <c r="C7" s="17">
        <v>0.19800000000000001</v>
      </c>
      <c r="D7" s="17">
        <v>0.19600000000000001</v>
      </c>
      <c r="E7" s="17">
        <v>0.19</v>
      </c>
      <c r="F7" s="17">
        <v>0.184</v>
      </c>
      <c r="G7" s="17"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6"/>
      <c r="AT7" s="9" t="s">
        <v>25</v>
      </c>
      <c r="AU7" s="9" t="s">
        <v>26</v>
      </c>
    </row>
    <row r="8" spans="1:47" x14ac:dyDescent="0.25">
      <c r="B8" s="15" t="s">
        <v>5</v>
      </c>
      <c r="C8" s="17">
        <v>3.2000000000000001E-2</v>
      </c>
      <c r="D8" s="17">
        <v>3.4000000000000002E-2</v>
      </c>
      <c r="E8" s="17">
        <v>5.0999999999999997E-2</v>
      </c>
      <c r="F8" s="17">
        <v>3.4000000000000002E-2</v>
      </c>
      <c r="G8" s="17">
        <v>0.18099999999999999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6"/>
      <c r="AT8" s="10" t="s">
        <v>0</v>
      </c>
      <c r="AU8" s="10" t="s">
        <v>27</v>
      </c>
    </row>
    <row r="9" spans="1:47" x14ac:dyDescent="0.25">
      <c r="B9" s="15" t="s">
        <v>6</v>
      </c>
      <c r="C9" s="17">
        <v>8.5000000000000006E-2</v>
      </c>
      <c r="D9" s="17">
        <v>8.5000000000000006E-2</v>
      </c>
      <c r="E9" s="17">
        <v>7.9000000000000001E-2</v>
      </c>
      <c r="F9" s="17">
        <v>6.3E-2</v>
      </c>
      <c r="G9" s="17">
        <v>0.17299999999999999</v>
      </c>
      <c r="H9" s="17">
        <v>7.9000000000000001E-2</v>
      </c>
      <c r="I9" s="17">
        <v>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6"/>
      <c r="AT9" s="10" t="s">
        <v>1</v>
      </c>
      <c r="AU9" s="10" t="s">
        <v>28</v>
      </c>
    </row>
    <row r="10" spans="1:47" x14ac:dyDescent="0.25">
      <c r="B10" s="15" t="s">
        <v>7</v>
      </c>
      <c r="C10" s="17">
        <v>0.107</v>
      </c>
      <c r="D10" s="17">
        <v>0.106</v>
      </c>
      <c r="E10" s="17">
        <v>9.5000000000000001E-2</v>
      </c>
      <c r="F10" s="17">
        <v>7.9000000000000001E-2</v>
      </c>
      <c r="G10" s="17">
        <v>0.161</v>
      </c>
      <c r="H10" s="17">
        <v>8.6999999999999994E-2</v>
      </c>
      <c r="I10" s="17">
        <v>7.0999999999999994E-2</v>
      </c>
      <c r="J10" s="17">
        <v>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AT10" s="10" t="s">
        <v>2</v>
      </c>
      <c r="AU10" s="10" t="s">
        <v>29</v>
      </c>
    </row>
    <row r="11" spans="1:47" x14ac:dyDescent="0.25">
      <c r="B11" s="15" t="s">
        <v>8</v>
      </c>
      <c r="C11" s="17">
        <v>8.3000000000000004E-2</v>
      </c>
      <c r="D11" s="17">
        <v>8.1000000000000003E-2</v>
      </c>
      <c r="E11" s="17">
        <v>7.4999999999999997E-2</v>
      </c>
      <c r="F11" s="17">
        <v>5.8999999999999997E-2</v>
      </c>
      <c r="G11" s="17">
        <v>0.17799999999999999</v>
      </c>
      <c r="H11" s="17">
        <v>8.2000000000000003E-2</v>
      </c>
      <c r="I11" s="17">
        <v>4.1000000000000002E-2</v>
      </c>
      <c r="J11" s="17">
        <v>7.2999999999999995E-2</v>
      </c>
      <c r="K11" s="17">
        <v>0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6"/>
      <c r="AT11" s="10" t="s">
        <v>3</v>
      </c>
      <c r="AU11" s="10" t="s">
        <v>30</v>
      </c>
    </row>
    <row r="12" spans="1:47" x14ac:dyDescent="0.25">
      <c r="B12" s="15" t="s">
        <v>9</v>
      </c>
      <c r="C12" s="17">
        <v>0.109</v>
      </c>
      <c r="D12" s="17">
        <v>0.109</v>
      </c>
      <c r="E12" s="17">
        <v>0.107</v>
      </c>
      <c r="F12" s="17">
        <v>9.2999999999999999E-2</v>
      </c>
      <c r="G12" s="17">
        <v>0.16</v>
      </c>
      <c r="H12" s="17">
        <v>0.08</v>
      </c>
      <c r="I12" s="17">
        <v>0.10199999999999999</v>
      </c>
      <c r="J12" s="17">
        <v>6.8000000000000005E-2</v>
      </c>
      <c r="K12" s="17">
        <v>0.115</v>
      </c>
      <c r="L12" s="17">
        <v>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6"/>
      <c r="AT12" s="10" t="s">
        <v>4</v>
      </c>
      <c r="AU12" s="10" t="s">
        <v>31</v>
      </c>
    </row>
    <row r="13" spans="1:47" x14ac:dyDescent="0.25">
      <c r="B13" s="15" t="s">
        <v>10</v>
      </c>
      <c r="C13" s="17">
        <v>3.2000000000000001E-2</v>
      </c>
      <c r="D13" s="17">
        <v>3.1E-2</v>
      </c>
      <c r="E13" s="17">
        <v>4.3999999999999997E-2</v>
      </c>
      <c r="F13" s="17">
        <v>1.4E-2</v>
      </c>
      <c r="G13" s="17">
        <v>0.18</v>
      </c>
      <c r="H13" s="17">
        <v>2.9000000000000001E-2</v>
      </c>
      <c r="I13" s="17">
        <v>6.3E-2</v>
      </c>
      <c r="J13" s="17">
        <v>7.9000000000000001E-2</v>
      </c>
      <c r="K13" s="17">
        <v>0.06</v>
      </c>
      <c r="L13" s="17">
        <v>0.09</v>
      </c>
      <c r="M13" s="17">
        <v>0</v>
      </c>
      <c r="N13" s="17"/>
      <c r="O13" s="17"/>
      <c r="P13" s="17"/>
      <c r="Q13" s="17"/>
      <c r="R13" s="17"/>
      <c r="S13" s="17"/>
      <c r="T13" s="17"/>
      <c r="U13" s="17"/>
      <c r="V13" s="17"/>
      <c r="W13" s="16"/>
      <c r="AT13" s="10" t="s">
        <v>5</v>
      </c>
      <c r="AU13" s="10" t="s">
        <v>32</v>
      </c>
    </row>
    <row r="14" spans="1:47" x14ac:dyDescent="0.25">
      <c r="B14" s="15" t="s">
        <v>11</v>
      </c>
      <c r="C14" s="17">
        <v>5.6000000000000001E-2</v>
      </c>
      <c r="D14" s="17">
        <v>5.5E-2</v>
      </c>
      <c r="E14" s="17">
        <v>5.6000000000000001E-2</v>
      </c>
      <c r="F14" s="17">
        <v>3.2000000000000001E-2</v>
      </c>
      <c r="G14" s="17">
        <v>0.16400000000000001</v>
      </c>
      <c r="H14" s="17">
        <v>3.7999999999999999E-2</v>
      </c>
      <c r="I14" s="17">
        <v>6.2E-2</v>
      </c>
      <c r="J14" s="17">
        <v>5.5E-2</v>
      </c>
      <c r="K14" s="17">
        <v>6.2E-2</v>
      </c>
      <c r="L14" s="17">
        <v>6.8000000000000005E-2</v>
      </c>
      <c r="M14" s="17">
        <v>3.1E-2</v>
      </c>
      <c r="N14" s="17">
        <v>0</v>
      </c>
      <c r="O14" s="17"/>
      <c r="P14" s="17"/>
      <c r="Q14" s="17"/>
      <c r="R14" s="17"/>
      <c r="S14" s="17"/>
      <c r="T14" s="17"/>
      <c r="U14" s="17"/>
      <c r="V14" s="17"/>
      <c r="W14" s="16"/>
      <c r="AT14" s="10" t="s">
        <v>6</v>
      </c>
      <c r="AU14" s="10" t="s">
        <v>34</v>
      </c>
    </row>
    <row r="15" spans="1:47" x14ac:dyDescent="0.25">
      <c r="B15" s="15" t="s">
        <v>12</v>
      </c>
      <c r="C15" s="17">
        <v>0.06</v>
      </c>
      <c r="D15" s="17">
        <v>5.8000000000000003E-2</v>
      </c>
      <c r="E15" s="17">
        <v>5.6000000000000001E-2</v>
      </c>
      <c r="F15" s="17">
        <v>3.6999999999999998E-2</v>
      </c>
      <c r="G15" s="17">
        <v>0.16700000000000001</v>
      </c>
      <c r="H15" s="17">
        <v>4.3999999999999997E-2</v>
      </c>
      <c r="I15" s="17">
        <v>5.6000000000000001E-2</v>
      </c>
      <c r="J15" s="17">
        <v>5.3999999999999999E-2</v>
      </c>
      <c r="K15" s="17">
        <v>5.5E-2</v>
      </c>
      <c r="L15" s="17">
        <v>7.1999999999999995E-2</v>
      </c>
      <c r="M15" s="17">
        <v>3.3000000000000002E-2</v>
      </c>
      <c r="N15" s="17">
        <v>2.1999999999999999E-2</v>
      </c>
      <c r="O15" s="17">
        <v>0</v>
      </c>
      <c r="P15" s="17"/>
      <c r="Q15" s="17"/>
      <c r="R15" s="17"/>
      <c r="S15" s="17"/>
      <c r="T15" s="17"/>
      <c r="U15" s="17"/>
      <c r="V15" s="17"/>
      <c r="W15" s="16"/>
      <c r="AT15" s="10" t="s">
        <v>7</v>
      </c>
      <c r="AU15" s="10" t="s">
        <v>35</v>
      </c>
    </row>
    <row r="16" spans="1:47" x14ac:dyDescent="0.25">
      <c r="B16" s="15" t="s">
        <v>13</v>
      </c>
      <c r="C16" s="17">
        <v>5.3999999999999999E-2</v>
      </c>
      <c r="D16" s="17">
        <v>5.0999999999999997E-2</v>
      </c>
      <c r="E16" s="17">
        <v>5.2999999999999999E-2</v>
      </c>
      <c r="F16" s="17">
        <v>2.5999999999999999E-2</v>
      </c>
      <c r="G16" s="17">
        <v>0.186</v>
      </c>
      <c r="H16" s="17">
        <v>5.0999999999999997E-2</v>
      </c>
      <c r="I16" s="17">
        <v>5.3999999999999999E-2</v>
      </c>
      <c r="J16" s="17">
        <v>7.0999999999999994E-2</v>
      </c>
      <c r="K16" s="17">
        <v>4.9000000000000002E-2</v>
      </c>
      <c r="L16" s="17">
        <v>9.4E-2</v>
      </c>
      <c r="M16" s="17">
        <v>3.1E-2</v>
      </c>
      <c r="N16" s="17">
        <v>3.5000000000000003E-2</v>
      </c>
      <c r="O16" s="17">
        <v>3.7999999999999999E-2</v>
      </c>
      <c r="P16" s="17">
        <v>0</v>
      </c>
      <c r="Q16" s="17"/>
      <c r="R16" s="17"/>
      <c r="S16" s="17"/>
      <c r="T16" s="17"/>
      <c r="U16" s="17"/>
      <c r="V16" s="17"/>
      <c r="W16" s="16"/>
      <c r="AT16" s="10" t="s">
        <v>8</v>
      </c>
      <c r="AU16" s="10" t="s">
        <v>36</v>
      </c>
    </row>
    <row r="17" spans="1:47" x14ac:dyDescent="0.25">
      <c r="B17" s="15" t="s">
        <v>14</v>
      </c>
      <c r="C17" s="17">
        <v>2.8000000000000001E-2</v>
      </c>
      <c r="D17" s="17">
        <v>2.5999999999999999E-2</v>
      </c>
      <c r="E17" s="17">
        <v>4.7E-2</v>
      </c>
      <c r="F17" s="17">
        <v>2.9000000000000001E-2</v>
      </c>
      <c r="G17" s="17">
        <v>0.183</v>
      </c>
      <c r="H17" s="17">
        <v>3.5999999999999997E-2</v>
      </c>
      <c r="I17" s="17">
        <v>6.5000000000000002E-2</v>
      </c>
      <c r="J17" s="17">
        <v>9.4E-2</v>
      </c>
      <c r="K17" s="17">
        <v>6.8000000000000005E-2</v>
      </c>
      <c r="L17" s="17">
        <v>0.10100000000000001</v>
      </c>
      <c r="M17" s="17">
        <v>2.5999999999999999E-2</v>
      </c>
      <c r="N17" s="17">
        <v>4.4999999999999998E-2</v>
      </c>
      <c r="O17" s="17">
        <v>4.8000000000000001E-2</v>
      </c>
      <c r="P17" s="17">
        <v>4.2999999999999997E-2</v>
      </c>
      <c r="Q17" s="17">
        <v>0</v>
      </c>
      <c r="R17" s="17"/>
      <c r="S17" s="17"/>
      <c r="T17" s="17"/>
      <c r="U17" s="17"/>
      <c r="V17" s="17"/>
      <c r="W17" s="16"/>
      <c r="AT17" s="10" t="s">
        <v>9</v>
      </c>
      <c r="AU17" s="10" t="s">
        <v>37</v>
      </c>
    </row>
    <row r="18" spans="1:47" x14ac:dyDescent="0.25">
      <c r="B18" s="15" t="s">
        <v>15</v>
      </c>
      <c r="C18" s="17">
        <v>8.1000000000000003E-2</v>
      </c>
      <c r="D18" s="17">
        <v>0.08</v>
      </c>
      <c r="E18" s="17">
        <v>7.9000000000000001E-2</v>
      </c>
      <c r="F18" s="17">
        <v>5.8000000000000003E-2</v>
      </c>
      <c r="G18" s="17">
        <v>0.18099999999999999</v>
      </c>
      <c r="H18" s="17">
        <v>7.0000000000000007E-2</v>
      </c>
      <c r="I18" s="17">
        <v>7.1999999999999995E-2</v>
      </c>
      <c r="J18" s="17">
        <v>6.5000000000000002E-2</v>
      </c>
      <c r="K18" s="17">
        <v>6.5000000000000002E-2</v>
      </c>
      <c r="L18" s="17">
        <v>9.1999999999999998E-2</v>
      </c>
      <c r="M18" s="17">
        <v>0.06</v>
      </c>
      <c r="N18" s="17">
        <v>5.1999999999999998E-2</v>
      </c>
      <c r="O18" s="17">
        <v>5.3999999999999999E-2</v>
      </c>
      <c r="P18" s="17">
        <v>4.2000000000000003E-2</v>
      </c>
      <c r="Q18" s="17">
        <v>7.4999999999999997E-2</v>
      </c>
      <c r="R18" s="17">
        <v>0</v>
      </c>
      <c r="S18" s="17"/>
      <c r="T18" s="17"/>
      <c r="U18" s="17"/>
      <c r="V18" s="17"/>
      <c r="W18" s="16"/>
      <c r="AT18" s="10" t="s">
        <v>10</v>
      </c>
      <c r="AU18" s="10" t="s">
        <v>38</v>
      </c>
    </row>
    <row r="19" spans="1:47" x14ac:dyDescent="0.25">
      <c r="B19" s="15" t="s">
        <v>16</v>
      </c>
      <c r="C19" s="17">
        <v>6.4000000000000001E-2</v>
      </c>
      <c r="D19" s="17">
        <v>6.4000000000000001E-2</v>
      </c>
      <c r="E19" s="17">
        <v>6.0999999999999999E-2</v>
      </c>
      <c r="F19" s="17">
        <v>3.9E-2</v>
      </c>
      <c r="G19" s="17">
        <v>0.17100000000000001</v>
      </c>
      <c r="H19" s="17">
        <v>5.0999999999999997E-2</v>
      </c>
      <c r="I19" s="17">
        <v>0.04</v>
      </c>
      <c r="J19" s="17">
        <v>5.5E-2</v>
      </c>
      <c r="K19" s="17">
        <v>4.7E-2</v>
      </c>
      <c r="L19" s="17">
        <v>0.08</v>
      </c>
      <c r="M19" s="17">
        <v>3.6999999999999998E-2</v>
      </c>
      <c r="N19" s="17">
        <v>0.03</v>
      </c>
      <c r="O19" s="17">
        <v>0.03</v>
      </c>
      <c r="P19" s="17">
        <v>0.03</v>
      </c>
      <c r="Q19" s="17">
        <v>5.0999999999999997E-2</v>
      </c>
      <c r="R19" s="17">
        <v>4.2999999999999997E-2</v>
      </c>
      <c r="S19" s="17">
        <v>0</v>
      </c>
      <c r="T19" s="17"/>
      <c r="U19" s="17"/>
      <c r="V19" s="17"/>
      <c r="W19" s="16"/>
      <c r="AT19" s="10" t="s">
        <v>11</v>
      </c>
      <c r="AU19" s="10" t="s">
        <v>39</v>
      </c>
    </row>
    <row r="20" spans="1:47" x14ac:dyDescent="0.25">
      <c r="B20" s="15" t="s">
        <v>17</v>
      </c>
      <c r="C20" s="17">
        <v>0.24</v>
      </c>
      <c r="D20" s="17">
        <v>0.24</v>
      </c>
      <c r="E20" s="17">
        <v>0.22500000000000001</v>
      </c>
      <c r="F20" s="17">
        <v>0.221</v>
      </c>
      <c r="G20" s="17">
        <v>0.20499999999999999</v>
      </c>
      <c r="H20" s="17">
        <v>0.23799999999999999</v>
      </c>
      <c r="I20" s="17">
        <v>0.187</v>
      </c>
      <c r="J20" s="17">
        <v>0.19800000000000001</v>
      </c>
      <c r="K20" s="17">
        <v>0.17199999999999999</v>
      </c>
      <c r="L20" s="17">
        <v>0.248</v>
      </c>
      <c r="M20" s="17">
        <v>0.219</v>
      </c>
      <c r="N20" s="17">
        <v>0.214</v>
      </c>
      <c r="O20" s="17">
        <v>0.20799999999999999</v>
      </c>
      <c r="P20" s="17">
        <v>0.21299999999999999</v>
      </c>
      <c r="Q20" s="17">
        <v>0.22600000000000001</v>
      </c>
      <c r="R20" s="17">
        <v>0.214</v>
      </c>
      <c r="S20" s="17">
        <v>0.20399999999999999</v>
      </c>
      <c r="T20" s="17">
        <v>0</v>
      </c>
      <c r="U20" s="17"/>
      <c r="V20" s="17"/>
      <c r="W20" s="16"/>
      <c r="AT20" s="10" t="s">
        <v>12</v>
      </c>
      <c r="AU20" s="10" t="s">
        <v>40</v>
      </c>
    </row>
    <row r="21" spans="1:47" x14ac:dyDescent="0.25">
      <c r="B21" s="15" t="s">
        <v>18</v>
      </c>
      <c r="C21" s="17">
        <v>6.2E-2</v>
      </c>
      <c r="D21" s="17">
        <v>0.06</v>
      </c>
      <c r="E21" s="17">
        <v>6.7000000000000004E-2</v>
      </c>
      <c r="F21" s="17">
        <v>4.5999999999999999E-2</v>
      </c>
      <c r="G21" s="17">
        <v>0.19</v>
      </c>
      <c r="H21" s="17">
        <v>5.8999999999999997E-2</v>
      </c>
      <c r="I21" s="17">
        <v>7.2999999999999995E-2</v>
      </c>
      <c r="J21" s="17">
        <v>8.3000000000000004E-2</v>
      </c>
      <c r="K21" s="17">
        <v>6.5000000000000002E-2</v>
      </c>
      <c r="L21" s="17">
        <v>0.10299999999999999</v>
      </c>
      <c r="M21" s="17">
        <v>4.8000000000000001E-2</v>
      </c>
      <c r="N21" s="17">
        <v>5.1999999999999998E-2</v>
      </c>
      <c r="O21" s="17">
        <v>5.5E-2</v>
      </c>
      <c r="P21" s="17">
        <v>3.3000000000000002E-2</v>
      </c>
      <c r="Q21" s="17">
        <v>5.8000000000000003E-2</v>
      </c>
      <c r="R21" s="17">
        <v>2.9000000000000001E-2</v>
      </c>
      <c r="S21" s="17">
        <v>4.7E-2</v>
      </c>
      <c r="T21" s="17">
        <v>0.221</v>
      </c>
      <c r="U21" s="17">
        <v>0</v>
      </c>
      <c r="V21" s="17"/>
      <c r="W21" s="16"/>
      <c r="AT21" s="10" t="s">
        <v>13</v>
      </c>
      <c r="AU21" s="10" t="s">
        <v>41</v>
      </c>
    </row>
    <row r="22" spans="1:47" x14ac:dyDescent="0.25">
      <c r="B22" s="15" t="s">
        <v>19</v>
      </c>
      <c r="C22" s="17">
        <v>0.02</v>
      </c>
      <c r="D22" s="17">
        <v>2.1999999999999999E-2</v>
      </c>
      <c r="E22" s="17">
        <v>4.3999999999999997E-2</v>
      </c>
      <c r="F22" s="17">
        <v>2.1000000000000001E-2</v>
      </c>
      <c r="G22" s="17">
        <v>0.192</v>
      </c>
      <c r="H22" s="17">
        <v>2.8000000000000001E-2</v>
      </c>
      <c r="I22" s="17">
        <v>7.2999999999999995E-2</v>
      </c>
      <c r="J22" s="17">
        <v>9.0999999999999998E-2</v>
      </c>
      <c r="K22" s="17">
        <v>6.9000000000000006E-2</v>
      </c>
      <c r="L22" s="17">
        <v>9.9000000000000005E-2</v>
      </c>
      <c r="M22" s="17">
        <v>1.7999999999999999E-2</v>
      </c>
      <c r="N22" s="17">
        <v>4.2000000000000003E-2</v>
      </c>
      <c r="O22" s="17">
        <v>4.5999999999999999E-2</v>
      </c>
      <c r="P22" s="17">
        <v>3.9E-2</v>
      </c>
      <c r="Q22" s="17">
        <v>2.7E-2</v>
      </c>
      <c r="R22" s="17">
        <v>6.7000000000000004E-2</v>
      </c>
      <c r="S22" s="17">
        <v>4.8000000000000001E-2</v>
      </c>
      <c r="T22" s="17">
        <v>0.22900000000000001</v>
      </c>
      <c r="U22" s="17">
        <v>5.0999999999999997E-2</v>
      </c>
      <c r="V22" s="17">
        <v>0</v>
      </c>
      <c r="W22" s="16"/>
      <c r="AT22" s="10" t="s">
        <v>14</v>
      </c>
      <c r="AU22" s="10" t="s">
        <v>42</v>
      </c>
    </row>
    <row r="23" spans="1:47" x14ac:dyDescent="0.25">
      <c r="B23" s="16"/>
      <c r="C23" s="30" t="s">
        <v>23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6"/>
      <c r="AT23" s="10" t="s">
        <v>15</v>
      </c>
      <c r="AU23" s="10" t="s">
        <v>33</v>
      </c>
    </row>
    <row r="24" spans="1:47" x14ac:dyDescent="0.25">
      <c r="A24" s="31" t="s">
        <v>69</v>
      </c>
      <c r="B24" s="31"/>
      <c r="C24" s="15" t="s">
        <v>0</v>
      </c>
      <c r="D24" s="15" t="s">
        <v>1</v>
      </c>
      <c r="E24" s="15" t="s">
        <v>2</v>
      </c>
      <c r="F24" s="15" t="s">
        <v>3</v>
      </c>
      <c r="G24" s="15" t="s">
        <v>4</v>
      </c>
      <c r="H24" s="15" t="s">
        <v>5</v>
      </c>
      <c r="I24" s="15" t="s">
        <v>6</v>
      </c>
      <c r="J24" s="15" t="s">
        <v>7</v>
      </c>
      <c r="K24" s="15" t="s">
        <v>8</v>
      </c>
      <c r="L24" s="15" t="s">
        <v>9</v>
      </c>
      <c r="M24" s="15" t="s">
        <v>10</v>
      </c>
      <c r="N24" s="15" t="s">
        <v>11</v>
      </c>
      <c r="O24" s="15" t="s">
        <v>12</v>
      </c>
      <c r="P24" s="15" t="s">
        <v>13</v>
      </c>
      <c r="Q24" s="15" t="s">
        <v>14</v>
      </c>
      <c r="R24" s="15" t="s">
        <v>15</v>
      </c>
      <c r="S24" s="15" t="s">
        <v>16</v>
      </c>
      <c r="T24" s="15" t="s">
        <v>17</v>
      </c>
      <c r="U24" s="15" t="s">
        <v>18</v>
      </c>
      <c r="V24" s="15" t="s">
        <v>19</v>
      </c>
      <c r="W24" s="16"/>
      <c r="AT24" s="10" t="s">
        <v>16</v>
      </c>
      <c r="AU24" s="10" t="s">
        <v>43</v>
      </c>
    </row>
    <row r="25" spans="1:47" x14ac:dyDescent="0.25">
      <c r="B25" s="16" t="str">
        <f>CorrModeNorm2!A3</f>
        <v>!</v>
      </c>
      <c r="C25" s="18">
        <f>CorrModeNorm2!B3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6"/>
      <c r="AT25" s="10" t="s">
        <v>17</v>
      </c>
      <c r="AU25" s="10" t="s">
        <v>44</v>
      </c>
    </row>
    <row r="26" spans="1:47" x14ac:dyDescent="0.25">
      <c r="B26" s="16" t="str">
        <f>CorrModeNorm2!A4</f>
        <v>(AFIB</v>
      </c>
      <c r="C26" s="18">
        <f>CorrModeNorm2!B4</f>
        <v>5.7000000000000002E-2</v>
      </c>
      <c r="D26" s="18">
        <f>CorrModeNorm2!C4</f>
        <v>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6"/>
      <c r="AT26" s="10" t="s">
        <v>18</v>
      </c>
      <c r="AU26" s="10" t="s">
        <v>45</v>
      </c>
    </row>
    <row r="27" spans="1:47" x14ac:dyDescent="0.25">
      <c r="B27" s="16" t="str">
        <f>CorrModeNorm2!A5</f>
        <v>(AFL</v>
      </c>
      <c r="C27" s="18">
        <f>CorrModeNorm2!B5</f>
        <v>0.109</v>
      </c>
      <c r="D27" s="18">
        <f>CorrModeNorm2!C5</f>
        <v>7.3999999999999996E-2</v>
      </c>
      <c r="E27" s="18">
        <f>CorrModeNorm2!D5</f>
        <v>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6"/>
      <c r="AT27" s="10" t="s">
        <v>19</v>
      </c>
      <c r="AU27" s="10" t="s">
        <v>46</v>
      </c>
    </row>
    <row r="28" spans="1:47" x14ac:dyDescent="0.25">
      <c r="B28" s="16" t="str">
        <f>CorrModeNorm2!A6</f>
        <v>(B</v>
      </c>
      <c r="C28" s="18">
        <f>CorrModeNorm2!B6</f>
        <v>5.5E-2</v>
      </c>
      <c r="D28" s="18">
        <f>CorrModeNorm2!C6</f>
        <v>4.7E-2</v>
      </c>
      <c r="E28" s="18">
        <f>CorrModeNorm2!D6</f>
        <v>9.1999999999999998E-2</v>
      </c>
      <c r="F28" s="18">
        <f>CorrModeNorm2!E6</f>
        <v>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6"/>
    </row>
    <row r="29" spans="1:47" x14ac:dyDescent="0.25">
      <c r="B29" s="16" t="str">
        <f>CorrModeNorm2!A7</f>
        <v>(BII</v>
      </c>
      <c r="C29" s="18">
        <f>CorrModeNorm2!B7</f>
        <v>0.16</v>
      </c>
      <c r="D29" s="18">
        <f>CorrModeNorm2!C7</f>
        <v>0.153</v>
      </c>
      <c r="E29" s="18">
        <f>CorrModeNorm2!D7</f>
        <v>0.12</v>
      </c>
      <c r="F29" s="18">
        <f>CorrModeNorm2!E7</f>
        <v>0.14199999999999999</v>
      </c>
      <c r="G29" s="18">
        <f>CorrModeNorm2!F7</f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6"/>
    </row>
    <row r="30" spans="1:47" x14ac:dyDescent="0.25">
      <c r="B30" s="16" t="str">
        <f>CorrModeNorm2!A8</f>
        <v>(IVR</v>
      </c>
      <c r="C30" s="18">
        <f>CorrModeNorm2!B8</f>
        <v>3.7999999999999999E-2</v>
      </c>
      <c r="D30" s="18">
        <f>CorrModeNorm2!C8</f>
        <v>6.4000000000000001E-2</v>
      </c>
      <c r="E30" s="18">
        <f>CorrModeNorm2!D8</f>
        <v>0.108</v>
      </c>
      <c r="F30" s="18">
        <f>CorrModeNorm2!E8</f>
        <v>0.06</v>
      </c>
      <c r="G30" s="18">
        <f>CorrModeNorm2!F8</f>
        <v>0.14699999999999999</v>
      </c>
      <c r="H30" s="18">
        <f>CorrModeNorm2!G8</f>
        <v>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6"/>
    </row>
    <row r="31" spans="1:47" x14ac:dyDescent="0.25">
      <c r="B31" s="16" t="str">
        <f>CorrModeNorm2!A9</f>
        <v>(NOD</v>
      </c>
      <c r="C31" s="18">
        <f>CorrModeNorm2!B9</f>
        <v>9.6000000000000002E-2</v>
      </c>
      <c r="D31" s="18">
        <f>CorrModeNorm2!C9</f>
        <v>6.2E-2</v>
      </c>
      <c r="E31" s="18">
        <f>CorrModeNorm2!D9</f>
        <v>0.08</v>
      </c>
      <c r="F31" s="18">
        <f>CorrModeNorm2!E9</f>
        <v>5.7000000000000002E-2</v>
      </c>
      <c r="G31" s="18">
        <f>CorrModeNorm2!F9</f>
        <v>0.13300000000000001</v>
      </c>
      <c r="H31" s="18">
        <f>CorrModeNorm2!G9</f>
        <v>8.5000000000000006E-2</v>
      </c>
      <c r="I31" s="18">
        <f>CorrModeNorm2!H9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6"/>
    </row>
    <row r="32" spans="1:47" x14ac:dyDescent="0.25">
      <c r="B32" s="16" t="str">
        <f>CorrModeNorm2!A10</f>
        <v>(SVTA</v>
      </c>
      <c r="C32" s="18">
        <f>CorrModeNorm2!B10</f>
        <v>0.14499999999999999</v>
      </c>
      <c r="D32" s="18">
        <f>CorrModeNorm2!C10</f>
        <v>0.126</v>
      </c>
      <c r="E32" s="18">
        <f>CorrModeNorm2!D10</f>
        <v>0.10299999999999999</v>
      </c>
      <c r="F32" s="18">
        <f>CorrModeNorm2!E10</f>
        <v>0.112</v>
      </c>
      <c r="G32" s="18">
        <f>CorrModeNorm2!F10</f>
        <v>0.10299999999999999</v>
      </c>
      <c r="H32" s="18">
        <f>CorrModeNorm2!G10</f>
        <v>0.15</v>
      </c>
      <c r="I32" s="18">
        <f>CorrModeNorm2!H10</f>
        <v>0.11799999999999999</v>
      </c>
      <c r="J32" s="18">
        <f>CorrModeNorm2!I10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6"/>
    </row>
    <row r="33" spans="1:44" x14ac:dyDescent="0.25">
      <c r="B33" s="16" t="str">
        <f>CorrModeNorm2!A11</f>
        <v>(T</v>
      </c>
      <c r="C33" s="18">
        <f>CorrModeNorm2!B11</f>
        <v>0.161</v>
      </c>
      <c r="D33" s="18">
        <f>CorrModeNorm2!C11</f>
        <v>0.13600000000000001</v>
      </c>
      <c r="E33" s="18">
        <f>CorrModeNorm2!D11</f>
        <v>0.15</v>
      </c>
      <c r="F33" s="18">
        <f>CorrModeNorm2!E11</f>
        <v>0.109</v>
      </c>
      <c r="G33" s="18">
        <f>CorrModeNorm2!F11</f>
        <v>0.182</v>
      </c>
      <c r="H33" s="18">
        <f>CorrModeNorm2!G11</f>
        <v>0.16500000000000001</v>
      </c>
      <c r="I33" s="18">
        <f>CorrModeNorm2!H11</f>
        <v>0.11</v>
      </c>
      <c r="J33" s="18">
        <f>CorrModeNorm2!I11</f>
        <v>0.11700000000000001</v>
      </c>
      <c r="K33" s="18">
        <f>CorrModeNorm2!J11</f>
        <v>0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6"/>
    </row>
    <row r="34" spans="1:44" x14ac:dyDescent="0.25">
      <c r="B34" s="16" t="str">
        <f>CorrModeNorm2!A12</f>
        <v>(VFL</v>
      </c>
      <c r="C34" s="18">
        <f>CorrModeNorm2!B12</f>
        <v>0.14299999999999999</v>
      </c>
      <c r="D34" s="18">
        <f>CorrModeNorm2!C12</f>
        <v>0.13</v>
      </c>
      <c r="E34" s="18">
        <f>CorrModeNorm2!D12</f>
        <v>0.113</v>
      </c>
      <c r="F34" s="18">
        <f>CorrModeNorm2!E12</f>
        <v>0.13400000000000001</v>
      </c>
      <c r="G34" s="18">
        <f>CorrModeNorm2!F12</f>
        <v>8.5999999999999993E-2</v>
      </c>
      <c r="H34" s="18">
        <f>CorrModeNorm2!G12</f>
        <v>0.13600000000000001</v>
      </c>
      <c r="I34" s="18">
        <f>CorrModeNorm2!H12</f>
        <v>0.13</v>
      </c>
      <c r="J34" s="18">
        <f>CorrModeNorm2!I12</f>
        <v>0.1</v>
      </c>
      <c r="K34" s="18">
        <f>CorrModeNorm2!J12</f>
        <v>0.185</v>
      </c>
      <c r="L34" s="18">
        <f>CorrModeNorm2!K12</f>
        <v>0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6"/>
    </row>
    <row r="35" spans="1:44" x14ac:dyDescent="0.25">
      <c r="B35" s="16" t="str">
        <f>CorrModeNorm2!A13</f>
        <v>(VT</v>
      </c>
      <c r="C35" s="18">
        <f>CorrModeNorm2!B13</f>
        <v>6.4000000000000001E-2</v>
      </c>
      <c r="D35" s="18">
        <f>CorrModeNorm2!C13</f>
        <v>3.5000000000000003E-2</v>
      </c>
      <c r="E35" s="18">
        <f>CorrModeNorm2!D13</f>
        <v>7.3999999999999996E-2</v>
      </c>
      <c r="F35" s="18">
        <f>CorrModeNorm2!E13</f>
        <v>2.7E-2</v>
      </c>
      <c r="G35" s="18">
        <f>CorrModeNorm2!F13</f>
        <v>0.13400000000000001</v>
      </c>
      <c r="H35" s="18">
        <f>CorrModeNorm2!G13</f>
        <v>0.06</v>
      </c>
      <c r="I35" s="18">
        <f>CorrModeNorm2!H13</f>
        <v>0.04</v>
      </c>
      <c r="J35" s="18">
        <f>CorrModeNorm2!I13</f>
        <v>0.112</v>
      </c>
      <c r="K35" s="18">
        <f>CorrModeNorm2!J13</f>
        <v>0.115</v>
      </c>
      <c r="L35" s="18">
        <f>CorrModeNorm2!K13</f>
        <v>0.124</v>
      </c>
      <c r="M35" s="18">
        <f>CorrModeNorm2!L13</f>
        <v>0</v>
      </c>
      <c r="N35" s="18"/>
      <c r="O35" s="18"/>
      <c r="P35" s="18"/>
      <c r="Q35" s="18"/>
      <c r="R35" s="18"/>
      <c r="S35" s="18"/>
      <c r="T35" s="18"/>
      <c r="U35" s="18"/>
      <c r="V35" s="18"/>
      <c r="W35" s="16"/>
    </row>
    <row r="36" spans="1:44" x14ac:dyDescent="0.25">
      <c r="B36" s="16" t="str">
        <f>CorrModeNorm2!A14</f>
        <v>A</v>
      </c>
      <c r="C36" s="18">
        <f>CorrModeNorm2!B14</f>
        <v>6.9000000000000006E-2</v>
      </c>
      <c r="D36" s="18">
        <f>CorrModeNorm2!C14</f>
        <v>5.0999999999999997E-2</v>
      </c>
      <c r="E36" s="18">
        <f>CorrModeNorm2!D14</f>
        <v>6.8000000000000005E-2</v>
      </c>
      <c r="F36" s="18">
        <f>CorrModeNorm2!E14</f>
        <v>5.3999999999999999E-2</v>
      </c>
      <c r="G36" s="18">
        <f>CorrModeNorm2!F14</f>
        <v>0.108</v>
      </c>
      <c r="H36" s="18">
        <f>CorrModeNorm2!G14</f>
        <v>6.9000000000000006E-2</v>
      </c>
      <c r="I36" s="18">
        <f>CorrModeNorm2!H14</f>
        <v>6.8000000000000005E-2</v>
      </c>
      <c r="J36" s="18">
        <f>CorrModeNorm2!I14</f>
        <v>9.1999999999999998E-2</v>
      </c>
      <c r="K36" s="18">
        <f>CorrModeNorm2!J14</f>
        <v>0.13500000000000001</v>
      </c>
      <c r="L36" s="18">
        <f>CorrModeNorm2!K14</f>
        <v>8.7999999999999995E-2</v>
      </c>
      <c r="M36" s="18">
        <f>CorrModeNorm2!L14</f>
        <v>4.4999999999999998E-2</v>
      </c>
      <c r="N36" s="18">
        <f>CorrModeNorm2!M14</f>
        <v>0</v>
      </c>
      <c r="O36" s="18"/>
      <c r="P36" s="18"/>
      <c r="Q36" s="18"/>
      <c r="R36" s="18"/>
      <c r="S36" s="18"/>
      <c r="T36" s="18"/>
      <c r="U36" s="18"/>
      <c r="V36" s="18"/>
      <c r="W36" s="16"/>
    </row>
    <row r="37" spans="1:44" x14ac:dyDescent="0.25">
      <c r="B37" s="16" t="str">
        <f>CorrModeNorm2!A15</f>
        <v>E</v>
      </c>
      <c r="C37" s="18">
        <f>CorrModeNorm2!B15</f>
        <v>0.11899999999999999</v>
      </c>
      <c r="D37" s="18">
        <f>CorrModeNorm2!C15</f>
        <v>0.104</v>
      </c>
      <c r="E37" s="18">
        <f>CorrModeNorm2!D15</f>
        <v>6.8000000000000005E-2</v>
      </c>
      <c r="F37" s="18">
        <f>CorrModeNorm2!E15</f>
        <v>0.10199999999999999</v>
      </c>
      <c r="G37" s="18">
        <f>CorrModeNorm2!F15</f>
        <v>9.7000000000000003E-2</v>
      </c>
      <c r="H37" s="18">
        <f>CorrModeNorm2!G15</f>
        <v>0.125</v>
      </c>
      <c r="I37" s="18">
        <f>CorrModeNorm2!H15</f>
        <v>0.113</v>
      </c>
      <c r="J37" s="18">
        <f>CorrModeNorm2!I15</f>
        <v>5.5E-2</v>
      </c>
      <c r="K37" s="18">
        <f>CorrModeNorm2!J15</f>
        <v>0.14599999999999999</v>
      </c>
      <c r="L37" s="18">
        <f>CorrModeNorm2!K15</f>
        <v>8.8999999999999996E-2</v>
      </c>
      <c r="M37" s="18">
        <f>CorrModeNorm2!L15</f>
        <v>9.7000000000000003E-2</v>
      </c>
      <c r="N37" s="18">
        <f>CorrModeNorm2!M15</f>
        <v>7.0000000000000007E-2</v>
      </c>
      <c r="O37" s="18">
        <f>CorrModeNorm2!N15</f>
        <v>0</v>
      </c>
      <c r="P37" s="18"/>
      <c r="Q37" s="18"/>
      <c r="R37" s="18"/>
      <c r="S37" s="18"/>
      <c r="T37" s="18"/>
      <c r="U37" s="18"/>
      <c r="V37" s="18"/>
      <c r="W37" s="16"/>
    </row>
    <row r="38" spans="1:44" x14ac:dyDescent="0.25">
      <c r="B38" s="16" t="str">
        <f>CorrModeNorm2!A16</f>
        <v>F</v>
      </c>
      <c r="C38" s="18">
        <f>CorrModeNorm2!B16</f>
        <v>0.11</v>
      </c>
      <c r="D38" s="18">
        <f>CorrModeNorm2!C16</f>
        <v>9.7000000000000003E-2</v>
      </c>
      <c r="E38" s="18">
        <f>CorrModeNorm2!D16</f>
        <v>0.114</v>
      </c>
      <c r="F38" s="18">
        <f>CorrModeNorm2!E16</f>
        <v>6.7000000000000004E-2</v>
      </c>
      <c r="G38" s="18">
        <f>CorrModeNorm2!F16</f>
        <v>0.13800000000000001</v>
      </c>
      <c r="H38" s="18">
        <f>CorrModeNorm2!G16</f>
        <v>0.12</v>
      </c>
      <c r="I38" s="18">
        <f>CorrModeNorm2!H16</f>
        <v>9.1999999999999998E-2</v>
      </c>
      <c r="J38" s="18">
        <f>CorrModeNorm2!I16</f>
        <v>7.0000000000000007E-2</v>
      </c>
      <c r="K38" s="18">
        <f>CorrModeNorm2!J16</f>
        <v>7.2999999999999995E-2</v>
      </c>
      <c r="L38" s="18">
        <f>CorrModeNorm2!K16</f>
        <v>0.13300000000000001</v>
      </c>
      <c r="M38" s="18">
        <f>CorrModeNorm2!L16</f>
        <v>0.08</v>
      </c>
      <c r="N38" s="18">
        <f>CorrModeNorm2!M16</f>
        <v>8.1000000000000003E-2</v>
      </c>
      <c r="O38" s="18">
        <f>CorrModeNorm2!N16</f>
        <v>9.0999999999999998E-2</v>
      </c>
      <c r="P38" s="18">
        <f>CorrModeNorm2!O16</f>
        <v>0</v>
      </c>
      <c r="Q38" s="18"/>
      <c r="R38" s="18"/>
      <c r="S38" s="18"/>
      <c r="T38" s="18"/>
      <c r="U38" s="18"/>
      <c r="V38" s="18"/>
      <c r="W38" s="16"/>
    </row>
    <row r="39" spans="1:44" x14ac:dyDescent="0.25">
      <c r="B39" s="16" t="str">
        <f>CorrModeNorm2!A17</f>
        <v>L</v>
      </c>
      <c r="C39" s="18">
        <f>CorrModeNorm2!B17</f>
        <v>8.5000000000000006E-2</v>
      </c>
      <c r="D39" s="18">
        <f>CorrModeNorm2!C17</f>
        <v>6.6000000000000003E-2</v>
      </c>
      <c r="E39" s="18">
        <f>CorrModeNorm2!D17</f>
        <v>0.114</v>
      </c>
      <c r="F39" s="18">
        <f>CorrModeNorm2!E17</f>
        <v>3.7999999999999999E-2</v>
      </c>
      <c r="G39" s="18">
        <f>CorrModeNorm2!F17</f>
        <v>0.161</v>
      </c>
      <c r="H39" s="18">
        <f>CorrModeNorm2!G17</f>
        <v>8.7999999999999995E-2</v>
      </c>
      <c r="I39" s="18">
        <f>CorrModeNorm2!H17</f>
        <v>0.06</v>
      </c>
      <c r="J39" s="18">
        <f>CorrModeNorm2!I17</f>
        <v>0.124</v>
      </c>
      <c r="K39" s="18">
        <f>CorrModeNorm2!J17</f>
        <v>8.5000000000000006E-2</v>
      </c>
      <c r="L39" s="18">
        <f>CorrModeNorm2!K17</f>
        <v>0.152</v>
      </c>
      <c r="M39" s="18">
        <f>CorrModeNorm2!L17</f>
        <v>4.8000000000000001E-2</v>
      </c>
      <c r="N39" s="18">
        <f>CorrModeNorm2!M17</f>
        <v>7.8E-2</v>
      </c>
      <c r="O39" s="18">
        <f>CorrModeNorm2!N17</f>
        <v>0.126</v>
      </c>
      <c r="P39" s="18">
        <f>CorrModeNorm2!O17</f>
        <v>6.7000000000000004E-2</v>
      </c>
      <c r="Q39" s="18">
        <f>CorrModeNorm2!P17</f>
        <v>0</v>
      </c>
      <c r="R39" s="18"/>
      <c r="S39" s="18"/>
      <c r="T39" s="18"/>
      <c r="U39" s="18"/>
      <c r="V39" s="18"/>
      <c r="W39" s="16"/>
    </row>
    <row r="40" spans="1:44" x14ac:dyDescent="0.25">
      <c r="B40" s="16" t="str">
        <f>CorrModeNorm2!A18</f>
        <v>N</v>
      </c>
      <c r="C40" s="18">
        <f>CorrModeNorm2!B18</f>
        <v>0.10100000000000001</v>
      </c>
      <c r="D40" s="18">
        <f>CorrModeNorm2!C18</f>
        <v>7.5999999999999998E-2</v>
      </c>
      <c r="E40" s="18">
        <f>CorrModeNorm2!D18</f>
        <v>6.0999999999999999E-2</v>
      </c>
      <c r="F40" s="18">
        <f>CorrModeNorm2!E18</f>
        <v>7.4999999999999997E-2</v>
      </c>
      <c r="G40" s="18">
        <f>CorrModeNorm2!F18</f>
        <v>0.10199999999999999</v>
      </c>
      <c r="H40" s="18">
        <f>CorrModeNorm2!G18</f>
        <v>0.106</v>
      </c>
      <c r="I40" s="18">
        <f>CorrModeNorm2!H18</f>
        <v>8.1000000000000003E-2</v>
      </c>
      <c r="J40" s="18">
        <f>CorrModeNorm2!I18</f>
        <v>6.0999999999999999E-2</v>
      </c>
      <c r="K40" s="18">
        <f>CorrModeNorm2!J18</f>
        <v>0.124</v>
      </c>
      <c r="L40" s="18">
        <f>CorrModeNorm2!K18</f>
        <v>8.5999999999999993E-2</v>
      </c>
      <c r="M40" s="18">
        <f>CorrModeNorm2!L18</f>
        <v>6.8000000000000005E-2</v>
      </c>
      <c r="N40" s="18">
        <f>CorrModeNorm2!M18</f>
        <v>4.1000000000000002E-2</v>
      </c>
      <c r="O40" s="18">
        <f>CorrModeNorm2!N18</f>
        <v>4.4999999999999998E-2</v>
      </c>
      <c r="P40" s="18">
        <f>CorrModeNorm2!O18</f>
        <v>7.1999999999999995E-2</v>
      </c>
      <c r="Q40" s="18">
        <f>CorrModeNorm2!P18</f>
        <v>9.2999999999999999E-2</v>
      </c>
      <c r="R40" s="18">
        <f>CorrModeNorm2!Q18</f>
        <v>0</v>
      </c>
      <c r="S40" s="18"/>
      <c r="T40" s="18"/>
      <c r="U40" s="18"/>
      <c r="V40" s="18"/>
      <c r="W40" s="16"/>
    </row>
    <row r="41" spans="1:44" x14ac:dyDescent="0.25">
      <c r="B41" s="16" t="str">
        <f>CorrModeNorm2!A19</f>
        <v>R</v>
      </c>
      <c r="C41" s="18">
        <f>CorrModeNorm2!B19</f>
        <v>0.14099999999999999</v>
      </c>
      <c r="D41" s="18">
        <f>CorrModeNorm2!C19</f>
        <v>0.114</v>
      </c>
      <c r="E41" s="18">
        <f>CorrModeNorm2!D19</f>
        <v>0.126</v>
      </c>
      <c r="F41" s="18">
        <f>CorrModeNorm2!E19</f>
        <v>9.7000000000000003E-2</v>
      </c>
      <c r="G41" s="18">
        <f>CorrModeNorm2!F19</f>
        <v>0.14599999999999999</v>
      </c>
      <c r="H41" s="18">
        <f>CorrModeNorm2!G19</f>
        <v>0.14899999999999999</v>
      </c>
      <c r="I41" s="18">
        <f>CorrModeNorm2!H19</f>
        <v>0.10199999999999999</v>
      </c>
      <c r="J41" s="18">
        <f>CorrModeNorm2!I19</f>
        <v>7.3999999999999996E-2</v>
      </c>
      <c r="K41" s="18">
        <f>CorrModeNorm2!J19</f>
        <v>6.7000000000000004E-2</v>
      </c>
      <c r="L41" s="18">
        <f>CorrModeNorm2!K19</f>
        <v>0.13200000000000001</v>
      </c>
      <c r="M41" s="18">
        <f>CorrModeNorm2!L19</f>
        <v>0.1</v>
      </c>
      <c r="N41" s="18">
        <f>CorrModeNorm2!M19</f>
        <v>9.8000000000000004E-2</v>
      </c>
      <c r="O41" s="18">
        <f>CorrModeNorm2!N19</f>
        <v>0.108</v>
      </c>
      <c r="P41" s="18">
        <f>CorrModeNorm2!O19</f>
        <v>4.8000000000000001E-2</v>
      </c>
      <c r="Q41" s="18">
        <f>CorrModeNorm2!P19</f>
        <v>8.5000000000000006E-2</v>
      </c>
      <c r="R41" s="18">
        <f>CorrModeNorm2!Q19</f>
        <v>8.1000000000000003E-2</v>
      </c>
      <c r="S41" s="18">
        <f>CorrModeNorm2!R19</f>
        <v>0</v>
      </c>
      <c r="T41" s="18"/>
      <c r="U41" s="18"/>
      <c r="V41" s="18"/>
      <c r="W41" s="16"/>
    </row>
    <row r="42" spans="1:44" x14ac:dyDescent="0.25">
      <c r="B42" s="16" t="str">
        <f>CorrModeNorm2!A20</f>
        <v>S</v>
      </c>
      <c r="C42" s="18">
        <f>CorrModeNorm2!B20</f>
        <v>0.439</v>
      </c>
      <c r="D42" s="18">
        <f>CorrModeNorm2!C20</f>
        <v>0.435</v>
      </c>
      <c r="E42" s="18">
        <f>CorrModeNorm2!D20</f>
        <v>0.40799999999999997</v>
      </c>
      <c r="F42" s="18">
        <f>CorrModeNorm2!E20</f>
        <v>0.41199999999999998</v>
      </c>
      <c r="G42" s="18">
        <f>CorrModeNorm2!F20</f>
        <v>0.39400000000000002</v>
      </c>
      <c r="H42" s="18">
        <f>CorrModeNorm2!G20</f>
        <v>0.45</v>
      </c>
      <c r="I42" s="18">
        <f>CorrModeNorm2!H20</f>
        <v>0.42899999999999999</v>
      </c>
      <c r="J42" s="18">
        <f>CorrModeNorm2!I20</f>
        <v>0.34200000000000003</v>
      </c>
      <c r="K42" s="18">
        <f>CorrModeNorm2!J20</f>
        <v>0.36399999999999999</v>
      </c>
      <c r="L42" s="18">
        <f>CorrModeNorm2!K20</f>
        <v>0.42099999999999999</v>
      </c>
      <c r="M42" s="18">
        <f>CorrModeNorm2!L20</f>
        <v>0.42099999999999999</v>
      </c>
      <c r="N42" s="18">
        <f>CorrModeNorm2!M20</f>
        <v>0.41699999999999998</v>
      </c>
      <c r="O42" s="18">
        <f>CorrModeNorm2!N20</f>
        <v>0.36399999999999999</v>
      </c>
      <c r="P42" s="18">
        <f>CorrModeNorm2!O20</f>
        <v>0.36299999999999999</v>
      </c>
      <c r="Q42" s="18">
        <f>CorrModeNorm2!P20</f>
        <v>0.41799999999999998</v>
      </c>
      <c r="R42" s="18">
        <f>CorrModeNorm2!Q20</f>
        <v>0.39300000000000002</v>
      </c>
      <c r="S42" s="18">
        <f>CorrModeNorm2!R20</f>
        <v>0.373</v>
      </c>
      <c r="T42" s="18">
        <f>CorrModeNorm2!S20</f>
        <v>0</v>
      </c>
      <c r="U42" s="18"/>
      <c r="V42" s="18"/>
      <c r="W42" s="16"/>
    </row>
    <row r="43" spans="1:44" x14ac:dyDescent="0.25">
      <c r="B43" s="16" t="str">
        <f>CorrModeNorm2!A21</f>
        <v>V</v>
      </c>
      <c r="C43" s="18">
        <f>CorrModeNorm2!B21</f>
        <v>5.1999999999999998E-2</v>
      </c>
      <c r="D43" s="18">
        <f>CorrModeNorm2!C21</f>
        <v>4.9000000000000002E-2</v>
      </c>
      <c r="E43" s="18">
        <f>CorrModeNorm2!D21</f>
        <v>9.2999999999999999E-2</v>
      </c>
      <c r="F43" s="18">
        <f>CorrModeNorm2!E21</f>
        <v>2.7E-2</v>
      </c>
      <c r="G43" s="18">
        <f>CorrModeNorm2!F21</f>
        <v>0.14299999999999999</v>
      </c>
      <c r="H43" s="18">
        <f>CorrModeNorm2!G21</f>
        <v>6.7000000000000004E-2</v>
      </c>
      <c r="I43" s="18">
        <f>CorrModeNorm2!H21</f>
        <v>7.5999999999999998E-2</v>
      </c>
      <c r="J43" s="18">
        <f>CorrModeNorm2!I21</f>
        <v>0.10299999999999999</v>
      </c>
      <c r="K43" s="18">
        <f>CorrModeNorm2!J21</f>
        <v>0.115</v>
      </c>
      <c r="L43" s="18">
        <f>CorrModeNorm2!K21</f>
        <v>0.128</v>
      </c>
      <c r="M43" s="18">
        <f>CorrModeNorm2!L21</f>
        <v>4.2999999999999997E-2</v>
      </c>
      <c r="N43" s="18">
        <f>CorrModeNorm2!M21</f>
        <v>0.05</v>
      </c>
      <c r="O43" s="18">
        <f>CorrModeNorm2!N21</f>
        <v>9.0999999999999998E-2</v>
      </c>
      <c r="P43" s="18">
        <f>CorrModeNorm2!O21</f>
        <v>6.0999999999999999E-2</v>
      </c>
      <c r="Q43" s="18">
        <f>CorrModeNorm2!P21</f>
        <v>5.3999999999999999E-2</v>
      </c>
      <c r="R43" s="18">
        <f>CorrModeNorm2!Q21</f>
        <v>6.9000000000000006E-2</v>
      </c>
      <c r="S43" s="18">
        <f>CorrModeNorm2!R21</f>
        <v>9.4E-2</v>
      </c>
      <c r="T43" s="18">
        <f>CorrModeNorm2!S21</f>
        <v>0.40200000000000002</v>
      </c>
      <c r="U43" s="18">
        <f>CorrModeNorm2!T21</f>
        <v>0</v>
      </c>
      <c r="V43" s="18"/>
      <c r="W43" s="16"/>
    </row>
    <row r="44" spans="1:44" x14ac:dyDescent="0.25">
      <c r="B44" s="16" t="str">
        <f>CorrModeNorm2!A22</f>
        <v>x</v>
      </c>
      <c r="C44" s="18">
        <f>CorrModeNorm2!B22</f>
        <v>5.8999999999999997E-2</v>
      </c>
      <c r="D44" s="18">
        <f>CorrModeNorm2!C22</f>
        <v>4.2000000000000003E-2</v>
      </c>
      <c r="E44" s="18">
        <f>CorrModeNorm2!D22</f>
        <v>7.9000000000000001E-2</v>
      </c>
      <c r="F44" s="18">
        <f>CorrModeNorm2!E22</f>
        <v>4.3999999999999997E-2</v>
      </c>
      <c r="G44" s="18">
        <f>CorrModeNorm2!F22</f>
        <v>0.128</v>
      </c>
      <c r="H44" s="18">
        <f>CorrModeNorm2!G22</f>
        <v>6.8000000000000005E-2</v>
      </c>
      <c r="I44" s="18">
        <f>CorrModeNorm2!H22</f>
        <v>7.1999999999999995E-2</v>
      </c>
      <c r="J44" s="18">
        <f>CorrModeNorm2!I22</f>
        <v>0.1</v>
      </c>
      <c r="K44" s="18">
        <f>CorrModeNorm2!J22</f>
        <v>0.13</v>
      </c>
      <c r="L44" s="18">
        <f>CorrModeNorm2!K22</f>
        <v>0.105</v>
      </c>
      <c r="M44" s="18">
        <f>CorrModeNorm2!L22</f>
        <v>4.2000000000000003E-2</v>
      </c>
      <c r="N44" s="18">
        <f>CorrModeNorm2!M22</f>
        <v>2.3E-2</v>
      </c>
      <c r="O44" s="18">
        <f>CorrModeNorm2!N22</f>
        <v>8.1000000000000003E-2</v>
      </c>
      <c r="P44" s="18">
        <f>CorrModeNorm2!O22</f>
        <v>7.5999999999999998E-2</v>
      </c>
      <c r="Q44" s="18">
        <f>CorrModeNorm2!P22</f>
        <v>6.8000000000000005E-2</v>
      </c>
      <c r="R44" s="18">
        <f>CorrModeNorm2!Q22</f>
        <v>0.05</v>
      </c>
      <c r="S44" s="18">
        <f>CorrModeNorm2!R22</f>
        <v>9.5000000000000001E-2</v>
      </c>
      <c r="T44" s="18">
        <f>CorrModeNorm2!S22</f>
        <v>0.42</v>
      </c>
      <c r="U44" s="18">
        <f>CorrModeNorm2!T22</f>
        <v>3.6999999999999998E-2</v>
      </c>
      <c r="V44" s="18">
        <f>CorrModeNorm2!U22</f>
        <v>0</v>
      </c>
      <c r="W44" s="16"/>
    </row>
    <row r="45" spans="1:44" x14ac:dyDescent="0.25">
      <c r="B45" s="16"/>
      <c r="C45" s="30" t="s">
        <v>22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x14ac:dyDescent="0.25">
      <c r="A46" s="31" t="s">
        <v>69</v>
      </c>
      <c r="B46" s="31"/>
      <c r="C46" s="15" t="s">
        <v>0</v>
      </c>
      <c r="D46" s="15" t="s">
        <v>1</v>
      </c>
      <c r="E46" s="15" t="s">
        <v>2</v>
      </c>
      <c r="F46" s="15" t="s">
        <v>3</v>
      </c>
      <c r="G46" s="15" t="s">
        <v>4</v>
      </c>
      <c r="H46" s="15" t="s">
        <v>5</v>
      </c>
      <c r="I46" s="15" t="s">
        <v>6</v>
      </c>
      <c r="J46" s="15" t="s">
        <v>7</v>
      </c>
      <c r="K46" s="15" t="s">
        <v>8</v>
      </c>
      <c r="L46" s="15" t="s">
        <v>9</v>
      </c>
      <c r="M46" s="15" t="s">
        <v>10</v>
      </c>
      <c r="N46" s="15" t="s">
        <v>11</v>
      </c>
      <c r="O46" s="15" t="s">
        <v>12</v>
      </c>
      <c r="P46" s="15" t="s">
        <v>13</v>
      </c>
      <c r="Q46" s="15" t="s">
        <v>14</v>
      </c>
      <c r="R46" s="15" t="s">
        <v>15</v>
      </c>
      <c r="S46" s="15" t="s">
        <v>16</v>
      </c>
      <c r="T46" s="15" t="s">
        <v>17</v>
      </c>
      <c r="U46" s="15" t="s">
        <v>18</v>
      </c>
      <c r="V46" s="15" t="s">
        <v>19</v>
      </c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x14ac:dyDescent="0.25">
      <c r="B47" s="16" t="str">
        <f>CorrModeNorm3!A3</f>
        <v>!</v>
      </c>
      <c r="C47" s="18">
        <f>CorrModeNorm3!B3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x14ac:dyDescent="0.25">
      <c r="B48" s="16" t="str">
        <f>CorrModeNorm3!A4</f>
        <v>(AFIB</v>
      </c>
      <c r="C48" s="18">
        <f>CorrModeNorm3!B4</f>
        <v>0.114</v>
      </c>
      <c r="D48" s="18">
        <f>CorrModeNorm3!C4</f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2:44" x14ac:dyDescent="0.25">
      <c r="B49" s="16" t="str">
        <f>CorrModeNorm3!A5</f>
        <v>(AFL</v>
      </c>
      <c r="C49" s="18">
        <f>CorrModeNorm3!B5</f>
        <v>0.20899999999999999</v>
      </c>
      <c r="D49" s="18">
        <f>CorrModeNorm3!C5</f>
        <v>0.14399999999999999</v>
      </c>
      <c r="E49" s="18">
        <f>CorrModeNorm3!D5</f>
        <v>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2:44" x14ac:dyDescent="0.25">
      <c r="B50" s="16" t="str">
        <f>CorrModeNorm3!A6</f>
        <v>(B</v>
      </c>
      <c r="C50" s="18">
        <f>CorrModeNorm3!B6</f>
        <v>6.8000000000000005E-2</v>
      </c>
      <c r="D50" s="18">
        <f>CorrModeNorm3!C6</f>
        <v>0.06</v>
      </c>
      <c r="E50" s="18">
        <f>CorrModeNorm3!D6</f>
        <v>0.15</v>
      </c>
      <c r="F50" s="18">
        <f>CorrModeNorm3!E6</f>
        <v>0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2:44" x14ac:dyDescent="0.25">
      <c r="B51" s="16" t="str">
        <f>CorrModeNorm3!A7</f>
        <v>(BII</v>
      </c>
      <c r="C51" s="18">
        <f>CorrModeNorm3!B7</f>
        <v>0.191</v>
      </c>
      <c r="D51" s="18">
        <f>CorrModeNorm3!C7</f>
        <v>0.192</v>
      </c>
      <c r="E51" s="18">
        <f>CorrModeNorm3!D7</f>
        <v>0.17499999999999999</v>
      </c>
      <c r="F51" s="18">
        <f>CorrModeNorm3!E7</f>
        <v>0.17299999999999999</v>
      </c>
      <c r="G51" s="18">
        <f>CorrModeNorm3!F7</f>
        <v>0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2:44" x14ac:dyDescent="0.25">
      <c r="B52" s="16" t="str">
        <f>CorrModeNorm3!A8</f>
        <v>(IVR</v>
      </c>
      <c r="C52" s="18">
        <f>CorrModeNorm3!B8</f>
        <v>5.6000000000000001E-2</v>
      </c>
      <c r="D52" s="18">
        <f>CorrModeNorm3!C8</f>
        <v>9.8000000000000004E-2</v>
      </c>
      <c r="E52" s="18">
        <f>CorrModeNorm3!D8</f>
        <v>0.187</v>
      </c>
      <c r="F52" s="18">
        <f>CorrModeNorm3!E8</f>
        <v>6.0999999999999999E-2</v>
      </c>
      <c r="G52" s="18">
        <f>CorrModeNorm3!F8</f>
        <v>0.157</v>
      </c>
      <c r="H52" s="18">
        <f>CorrModeNorm3!G8</f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2:44" x14ac:dyDescent="0.25">
      <c r="B53" s="16" t="str">
        <f>CorrModeNorm3!A9</f>
        <v>(NOD</v>
      </c>
      <c r="C53" s="18">
        <f>CorrModeNorm3!B9</f>
        <v>0.10100000000000001</v>
      </c>
      <c r="D53" s="18">
        <f>CorrModeNorm3!C9</f>
        <v>7.9000000000000001E-2</v>
      </c>
      <c r="E53" s="18">
        <f>CorrModeNorm3!D9</f>
        <v>0.14299999999999999</v>
      </c>
      <c r="F53" s="18">
        <f>CorrModeNorm3!E9</f>
        <v>7.0999999999999994E-2</v>
      </c>
      <c r="G53" s="18">
        <f>CorrModeNorm3!F9</f>
        <v>0.15</v>
      </c>
      <c r="H53" s="18">
        <f>CorrModeNorm3!G9</f>
        <v>7.0999999999999994E-2</v>
      </c>
      <c r="I53" s="18">
        <f>CorrModeNorm3!H9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2:44" x14ac:dyDescent="0.25">
      <c r="B54" s="16" t="str">
        <f>CorrModeNorm3!A10</f>
        <v>(SVTA</v>
      </c>
      <c r="C54" s="18">
        <f>CorrModeNorm3!B10</f>
        <v>0.19900000000000001</v>
      </c>
      <c r="D54" s="18">
        <f>CorrModeNorm3!C10</f>
        <v>9.9000000000000005E-2</v>
      </c>
      <c r="E54" s="18">
        <f>CorrModeNorm3!D10</f>
        <v>0.129</v>
      </c>
      <c r="F54" s="18">
        <f>CorrModeNorm3!E10</f>
        <v>0.14199999999999999</v>
      </c>
      <c r="G54" s="18">
        <f>CorrModeNorm3!F10</f>
        <v>0.187</v>
      </c>
      <c r="H54" s="18">
        <f>CorrModeNorm3!G10</f>
        <v>0.16500000000000001</v>
      </c>
      <c r="I54" s="18">
        <f>CorrModeNorm3!H10</f>
        <v>0.124</v>
      </c>
      <c r="J54" s="18">
        <f>CorrModeNorm3!I10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2:44" x14ac:dyDescent="0.25">
      <c r="B55" s="16" t="str">
        <f>CorrModeNorm3!A11</f>
        <v>(T</v>
      </c>
      <c r="C55" s="18">
        <f>CorrModeNorm3!B11</f>
        <v>0.16800000000000001</v>
      </c>
      <c r="D55" s="18">
        <f>CorrModeNorm3!C11</f>
        <v>6.2E-2</v>
      </c>
      <c r="E55" s="18">
        <f>CorrModeNorm3!D11</f>
        <v>0.125</v>
      </c>
      <c r="F55" s="18">
        <f>CorrModeNorm3!E11</f>
        <v>0.106</v>
      </c>
      <c r="G55" s="18">
        <f>CorrModeNorm3!F11</f>
        <v>0.20399999999999999</v>
      </c>
      <c r="H55" s="18">
        <f>CorrModeNorm3!G11</f>
        <v>0.14099999999999999</v>
      </c>
      <c r="I55" s="18">
        <f>CorrModeNorm3!H11</f>
        <v>0.108</v>
      </c>
      <c r="J55" s="18">
        <f>CorrModeNorm3!I11</f>
        <v>6.4000000000000001E-2</v>
      </c>
      <c r="K55" s="18">
        <f>CorrModeNorm3!J11</f>
        <v>0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2:44" x14ac:dyDescent="0.25">
      <c r="B56" s="16" t="str">
        <f>CorrModeNorm3!A12</f>
        <v>(VFL</v>
      </c>
      <c r="C56" s="18">
        <f>CorrModeNorm3!B12</f>
        <v>0.245</v>
      </c>
      <c r="D56" s="18">
        <f>CorrModeNorm3!C12</f>
        <v>0.16900000000000001</v>
      </c>
      <c r="E56" s="18">
        <f>CorrModeNorm3!D12</f>
        <v>0.157</v>
      </c>
      <c r="F56" s="18">
        <f>CorrModeNorm3!E12</f>
        <v>0.19700000000000001</v>
      </c>
      <c r="G56" s="18">
        <f>CorrModeNorm3!F12</f>
        <v>0.154</v>
      </c>
      <c r="H56" s="18">
        <f>CorrModeNorm3!G12</f>
        <v>0.20399999999999999</v>
      </c>
      <c r="I56" s="18">
        <f>CorrModeNorm3!H12</f>
        <v>0.17100000000000001</v>
      </c>
      <c r="J56" s="18">
        <f>CorrModeNorm3!I12</f>
        <v>9.1999999999999998E-2</v>
      </c>
      <c r="K56" s="18">
        <f>CorrModeNorm3!J12</f>
        <v>0.14599999999999999</v>
      </c>
      <c r="L56" s="18">
        <f>CorrModeNorm3!K12</f>
        <v>0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2:44" x14ac:dyDescent="0.25">
      <c r="B57" s="16" t="str">
        <f>CorrModeNorm3!A13</f>
        <v>(VT</v>
      </c>
      <c r="C57" s="18">
        <f>CorrModeNorm3!B13</f>
        <v>9.2999999999999999E-2</v>
      </c>
      <c r="D57" s="18">
        <f>CorrModeNorm3!C13</f>
        <v>0.06</v>
      </c>
      <c r="E57" s="18">
        <f>CorrModeNorm3!D13</f>
        <v>0.129</v>
      </c>
      <c r="F57" s="18">
        <f>CorrModeNorm3!E13</f>
        <v>4.5999999999999999E-2</v>
      </c>
      <c r="G57" s="18">
        <f>CorrModeNorm3!F13</f>
        <v>0.16200000000000001</v>
      </c>
      <c r="H57" s="18">
        <f>CorrModeNorm3!G13</f>
        <v>7.2999999999999995E-2</v>
      </c>
      <c r="I57" s="18">
        <f>CorrModeNorm3!H13</f>
        <v>3.4000000000000002E-2</v>
      </c>
      <c r="J57" s="18">
        <f>CorrModeNorm3!I13</f>
        <v>0.122</v>
      </c>
      <c r="K57" s="18">
        <f>CorrModeNorm3!J13</f>
        <v>9.5000000000000001E-2</v>
      </c>
      <c r="L57" s="18">
        <f>CorrModeNorm3!K13</f>
        <v>0.17699999999999999</v>
      </c>
      <c r="M57" s="18">
        <f>CorrModeNorm3!L13</f>
        <v>0</v>
      </c>
      <c r="N57" s="18"/>
      <c r="O57" s="18"/>
      <c r="P57" s="18"/>
      <c r="Q57" s="18"/>
      <c r="R57" s="18"/>
      <c r="S57" s="18"/>
      <c r="T57" s="18"/>
      <c r="U57" s="18"/>
      <c r="V57" s="18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2:44" x14ac:dyDescent="0.25">
      <c r="B58" s="16" t="str">
        <f>CorrModeNorm3!A14</f>
        <v>A</v>
      </c>
      <c r="C58" s="18">
        <f>CorrModeNorm3!B14</f>
        <v>0.122</v>
      </c>
      <c r="D58" s="18">
        <f>CorrModeNorm3!C14</f>
        <v>6.2E-2</v>
      </c>
      <c r="E58" s="18">
        <f>CorrModeNorm3!D14</f>
        <v>0.106</v>
      </c>
      <c r="F58" s="18">
        <f>CorrModeNorm3!E14</f>
        <v>6.3E-2</v>
      </c>
      <c r="G58" s="18">
        <f>CorrModeNorm3!F14</f>
        <v>0.14599999999999999</v>
      </c>
      <c r="H58" s="18">
        <f>CorrModeNorm3!G14</f>
        <v>0.1</v>
      </c>
      <c r="I58" s="18">
        <f>CorrModeNorm3!H14</f>
        <v>7.9000000000000001E-2</v>
      </c>
      <c r="J58" s="18">
        <f>CorrModeNorm3!I14</f>
        <v>9.8000000000000004E-2</v>
      </c>
      <c r="K58" s="18">
        <f>CorrModeNorm3!J14</f>
        <v>8.3000000000000004E-2</v>
      </c>
      <c r="L58" s="18">
        <f>CorrModeNorm3!K14</f>
        <v>0.14299999999999999</v>
      </c>
      <c r="M58" s="18">
        <f>CorrModeNorm3!L14</f>
        <v>5.8999999999999997E-2</v>
      </c>
      <c r="N58" s="18">
        <f>CorrModeNorm3!M14</f>
        <v>0</v>
      </c>
      <c r="O58" s="18"/>
      <c r="P58" s="18"/>
      <c r="Q58" s="18"/>
      <c r="R58" s="18"/>
      <c r="S58" s="18"/>
      <c r="T58" s="18"/>
      <c r="U58" s="18"/>
      <c r="V58" s="18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2:44" x14ac:dyDescent="0.25">
      <c r="B59" s="16" t="str">
        <f>CorrModeNorm3!A15</f>
        <v>E</v>
      </c>
      <c r="C59" s="18">
        <f>CorrModeNorm3!B15</f>
        <v>0.20399999999999999</v>
      </c>
      <c r="D59" s="18">
        <f>CorrModeNorm3!C15</f>
        <v>0.106</v>
      </c>
      <c r="E59" s="18">
        <f>CorrModeNorm3!D15</f>
        <v>0.08</v>
      </c>
      <c r="F59" s="18">
        <f>CorrModeNorm3!E15</f>
        <v>0.14199999999999999</v>
      </c>
      <c r="G59" s="18">
        <f>CorrModeNorm3!F15</f>
        <v>0.19600000000000001</v>
      </c>
      <c r="H59" s="18">
        <f>CorrModeNorm3!G15</f>
        <v>0.17799999999999999</v>
      </c>
      <c r="I59" s="18">
        <f>CorrModeNorm3!H15</f>
        <v>0.126</v>
      </c>
      <c r="J59" s="18">
        <f>CorrModeNorm3!I15</f>
        <v>6.6000000000000003E-2</v>
      </c>
      <c r="K59" s="18">
        <f>CorrModeNorm3!J15</f>
        <v>7.5999999999999998E-2</v>
      </c>
      <c r="L59" s="18">
        <f>CorrModeNorm3!K15</f>
        <v>0.125</v>
      </c>
      <c r="M59" s="18">
        <f>CorrModeNorm3!L15</f>
        <v>0.11600000000000001</v>
      </c>
      <c r="N59" s="18">
        <f>CorrModeNorm3!M15</f>
        <v>9.5000000000000001E-2</v>
      </c>
      <c r="O59" s="18">
        <f>CorrModeNorm3!N15</f>
        <v>0</v>
      </c>
      <c r="P59" s="18"/>
      <c r="Q59" s="18"/>
      <c r="R59" s="18"/>
      <c r="S59" s="18"/>
      <c r="T59" s="18"/>
      <c r="U59" s="18"/>
      <c r="V59" s="18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2:44" x14ac:dyDescent="0.25">
      <c r="B60" s="16" t="str">
        <f>CorrModeNorm3!A16</f>
        <v>F</v>
      </c>
      <c r="C60" s="18">
        <f>CorrModeNorm3!B16</f>
        <v>0.19700000000000001</v>
      </c>
      <c r="D60" s="18">
        <f>CorrModeNorm3!C16</f>
        <v>0.108</v>
      </c>
      <c r="E60" s="18">
        <f>CorrModeNorm3!D16</f>
        <v>0.10199999999999999</v>
      </c>
      <c r="F60" s="18">
        <f>CorrModeNorm3!E16</f>
        <v>0.13400000000000001</v>
      </c>
      <c r="G60" s="18">
        <f>CorrModeNorm3!F16</f>
        <v>0.20899999999999999</v>
      </c>
      <c r="H60" s="18">
        <f>CorrModeNorm3!G16</f>
        <v>0.183</v>
      </c>
      <c r="I60" s="18">
        <f>CorrModeNorm3!H16</f>
        <v>0.158</v>
      </c>
      <c r="J60" s="18">
        <f>CorrModeNorm3!I16</f>
        <v>0.106</v>
      </c>
      <c r="K60" s="18">
        <f>CorrModeNorm3!J16</f>
        <v>9.2999999999999999E-2</v>
      </c>
      <c r="L60" s="18">
        <f>CorrModeNorm3!K16</f>
        <v>0.155</v>
      </c>
      <c r="M60" s="18">
        <f>CorrModeNorm3!L16</f>
        <v>0.13500000000000001</v>
      </c>
      <c r="N60" s="18">
        <f>CorrModeNorm3!M16</f>
        <v>8.8999999999999996E-2</v>
      </c>
      <c r="O60" s="18">
        <f>CorrModeNorm3!N16</f>
        <v>8.4000000000000005E-2</v>
      </c>
      <c r="P60" s="18">
        <f>CorrModeNorm3!O16</f>
        <v>0</v>
      </c>
      <c r="Q60" s="18"/>
      <c r="R60" s="18"/>
      <c r="S60" s="18"/>
      <c r="T60" s="18"/>
      <c r="U60" s="18"/>
      <c r="V60" s="18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2:44" x14ac:dyDescent="0.25">
      <c r="B61" s="16" t="str">
        <f>CorrModeNorm3!A17</f>
        <v>L</v>
      </c>
      <c r="C61" s="18">
        <f>CorrModeNorm3!B17</f>
        <v>7.8E-2</v>
      </c>
      <c r="D61" s="18">
        <f>CorrModeNorm3!C17</f>
        <v>6.9000000000000006E-2</v>
      </c>
      <c r="E61" s="18">
        <f>CorrModeNorm3!D17</f>
        <v>0.153</v>
      </c>
      <c r="F61" s="18">
        <f>CorrModeNorm3!E17</f>
        <v>3.5000000000000003E-2</v>
      </c>
      <c r="G61" s="18">
        <f>CorrModeNorm3!F17</f>
        <v>0.17299999999999999</v>
      </c>
      <c r="H61" s="18">
        <f>CorrModeNorm3!G17</f>
        <v>0.08</v>
      </c>
      <c r="I61" s="18">
        <f>CorrModeNorm3!H17</f>
        <v>9.4E-2</v>
      </c>
      <c r="J61" s="18">
        <f>CorrModeNorm3!I17</f>
        <v>0.14799999999999999</v>
      </c>
      <c r="K61" s="18">
        <f>CorrModeNorm3!J17</f>
        <v>0.11700000000000001</v>
      </c>
      <c r="L61" s="18">
        <f>CorrModeNorm3!K17</f>
        <v>0.19600000000000001</v>
      </c>
      <c r="M61" s="18">
        <f>CorrModeNorm3!L17</f>
        <v>6.9000000000000006E-2</v>
      </c>
      <c r="N61" s="18">
        <f>CorrModeNorm3!M17</f>
        <v>0.06</v>
      </c>
      <c r="O61" s="18">
        <f>CorrModeNorm3!N17</f>
        <v>0.14599999999999999</v>
      </c>
      <c r="P61" s="18">
        <f>CorrModeNorm3!O17</f>
        <v>0.123</v>
      </c>
      <c r="Q61" s="18">
        <f>CorrModeNorm3!P17</f>
        <v>0</v>
      </c>
      <c r="R61" s="18"/>
      <c r="S61" s="18"/>
      <c r="T61" s="18"/>
      <c r="U61" s="18"/>
      <c r="V61" s="18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2:44" x14ac:dyDescent="0.25">
      <c r="B62" s="16" t="str">
        <f>CorrModeNorm3!A18</f>
        <v>N</v>
      </c>
      <c r="C62" s="18">
        <f>CorrModeNorm3!B18</f>
        <v>0.17299999999999999</v>
      </c>
      <c r="D62" s="18">
        <f>CorrModeNorm3!C18</f>
        <v>0.08</v>
      </c>
      <c r="E62" s="18">
        <f>CorrModeNorm3!D18</f>
        <v>8.7999999999999995E-2</v>
      </c>
      <c r="F62" s="18">
        <f>CorrModeNorm3!E18</f>
        <v>0.111</v>
      </c>
      <c r="G62" s="18">
        <f>CorrModeNorm3!F18</f>
        <v>0.16700000000000001</v>
      </c>
      <c r="H62" s="18">
        <f>CorrModeNorm3!G18</f>
        <v>0.14699999999999999</v>
      </c>
      <c r="I62" s="18">
        <f>CorrModeNorm3!H18</f>
        <v>0.109</v>
      </c>
      <c r="J62" s="18">
        <f>CorrModeNorm3!I18</f>
        <v>0.06</v>
      </c>
      <c r="K62" s="18">
        <f>CorrModeNorm3!J18</f>
        <v>6.5000000000000002E-2</v>
      </c>
      <c r="L62" s="18">
        <f>CorrModeNorm3!K18</f>
        <v>0.113</v>
      </c>
      <c r="M62" s="18">
        <f>CorrModeNorm3!L18</f>
        <v>9.6000000000000002E-2</v>
      </c>
      <c r="N62" s="18">
        <f>CorrModeNorm3!M18</f>
        <v>5.5E-2</v>
      </c>
      <c r="O62" s="18">
        <f>CorrModeNorm3!N18</f>
        <v>0.05</v>
      </c>
      <c r="P62" s="18">
        <f>CorrModeNorm3!O18</f>
        <v>6.2E-2</v>
      </c>
      <c r="Q62" s="18">
        <f>CorrModeNorm3!P18</f>
        <v>0.109</v>
      </c>
      <c r="R62" s="18">
        <f>CorrModeNorm3!Q18</f>
        <v>0</v>
      </c>
      <c r="S62" s="18"/>
      <c r="T62" s="18"/>
      <c r="U62" s="18"/>
      <c r="V62" s="18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2:44" x14ac:dyDescent="0.25">
      <c r="B63" s="16" t="str">
        <f>CorrModeNorm3!A19</f>
        <v>R</v>
      </c>
      <c r="C63" s="18">
        <f>CorrModeNorm3!B19</f>
        <v>0.17100000000000001</v>
      </c>
      <c r="D63" s="18">
        <f>CorrModeNorm3!C19</f>
        <v>7.5999999999999998E-2</v>
      </c>
      <c r="E63" s="18">
        <f>CorrModeNorm3!D19</f>
        <v>0.104</v>
      </c>
      <c r="F63" s="18">
        <f>CorrModeNorm3!E19</f>
        <v>0.109</v>
      </c>
      <c r="G63" s="18">
        <f>CorrModeNorm3!F19</f>
        <v>0.186</v>
      </c>
      <c r="H63" s="18">
        <f>CorrModeNorm3!G19</f>
        <v>0.151</v>
      </c>
      <c r="I63" s="18">
        <f>CorrModeNorm3!H19</f>
        <v>0.125</v>
      </c>
      <c r="J63" s="18">
        <f>CorrModeNorm3!I19</f>
        <v>7.5999999999999998E-2</v>
      </c>
      <c r="K63" s="18">
        <f>CorrModeNorm3!J19</f>
        <v>6.6000000000000003E-2</v>
      </c>
      <c r="L63" s="18">
        <f>CorrModeNorm3!K19</f>
        <v>0.13300000000000001</v>
      </c>
      <c r="M63" s="18">
        <f>CorrModeNorm3!L19</f>
        <v>0.105</v>
      </c>
      <c r="N63" s="18">
        <f>CorrModeNorm3!M19</f>
        <v>0.06</v>
      </c>
      <c r="O63" s="18">
        <f>CorrModeNorm3!N19</f>
        <v>7.0000000000000007E-2</v>
      </c>
      <c r="P63" s="18">
        <f>CorrModeNorm3!O19</f>
        <v>0.04</v>
      </c>
      <c r="Q63" s="18">
        <f>CorrModeNorm3!P19</f>
        <v>0.10199999999999999</v>
      </c>
      <c r="R63" s="18">
        <f>CorrModeNorm3!Q19</f>
        <v>3.2000000000000001E-2</v>
      </c>
      <c r="S63" s="18">
        <f>CorrModeNorm3!R19</f>
        <v>0</v>
      </c>
      <c r="T63" s="18"/>
      <c r="U63" s="18"/>
      <c r="V63" s="18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2:44" x14ac:dyDescent="0.25">
      <c r="B64" s="16" t="str">
        <f>CorrModeNorm3!A20</f>
        <v>S</v>
      </c>
      <c r="C64" s="18">
        <f>CorrModeNorm3!B20</f>
        <v>0.215</v>
      </c>
      <c r="D64" s="18">
        <f>CorrModeNorm3!C20</f>
        <v>0.187</v>
      </c>
      <c r="E64" s="18">
        <f>CorrModeNorm3!D20</f>
        <v>0.14799999999999999</v>
      </c>
      <c r="F64" s="18">
        <f>CorrModeNorm3!E20</f>
        <v>0.18</v>
      </c>
      <c r="G64" s="18">
        <f>CorrModeNorm3!F20</f>
        <v>0.1</v>
      </c>
      <c r="H64" s="18">
        <f>CorrModeNorm3!G20</f>
        <v>0.19400000000000001</v>
      </c>
      <c r="I64" s="18">
        <f>CorrModeNorm3!H20</f>
        <v>0.17799999999999999</v>
      </c>
      <c r="J64" s="18">
        <f>CorrModeNorm3!I20</f>
        <v>0.17399999999999999</v>
      </c>
      <c r="K64" s="18">
        <f>CorrModeNorm3!J20</f>
        <v>0.19400000000000001</v>
      </c>
      <c r="L64" s="18">
        <f>CorrModeNorm3!K20</f>
        <v>0.14399999999999999</v>
      </c>
      <c r="M64" s="18">
        <f>CorrModeNorm3!L20</f>
        <v>0.17599999999999999</v>
      </c>
      <c r="N64" s="18">
        <f>CorrModeNorm3!M20</f>
        <v>0.13500000000000001</v>
      </c>
      <c r="O64" s="18">
        <f>CorrModeNorm3!N20</f>
        <v>0.17100000000000001</v>
      </c>
      <c r="P64" s="18">
        <f>CorrModeNorm3!O20</f>
        <v>0.159</v>
      </c>
      <c r="Q64" s="18">
        <f>CorrModeNorm3!P20</f>
        <v>0.16700000000000001</v>
      </c>
      <c r="R64" s="18">
        <f>CorrModeNorm3!Q20</f>
        <v>0.13900000000000001</v>
      </c>
      <c r="S64" s="18">
        <f>CorrModeNorm3!R20</f>
        <v>0.15</v>
      </c>
      <c r="T64" s="18">
        <f>CorrModeNorm3!S20</f>
        <v>0</v>
      </c>
      <c r="U64" s="18"/>
      <c r="V64" s="18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x14ac:dyDescent="0.25">
      <c r="B65" s="16" t="str">
        <f>CorrModeNorm3!A21</f>
        <v>V</v>
      </c>
      <c r="C65" s="18">
        <f>CorrModeNorm3!B21</f>
        <v>0.105</v>
      </c>
      <c r="D65" s="18">
        <f>CorrModeNorm3!C21</f>
        <v>5.6000000000000001E-2</v>
      </c>
      <c r="E65" s="18">
        <f>CorrModeNorm3!D21</f>
        <v>0.128</v>
      </c>
      <c r="F65" s="18">
        <f>CorrModeNorm3!E21</f>
        <v>4.2999999999999997E-2</v>
      </c>
      <c r="G65" s="18">
        <f>CorrModeNorm3!F21</f>
        <v>0.17899999999999999</v>
      </c>
      <c r="H65" s="18">
        <f>CorrModeNorm3!G21</f>
        <v>9.8000000000000004E-2</v>
      </c>
      <c r="I65" s="18">
        <f>CorrModeNorm3!H21</f>
        <v>9.6000000000000002E-2</v>
      </c>
      <c r="J65" s="18">
        <f>CorrModeNorm3!I21</f>
        <v>0.128</v>
      </c>
      <c r="K65" s="18">
        <f>CorrModeNorm3!J21</f>
        <v>9.1999999999999998E-2</v>
      </c>
      <c r="L65" s="18">
        <f>CorrModeNorm3!K21</f>
        <v>0.184</v>
      </c>
      <c r="M65" s="18">
        <f>CorrModeNorm3!L21</f>
        <v>6.6000000000000003E-2</v>
      </c>
      <c r="N65" s="18">
        <f>CorrModeNorm3!M21</f>
        <v>4.5999999999999999E-2</v>
      </c>
      <c r="O65" s="18">
        <f>CorrModeNorm3!N21</f>
        <v>0.121</v>
      </c>
      <c r="P65" s="18">
        <f>CorrModeNorm3!O21</f>
        <v>9.5000000000000001E-2</v>
      </c>
      <c r="Q65" s="18">
        <f>CorrModeNorm3!P21</f>
        <v>3.6999999999999998E-2</v>
      </c>
      <c r="R65" s="18">
        <f>CorrModeNorm3!Q21</f>
        <v>8.5000000000000006E-2</v>
      </c>
      <c r="S65" s="18">
        <f>CorrModeNorm3!R21</f>
        <v>7.4999999999999997E-2</v>
      </c>
      <c r="T65" s="18">
        <f>CorrModeNorm3!S21</f>
        <v>0.16500000000000001</v>
      </c>
      <c r="U65" s="18">
        <f>CorrModeNorm3!T21</f>
        <v>0</v>
      </c>
      <c r="V65" s="18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x14ac:dyDescent="0.25">
      <c r="B66" s="16" t="str">
        <f>CorrModeNorm3!A22</f>
        <v>x</v>
      </c>
      <c r="C66" s="18">
        <f>CorrModeNorm3!B22</f>
        <v>8.6999999999999994E-2</v>
      </c>
      <c r="D66" s="18">
        <f>CorrModeNorm3!C22</f>
        <v>3.2000000000000001E-2</v>
      </c>
      <c r="E66" s="18">
        <f>CorrModeNorm3!D22</f>
        <v>0.14799999999999999</v>
      </c>
      <c r="F66" s="18">
        <f>CorrModeNorm3!E22</f>
        <v>3.6999999999999998E-2</v>
      </c>
      <c r="G66" s="18">
        <f>CorrModeNorm3!F22</f>
        <v>0.17599999999999999</v>
      </c>
      <c r="H66" s="18">
        <f>CorrModeNorm3!G22</f>
        <v>7.1999999999999995E-2</v>
      </c>
      <c r="I66" s="18">
        <f>CorrModeNorm3!H22</f>
        <v>0.06</v>
      </c>
      <c r="J66" s="18">
        <f>CorrModeNorm3!I22</f>
        <v>0.11600000000000001</v>
      </c>
      <c r="K66" s="18">
        <f>CorrModeNorm3!J22</f>
        <v>8.6999999999999994E-2</v>
      </c>
      <c r="L66" s="18">
        <f>CorrModeNorm3!K22</f>
        <v>0.17599999999999999</v>
      </c>
      <c r="M66" s="18">
        <f>CorrModeNorm3!L22</f>
        <v>0.04</v>
      </c>
      <c r="N66" s="18">
        <f>CorrModeNorm3!M22</f>
        <v>5.6000000000000001E-2</v>
      </c>
      <c r="O66" s="18">
        <f>CorrModeNorm3!N22</f>
        <v>0.122</v>
      </c>
      <c r="P66" s="18">
        <f>CorrModeNorm3!O22</f>
        <v>0.124</v>
      </c>
      <c r="Q66" s="18">
        <f>CorrModeNorm3!P22</f>
        <v>5.0999999999999997E-2</v>
      </c>
      <c r="R66" s="18">
        <f>CorrModeNorm3!Q22</f>
        <v>9.2999999999999999E-2</v>
      </c>
      <c r="S66" s="18">
        <f>CorrModeNorm3!R22</f>
        <v>9.2999999999999999E-2</v>
      </c>
      <c r="T66" s="18">
        <f>CorrModeNorm3!S22</f>
        <v>0.17899999999999999</v>
      </c>
      <c r="U66" s="18">
        <f>CorrModeNorm3!T22</f>
        <v>5.0999999999999997E-2</v>
      </c>
      <c r="V66" s="18">
        <f>CorrModeNorm3!U22</f>
        <v>0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x14ac:dyDescent="0.25">
      <c r="B67" s="16"/>
      <c r="C67" s="30" t="s">
        <v>21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44" x14ac:dyDescent="0.25">
      <c r="A68" s="31" t="s">
        <v>69</v>
      </c>
      <c r="B68" s="31"/>
      <c r="C68" s="15" t="s">
        <v>0</v>
      </c>
      <c r="D68" s="15" t="s">
        <v>1</v>
      </c>
      <c r="E68" s="15" t="s">
        <v>2</v>
      </c>
      <c r="F68" s="15" t="s">
        <v>3</v>
      </c>
      <c r="G68" s="15" t="s">
        <v>4</v>
      </c>
      <c r="H68" s="15" t="s">
        <v>5</v>
      </c>
      <c r="I68" s="15" t="s">
        <v>6</v>
      </c>
      <c r="J68" s="15" t="s">
        <v>7</v>
      </c>
      <c r="K68" s="15" t="s">
        <v>8</v>
      </c>
      <c r="L68" s="15" t="s">
        <v>9</v>
      </c>
      <c r="M68" s="15" t="s">
        <v>10</v>
      </c>
      <c r="N68" s="15" t="s">
        <v>11</v>
      </c>
      <c r="O68" s="15" t="s">
        <v>12</v>
      </c>
      <c r="P68" s="15" t="s">
        <v>13</v>
      </c>
      <c r="Q68" s="15" t="s">
        <v>14</v>
      </c>
      <c r="R68" s="15" t="s">
        <v>15</v>
      </c>
      <c r="S68" s="15" t="s">
        <v>16</v>
      </c>
      <c r="T68" s="15" t="s">
        <v>17</v>
      </c>
      <c r="U68" s="15" t="s">
        <v>18</v>
      </c>
      <c r="V68" s="15" t="s">
        <v>19</v>
      </c>
    </row>
    <row r="69" spans="1:44" x14ac:dyDescent="0.25">
      <c r="B69" s="16" t="str">
        <f>CorrModeNorm4!A3</f>
        <v>!</v>
      </c>
      <c r="C69" s="18">
        <f>CorrModeNorm4!B3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44" x14ac:dyDescent="0.25">
      <c r="B70" s="16" t="str">
        <f>CorrModeNorm4!A4</f>
        <v>(AFIB</v>
      </c>
      <c r="C70" s="18">
        <f>CorrModeNorm4!B4</f>
        <v>0.06</v>
      </c>
      <c r="D70" s="18">
        <f>CorrModeNorm4!C4</f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44" x14ac:dyDescent="0.25">
      <c r="B71" s="16" t="str">
        <f>CorrModeNorm4!A5</f>
        <v>(AFL</v>
      </c>
      <c r="C71" s="18">
        <f>CorrModeNorm4!B5</f>
        <v>0.29299999999999998</v>
      </c>
      <c r="D71" s="18">
        <f>CorrModeNorm4!C5</f>
        <v>0.24099999999999999</v>
      </c>
      <c r="E71" s="18">
        <f>CorrModeNorm4!D5</f>
        <v>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44" x14ac:dyDescent="0.25">
      <c r="B72" s="16" t="str">
        <f>CorrModeNorm4!A6</f>
        <v>(B</v>
      </c>
      <c r="C72" s="18">
        <f>CorrModeNorm4!B6</f>
        <v>0.04</v>
      </c>
      <c r="D72" s="18">
        <f>CorrModeNorm4!C6</f>
        <v>2.7E-2</v>
      </c>
      <c r="E72" s="18">
        <f>CorrModeNorm4!D6</f>
        <v>0.25700000000000001</v>
      </c>
      <c r="F72" s="18">
        <f>CorrModeNorm4!E6</f>
        <v>0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44" x14ac:dyDescent="0.25">
      <c r="B73" s="16" t="str">
        <f>CorrModeNorm4!A7</f>
        <v>(BII</v>
      </c>
      <c r="C73" s="18">
        <f>CorrModeNorm4!B7</f>
        <v>0.223</v>
      </c>
      <c r="D73" s="18">
        <f>CorrModeNorm4!C7</f>
        <v>0.18</v>
      </c>
      <c r="E73" s="18">
        <f>CorrModeNorm4!D7</f>
        <v>0.10100000000000001</v>
      </c>
      <c r="F73" s="18">
        <f>CorrModeNorm4!E7</f>
        <v>0.191</v>
      </c>
      <c r="G73" s="18">
        <f>CorrModeNorm4!F7</f>
        <v>0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44" x14ac:dyDescent="0.25">
      <c r="B74" s="16" t="str">
        <f>CorrModeNorm4!A8</f>
        <v>(IVR</v>
      </c>
      <c r="C74" s="18">
        <f>CorrModeNorm4!B8</f>
        <v>0.11799999999999999</v>
      </c>
      <c r="D74" s="18">
        <f>CorrModeNorm4!C8</f>
        <v>9.4E-2</v>
      </c>
      <c r="E74" s="18">
        <f>CorrModeNorm4!D8</f>
        <v>0.20100000000000001</v>
      </c>
      <c r="F74" s="18">
        <f>CorrModeNorm4!E8</f>
        <v>9.5000000000000001E-2</v>
      </c>
      <c r="G74" s="18">
        <f>CorrModeNorm4!F8</f>
        <v>0.114</v>
      </c>
      <c r="H74" s="18">
        <f>CorrModeNorm4!G8</f>
        <v>0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44" x14ac:dyDescent="0.25">
      <c r="B75" s="16" t="str">
        <f>CorrModeNorm4!A9</f>
        <v>(NOD</v>
      </c>
      <c r="C75" s="18">
        <f>CorrModeNorm4!B9</f>
        <v>8.5000000000000006E-2</v>
      </c>
      <c r="D75" s="18">
        <f>CorrModeNorm4!C9</f>
        <v>0.04</v>
      </c>
      <c r="E75" s="18">
        <f>CorrModeNorm4!D9</f>
        <v>0.21199999999999999</v>
      </c>
      <c r="F75" s="18">
        <f>CorrModeNorm4!E9</f>
        <v>4.7E-2</v>
      </c>
      <c r="G75" s="18">
        <f>CorrModeNorm4!F9</f>
        <v>0.14699999999999999</v>
      </c>
      <c r="H75" s="18">
        <f>CorrModeNorm4!G9</f>
        <v>6.8000000000000005E-2</v>
      </c>
      <c r="I75" s="18">
        <f>CorrModeNorm4!H9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44" x14ac:dyDescent="0.25">
      <c r="B76" s="16" t="str">
        <f>CorrModeNorm4!A10</f>
        <v>(SVTA</v>
      </c>
      <c r="C76" s="18">
        <f>CorrModeNorm4!B10</f>
        <v>0.106</v>
      </c>
      <c r="D76" s="18">
        <f>CorrModeNorm4!C10</f>
        <v>6.9000000000000006E-2</v>
      </c>
      <c r="E76" s="18">
        <f>CorrModeNorm4!D10</f>
        <v>0.19500000000000001</v>
      </c>
      <c r="F76" s="18">
        <f>CorrModeNorm4!E10</f>
        <v>7.4999999999999997E-2</v>
      </c>
      <c r="G76" s="18">
        <f>CorrModeNorm4!F10</f>
        <v>0.126</v>
      </c>
      <c r="H76" s="18">
        <f>CorrModeNorm4!G10</f>
        <v>4.1000000000000002E-2</v>
      </c>
      <c r="I76" s="18">
        <f>CorrModeNorm4!H10</f>
        <v>4.2999999999999997E-2</v>
      </c>
      <c r="J76" s="18">
        <f>CorrModeNorm4!I10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44" x14ac:dyDescent="0.25">
      <c r="B77" s="16" t="str">
        <f>CorrModeNorm4!A11</f>
        <v>(T</v>
      </c>
      <c r="C77" s="18">
        <f>CorrModeNorm4!B11</f>
        <v>0.124</v>
      </c>
      <c r="D77" s="18">
        <f>CorrModeNorm4!C11</f>
        <v>7.0000000000000007E-2</v>
      </c>
      <c r="E77" s="18">
        <f>CorrModeNorm4!D11</f>
        <v>0.17399999999999999</v>
      </c>
      <c r="F77" s="18">
        <f>CorrModeNorm4!E11</f>
        <v>8.5000000000000006E-2</v>
      </c>
      <c r="G77" s="18">
        <f>CorrModeNorm4!F11</f>
        <v>0.123</v>
      </c>
      <c r="H77" s="18">
        <f>CorrModeNorm4!G11</f>
        <v>7.8E-2</v>
      </c>
      <c r="I77" s="18">
        <f>CorrModeNorm4!H11</f>
        <v>4.2999999999999997E-2</v>
      </c>
      <c r="J77" s="18">
        <f>CorrModeNorm4!I11</f>
        <v>4.7E-2</v>
      </c>
      <c r="K77" s="18">
        <f>CorrModeNorm4!J11</f>
        <v>0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44" x14ac:dyDescent="0.25">
      <c r="B78" s="16" t="str">
        <f>CorrModeNorm4!A12</f>
        <v>(VFL</v>
      </c>
      <c r="C78" s="18">
        <f>CorrModeNorm4!B12</f>
        <v>0.193</v>
      </c>
      <c r="D78" s="18">
        <f>CorrModeNorm4!C12</f>
        <v>0.14799999999999999</v>
      </c>
      <c r="E78" s="18">
        <f>CorrModeNorm4!D12</f>
        <v>0.13500000000000001</v>
      </c>
      <c r="F78" s="18">
        <f>CorrModeNorm4!E12</f>
        <v>0.16400000000000001</v>
      </c>
      <c r="G78" s="18">
        <f>CorrModeNorm4!F12</f>
        <v>0.10100000000000001</v>
      </c>
      <c r="H78" s="18">
        <f>CorrModeNorm4!G12</f>
        <v>0.114</v>
      </c>
      <c r="I78" s="18">
        <f>CorrModeNorm4!H12</f>
        <v>0.13</v>
      </c>
      <c r="J78" s="18">
        <f>CorrModeNorm4!I12</f>
        <v>0.10299999999999999</v>
      </c>
      <c r="K78" s="18">
        <f>CorrModeNorm4!J12</f>
        <v>0.10299999999999999</v>
      </c>
      <c r="L78" s="18">
        <f>CorrModeNorm4!K12</f>
        <v>0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44" x14ac:dyDescent="0.25">
      <c r="B79" s="16" t="str">
        <f>CorrModeNorm4!A13</f>
        <v>(VT</v>
      </c>
      <c r="C79" s="18">
        <f>CorrModeNorm4!B13</f>
        <v>5.2999999999999999E-2</v>
      </c>
      <c r="D79" s="18">
        <f>CorrModeNorm4!C13</f>
        <v>3.3000000000000002E-2</v>
      </c>
      <c r="E79" s="18">
        <f>CorrModeNorm4!D13</f>
        <v>0.24299999999999999</v>
      </c>
      <c r="F79" s="18">
        <f>CorrModeNorm4!E13</f>
        <v>1.9E-2</v>
      </c>
      <c r="G79" s="18">
        <f>CorrModeNorm4!F13</f>
        <v>0.17499999999999999</v>
      </c>
      <c r="H79" s="18">
        <f>CorrModeNorm4!G13</f>
        <v>0.08</v>
      </c>
      <c r="I79" s="18">
        <f>CorrModeNorm4!H13</f>
        <v>3.3000000000000002E-2</v>
      </c>
      <c r="J79" s="18">
        <f>CorrModeNorm4!I13</f>
        <v>6.0999999999999999E-2</v>
      </c>
      <c r="K79" s="18">
        <f>CorrModeNorm4!J13</f>
        <v>7.3999999999999996E-2</v>
      </c>
      <c r="L79" s="18">
        <f>CorrModeNorm4!K13</f>
        <v>0.154</v>
      </c>
      <c r="M79" s="18">
        <f>CorrModeNorm4!L13</f>
        <v>0</v>
      </c>
      <c r="N79" s="18"/>
      <c r="O79" s="18"/>
      <c r="P79" s="18"/>
      <c r="Q79" s="18"/>
      <c r="R79" s="18"/>
      <c r="S79" s="18"/>
      <c r="T79" s="18"/>
      <c r="U79" s="18"/>
      <c r="V79" s="18"/>
    </row>
    <row r="80" spans="1:44" x14ac:dyDescent="0.25">
      <c r="B80" s="16" t="str">
        <f>CorrModeNorm4!A14</f>
        <v>A</v>
      </c>
      <c r="C80" s="18">
        <f>CorrModeNorm4!B14</f>
        <v>8.7999999999999995E-2</v>
      </c>
      <c r="D80" s="18">
        <f>CorrModeNorm4!C14</f>
        <v>4.3999999999999997E-2</v>
      </c>
      <c r="E80" s="18">
        <f>CorrModeNorm4!D14</f>
        <v>0.20899999999999999</v>
      </c>
      <c r="F80" s="18">
        <f>CorrModeNorm4!E14</f>
        <v>5.6000000000000001E-2</v>
      </c>
      <c r="G80" s="18">
        <f>CorrModeNorm4!F14</f>
        <v>0.14199999999999999</v>
      </c>
      <c r="H80" s="18">
        <f>CorrModeNorm4!G14</f>
        <v>5.6000000000000001E-2</v>
      </c>
      <c r="I80" s="18">
        <f>CorrModeNorm4!H14</f>
        <v>2.9000000000000001E-2</v>
      </c>
      <c r="J80" s="18">
        <f>CorrModeNorm4!I14</f>
        <v>2.9000000000000001E-2</v>
      </c>
      <c r="K80" s="18">
        <f>CorrModeNorm4!J14</f>
        <v>4.5999999999999999E-2</v>
      </c>
      <c r="L80" s="18">
        <f>CorrModeNorm4!K14</f>
        <v>0.112</v>
      </c>
      <c r="M80" s="18">
        <f>CorrModeNorm4!L14</f>
        <v>4.5999999999999999E-2</v>
      </c>
      <c r="N80" s="18">
        <f>CorrModeNorm4!M14</f>
        <v>0</v>
      </c>
      <c r="O80" s="18"/>
      <c r="P80" s="18"/>
      <c r="Q80" s="18"/>
      <c r="R80" s="18"/>
      <c r="S80" s="18"/>
      <c r="T80" s="18"/>
      <c r="U80" s="18"/>
      <c r="V80" s="18"/>
    </row>
    <row r="81" spans="1:22" x14ac:dyDescent="0.25">
      <c r="B81" s="16" t="str">
        <f>CorrModeNorm4!A15</f>
        <v>E</v>
      </c>
      <c r="C81" s="18">
        <f>CorrModeNorm4!B15</f>
        <v>8.7999999999999995E-2</v>
      </c>
      <c r="D81" s="18">
        <f>CorrModeNorm4!C15</f>
        <v>5.2999999999999999E-2</v>
      </c>
      <c r="E81" s="18">
        <f>CorrModeNorm4!D15</f>
        <v>0.23699999999999999</v>
      </c>
      <c r="F81" s="18">
        <f>CorrModeNorm4!E15</f>
        <v>7.0999999999999994E-2</v>
      </c>
      <c r="G81" s="18">
        <f>CorrModeNorm4!F15</f>
        <v>0.18</v>
      </c>
      <c r="H81" s="18">
        <f>CorrModeNorm4!G15</f>
        <v>0.10199999999999999</v>
      </c>
      <c r="I81" s="18">
        <f>CorrModeNorm4!H15</f>
        <v>7.3999999999999996E-2</v>
      </c>
      <c r="J81" s="18">
        <f>CorrModeNorm4!I15</f>
        <v>0.08</v>
      </c>
      <c r="K81" s="18">
        <f>CorrModeNorm4!J15</f>
        <v>8.6999999999999994E-2</v>
      </c>
      <c r="L81" s="18">
        <f>CorrModeNorm4!K15</f>
        <v>0.122</v>
      </c>
      <c r="M81" s="18">
        <f>CorrModeNorm4!L15</f>
        <v>7.4999999999999997E-2</v>
      </c>
      <c r="N81" s="18">
        <f>CorrModeNorm4!M15</f>
        <v>5.7000000000000002E-2</v>
      </c>
      <c r="O81" s="18">
        <f>CorrModeNorm4!N15</f>
        <v>0</v>
      </c>
      <c r="P81" s="18"/>
      <c r="Q81" s="18"/>
      <c r="R81" s="18"/>
      <c r="S81" s="18"/>
      <c r="T81" s="18"/>
      <c r="U81" s="18"/>
      <c r="V81" s="18"/>
    </row>
    <row r="82" spans="1:22" x14ac:dyDescent="0.25">
      <c r="B82" s="16" t="str">
        <f>CorrModeNorm4!A16</f>
        <v>F</v>
      </c>
      <c r="C82" s="18">
        <f>CorrModeNorm4!B16</f>
        <v>0.10100000000000001</v>
      </c>
      <c r="D82" s="18">
        <f>CorrModeNorm4!C16</f>
        <v>4.9000000000000002E-2</v>
      </c>
      <c r="E82" s="18">
        <f>CorrModeNorm4!D16</f>
        <v>0.19700000000000001</v>
      </c>
      <c r="F82" s="18">
        <f>CorrModeNorm4!E16</f>
        <v>6.6000000000000003E-2</v>
      </c>
      <c r="G82" s="18">
        <f>CorrModeNorm4!F16</f>
        <v>0.14099999999999999</v>
      </c>
      <c r="H82" s="18">
        <f>CorrModeNorm4!G16</f>
        <v>7.2999999999999995E-2</v>
      </c>
      <c r="I82" s="18">
        <f>CorrModeNorm4!H16</f>
        <v>3.5999999999999997E-2</v>
      </c>
      <c r="J82" s="18">
        <f>CorrModeNorm4!I16</f>
        <v>3.7999999999999999E-2</v>
      </c>
      <c r="K82" s="18">
        <f>CorrModeNorm4!J16</f>
        <v>3.3000000000000002E-2</v>
      </c>
      <c r="L82" s="18">
        <f>CorrModeNorm4!K16</f>
        <v>0.10199999999999999</v>
      </c>
      <c r="M82" s="18">
        <f>CorrModeNorm4!L16</f>
        <v>5.8000000000000003E-2</v>
      </c>
      <c r="N82" s="18">
        <f>CorrModeNorm4!M16</f>
        <v>2.3E-2</v>
      </c>
      <c r="O82" s="18">
        <f>CorrModeNorm4!N16</f>
        <v>5.7000000000000002E-2</v>
      </c>
      <c r="P82" s="18">
        <f>CorrModeNorm4!O16</f>
        <v>0</v>
      </c>
      <c r="Q82" s="18"/>
      <c r="R82" s="18"/>
      <c r="S82" s="18"/>
      <c r="T82" s="18"/>
      <c r="U82" s="18"/>
      <c r="V82" s="18"/>
    </row>
    <row r="83" spans="1:22" x14ac:dyDescent="0.25">
      <c r="B83" s="16" t="str">
        <f>CorrModeNorm4!A17</f>
        <v>L</v>
      </c>
      <c r="C83" s="18">
        <f>CorrModeNorm4!B17</f>
        <v>5.5E-2</v>
      </c>
      <c r="D83" s="18">
        <f>CorrModeNorm4!C17</f>
        <v>3.5999999999999997E-2</v>
      </c>
      <c r="E83" s="18">
        <f>CorrModeNorm4!D17</f>
        <v>0.26100000000000001</v>
      </c>
      <c r="F83" s="18">
        <f>CorrModeNorm4!E17</f>
        <v>4.5999999999999999E-2</v>
      </c>
      <c r="G83" s="18">
        <f>CorrModeNorm4!F17</f>
        <v>0.19800000000000001</v>
      </c>
      <c r="H83" s="18">
        <f>CorrModeNorm4!G17</f>
        <v>0.106</v>
      </c>
      <c r="I83" s="18">
        <f>CorrModeNorm4!H17</f>
        <v>7.0000000000000007E-2</v>
      </c>
      <c r="J83" s="18">
        <f>CorrModeNorm4!I17</f>
        <v>8.6999999999999994E-2</v>
      </c>
      <c r="K83" s="18">
        <f>CorrModeNorm4!J17</f>
        <v>9.8000000000000004E-2</v>
      </c>
      <c r="L83" s="18">
        <f>CorrModeNorm4!K17</f>
        <v>0.153</v>
      </c>
      <c r="M83" s="18">
        <f>CorrModeNorm4!L17</f>
        <v>5.7000000000000002E-2</v>
      </c>
      <c r="N83" s="18">
        <f>CorrModeNorm4!M17</f>
        <v>6.2E-2</v>
      </c>
      <c r="O83" s="18">
        <f>CorrModeNorm4!N17</f>
        <v>3.7999999999999999E-2</v>
      </c>
      <c r="P83" s="18">
        <f>CorrModeNorm4!O17</f>
        <v>6.9000000000000006E-2</v>
      </c>
      <c r="Q83" s="18">
        <f>CorrModeNorm4!P17</f>
        <v>0</v>
      </c>
      <c r="R83" s="18"/>
      <c r="S83" s="18"/>
      <c r="T83" s="18"/>
      <c r="U83" s="18"/>
      <c r="V83" s="18"/>
    </row>
    <row r="84" spans="1:22" x14ac:dyDescent="0.25">
      <c r="B84" s="16" t="str">
        <f>CorrModeNorm4!A18</f>
        <v>N</v>
      </c>
      <c r="C84" s="18">
        <f>CorrModeNorm4!B18</f>
        <v>0.115</v>
      </c>
      <c r="D84" s="18">
        <f>CorrModeNorm4!C18</f>
        <v>6.3E-2</v>
      </c>
      <c r="E84" s="18">
        <f>CorrModeNorm4!D18</f>
        <v>0.185</v>
      </c>
      <c r="F84" s="18">
        <f>CorrModeNorm4!E18</f>
        <v>0.08</v>
      </c>
      <c r="G84" s="18">
        <f>CorrModeNorm4!F18</f>
        <v>0.129</v>
      </c>
      <c r="H84" s="18">
        <f>CorrModeNorm4!G18</f>
        <v>7.0000000000000007E-2</v>
      </c>
      <c r="I84" s="18">
        <f>CorrModeNorm4!H18</f>
        <v>4.7E-2</v>
      </c>
      <c r="J84" s="18">
        <f>CorrModeNorm4!I18</f>
        <v>3.7999999999999999E-2</v>
      </c>
      <c r="K84" s="18">
        <f>CorrModeNorm4!J18</f>
        <v>3.4000000000000002E-2</v>
      </c>
      <c r="L84" s="18">
        <f>CorrModeNorm4!K18</f>
        <v>8.7999999999999995E-2</v>
      </c>
      <c r="M84" s="18">
        <f>CorrModeNorm4!L18</f>
        <v>7.1999999999999995E-2</v>
      </c>
      <c r="N84" s="18">
        <f>CorrModeNorm4!M18</f>
        <v>3.1E-2</v>
      </c>
      <c r="O84" s="18">
        <f>CorrModeNorm4!N18</f>
        <v>6.0999999999999999E-2</v>
      </c>
      <c r="P84" s="18">
        <f>CorrModeNorm4!O18</f>
        <v>1.7000000000000001E-2</v>
      </c>
      <c r="Q84" s="18">
        <f>CorrModeNorm4!P18</f>
        <v>7.9000000000000001E-2</v>
      </c>
      <c r="R84" s="18">
        <f>CorrModeNorm4!Q18</f>
        <v>0</v>
      </c>
      <c r="S84" s="18"/>
      <c r="T84" s="18"/>
      <c r="U84" s="18"/>
      <c r="V84" s="18"/>
    </row>
    <row r="85" spans="1:22" x14ac:dyDescent="0.25">
      <c r="B85" s="16" t="str">
        <f>CorrModeNorm4!A19</f>
        <v>R</v>
      </c>
      <c r="C85" s="18">
        <f>CorrModeNorm4!B19</f>
        <v>8.5000000000000006E-2</v>
      </c>
      <c r="D85" s="18">
        <f>CorrModeNorm4!C19</f>
        <v>4.4999999999999998E-2</v>
      </c>
      <c r="E85" s="18">
        <f>CorrModeNorm4!D19</f>
        <v>0.22700000000000001</v>
      </c>
      <c r="F85" s="18">
        <f>CorrModeNorm4!E19</f>
        <v>6.2E-2</v>
      </c>
      <c r="G85" s="18">
        <f>CorrModeNorm4!F19</f>
        <v>0.16600000000000001</v>
      </c>
      <c r="H85" s="18">
        <f>CorrModeNorm4!G19</f>
        <v>8.4000000000000005E-2</v>
      </c>
      <c r="I85" s="18">
        <f>CorrModeNorm4!H19</f>
        <v>5.8999999999999997E-2</v>
      </c>
      <c r="J85" s="18">
        <f>CorrModeNorm4!I19</f>
        <v>6.0999999999999999E-2</v>
      </c>
      <c r="K85" s="18">
        <f>CorrModeNorm4!J19</f>
        <v>7.2999999999999995E-2</v>
      </c>
      <c r="L85" s="18">
        <f>CorrModeNorm4!K19</f>
        <v>0.115</v>
      </c>
      <c r="M85" s="18">
        <f>CorrModeNorm4!L19</f>
        <v>6.3E-2</v>
      </c>
      <c r="N85" s="18">
        <f>CorrModeNorm4!M19</f>
        <v>3.7999999999999999E-2</v>
      </c>
      <c r="O85" s="18">
        <f>CorrModeNorm4!N19</f>
        <v>0.02</v>
      </c>
      <c r="P85" s="18">
        <f>CorrModeNorm4!O19</f>
        <v>4.1000000000000002E-2</v>
      </c>
      <c r="Q85" s="18">
        <f>CorrModeNorm4!P19</f>
        <v>3.9E-2</v>
      </c>
      <c r="R85" s="18">
        <f>CorrModeNorm4!Q19</f>
        <v>4.5999999999999999E-2</v>
      </c>
      <c r="S85" s="18">
        <f>CorrModeNorm4!R19</f>
        <v>0</v>
      </c>
      <c r="T85" s="18"/>
      <c r="U85" s="18"/>
      <c r="V85" s="18"/>
    </row>
    <row r="86" spans="1:22" x14ac:dyDescent="0.25">
      <c r="B86" s="16" t="str">
        <f>CorrModeNorm4!A20</f>
        <v>S</v>
      </c>
      <c r="C86" s="18">
        <f>CorrModeNorm4!B20</f>
        <v>0.247</v>
      </c>
      <c r="D86" s="18">
        <f>CorrModeNorm4!C20</f>
        <v>0.214</v>
      </c>
      <c r="E86" s="18">
        <f>CorrModeNorm4!D20</f>
        <v>0.24199999999999999</v>
      </c>
      <c r="F86" s="18">
        <f>CorrModeNorm4!E20</f>
        <v>0.23200000000000001</v>
      </c>
      <c r="G86" s="18">
        <f>CorrModeNorm4!F20</f>
        <v>0.222</v>
      </c>
      <c r="H86" s="18">
        <f>CorrModeNorm4!G20</f>
        <v>0.21099999999999999</v>
      </c>
      <c r="I86" s="18">
        <f>CorrModeNorm4!H20</f>
        <v>0.219</v>
      </c>
      <c r="J86" s="18">
        <f>CorrModeNorm4!I20</f>
        <v>0.20100000000000001</v>
      </c>
      <c r="K86" s="18">
        <f>CorrModeNorm4!J20</f>
        <v>0.20599999999999999</v>
      </c>
      <c r="L86" s="18">
        <f>CorrModeNorm4!K20</f>
        <v>0.13300000000000001</v>
      </c>
      <c r="M86" s="18">
        <f>CorrModeNorm4!L20</f>
        <v>0.23200000000000001</v>
      </c>
      <c r="N86" s="18">
        <f>CorrModeNorm4!M20</f>
        <v>0.19500000000000001</v>
      </c>
      <c r="O86" s="18">
        <f>CorrModeNorm4!N20</f>
        <v>0.16300000000000001</v>
      </c>
      <c r="P86" s="18">
        <f>CorrModeNorm4!O20</f>
        <v>0.188</v>
      </c>
      <c r="Q86" s="18">
        <f>CorrModeNorm4!P20</f>
        <v>0.19700000000000001</v>
      </c>
      <c r="R86" s="18">
        <f>CorrModeNorm4!Q20</f>
        <v>0.17799999999999999</v>
      </c>
      <c r="S86" s="18">
        <f>CorrModeNorm4!R20</f>
        <v>0.17100000000000001</v>
      </c>
      <c r="T86" s="18">
        <f>CorrModeNorm4!S20</f>
        <v>0</v>
      </c>
      <c r="U86" s="18"/>
      <c r="V86" s="18"/>
    </row>
    <row r="87" spans="1:22" x14ac:dyDescent="0.25">
      <c r="B87" s="16" t="str">
        <f>CorrModeNorm4!A21</f>
        <v>V</v>
      </c>
      <c r="C87" s="18">
        <f>CorrModeNorm4!B21</f>
        <v>6.8000000000000005E-2</v>
      </c>
      <c r="D87" s="18">
        <f>CorrModeNorm4!C21</f>
        <v>2.7E-2</v>
      </c>
      <c r="E87" s="18">
        <f>CorrModeNorm4!D21</f>
        <v>0.23599999999999999</v>
      </c>
      <c r="F87" s="18">
        <f>CorrModeNorm4!E21</f>
        <v>4.2000000000000003E-2</v>
      </c>
      <c r="G87" s="18">
        <f>CorrModeNorm4!F21</f>
        <v>0.17499999999999999</v>
      </c>
      <c r="H87" s="18">
        <f>CorrModeNorm4!G21</f>
        <v>8.7999999999999995E-2</v>
      </c>
      <c r="I87" s="18">
        <f>CorrModeNorm4!H21</f>
        <v>4.7E-2</v>
      </c>
      <c r="J87" s="18">
        <f>CorrModeNorm4!I21</f>
        <v>6.0999999999999999E-2</v>
      </c>
      <c r="K87" s="18">
        <f>CorrModeNorm4!J21</f>
        <v>7.0999999999999994E-2</v>
      </c>
      <c r="L87" s="18">
        <f>CorrModeNorm4!K21</f>
        <v>0.13100000000000001</v>
      </c>
      <c r="M87" s="18">
        <f>CorrModeNorm4!L21</f>
        <v>4.4999999999999998E-2</v>
      </c>
      <c r="N87" s="18">
        <f>CorrModeNorm4!M21</f>
        <v>3.6999999999999998E-2</v>
      </c>
      <c r="O87" s="18">
        <f>CorrModeNorm4!N21</f>
        <v>3.3000000000000002E-2</v>
      </c>
      <c r="P87" s="18">
        <f>CorrModeNorm4!O21</f>
        <v>4.1000000000000002E-2</v>
      </c>
      <c r="Q87" s="18">
        <f>CorrModeNorm4!P21</f>
        <v>3.1E-2</v>
      </c>
      <c r="R87" s="18">
        <f>CorrModeNorm4!Q21</f>
        <v>5.1999999999999998E-2</v>
      </c>
      <c r="S87" s="18">
        <f>CorrModeNorm4!R21</f>
        <v>2.3E-2</v>
      </c>
      <c r="T87" s="18">
        <f>CorrModeNorm4!S21</f>
        <v>0.192</v>
      </c>
      <c r="U87" s="18">
        <f>CorrModeNorm4!T21</f>
        <v>0</v>
      </c>
      <c r="V87" s="18"/>
    </row>
    <row r="88" spans="1:22" x14ac:dyDescent="0.25">
      <c r="B88" s="16" t="str">
        <f>CorrModeNorm4!A22</f>
        <v>x</v>
      </c>
      <c r="C88" s="18">
        <f>CorrModeNorm4!B22</f>
        <v>3.2000000000000001E-2</v>
      </c>
      <c r="D88" s="18">
        <f>CorrModeNorm4!C22</f>
        <v>4.3999999999999997E-2</v>
      </c>
      <c r="E88" s="18">
        <f>CorrModeNorm4!D22</f>
        <v>0.26600000000000001</v>
      </c>
      <c r="F88" s="18">
        <f>CorrModeNorm4!E22</f>
        <v>1.9E-2</v>
      </c>
      <c r="G88" s="18">
        <f>CorrModeNorm4!F22</f>
        <v>0.19600000000000001</v>
      </c>
      <c r="H88" s="18">
        <f>CorrModeNorm4!G22</f>
        <v>9.4E-2</v>
      </c>
      <c r="I88" s="18">
        <f>CorrModeNorm4!H22</f>
        <v>5.6000000000000001E-2</v>
      </c>
      <c r="J88" s="18">
        <f>CorrModeNorm4!I22</f>
        <v>0.08</v>
      </c>
      <c r="K88" s="18">
        <f>CorrModeNorm4!J22</f>
        <v>9.7000000000000003E-2</v>
      </c>
      <c r="L88" s="18">
        <f>CorrModeNorm4!K22</f>
        <v>0.17199999999999999</v>
      </c>
      <c r="M88" s="18">
        <f>CorrModeNorm4!L22</f>
        <v>2.4E-2</v>
      </c>
      <c r="N88" s="18">
        <f>CorrModeNorm4!M22</f>
        <v>6.5000000000000002E-2</v>
      </c>
      <c r="O88" s="18">
        <f>CorrModeNorm4!N22</f>
        <v>8.2000000000000003E-2</v>
      </c>
      <c r="P88" s="18">
        <f>CorrModeNorm4!O22</f>
        <v>7.8E-2</v>
      </c>
      <c r="Q88" s="18">
        <f>CorrModeNorm4!P22</f>
        <v>5.7000000000000002E-2</v>
      </c>
      <c r="R88" s="18">
        <f>CorrModeNorm4!Q22</f>
        <v>9.0999999999999998E-2</v>
      </c>
      <c r="S88" s="18">
        <f>CorrModeNorm4!R22</f>
        <v>7.2999999999999995E-2</v>
      </c>
      <c r="T88" s="18">
        <f>CorrModeNorm4!S22</f>
        <v>0.24099999999999999</v>
      </c>
      <c r="U88" s="18">
        <f>CorrModeNorm4!T22</f>
        <v>5.3999999999999999E-2</v>
      </c>
      <c r="V88" s="18">
        <f>CorrModeNorm4!U22</f>
        <v>0</v>
      </c>
    </row>
    <row r="89" spans="1:22" x14ac:dyDescent="0.25">
      <c r="B89" s="16"/>
      <c r="C89" s="30" t="s">
        <v>20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31" t="s">
        <v>69</v>
      </c>
      <c r="B90" s="31"/>
      <c r="C90" s="15" t="s">
        <v>0</v>
      </c>
      <c r="D90" s="15" t="s">
        <v>1</v>
      </c>
      <c r="E90" s="15" t="s">
        <v>2</v>
      </c>
      <c r="F90" s="15" t="s">
        <v>3</v>
      </c>
      <c r="G90" s="15" t="s">
        <v>4</v>
      </c>
      <c r="H90" s="15" t="s">
        <v>5</v>
      </c>
      <c r="I90" s="15" t="s">
        <v>6</v>
      </c>
      <c r="J90" s="15" t="s">
        <v>7</v>
      </c>
      <c r="K90" s="15" t="s">
        <v>8</v>
      </c>
      <c r="L90" s="15" t="s">
        <v>9</v>
      </c>
      <c r="M90" s="15" t="s">
        <v>10</v>
      </c>
      <c r="N90" s="15" t="s">
        <v>11</v>
      </c>
      <c r="O90" s="15" t="s">
        <v>12</v>
      </c>
      <c r="P90" s="15" t="s">
        <v>13</v>
      </c>
      <c r="Q90" s="15" t="s">
        <v>14</v>
      </c>
      <c r="R90" s="15" t="s">
        <v>15</v>
      </c>
      <c r="S90" s="15" t="s">
        <v>16</v>
      </c>
      <c r="T90" s="15" t="s">
        <v>17</v>
      </c>
      <c r="U90" s="15" t="s">
        <v>18</v>
      </c>
      <c r="V90" s="15" t="s">
        <v>19</v>
      </c>
    </row>
    <row r="91" spans="1:22" x14ac:dyDescent="0.25">
      <c r="B91" s="16" t="str">
        <f>CorrModeNorm5!A3</f>
        <v>!</v>
      </c>
      <c r="C91" s="18">
        <f>CorrModeNorm5!B3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x14ac:dyDescent="0.25">
      <c r="B92" s="16" t="str">
        <f>CorrModeNorm5!A4</f>
        <v>(AFIB</v>
      </c>
      <c r="C92" s="18">
        <f>CorrModeNorm5!B4</f>
        <v>2.7E-2</v>
      </c>
      <c r="D92" s="18">
        <f>CorrModeNorm5!C4</f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x14ac:dyDescent="0.25">
      <c r="B93" s="16" t="str">
        <f>CorrModeNorm5!A5</f>
        <v>(AFL</v>
      </c>
      <c r="C93" s="18">
        <f>CorrModeNorm5!B5</f>
        <v>6.4000000000000001E-2</v>
      </c>
      <c r="D93" s="18">
        <f>CorrModeNorm5!C5</f>
        <v>3.7999999999999999E-2</v>
      </c>
      <c r="E93" s="18">
        <f>CorrModeNorm5!D5</f>
        <v>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x14ac:dyDescent="0.25">
      <c r="B94" s="16" t="str">
        <f>CorrModeNorm5!A6</f>
        <v>(B</v>
      </c>
      <c r="C94" s="18">
        <f>CorrModeNorm5!B6</f>
        <v>3.5000000000000003E-2</v>
      </c>
      <c r="D94" s="18">
        <f>CorrModeNorm5!C6</f>
        <v>2.9000000000000001E-2</v>
      </c>
      <c r="E94" s="18">
        <f>CorrModeNorm5!D6</f>
        <v>4.3999999999999997E-2</v>
      </c>
      <c r="F94" s="18">
        <f>CorrModeNorm5!E6</f>
        <v>0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x14ac:dyDescent="0.25">
      <c r="B95" s="16" t="str">
        <f>CorrModeNorm5!A7</f>
        <v>(BII</v>
      </c>
      <c r="C95" s="18">
        <f>CorrModeNorm5!B7</f>
        <v>8.3000000000000004E-2</v>
      </c>
      <c r="D95" s="18">
        <f>CorrModeNorm5!C7</f>
        <v>6.5000000000000002E-2</v>
      </c>
      <c r="E95" s="18">
        <f>CorrModeNorm5!D7</f>
        <v>3.9E-2</v>
      </c>
      <c r="F95" s="18">
        <f>CorrModeNorm5!E7</f>
        <v>5.1999999999999998E-2</v>
      </c>
      <c r="G95" s="18">
        <f>CorrModeNorm5!F7</f>
        <v>0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x14ac:dyDescent="0.25">
      <c r="B96" s="16" t="str">
        <f>CorrModeNorm5!A8</f>
        <v>(IVR</v>
      </c>
      <c r="C96" s="18">
        <f>CorrModeNorm5!B8</f>
        <v>0.04</v>
      </c>
      <c r="D96" s="18">
        <f>CorrModeNorm5!C8</f>
        <v>1.6E-2</v>
      </c>
      <c r="E96" s="18">
        <f>CorrModeNorm5!D8</f>
        <v>3.5000000000000003E-2</v>
      </c>
      <c r="F96" s="18">
        <f>CorrModeNorm5!E8</f>
        <v>4.2999999999999997E-2</v>
      </c>
      <c r="G96" s="18">
        <f>CorrModeNorm5!F8</f>
        <v>7.0000000000000007E-2</v>
      </c>
      <c r="H96" s="18">
        <f>CorrModeNorm5!G8</f>
        <v>0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2:22" x14ac:dyDescent="0.25">
      <c r="B97" s="16" t="str">
        <f>CorrModeNorm5!A9</f>
        <v>(NOD</v>
      </c>
      <c r="C97" s="18">
        <f>CorrModeNorm5!B9</f>
        <v>8.2000000000000003E-2</v>
      </c>
      <c r="D97" s="18">
        <f>CorrModeNorm5!C9</f>
        <v>6.9000000000000006E-2</v>
      </c>
      <c r="E97" s="18">
        <f>CorrModeNorm5!D9</f>
        <v>5.5E-2</v>
      </c>
      <c r="F97" s="18">
        <f>CorrModeNorm5!E9</f>
        <v>4.7E-2</v>
      </c>
      <c r="G97" s="18">
        <f>CorrModeNorm5!F9</f>
        <v>2.9000000000000001E-2</v>
      </c>
      <c r="H97" s="18">
        <f>CorrModeNorm5!G9</f>
        <v>7.8E-2</v>
      </c>
      <c r="I97" s="18">
        <f>CorrModeNorm5!H9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2:22" x14ac:dyDescent="0.25">
      <c r="B98" s="16" t="str">
        <f>CorrModeNorm5!A10</f>
        <v>(SVTA</v>
      </c>
      <c r="C98" s="18">
        <f>CorrModeNorm5!B10</f>
        <v>0.13500000000000001</v>
      </c>
      <c r="D98" s="18">
        <f>CorrModeNorm5!C10</f>
        <v>0.111</v>
      </c>
      <c r="E98" s="18">
        <f>CorrModeNorm5!D10</f>
        <v>7.2999999999999995E-2</v>
      </c>
      <c r="F98" s="18">
        <f>CorrModeNorm5!E10</f>
        <v>0.107</v>
      </c>
      <c r="G98" s="18">
        <f>CorrModeNorm5!F10</f>
        <v>0.06</v>
      </c>
      <c r="H98" s="18">
        <f>CorrModeNorm5!G10</f>
        <v>0.107</v>
      </c>
      <c r="I98" s="18">
        <f>CorrModeNorm5!H10</f>
        <v>0.08</v>
      </c>
      <c r="J98" s="18">
        <f>CorrModeNorm5!I10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2:22" x14ac:dyDescent="0.25">
      <c r="B99" s="16" t="str">
        <f>CorrModeNorm5!A11</f>
        <v>(T</v>
      </c>
      <c r="C99" s="18">
        <f>CorrModeNorm5!B11</f>
        <v>9.2999999999999999E-2</v>
      </c>
      <c r="D99" s="18">
        <f>CorrModeNorm5!C11</f>
        <v>7.1999999999999995E-2</v>
      </c>
      <c r="E99" s="18">
        <f>CorrModeNorm5!D11</f>
        <v>3.7999999999999999E-2</v>
      </c>
      <c r="F99" s="18">
        <f>CorrModeNorm5!E11</f>
        <v>6.3E-2</v>
      </c>
      <c r="G99" s="18">
        <f>CorrModeNorm5!F11</f>
        <v>1.7999999999999999E-2</v>
      </c>
      <c r="H99" s="18">
        <f>CorrModeNorm5!G11</f>
        <v>7.2999999999999995E-2</v>
      </c>
      <c r="I99" s="18">
        <f>CorrModeNorm5!H11</f>
        <v>0.04</v>
      </c>
      <c r="J99" s="18">
        <f>CorrModeNorm5!I11</f>
        <v>4.3999999999999997E-2</v>
      </c>
      <c r="K99" s="18">
        <f>CorrModeNorm5!J11</f>
        <v>0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2:22" x14ac:dyDescent="0.25">
      <c r="B100" s="16" t="str">
        <f>CorrModeNorm5!A12</f>
        <v>(VFL</v>
      </c>
      <c r="C100" s="18">
        <f>CorrModeNorm5!B12</f>
        <v>5.5E-2</v>
      </c>
      <c r="D100" s="18">
        <f>CorrModeNorm5!C12</f>
        <v>4.2000000000000003E-2</v>
      </c>
      <c r="E100" s="18">
        <f>CorrModeNorm5!D12</f>
        <v>5.8999999999999997E-2</v>
      </c>
      <c r="F100" s="18">
        <f>CorrModeNorm5!E12</f>
        <v>7.0000000000000007E-2</v>
      </c>
      <c r="G100" s="18">
        <f>CorrModeNorm5!F12</f>
        <v>9.5000000000000001E-2</v>
      </c>
      <c r="H100" s="18">
        <f>CorrModeNorm5!G12</f>
        <v>2.9000000000000001E-2</v>
      </c>
      <c r="I100" s="18">
        <f>CorrModeNorm5!H12</f>
        <v>0.107</v>
      </c>
      <c r="J100" s="18">
        <f>CorrModeNorm5!I12</f>
        <v>0.125</v>
      </c>
      <c r="K100" s="18">
        <f>CorrModeNorm5!J12</f>
        <v>9.6000000000000002E-2</v>
      </c>
      <c r="L100" s="18">
        <f>CorrModeNorm5!K12</f>
        <v>0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2:22" x14ac:dyDescent="0.25">
      <c r="B101" s="16" t="str">
        <f>CorrModeNorm5!A13</f>
        <v>(VT</v>
      </c>
      <c r="C101" s="18">
        <f>CorrModeNorm5!B13</f>
        <v>6.5000000000000002E-2</v>
      </c>
      <c r="D101" s="18">
        <f>CorrModeNorm5!C13</f>
        <v>4.7E-2</v>
      </c>
      <c r="E101" s="18">
        <f>CorrModeNorm5!D13</f>
        <v>2.9000000000000001E-2</v>
      </c>
      <c r="F101" s="18">
        <f>CorrModeNorm5!E13</f>
        <v>3.3000000000000002E-2</v>
      </c>
      <c r="G101" s="18">
        <f>CorrModeNorm5!F13</f>
        <v>2.5000000000000001E-2</v>
      </c>
      <c r="H101" s="18">
        <f>CorrModeNorm5!G13</f>
        <v>5.2999999999999999E-2</v>
      </c>
      <c r="I101" s="18">
        <f>CorrModeNorm5!H13</f>
        <v>2.7E-2</v>
      </c>
      <c r="J101" s="18">
        <f>CorrModeNorm5!I13</f>
        <v>7.5999999999999998E-2</v>
      </c>
      <c r="K101" s="18">
        <f>CorrModeNorm5!J13</f>
        <v>3.2000000000000001E-2</v>
      </c>
      <c r="L101" s="18">
        <f>CorrModeNorm5!K13</f>
        <v>8.1000000000000003E-2</v>
      </c>
      <c r="M101" s="18">
        <f>CorrModeNorm5!L13</f>
        <v>0</v>
      </c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2:22" x14ac:dyDescent="0.25">
      <c r="B102" s="16" t="str">
        <f>CorrModeNorm5!A14</f>
        <v>A</v>
      </c>
      <c r="C102" s="18">
        <f>CorrModeNorm5!B14</f>
        <v>0.05</v>
      </c>
      <c r="D102" s="18">
        <f>CorrModeNorm5!C14</f>
        <v>2.8000000000000001E-2</v>
      </c>
      <c r="E102" s="18">
        <f>CorrModeNorm5!D14</f>
        <v>1.7000000000000001E-2</v>
      </c>
      <c r="F102" s="18">
        <f>CorrModeNorm5!E14</f>
        <v>0.03</v>
      </c>
      <c r="G102" s="18">
        <f>CorrModeNorm5!F14</f>
        <v>3.9E-2</v>
      </c>
      <c r="H102" s="18">
        <f>CorrModeNorm5!G14</f>
        <v>3.2000000000000001E-2</v>
      </c>
      <c r="I102" s="18">
        <f>CorrModeNorm5!H14</f>
        <v>0.05</v>
      </c>
      <c r="J102" s="18">
        <f>CorrModeNorm5!I14</f>
        <v>8.5000000000000006E-2</v>
      </c>
      <c r="K102" s="18">
        <f>CorrModeNorm5!J14</f>
        <v>4.4999999999999998E-2</v>
      </c>
      <c r="L102" s="18">
        <f>CorrModeNorm5!K14</f>
        <v>5.8000000000000003E-2</v>
      </c>
      <c r="M102" s="18">
        <f>CorrModeNorm5!L14</f>
        <v>2.5000000000000001E-2</v>
      </c>
      <c r="N102" s="18">
        <f>CorrModeNorm5!M14</f>
        <v>0</v>
      </c>
      <c r="O102" s="18"/>
      <c r="P102" s="18"/>
      <c r="Q102" s="18"/>
      <c r="R102" s="18"/>
      <c r="S102" s="18"/>
      <c r="T102" s="18"/>
      <c r="U102" s="18"/>
      <c r="V102" s="18"/>
    </row>
    <row r="103" spans="2:22" x14ac:dyDescent="0.25">
      <c r="B103" s="16" t="str">
        <f>CorrModeNorm5!A15</f>
        <v>E</v>
      </c>
      <c r="C103" s="18">
        <f>CorrModeNorm5!B15</f>
        <v>3.6999999999999998E-2</v>
      </c>
      <c r="D103" s="18">
        <f>CorrModeNorm5!C15</f>
        <v>1.7999999999999999E-2</v>
      </c>
      <c r="E103" s="18">
        <f>CorrModeNorm5!D15</f>
        <v>2.9000000000000001E-2</v>
      </c>
      <c r="F103" s="18">
        <f>CorrModeNorm5!E15</f>
        <v>1.9E-2</v>
      </c>
      <c r="G103" s="18">
        <f>CorrModeNorm5!F15</f>
        <v>4.7E-2</v>
      </c>
      <c r="H103" s="18">
        <f>CorrModeNorm5!G15</f>
        <v>2.9000000000000001E-2</v>
      </c>
      <c r="I103" s="18">
        <f>CorrModeNorm5!H15</f>
        <v>5.1999999999999998E-2</v>
      </c>
      <c r="J103" s="18">
        <f>CorrModeNorm5!I15</f>
        <v>9.7000000000000003E-2</v>
      </c>
      <c r="K103" s="18">
        <f>CorrModeNorm5!J15</f>
        <v>5.6000000000000001E-2</v>
      </c>
      <c r="L103" s="18">
        <f>CorrModeNorm5!K15</f>
        <v>5.6000000000000001E-2</v>
      </c>
      <c r="M103" s="18">
        <f>CorrModeNorm5!L15</f>
        <v>0.03</v>
      </c>
      <c r="N103" s="18">
        <f>CorrModeNorm5!M15</f>
        <v>1.4E-2</v>
      </c>
      <c r="O103" s="18">
        <f>CorrModeNorm5!N15</f>
        <v>0</v>
      </c>
      <c r="P103" s="18"/>
      <c r="Q103" s="18"/>
      <c r="R103" s="18"/>
      <c r="S103" s="18"/>
      <c r="T103" s="18"/>
      <c r="U103" s="18"/>
      <c r="V103" s="18"/>
    </row>
    <row r="104" spans="2:22" x14ac:dyDescent="0.25">
      <c r="B104" s="16" t="str">
        <f>CorrModeNorm5!A16</f>
        <v>F</v>
      </c>
      <c r="C104" s="18">
        <f>CorrModeNorm5!B16</f>
        <v>0.114</v>
      </c>
      <c r="D104" s="18">
        <f>CorrModeNorm5!C16</f>
        <v>9.0999999999999998E-2</v>
      </c>
      <c r="E104" s="18">
        <f>CorrModeNorm5!D16</f>
        <v>5.6000000000000001E-2</v>
      </c>
      <c r="F104" s="18">
        <f>CorrModeNorm5!E16</f>
        <v>8.4000000000000005E-2</v>
      </c>
      <c r="G104" s="18">
        <f>CorrModeNorm5!F16</f>
        <v>3.5999999999999997E-2</v>
      </c>
      <c r="H104" s="18">
        <f>CorrModeNorm5!G16</f>
        <v>9.0999999999999998E-2</v>
      </c>
      <c r="I104" s="18">
        <f>CorrModeNorm5!H16</f>
        <v>5.3999999999999999E-2</v>
      </c>
      <c r="J104" s="18">
        <f>CorrModeNorm5!I16</f>
        <v>2.5999999999999999E-2</v>
      </c>
      <c r="K104" s="18">
        <f>CorrModeNorm5!J16</f>
        <v>2.1000000000000001E-2</v>
      </c>
      <c r="L104" s="18">
        <f>CorrModeNorm5!K16</f>
        <v>0.113</v>
      </c>
      <c r="M104" s="18">
        <f>CorrModeNorm5!L16</f>
        <v>5.1999999999999998E-2</v>
      </c>
      <c r="N104" s="18">
        <f>CorrModeNorm5!M16</f>
        <v>6.5000000000000002E-2</v>
      </c>
      <c r="O104" s="18">
        <f>CorrModeNorm5!N16</f>
        <v>7.5999999999999998E-2</v>
      </c>
      <c r="P104" s="18">
        <f>CorrModeNorm5!O16</f>
        <v>0</v>
      </c>
      <c r="Q104" s="18"/>
      <c r="R104" s="18"/>
      <c r="S104" s="18"/>
      <c r="T104" s="18"/>
      <c r="U104" s="18"/>
      <c r="V104" s="18"/>
    </row>
    <row r="105" spans="2:22" x14ac:dyDescent="0.25">
      <c r="B105" s="16" t="str">
        <f>CorrModeNorm5!A17</f>
        <v>L</v>
      </c>
      <c r="C105" s="18">
        <f>CorrModeNorm5!B17</f>
        <v>7.5999999999999998E-2</v>
      </c>
      <c r="D105" s="18">
        <f>CorrModeNorm5!C17</f>
        <v>5.2999999999999999E-2</v>
      </c>
      <c r="E105" s="18">
        <f>CorrModeNorm5!D17</f>
        <v>1.7999999999999999E-2</v>
      </c>
      <c r="F105" s="18">
        <f>CorrModeNorm5!E17</f>
        <v>5.0999999999999997E-2</v>
      </c>
      <c r="G105" s="18">
        <f>CorrModeNorm5!F17</f>
        <v>2.4E-2</v>
      </c>
      <c r="H105" s="18">
        <f>CorrModeNorm5!G17</f>
        <v>5.2999999999999999E-2</v>
      </c>
      <c r="I105" s="18">
        <f>CorrModeNorm5!H17</f>
        <v>4.5999999999999999E-2</v>
      </c>
      <c r="J105" s="18">
        <f>CorrModeNorm5!I17</f>
        <v>5.8999999999999997E-2</v>
      </c>
      <c r="K105" s="18">
        <f>CorrModeNorm5!J17</f>
        <v>2.1000000000000001E-2</v>
      </c>
      <c r="L105" s="18">
        <f>CorrModeNorm5!K17</f>
        <v>7.5999999999999998E-2</v>
      </c>
      <c r="M105" s="18">
        <f>CorrModeNorm5!L17</f>
        <v>2.5999999999999999E-2</v>
      </c>
      <c r="N105" s="18">
        <f>CorrModeNorm5!M17</f>
        <v>2.5999999999999999E-2</v>
      </c>
      <c r="O105" s="18">
        <f>CorrModeNorm5!N17</f>
        <v>3.9E-2</v>
      </c>
      <c r="P105" s="18">
        <f>CorrModeNorm5!O17</f>
        <v>3.9E-2</v>
      </c>
      <c r="Q105" s="18">
        <f>CorrModeNorm5!P17</f>
        <v>0</v>
      </c>
      <c r="R105" s="18"/>
      <c r="S105" s="18"/>
      <c r="T105" s="18"/>
      <c r="U105" s="18"/>
      <c r="V105" s="18"/>
    </row>
    <row r="106" spans="2:22" x14ac:dyDescent="0.25">
      <c r="B106" s="16" t="str">
        <f>CorrModeNorm5!A18</f>
        <v>N</v>
      </c>
      <c r="C106" s="18">
        <f>CorrModeNorm5!B18</f>
        <v>8.2000000000000003E-2</v>
      </c>
      <c r="D106" s="18">
        <f>CorrModeNorm5!C18</f>
        <v>6.0999999999999999E-2</v>
      </c>
      <c r="E106" s="18">
        <f>CorrModeNorm5!D18</f>
        <v>3.1E-2</v>
      </c>
      <c r="F106" s="18">
        <f>CorrModeNorm5!E18</f>
        <v>5.1999999999999998E-2</v>
      </c>
      <c r="G106" s="18">
        <f>CorrModeNorm5!F18</f>
        <v>1.2E-2</v>
      </c>
      <c r="H106" s="18">
        <f>CorrModeNorm5!G18</f>
        <v>6.4000000000000001E-2</v>
      </c>
      <c r="I106" s="18">
        <f>CorrModeNorm5!H18</f>
        <v>3.3000000000000002E-2</v>
      </c>
      <c r="J106" s="18">
        <f>CorrModeNorm5!I18</f>
        <v>5.6000000000000001E-2</v>
      </c>
      <c r="K106" s="18">
        <f>CorrModeNorm5!J18</f>
        <v>1.2E-2</v>
      </c>
      <c r="L106" s="18">
        <f>CorrModeNorm5!K18</f>
        <v>8.8999999999999996E-2</v>
      </c>
      <c r="M106" s="18">
        <f>CorrModeNorm5!L18</f>
        <v>2.1000000000000001E-2</v>
      </c>
      <c r="N106" s="18">
        <f>CorrModeNorm5!M18</f>
        <v>3.5000000000000003E-2</v>
      </c>
      <c r="O106" s="18">
        <f>CorrModeNorm5!N18</f>
        <v>4.4999999999999998E-2</v>
      </c>
      <c r="P106" s="18">
        <f>CorrModeNorm5!O18</f>
        <v>3.2000000000000001E-2</v>
      </c>
      <c r="Q106" s="18">
        <f>CorrModeNorm5!P18</f>
        <v>1.6E-2</v>
      </c>
      <c r="R106" s="18">
        <f>CorrModeNorm5!Q18</f>
        <v>0</v>
      </c>
      <c r="S106" s="18"/>
      <c r="T106" s="18"/>
      <c r="U106" s="18"/>
      <c r="V106" s="18"/>
    </row>
    <row r="107" spans="2:22" x14ac:dyDescent="0.25">
      <c r="B107" s="16" t="str">
        <f>CorrModeNorm5!A19</f>
        <v>R</v>
      </c>
      <c r="C107" s="18">
        <f>CorrModeNorm5!B19</f>
        <v>5.8999999999999997E-2</v>
      </c>
      <c r="D107" s="18">
        <f>CorrModeNorm5!C19</f>
        <v>3.5999999999999997E-2</v>
      </c>
      <c r="E107" s="18">
        <f>CorrModeNorm5!D19</f>
        <v>1.2E-2</v>
      </c>
      <c r="F107" s="18">
        <f>CorrModeNorm5!E19</f>
        <v>3.7999999999999999E-2</v>
      </c>
      <c r="G107" s="18">
        <f>CorrModeNorm5!F19</f>
        <v>3.3000000000000002E-2</v>
      </c>
      <c r="H107" s="18">
        <f>CorrModeNorm5!G19</f>
        <v>3.7999999999999999E-2</v>
      </c>
      <c r="I107" s="18">
        <f>CorrModeNorm5!H19</f>
        <v>4.9000000000000002E-2</v>
      </c>
      <c r="J107" s="18">
        <f>CorrModeNorm5!I19</f>
        <v>7.5999999999999998E-2</v>
      </c>
      <c r="K107" s="18">
        <f>CorrModeNorm5!J19</f>
        <v>3.6999999999999998E-2</v>
      </c>
      <c r="L107" s="18">
        <f>CorrModeNorm5!K19</f>
        <v>6.2E-2</v>
      </c>
      <c r="M107" s="18">
        <f>CorrModeNorm5!L19</f>
        <v>2.5000000000000001E-2</v>
      </c>
      <c r="N107" s="18">
        <f>CorrModeNorm5!M19</f>
        <v>0.01</v>
      </c>
      <c r="O107" s="18">
        <f>CorrModeNorm5!N19</f>
        <v>2.3E-2</v>
      </c>
      <c r="P107" s="18">
        <f>CorrModeNorm5!O19</f>
        <v>5.6000000000000001E-2</v>
      </c>
      <c r="Q107" s="18">
        <f>CorrModeNorm5!P19</f>
        <v>1.7000000000000001E-2</v>
      </c>
      <c r="R107" s="18">
        <f>CorrModeNorm5!Q19</f>
        <v>2.8000000000000001E-2</v>
      </c>
      <c r="S107" s="18">
        <f>CorrModeNorm5!R19</f>
        <v>0</v>
      </c>
      <c r="T107" s="18"/>
      <c r="U107" s="18"/>
      <c r="V107" s="18"/>
    </row>
    <row r="108" spans="2:22" x14ac:dyDescent="0.25">
      <c r="B108" s="16" t="str">
        <f>CorrModeNorm5!A20</f>
        <v>S</v>
      </c>
      <c r="C108" s="18">
        <f>CorrModeNorm5!B20</f>
        <v>0.25900000000000001</v>
      </c>
      <c r="D108" s="18">
        <f>CorrModeNorm5!C20</f>
        <v>0.23599999999999999</v>
      </c>
      <c r="E108" s="18">
        <f>CorrModeNorm5!D20</f>
        <v>0.19900000000000001</v>
      </c>
      <c r="F108" s="18">
        <f>CorrModeNorm5!E20</f>
        <v>0.22900000000000001</v>
      </c>
      <c r="G108" s="18">
        <f>CorrModeNorm5!F20</f>
        <v>0.17799999999999999</v>
      </c>
      <c r="H108" s="18">
        <f>CorrModeNorm5!G20</f>
        <v>0.23400000000000001</v>
      </c>
      <c r="I108" s="18">
        <f>CorrModeNorm5!H20</f>
        <v>0.193</v>
      </c>
      <c r="J108" s="18">
        <f>CorrModeNorm5!I20</f>
        <v>0.127</v>
      </c>
      <c r="K108" s="18">
        <f>CorrModeNorm5!J20</f>
        <v>0.16700000000000001</v>
      </c>
      <c r="L108" s="18">
        <f>CorrModeNorm5!K20</f>
        <v>0.249</v>
      </c>
      <c r="M108" s="18">
        <f>CorrModeNorm5!L20</f>
        <v>0.19900000000000001</v>
      </c>
      <c r="N108" s="18">
        <f>CorrModeNorm5!M20</f>
        <v>0.20899999999999999</v>
      </c>
      <c r="O108" s="18">
        <f>CorrModeNorm5!N20</f>
        <v>0.222</v>
      </c>
      <c r="P108" s="18">
        <f>CorrModeNorm5!O20</f>
        <v>0.14699999999999999</v>
      </c>
      <c r="Q108" s="18">
        <f>CorrModeNorm5!P20</f>
        <v>0.184</v>
      </c>
      <c r="R108" s="18">
        <f>CorrModeNorm5!Q20</f>
        <v>0.17899999999999999</v>
      </c>
      <c r="S108" s="18">
        <f>CorrModeNorm5!R20</f>
        <v>0.2</v>
      </c>
      <c r="T108" s="18">
        <f>CorrModeNorm5!S20</f>
        <v>0</v>
      </c>
      <c r="U108" s="18"/>
      <c r="V108" s="18"/>
    </row>
    <row r="109" spans="2:22" x14ac:dyDescent="0.25">
      <c r="B109" s="16" t="str">
        <f>CorrModeNorm5!A21</f>
        <v>V</v>
      </c>
      <c r="C109" s="18">
        <f>CorrModeNorm5!B21</f>
        <v>5.7000000000000002E-2</v>
      </c>
      <c r="D109" s="18">
        <f>CorrModeNorm5!C21</f>
        <v>3.3000000000000002E-2</v>
      </c>
      <c r="E109" s="18">
        <f>CorrModeNorm5!D21</f>
        <v>1.0999999999999999E-2</v>
      </c>
      <c r="F109" s="18">
        <f>CorrModeNorm5!E21</f>
        <v>3.7999999999999999E-2</v>
      </c>
      <c r="G109" s="18">
        <f>CorrModeNorm5!F21</f>
        <v>3.7999999999999999E-2</v>
      </c>
      <c r="H109" s="18">
        <f>CorrModeNorm5!G21</f>
        <v>3.3000000000000002E-2</v>
      </c>
      <c r="I109" s="18">
        <f>CorrModeNorm5!H21</f>
        <v>5.3999999999999999E-2</v>
      </c>
      <c r="J109" s="18">
        <f>CorrModeNorm5!I21</f>
        <v>7.9000000000000001E-2</v>
      </c>
      <c r="K109" s="18">
        <f>CorrModeNorm5!J21</f>
        <v>4.1000000000000002E-2</v>
      </c>
      <c r="L109" s="18">
        <f>CorrModeNorm5!K21</f>
        <v>5.7000000000000002E-2</v>
      </c>
      <c r="M109" s="18">
        <f>CorrModeNorm5!L21</f>
        <v>2.9000000000000001E-2</v>
      </c>
      <c r="N109" s="18">
        <f>CorrModeNorm5!M21</f>
        <v>8.9999999999999993E-3</v>
      </c>
      <c r="O109" s="18">
        <f>CorrModeNorm5!N21</f>
        <v>2.1999999999999999E-2</v>
      </c>
      <c r="P109" s="18">
        <f>CorrModeNorm5!O21</f>
        <v>0.06</v>
      </c>
      <c r="Q109" s="18">
        <f>CorrModeNorm5!P21</f>
        <v>2.1000000000000001E-2</v>
      </c>
      <c r="R109" s="18">
        <f>CorrModeNorm5!Q21</f>
        <v>3.3000000000000002E-2</v>
      </c>
      <c r="S109" s="18">
        <f>CorrModeNorm5!R21</f>
        <v>6.0000000000000001E-3</v>
      </c>
      <c r="T109" s="18">
        <f>CorrModeNorm5!S21</f>
        <v>0.20399999999999999</v>
      </c>
      <c r="U109" s="18">
        <f>CorrModeNorm5!T21</f>
        <v>0</v>
      </c>
      <c r="V109" s="18"/>
    </row>
    <row r="110" spans="2:22" x14ac:dyDescent="0.25">
      <c r="B110" s="16" t="str">
        <f>CorrModeNorm5!A22</f>
        <v>x</v>
      </c>
      <c r="C110" s="18">
        <f>CorrModeNorm5!B22</f>
        <v>3.2000000000000001E-2</v>
      </c>
      <c r="D110" s="18">
        <f>CorrModeNorm5!C22</f>
        <v>0.01</v>
      </c>
      <c r="E110" s="18">
        <f>CorrModeNorm5!D22</f>
        <v>3.3000000000000002E-2</v>
      </c>
      <c r="F110" s="18">
        <f>CorrModeNorm5!E22</f>
        <v>2.1999999999999999E-2</v>
      </c>
      <c r="G110" s="18">
        <f>CorrModeNorm5!F22</f>
        <v>5.7000000000000002E-2</v>
      </c>
      <c r="H110" s="18">
        <f>CorrModeNorm5!G22</f>
        <v>2.1999999999999999E-2</v>
      </c>
      <c r="I110" s="18">
        <f>CorrModeNorm5!H22</f>
        <v>0.06</v>
      </c>
      <c r="J110" s="18">
        <f>CorrModeNorm5!I22</f>
        <v>0.104</v>
      </c>
      <c r="K110" s="18">
        <f>CorrModeNorm5!J22</f>
        <v>6.4000000000000001E-2</v>
      </c>
      <c r="L110" s="18">
        <f>CorrModeNorm5!K22</f>
        <v>4.9000000000000002E-2</v>
      </c>
      <c r="M110" s="18">
        <f>CorrModeNorm5!L22</f>
        <v>3.6999999999999998E-2</v>
      </c>
      <c r="N110" s="18">
        <f>CorrModeNorm5!M22</f>
        <v>2.1000000000000001E-2</v>
      </c>
      <c r="O110" s="18">
        <f>CorrModeNorm5!N22</f>
        <v>1.0999999999999999E-2</v>
      </c>
      <c r="P110" s="18">
        <f>CorrModeNorm5!O22</f>
        <v>8.4000000000000005E-2</v>
      </c>
      <c r="Q110" s="18">
        <f>CorrModeNorm5!P22</f>
        <v>4.5999999999999999E-2</v>
      </c>
      <c r="R110" s="18">
        <f>CorrModeNorm5!Q22</f>
        <v>5.2999999999999999E-2</v>
      </c>
      <c r="S110" s="18">
        <f>CorrModeNorm5!R22</f>
        <v>0.03</v>
      </c>
      <c r="T110" s="18">
        <f>CorrModeNorm5!S22</f>
        <v>0.23</v>
      </c>
      <c r="U110" s="18">
        <f>CorrModeNorm5!T22</f>
        <v>2.8000000000000001E-2</v>
      </c>
      <c r="V110" s="18">
        <f>CorrModeNorm5!U22</f>
        <v>0</v>
      </c>
    </row>
  </sheetData>
  <mergeCells count="10">
    <mergeCell ref="A68:B68"/>
    <mergeCell ref="A90:B90"/>
    <mergeCell ref="A2:B2"/>
    <mergeCell ref="A24:B24"/>
    <mergeCell ref="A46:B46"/>
    <mergeCell ref="C23:V23"/>
    <mergeCell ref="C45:V45"/>
    <mergeCell ref="C67:V67"/>
    <mergeCell ref="C89:V89"/>
    <mergeCell ref="C1:V1"/>
  </mergeCells>
  <conditionalFormatting sqref="B45:AR45 B1:W1 B3:W23 C2:W2 B67:V67 B25:W44 C24:W24 B47:AR66 C46:AR46 B69:V89 C68:V68 B91:V110 C90:V90">
    <cfRule type="colorScale" priority="1">
      <colorScale>
        <cfvo type="min"/>
        <cfvo type="max"/>
        <color rgb="FF00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25" zoomScale="85" zoomScaleNormal="85" workbookViewId="0">
      <selection activeCell="A27" sqref="A27:C32"/>
    </sheetView>
  </sheetViews>
  <sheetFormatPr defaultRowHeight="15" x14ac:dyDescent="0.25"/>
  <cols>
    <col min="1" max="1" width="60.109375" style="19" bestFit="1" customWidth="1"/>
    <col min="2" max="2" width="19.88671875" style="13" bestFit="1" customWidth="1"/>
    <col min="3" max="3" width="15.44140625" style="13" bestFit="1" customWidth="1"/>
    <col min="4" max="4" width="16" style="13" bestFit="1" customWidth="1"/>
    <col min="5" max="16384" width="8.88671875" style="13"/>
  </cols>
  <sheetData>
    <row r="1" spans="1:4" ht="48.6" customHeight="1" x14ac:dyDescent="0.4">
      <c r="A1" s="41" t="s">
        <v>26</v>
      </c>
      <c r="B1" s="39" t="s">
        <v>68</v>
      </c>
      <c r="C1" s="39" t="s">
        <v>67</v>
      </c>
      <c r="D1" s="39" t="s">
        <v>66</v>
      </c>
    </row>
    <row r="2" spans="1:4" ht="22.8" x14ac:dyDescent="0.4">
      <c r="A2" s="42" t="s">
        <v>27</v>
      </c>
      <c r="B2" s="37">
        <v>1</v>
      </c>
      <c r="C2" s="37">
        <f>42</f>
        <v>42</v>
      </c>
      <c r="D2" s="37">
        <f>C5+C13+C15+C17+C20</f>
        <v>1616</v>
      </c>
    </row>
    <row r="3" spans="1:4" ht="22.8" x14ac:dyDescent="0.4">
      <c r="A3" s="42" t="s">
        <v>28</v>
      </c>
      <c r="B3" s="37">
        <v>7</v>
      </c>
      <c r="C3" s="37">
        <f>3 + 4 + 24 + 9 + 11 + 24 + 3</f>
        <v>78</v>
      </c>
      <c r="D3" s="37"/>
    </row>
    <row r="4" spans="1:4" ht="22.8" x14ac:dyDescent="0.4">
      <c r="A4" s="42" t="s">
        <v>29</v>
      </c>
      <c r="B4" s="37">
        <v>3</v>
      </c>
      <c r="C4" s="37">
        <f>1 + 2 + 33</f>
        <v>36</v>
      </c>
      <c r="D4" s="37"/>
    </row>
    <row r="5" spans="1:4" ht="22.8" x14ac:dyDescent="0.4">
      <c r="A5" s="43" t="s">
        <v>30</v>
      </c>
      <c r="B5" s="38">
        <v>13</v>
      </c>
      <c r="C5" s="38">
        <v>171</v>
      </c>
      <c r="D5" s="37"/>
    </row>
    <row r="6" spans="1:4" ht="22.8" x14ac:dyDescent="0.4">
      <c r="A6" s="42" t="s">
        <v>31</v>
      </c>
      <c r="B6" s="37">
        <v>1</v>
      </c>
      <c r="C6" s="37">
        <v>5</v>
      </c>
      <c r="D6" s="37"/>
    </row>
    <row r="7" spans="1:4" ht="22.8" x14ac:dyDescent="0.4">
      <c r="A7" s="42" t="s">
        <v>32</v>
      </c>
      <c r="B7" s="37">
        <v>2</v>
      </c>
      <c r="C7" s="37">
        <f xml:space="preserve"> 3 + 1</f>
        <v>4</v>
      </c>
      <c r="D7" s="37"/>
    </row>
    <row r="8" spans="1:4" ht="22.8" x14ac:dyDescent="0.4">
      <c r="A8" s="42" t="s">
        <v>34</v>
      </c>
      <c r="B8" s="37">
        <v>3</v>
      </c>
      <c r="C8" s="37">
        <f xml:space="preserve"> 2 + 2 + 3</f>
        <v>7</v>
      </c>
      <c r="D8" s="37"/>
    </row>
    <row r="9" spans="1:4" ht="22.8" x14ac:dyDescent="0.4">
      <c r="A9" s="42" t="s">
        <v>35</v>
      </c>
      <c r="B9" s="37">
        <v>7</v>
      </c>
      <c r="C9" s="37">
        <f>1 + 1 + 1 + 10 + 8 + 4 + 1</f>
        <v>26</v>
      </c>
      <c r="D9" s="37"/>
    </row>
    <row r="10" spans="1:4" ht="22.8" x14ac:dyDescent="0.4">
      <c r="A10" s="42" t="s">
        <v>36</v>
      </c>
      <c r="B10" s="37">
        <v>12</v>
      </c>
      <c r="C10" s="37">
        <f xml:space="preserve"> 1 + 17 + 2 + 1 + 12 + 20 + 1 + 10 + 1 + 8 + 3 + 1</f>
        <v>77</v>
      </c>
      <c r="D10" s="37"/>
    </row>
    <row r="11" spans="1:4" ht="22.8" x14ac:dyDescent="0.4">
      <c r="A11" s="42" t="s">
        <v>37</v>
      </c>
      <c r="B11" s="37">
        <v>1</v>
      </c>
      <c r="C11" s="37">
        <v>6</v>
      </c>
      <c r="D11" s="37"/>
    </row>
    <row r="12" spans="1:4" ht="22.8" x14ac:dyDescent="0.4">
      <c r="A12" s="42" t="s">
        <v>38</v>
      </c>
      <c r="B12" s="37">
        <v>12</v>
      </c>
      <c r="C12" s="37">
        <f>1 + 21 + 6 + 2 + 2 + 2 + 2 + 2 + 1 + 2 + 7 + 6</f>
        <v>54</v>
      </c>
      <c r="D12" s="37"/>
    </row>
    <row r="13" spans="1:4" ht="22.8" x14ac:dyDescent="0.4">
      <c r="A13" s="43" t="s">
        <v>39</v>
      </c>
      <c r="B13" s="38">
        <v>27</v>
      </c>
      <c r="C13" s="38">
        <v>319</v>
      </c>
      <c r="D13" s="37"/>
    </row>
    <row r="14" spans="1:4" ht="22.8" x14ac:dyDescent="0.4">
      <c r="A14" s="42" t="s">
        <v>40</v>
      </c>
      <c r="B14" s="37">
        <v>2</v>
      </c>
      <c r="C14" s="37">
        <f>29 + 1</f>
        <v>30</v>
      </c>
      <c r="D14" s="37"/>
    </row>
    <row r="15" spans="1:4" ht="22.8" x14ac:dyDescent="0.4">
      <c r="A15" s="42" t="s">
        <v>41</v>
      </c>
      <c r="B15" s="37">
        <v>17</v>
      </c>
      <c r="C15" s="37">
        <v>136</v>
      </c>
      <c r="D15" s="37"/>
    </row>
    <row r="16" spans="1:4" ht="22.8" x14ac:dyDescent="0.4">
      <c r="A16" s="42" t="s">
        <v>42</v>
      </c>
      <c r="B16" s="37">
        <v>4</v>
      </c>
      <c r="C16" s="37">
        <f>21 + 21 + 20 + 20</f>
        <v>82</v>
      </c>
      <c r="D16" s="37"/>
    </row>
    <row r="17" spans="1:4" ht="22.8" x14ac:dyDescent="0.4">
      <c r="A17" s="43" t="s">
        <v>33</v>
      </c>
      <c r="B17" s="38">
        <v>38</v>
      </c>
      <c r="C17" s="38">
        <v>397</v>
      </c>
      <c r="D17" s="37"/>
    </row>
    <row r="18" spans="1:4" ht="22.8" x14ac:dyDescent="0.4">
      <c r="A18" s="42" t="s">
        <v>43</v>
      </c>
      <c r="B18" s="37">
        <v>6</v>
      </c>
      <c r="C18" s="37">
        <f>20 + 20 + 20 + 24 + 22 + 26</f>
        <v>132</v>
      </c>
      <c r="D18" s="37"/>
    </row>
    <row r="19" spans="1:4" ht="22.8" x14ac:dyDescent="0.4">
      <c r="A19" s="42" t="s">
        <v>44</v>
      </c>
      <c r="B19" s="37">
        <v>1</v>
      </c>
      <c r="C19" s="37">
        <v>2</v>
      </c>
      <c r="D19" s="37"/>
    </row>
    <row r="20" spans="1:4" ht="22.8" x14ac:dyDescent="0.4">
      <c r="A20" s="43" t="s">
        <v>45</v>
      </c>
      <c r="B20" s="38">
        <v>36</v>
      </c>
      <c r="C20" s="38">
        <v>593</v>
      </c>
      <c r="D20" s="37"/>
    </row>
    <row r="21" spans="1:4" ht="22.8" x14ac:dyDescent="0.4">
      <c r="A21" s="42" t="s">
        <v>46</v>
      </c>
      <c r="B21" s="37">
        <v>5</v>
      </c>
      <c r="C21" s="37">
        <f>11 + 10 + 20 + 32 + 2 + 11</f>
        <v>86</v>
      </c>
      <c r="D21" s="37"/>
    </row>
    <row r="22" spans="1:4" ht="22.8" x14ac:dyDescent="0.4">
      <c r="A22" s="40" t="s">
        <v>70</v>
      </c>
      <c r="B22" s="37"/>
      <c r="C22" s="37"/>
      <c r="D22" s="37"/>
    </row>
    <row r="23" spans="1:4" ht="15.6" customHeight="1" x14ac:dyDescent="0.25">
      <c r="A23" s="34" t="s">
        <v>71</v>
      </c>
      <c r="B23" s="34"/>
      <c r="C23" s="34"/>
    </row>
    <row r="24" spans="1:4" x14ac:dyDescent="0.25">
      <c r="A24" s="34"/>
      <c r="B24" s="34"/>
      <c r="C24" s="34"/>
    </row>
    <row r="25" spans="1:4" x14ac:dyDescent="0.25">
      <c r="A25" s="34"/>
      <c r="B25" s="34"/>
      <c r="C25" s="34"/>
    </row>
    <row r="27" spans="1:4" ht="45.6" x14ac:dyDescent="0.4">
      <c r="A27" s="41" t="s">
        <v>72</v>
      </c>
      <c r="B27" s="39" t="s">
        <v>68</v>
      </c>
      <c r="C27" s="39" t="s">
        <v>67</v>
      </c>
      <c r="D27" s="39"/>
    </row>
    <row r="28" spans="1:4" ht="22.8" x14ac:dyDescent="0.4">
      <c r="A28" s="42" t="s">
        <v>30</v>
      </c>
      <c r="B28" s="37">
        <v>13</v>
      </c>
      <c r="C28" s="37">
        <v>171</v>
      </c>
      <c r="D28" s="37"/>
    </row>
    <row r="29" spans="1:4" ht="22.8" x14ac:dyDescent="0.4">
      <c r="A29" s="42" t="s">
        <v>39</v>
      </c>
      <c r="B29" s="37">
        <v>27</v>
      </c>
      <c r="C29" s="37">
        <v>319</v>
      </c>
      <c r="D29" s="37"/>
    </row>
    <row r="30" spans="1:4" ht="22.8" x14ac:dyDescent="0.4">
      <c r="A30" s="42" t="s">
        <v>33</v>
      </c>
      <c r="B30" s="37">
        <v>38</v>
      </c>
      <c r="C30" s="37">
        <v>397</v>
      </c>
      <c r="D30" s="37"/>
    </row>
    <row r="31" spans="1:4" ht="22.8" x14ac:dyDescent="0.4">
      <c r="A31" s="42" t="s">
        <v>45</v>
      </c>
      <c r="B31" s="37">
        <v>36</v>
      </c>
      <c r="C31" s="37">
        <v>593</v>
      </c>
      <c r="D31" s="37"/>
    </row>
    <row r="32" spans="1:4" ht="22.8" x14ac:dyDescent="0.4">
      <c r="A32" s="40" t="s">
        <v>70</v>
      </c>
      <c r="B32" s="37"/>
      <c r="C32" s="37"/>
      <c r="D32" s="37"/>
    </row>
  </sheetData>
  <mergeCells count="1">
    <mergeCell ref="A23:C25"/>
  </mergeCells>
  <conditionalFormatting sqref="B26 B22 B33:B1048576">
    <cfRule type="cellIs" dxfId="3" priority="6" operator="greaterThan">
      <formula>9</formula>
    </cfRule>
  </conditionalFormatting>
  <conditionalFormatting sqref="C26 C22 C33:C1048576">
    <cfRule type="cellIs" dxfId="2" priority="5" operator="greaterThan">
      <formula>114</formula>
    </cfRule>
  </conditionalFormatting>
  <conditionalFormatting sqref="B32">
    <cfRule type="cellIs" dxfId="1" priority="2" operator="greaterThan">
      <formula>9</formula>
    </cfRule>
  </conditionalFormatting>
  <conditionalFormatting sqref="C32">
    <cfRule type="cellIs" dxfId="0" priority="1" operator="greaterThan">
      <formula>114</formula>
    </cfRule>
  </conditionalFormatting>
  <conditionalFormatting sqref="A1:A21">
    <cfRule type="colorScale" priority="15">
      <colorScale>
        <cfvo type="min"/>
        <cfvo type="max"/>
        <color theme="0"/>
        <color rgb="FFFFC627"/>
      </colorScale>
    </cfRule>
  </conditionalFormatting>
  <conditionalFormatting sqref="A27:A31">
    <cfRule type="colorScale" priority="17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7" sqref="H27"/>
    </sheetView>
  </sheetViews>
  <sheetFormatPr defaultRowHeight="14.4" x14ac:dyDescent="0.3"/>
  <sheetData>
    <row r="1" spans="1:6" ht="15" x14ac:dyDescent="0.3">
      <c r="A1" s="6"/>
      <c r="B1" s="29" t="s">
        <v>24</v>
      </c>
      <c r="C1" s="29"/>
      <c r="D1" s="29"/>
      <c r="E1" s="29"/>
      <c r="F1" s="29"/>
    </row>
    <row r="2" spans="1:6" ht="15" x14ac:dyDescent="0.3">
      <c r="A2" s="12"/>
      <c r="B2" s="4" t="s">
        <v>3</v>
      </c>
      <c r="C2" s="4" t="s">
        <v>11</v>
      </c>
      <c r="D2" s="4" t="s">
        <v>13</v>
      </c>
      <c r="E2" s="4" t="s">
        <v>15</v>
      </c>
      <c r="F2" s="4" t="s">
        <v>18</v>
      </c>
    </row>
    <row r="3" spans="1:6" ht="15" x14ac:dyDescent="0.3">
      <c r="A3" s="14" t="s">
        <v>3</v>
      </c>
      <c r="B3" s="7">
        <v>0</v>
      </c>
      <c r="C3" s="4">
        <v>3.2000000000000001E-2</v>
      </c>
      <c r="D3" s="4">
        <v>2.5999999999999999E-2</v>
      </c>
      <c r="E3" s="4">
        <v>5.8000000000000003E-2</v>
      </c>
      <c r="F3" s="4">
        <v>4.5999999999999999E-2</v>
      </c>
    </row>
    <row r="4" spans="1:6" ht="15" x14ac:dyDescent="0.3">
      <c r="A4" s="4" t="s">
        <v>11</v>
      </c>
      <c r="B4" s="5">
        <v>3.2000000000000001E-2</v>
      </c>
      <c r="C4" s="5">
        <v>0</v>
      </c>
      <c r="D4" s="5">
        <v>3.5000000000000003E-2</v>
      </c>
      <c r="E4" s="5">
        <v>5.1999999999999998E-2</v>
      </c>
      <c r="F4" s="5">
        <v>5.1999999999999998E-2</v>
      </c>
    </row>
    <row r="5" spans="1:6" ht="15" x14ac:dyDescent="0.3">
      <c r="A5" s="5" t="s">
        <v>13</v>
      </c>
      <c r="B5" s="5">
        <v>2.5999999999999999E-2</v>
      </c>
      <c r="C5" s="5">
        <v>3.5000000000000003E-2</v>
      </c>
      <c r="D5" s="5">
        <v>0</v>
      </c>
      <c r="E5" s="5">
        <v>4.2000000000000003E-2</v>
      </c>
      <c r="F5" s="5">
        <v>3.3000000000000002E-2</v>
      </c>
    </row>
    <row r="6" spans="1:6" ht="15" x14ac:dyDescent="0.3">
      <c r="A6" s="5" t="s">
        <v>15</v>
      </c>
      <c r="B6" s="5">
        <v>5.8000000000000003E-2</v>
      </c>
      <c r="C6" s="5">
        <v>5.1999999999999998E-2</v>
      </c>
      <c r="D6" s="5">
        <v>4.2000000000000003E-2</v>
      </c>
      <c r="E6" s="5">
        <v>0</v>
      </c>
      <c r="F6" s="5">
        <v>2.9000000000000001E-2</v>
      </c>
    </row>
    <row r="7" spans="1:6" ht="15" x14ac:dyDescent="0.3">
      <c r="A7" s="5" t="s">
        <v>18</v>
      </c>
      <c r="B7" s="5">
        <v>4.5999999999999999E-2</v>
      </c>
      <c r="C7" s="5">
        <v>5.1999999999999998E-2</v>
      </c>
      <c r="D7" s="5">
        <v>3.3000000000000002E-2</v>
      </c>
      <c r="E7" s="5">
        <v>2.9000000000000001E-2</v>
      </c>
      <c r="F7" s="5">
        <v>0</v>
      </c>
    </row>
  </sheetData>
  <mergeCells count="1">
    <mergeCell ref="B1:F1"/>
  </mergeCells>
  <conditionalFormatting sqref="B4:F7">
    <cfRule type="colorScale" priority="2">
      <colorScale>
        <cfvo type="min"/>
        <cfvo type="max"/>
        <color theme="0"/>
        <color rgb="FF00598D"/>
      </colorScale>
    </cfRule>
  </conditionalFormatting>
  <conditionalFormatting sqref="A1:F7">
    <cfRule type="colorScale" priority="1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5.3999999999999999E-2</v>
      </c>
      <c r="C1">
        <v>6.7000000000000004E-2</v>
      </c>
      <c r="D1">
        <v>7.4999999999999997E-2</v>
      </c>
      <c r="E1">
        <v>2.7E-2</v>
      </c>
    </row>
    <row r="2" spans="1:5" x14ac:dyDescent="0.3">
      <c r="A2">
        <v>5.3999999999999999E-2</v>
      </c>
      <c r="B2">
        <v>0</v>
      </c>
      <c r="C2">
        <v>8.1000000000000003E-2</v>
      </c>
      <c r="D2">
        <v>4.1000000000000002E-2</v>
      </c>
      <c r="E2">
        <v>0.05</v>
      </c>
    </row>
    <row r="3" spans="1:5" x14ac:dyDescent="0.3">
      <c r="A3">
        <v>6.7000000000000004E-2</v>
      </c>
      <c r="B3">
        <v>8.1000000000000003E-2</v>
      </c>
      <c r="C3">
        <v>0</v>
      </c>
      <c r="D3">
        <v>7.1999999999999995E-2</v>
      </c>
      <c r="E3">
        <v>6.0999999999999999E-2</v>
      </c>
    </row>
    <row r="4" spans="1:5" x14ac:dyDescent="0.3">
      <c r="A4">
        <v>7.4999999999999997E-2</v>
      </c>
      <c r="B4">
        <v>4.1000000000000002E-2</v>
      </c>
      <c r="C4">
        <v>7.1999999999999995E-2</v>
      </c>
      <c r="D4">
        <v>0</v>
      </c>
      <c r="E4">
        <v>6.9000000000000006E-2</v>
      </c>
    </row>
    <row r="5" spans="1:5" x14ac:dyDescent="0.3">
      <c r="A5">
        <v>2.7E-2</v>
      </c>
      <c r="B5">
        <v>0.05</v>
      </c>
      <c r="C5">
        <v>6.0999999999999999E-2</v>
      </c>
      <c r="D5">
        <v>6.9000000000000006E-2</v>
      </c>
      <c r="E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6.3E-2</v>
      </c>
      <c r="C1">
        <v>0.13400000000000001</v>
      </c>
      <c r="D1">
        <v>0.111</v>
      </c>
      <c r="E1">
        <v>4.2999999999999997E-2</v>
      </c>
    </row>
    <row r="2" spans="1:5" x14ac:dyDescent="0.3">
      <c r="A2">
        <v>6.3E-2</v>
      </c>
      <c r="B2">
        <v>0</v>
      </c>
      <c r="C2">
        <v>8.8999999999999996E-2</v>
      </c>
      <c r="D2">
        <v>5.5E-2</v>
      </c>
      <c r="E2">
        <v>4.5999999999999999E-2</v>
      </c>
    </row>
    <row r="3" spans="1:5" x14ac:dyDescent="0.3">
      <c r="A3">
        <v>0.13400000000000001</v>
      </c>
      <c r="B3">
        <v>8.8999999999999996E-2</v>
      </c>
      <c r="C3">
        <v>0</v>
      </c>
      <c r="D3">
        <v>6.2E-2</v>
      </c>
      <c r="E3">
        <v>9.5000000000000001E-2</v>
      </c>
    </row>
    <row r="4" spans="1:5" x14ac:dyDescent="0.3">
      <c r="A4">
        <v>0.111</v>
      </c>
      <c r="B4">
        <v>5.5E-2</v>
      </c>
      <c r="C4">
        <v>6.2E-2</v>
      </c>
      <c r="D4">
        <v>0</v>
      </c>
      <c r="E4">
        <v>8.5000000000000006E-2</v>
      </c>
    </row>
    <row r="5" spans="1:5" x14ac:dyDescent="0.3">
      <c r="A5">
        <v>4.2999999999999997E-2</v>
      </c>
      <c r="B5">
        <v>4.5999999999999999E-2</v>
      </c>
      <c r="C5">
        <v>9.5000000000000001E-2</v>
      </c>
      <c r="D5">
        <v>8.5000000000000006E-2</v>
      </c>
      <c r="E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5.6000000000000001E-2</v>
      </c>
      <c r="C1">
        <v>6.6000000000000003E-2</v>
      </c>
      <c r="D1">
        <v>0.08</v>
      </c>
      <c r="E1">
        <v>4.2000000000000003E-2</v>
      </c>
    </row>
    <row r="2" spans="1:5" x14ac:dyDescent="0.3">
      <c r="A2">
        <v>5.6000000000000001E-2</v>
      </c>
      <c r="B2">
        <v>0</v>
      </c>
      <c r="C2">
        <v>2.3E-2</v>
      </c>
      <c r="D2">
        <v>3.1E-2</v>
      </c>
      <c r="E2">
        <v>3.6999999999999998E-2</v>
      </c>
    </row>
    <row r="3" spans="1:5" x14ac:dyDescent="0.3">
      <c r="A3">
        <v>6.6000000000000003E-2</v>
      </c>
      <c r="B3">
        <v>2.3E-2</v>
      </c>
      <c r="C3">
        <v>0</v>
      </c>
      <c r="D3">
        <v>1.7000000000000001E-2</v>
      </c>
      <c r="E3">
        <v>4.1000000000000002E-2</v>
      </c>
    </row>
    <row r="4" spans="1:5" x14ac:dyDescent="0.3">
      <c r="A4">
        <v>0.08</v>
      </c>
      <c r="B4">
        <v>3.1E-2</v>
      </c>
      <c r="C4">
        <v>1.7000000000000001E-2</v>
      </c>
      <c r="D4">
        <v>0</v>
      </c>
      <c r="E4">
        <v>5.1999999999999998E-2</v>
      </c>
    </row>
    <row r="5" spans="1:5" x14ac:dyDescent="0.3">
      <c r="A5">
        <v>4.2000000000000003E-2</v>
      </c>
      <c r="B5">
        <v>3.6999999999999998E-2</v>
      </c>
      <c r="C5">
        <v>4.1000000000000002E-2</v>
      </c>
      <c r="D5">
        <v>5.1999999999999998E-2</v>
      </c>
      <c r="E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0.03</v>
      </c>
      <c r="C1">
        <v>8.4000000000000005E-2</v>
      </c>
      <c r="D1">
        <v>5.1999999999999998E-2</v>
      </c>
      <c r="E1">
        <v>3.7999999999999999E-2</v>
      </c>
    </row>
    <row r="2" spans="1:5" x14ac:dyDescent="0.3">
      <c r="A2">
        <v>0.03</v>
      </c>
      <c r="B2">
        <v>0</v>
      </c>
      <c r="C2">
        <v>6.5000000000000002E-2</v>
      </c>
      <c r="D2">
        <v>3.5000000000000003E-2</v>
      </c>
      <c r="E2">
        <v>8.9999999999999993E-3</v>
      </c>
    </row>
    <row r="3" spans="1:5" x14ac:dyDescent="0.3">
      <c r="A3">
        <v>8.4000000000000005E-2</v>
      </c>
      <c r="B3">
        <v>6.5000000000000002E-2</v>
      </c>
      <c r="C3">
        <v>0</v>
      </c>
      <c r="D3">
        <v>3.2000000000000001E-2</v>
      </c>
      <c r="E3">
        <v>0.06</v>
      </c>
    </row>
    <row r="4" spans="1:5" x14ac:dyDescent="0.3">
      <c r="A4">
        <v>5.1999999999999998E-2</v>
      </c>
      <c r="B4">
        <v>3.5000000000000003E-2</v>
      </c>
      <c r="C4">
        <v>3.2000000000000001E-2</v>
      </c>
      <c r="D4">
        <v>0</v>
      </c>
      <c r="E4">
        <v>3.3000000000000002E-2</v>
      </c>
    </row>
    <row r="5" spans="1:5" x14ac:dyDescent="0.3">
      <c r="A5">
        <v>3.7999999999999999E-2</v>
      </c>
      <c r="B5">
        <v>8.9999999999999993E-3</v>
      </c>
      <c r="C5">
        <v>0.06</v>
      </c>
      <c r="D5">
        <v>3.3000000000000002E-2</v>
      </c>
      <c r="E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2.1999999999999999E-2</v>
      </c>
      <c r="C1">
        <v>1.7999999999999999E-2</v>
      </c>
      <c r="D1">
        <v>1.6E-2</v>
      </c>
      <c r="E1">
        <v>4.2000000000000003E-2</v>
      </c>
    </row>
    <row r="2" spans="1:5" x14ac:dyDescent="0.3">
      <c r="A2">
        <v>2.1999999999999999E-2</v>
      </c>
      <c r="B2">
        <v>0</v>
      </c>
      <c r="C2">
        <v>1.7000000000000001E-2</v>
      </c>
      <c r="D2">
        <v>8.9999999999999993E-3</v>
      </c>
      <c r="E2">
        <v>3.3000000000000002E-2</v>
      </c>
    </row>
    <row r="3" spans="1:5" x14ac:dyDescent="0.3">
      <c r="A3">
        <v>1.7999999999999999E-2</v>
      </c>
      <c r="B3">
        <v>1.7000000000000001E-2</v>
      </c>
      <c r="C3">
        <v>0</v>
      </c>
      <c r="D3">
        <v>1.9E-2</v>
      </c>
      <c r="E3">
        <v>2.5000000000000001E-2</v>
      </c>
    </row>
    <row r="4" spans="1:5" x14ac:dyDescent="0.3">
      <c r="A4">
        <v>1.6E-2</v>
      </c>
      <c r="B4">
        <v>8.9999999999999993E-3</v>
      </c>
      <c r="C4">
        <v>1.9E-2</v>
      </c>
      <c r="D4">
        <v>0</v>
      </c>
      <c r="E4">
        <v>3.9E-2</v>
      </c>
    </row>
    <row r="5" spans="1:5" x14ac:dyDescent="0.3">
      <c r="A5">
        <v>4.2000000000000003E-2</v>
      </c>
      <c r="B5">
        <v>3.3000000000000002E-2</v>
      </c>
      <c r="C5">
        <v>2.5000000000000001E-2</v>
      </c>
      <c r="D5">
        <v>3.9E-2</v>
      </c>
      <c r="E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70" zoomScaleNormal="70" workbookViewId="0">
      <selection sqref="A1:F46"/>
    </sheetView>
  </sheetViews>
  <sheetFormatPr defaultRowHeight="14.4" x14ac:dyDescent="0.3"/>
  <cols>
    <col min="1" max="16384" width="8.88671875" style="11"/>
  </cols>
  <sheetData>
    <row r="1" spans="1:6" ht="15" x14ac:dyDescent="0.3">
      <c r="A1" s="20"/>
      <c r="B1" s="32" t="str">
        <f>CorrModeSelect1!B1</f>
        <v>Mode 1</v>
      </c>
      <c r="C1" s="32"/>
      <c r="D1" s="32"/>
      <c r="E1" s="32"/>
      <c r="F1" s="32"/>
    </row>
    <row r="2" spans="1:6" ht="15" x14ac:dyDescent="0.3">
      <c r="A2" s="20"/>
      <c r="B2" s="20" t="str">
        <f>CorrModeSelect1!B2</f>
        <v>(B</v>
      </c>
      <c r="C2" s="20" t="str">
        <f>CorrModeSelect1!C2</f>
        <v>A</v>
      </c>
      <c r="D2" s="20" t="str">
        <f>CorrModeSelect1!D2</f>
        <v>F</v>
      </c>
      <c r="E2" s="20" t="str">
        <f>CorrModeSelect1!E2</f>
        <v>N</v>
      </c>
      <c r="F2" s="20" t="str">
        <f>CorrModeSelect1!F2</f>
        <v>V</v>
      </c>
    </row>
    <row r="3" spans="1:6" ht="15" x14ac:dyDescent="0.3">
      <c r="A3" s="20" t="str">
        <f>CorrModeSelect1!A3</f>
        <v>(B</v>
      </c>
      <c r="B3" s="23">
        <f>CorrModeSelect1!B3</f>
        <v>0</v>
      </c>
      <c r="C3" s="23"/>
      <c r="D3" s="23"/>
      <c r="E3" s="23"/>
      <c r="F3" s="23"/>
    </row>
    <row r="4" spans="1:6" ht="15" x14ac:dyDescent="0.3">
      <c r="A4" s="20" t="str">
        <f>CorrModeSelect1!A4</f>
        <v>A</v>
      </c>
      <c r="B4" s="23">
        <f>CorrModeSelect1!B4</f>
        <v>3.2000000000000001E-2</v>
      </c>
      <c r="C4" s="23">
        <f>CorrModeSelect1!C4</f>
        <v>0</v>
      </c>
      <c r="D4" s="23"/>
      <c r="E4" s="23"/>
      <c r="F4" s="23"/>
    </row>
    <row r="5" spans="1:6" ht="15" x14ac:dyDescent="0.3">
      <c r="A5" s="20" t="str">
        <f>CorrModeSelect1!A5</f>
        <v>F</v>
      </c>
      <c r="B5" s="23">
        <f>CorrModeSelect1!B5</f>
        <v>2.5999999999999999E-2</v>
      </c>
      <c r="C5" s="23">
        <f>CorrModeSelect1!C5</f>
        <v>3.5000000000000003E-2</v>
      </c>
      <c r="D5" s="23">
        <f>CorrModeSelect1!D5</f>
        <v>0</v>
      </c>
      <c r="E5" s="23"/>
      <c r="F5" s="23"/>
    </row>
    <row r="6" spans="1:6" ht="15" x14ac:dyDescent="0.3">
      <c r="A6" s="20" t="str">
        <f>CorrModeSelect1!A6</f>
        <v>N</v>
      </c>
      <c r="B6" s="23">
        <f>CorrModeSelect1!B6</f>
        <v>5.8000000000000003E-2</v>
      </c>
      <c r="C6" s="23">
        <f>CorrModeSelect1!C6</f>
        <v>5.1999999999999998E-2</v>
      </c>
      <c r="D6" s="23">
        <f>CorrModeSelect1!D6</f>
        <v>4.2000000000000003E-2</v>
      </c>
      <c r="E6" s="23">
        <f>CorrModeSelect1!E6</f>
        <v>0</v>
      </c>
      <c r="F6" s="23"/>
    </row>
    <row r="7" spans="1:6" ht="15" x14ac:dyDescent="0.3">
      <c r="A7" s="20" t="str">
        <f>CorrModeSelect1!A7</f>
        <v>V</v>
      </c>
      <c r="B7" s="23">
        <f>CorrModeSelect1!B7</f>
        <v>4.5999999999999999E-2</v>
      </c>
      <c r="C7" s="23">
        <f>CorrModeSelect1!C7</f>
        <v>5.1999999999999998E-2</v>
      </c>
      <c r="D7" s="23">
        <f>CorrModeSelect1!D7</f>
        <v>3.3000000000000002E-2</v>
      </c>
      <c r="E7" s="23">
        <f>CorrModeSelect1!E7</f>
        <v>2.9000000000000001E-2</v>
      </c>
      <c r="F7" s="23">
        <f>CorrModeSelect1!F7</f>
        <v>0</v>
      </c>
    </row>
    <row r="8" spans="1:6" ht="15" x14ac:dyDescent="0.3">
      <c r="A8" s="20"/>
      <c r="B8" s="20"/>
      <c r="C8" s="20"/>
      <c r="D8" s="20"/>
      <c r="E8" s="20"/>
      <c r="F8" s="20"/>
    </row>
    <row r="9" spans="1:6" ht="15" x14ac:dyDescent="0.3">
      <c r="A9" s="20"/>
      <c r="B9" s="32" t="s">
        <v>23</v>
      </c>
      <c r="C9" s="32"/>
      <c r="D9" s="32"/>
      <c r="E9" s="32"/>
      <c r="F9" s="32"/>
    </row>
    <row r="10" spans="1:6" ht="15" x14ac:dyDescent="0.3">
      <c r="A10" s="20"/>
      <c r="B10" s="20" t="s">
        <v>3</v>
      </c>
      <c r="C10" s="20" t="s">
        <v>11</v>
      </c>
      <c r="D10" s="20" t="s">
        <v>13</v>
      </c>
      <c r="E10" s="20" t="s">
        <v>15</v>
      </c>
      <c r="F10" s="20" t="s">
        <v>18</v>
      </c>
    </row>
    <row r="11" spans="1:6" ht="15" x14ac:dyDescent="0.3">
      <c r="A11" s="20" t="s">
        <v>3</v>
      </c>
      <c r="B11" s="23">
        <f>CorrModeSelect2!A1</f>
        <v>0</v>
      </c>
      <c r="C11" s="23"/>
      <c r="D11" s="23"/>
      <c r="E11" s="23"/>
      <c r="F11" s="23"/>
    </row>
    <row r="12" spans="1:6" ht="15" x14ac:dyDescent="0.3">
      <c r="A12" s="20" t="s">
        <v>11</v>
      </c>
      <c r="B12" s="23">
        <f>CorrModeSelect2!A2</f>
        <v>5.3999999999999999E-2</v>
      </c>
      <c r="C12" s="23">
        <f>CorrModeSelect2!B2</f>
        <v>0</v>
      </c>
      <c r="D12" s="23"/>
      <c r="E12" s="23"/>
      <c r="F12" s="23"/>
    </row>
    <row r="13" spans="1:6" ht="15" x14ac:dyDescent="0.3">
      <c r="A13" s="20" t="s">
        <v>13</v>
      </c>
      <c r="B13" s="23">
        <f>CorrModeSelect2!A3</f>
        <v>6.7000000000000004E-2</v>
      </c>
      <c r="C13" s="23">
        <f>CorrModeSelect2!B3</f>
        <v>8.1000000000000003E-2</v>
      </c>
      <c r="D13" s="23">
        <f>CorrModeSelect2!C3</f>
        <v>0</v>
      </c>
      <c r="E13" s="23"/>
      <c r="F13" s="23"/>
    </row>
    <row r="14" spans="1:6" ht="15" x14ac:dyDescent="0.3">
      <c r="A14" s="20" t="s">
        <v>15</v>
      </c>
      <c r="B14" s="23">
        <f>CorrModeSelect2!A4</f>
        <v>7.4999999999999997E-2</v>
      </c>
      <c r="C14" s="23">
        <f>CorrModeSelect2!B4</f>
        <v>4.1000000000000002E-2</v>
      </c>
      <c r="D14" s="23">
        <f>CorrModeSelect2!C4</f>
        <v>7.1999999999999995E-2</v>
      </c>
      <c r="E14" s="23">
        <f>CorrModeSelect2!D4</f>
        <v>0</v>
      </c>
      <c r="F14" s="23"/>
    </row>
    <row r="15" spans="1:6" ht="15" x14ac:dyDescent="0.3">
      <c r="A15" s="20" t="s">
        <v>18</v>
      </c>
      <c r="B15" s="23">
        <f>CorrModeSelect2!A5</f>
        <v>2.7E-2</v>
      </c>
      <c r="C15" s="23">
        <f>CorrModeSelect2!B5</f>
        <v>0.05</v>
      </c>
      <c r="D15" s="23">
        <f>CorrModeSelect2!C5</f>
        <v>6.0999999999999999E-2</v>
      </c>
      <c r="E15" s="23">
        <f>CorrModeSelect2!D5</f>
        <v>6.9000000000000006E-2</v>
      </c>
      <c r="F15" s="23">
        <f>CorrModeSelect2!E5</f>
        <v>0</v>
      </c>
    </row>
    <row r="16" spans="1:6" ht="15" x14ac:dyDescent="0.3">
      <c r="A16" s="20"/>
      <c r="B16" s="20"/>
      <c r="C16" s="20"/>
      <c r="D16" s="20"/>
      <c r="E16" s="20"/>
      <c r="F16" s="20"/>
    </row>
    <row r="17" spans="1:6" ht="15" x14ac:dyDescent="0.3">
      <c r="A17" s="20"/>
      <c r="B17" s="32" t="s">
        <v>22</v>
      </c>
      <c r="C17" s="32"/>
      <c r="D17" s="32"/>
      <c r="E17" s="32"/>
      <c r="F17" s="32"/>
    </row>
    <row r="18" spans="1:6" ht="15" x14ac:dyDescent="0.3">
      <c r="A18" s="20"/>
      <c r="B18" s="20" t="s">
        <v>3</v>
      </c>
      <c r="C18" s="20" t="s">
        <v>11</v>
      </c>
      <c r="D18" s="20" t="s">
        <v>13</v>
      </c>
      <c r="E18" s="20" t="s">
        <v>15</v>
      </c>
      <c r="F18" s="20" t="s">
        <v>18</v>
      </c>
    </row>
    <row r="19" spans="1:6" ht="15" x14ac:dyDescent="0.3">
      <c r="A19" s="20" t="s">
        <v>3</v>
      </c>
      <c r="B19" s="23">
        <f>CorrModeSelect3!A1</f>
        <v>0</v>
      </c>
      <c r="C19" s="23"/>
      <c r="D19" s="23"/>
      <c r="E19" s="23"/>
      <c r="F19" s="23"/>
    </row>
    <row r="20" spans="1:6" ht="15" x14ac:dyDescent="0.3">
      <c r="A20" s="20" t="s">
        <v>11</v>
      </c>
      <c r="B20" s="23">
        <f>CorrModeSelect3!A2</f>
        <v>6.3E-2</v>
      </c>
      <c r="C20" s="23">
        <f>CorrModeSelect3!B2</f>
        <v>0</v>
      </c>
      <c r="D20" s="23"/>
      <c r="E20" s="23"/>
      <c r="F20" s="23"/>
    </row>
    <row r="21" spans="1:6" ht="15" x14ac:dyDescent="0.3">
      <c r="A21" s="20" t="s">
        <v>13</v>
      </c>
      <c r="B21" s="23">
        <f>CorrModeSelect3!A3</f>
        <v>0.13400000000000001</v>
      </c>
      <c r="C21" s="23">
        <f>CorrModeSelect3!B3</f>
        <v>8.8999999999999996E-2</v>
      </c>
      <c r="D21" s="23">
        <f>CorrModeSelect3!C3</f>
        <v>0</v>
      </c>
      <c r="E21" s="23"/>
      <c r="F21" s="23"/>
    </row>
    <row r="22" spans="1:6" ht="15" x14ac:dyDescent="0.3">
      <c r="A22" s="20" t="s">
        <v>15</v>
      </c>
      <c r="B22" s="23">
        <f>CorrModeSelect3!A4</f>
        <v>0.111</v>
      </c>
      <c r="C22" s="23">
        <f>CorrModeSelect3!B4</f>
        <v>5.5E-2</v>
      </c>
      <c r="D22" s="23">
        <f>CorrModeSelect3!C4</f>
        <v>6.2E-2</v>
      </c>
      <c r="E22" s="23">
        <f>CorrModeSelect3!D4</f>
        <v>0</v>
      </c>
      <c r="F22" s="23"/>
    </row>
    <row r="23" spans="1:6" ht="15" x14ac:dyDescent="0.3">
      <c r="A23" s="20" t="s">
        <v>18</v>
      </c>
      <c r="B23" s="23">
        <f>CorrModeSelect3!A5</f>
        <v>4.2999999999999997E-2</v>
      </c>
      <c r="C23" s="23">
        <f>CorrModeSelect3!B5</f>
        <v>4.5999999999999999E-2</v>
      </c>
      <c r="D23" s="23">
        <f>CorrModeSelect3!C5</f>
        <v>9.5000000000000001E-2</v>
      </c>
      <c r="E23" s="23">
        <f>CorrModeSelect3!D5</f>
        <v>8.5000000000000006E-2</v>
      </c>
      <c r="F23" s="23">
        <f>CorrModeSelect3!E5</f>
        <v>0</v>
      </c>
    </row>
    <row r="24" spans="1:6" ht="15" x14ac:dyDescent="0.3">
      <c r="A24" s="20"/>
      <c r="B24" s="32" t="s">
        <v>21</v>
      </c>
      <c r="C24" s="32"/>
      <c r="D24" s="32"/>
      <c r="E24" s="32"/>
      <c r="F24" s="32"/>
    </row>
    <row r="25" spans="1:6" ht="15" x14ac:dyDescent="0.3">
      <c r="A25" s="20"/>
      <c r="B25" s="20" t="s">
        <v>3</v>
      </c>
      <c r="C25" s="20" t="s">
        <v>11</v>
      </c>
      <c r="D25" s="20" t="s">
        <v>13</v>
      </c>
      <c r="E25" s="20" t="s">
        <v>15</v>
      </c>
      <c r="F25" s="20" t="s">
        <v>18</v>
      </c>
    </row>
    <row r="26" spans="1:6" ht="15" x14ac:dyDescent="0.3">
      <c r="A26" s="20" t="s">
        <v>3</v>
      </c>
      <c r="B26" s="23">
        <f>CorrModeSelect4!A1</f>
        <v>0</v>
      </c>
      <c r="C26" s="23"/>
      <c r="D26" s="23"/>
      <c r="E26" s="23"/>
      <c r="F26" s="23"/>
    </row>
    <row r="27" spans="1:6" ht="15" x14ac:dyDescent="0.3">
      <c r="A27" s="20" t="s">
        <v>11</v>
      </c>
      <c r="B27" s="23">
        <f>CorrModeSelect4!A2</f>
        <v>5.6000000000000001E-2</v>
      </c>
      <c r="C27" s="23">
        <f>CorrModeSelect4!B2</f>
        <v>0</v>
      </c>
      <c r="D27" s="23"/>
      <c r="E27" s="23"/>
      <c r="F27" s="23"/>
    </row>
    <row r="28" spans="1:6" ht="15" x14ac:dyDescent="0.3">
      <c r="A28" s="20" t="s">
        <v>13</v>
      </c>
      <c r="B28" s="23">
        <f>CorrModeSelect4!A3</f>
        <v>6.6000000000000003E-2</v>
      </c>
      <c r="C28" s="23">
        <f>CorrModeSelect4!B3</f>
        <v>2.3E-2</v>
      </c>
      <c r="D28" s="23">
        <f>CorrModeSelect4!C3</f>
        <v>0</v>
      </c>
      <c r="E28" s="23"/>
      <c r="F28" s="23"/>
    </row>
    <row r="29" spans="1:6" ht="15" x14ac:dyDescent="0.3">
      <c r="A29" s="20" t="s">
        <v>15</v>
      </c>
      <c r="B29" s="23">
        <f>CorrModeSelect4!A4</f>
        <v>0.08</v>
      </c>
      <c r="C29" s="23">
        <f>CorrModeSelect4!B4</f>
        <v>3.1E-2</v>
      </c>
      <c r="D29" s="23">
        <f>CorrModeSelect4!C4</f>
        <v>1.7000000000000001E-2</v>
      </c>
      <c r="E29" s="23">
        <f>CorrModeSelect4!D4</f>
        <v>0</v>
      </c>
      <c r="F29" s="23"/>
    </row>
    <row r="30" spans="1:6" ht="15" x14ac:dyDescent="0.3">
      <c r="A30" s="20" t="s">
        <v>18</v>
      </c>
      <c r="B30" s="23">
        <f>CorrModeSelect4!A5</f>
        <v>4.2000000000000003E-2</v>
      </c>
      <c r="C30" s="23">
        <f>CorrModeSelect4!B5</f>
        <v>3.6999999999999998E-2</v>
      </c>
      <c r="D30" s="23">
        <f>CorrModeSelect4!C5</f>
        <v>4.1000000000000002E-2</v>
      </c>
      <c r="E30" s="23">
        <f>CorrModeSelect4!D5</f>
        <v>5.1999999999999998E-2</v>
      </c>
      <c r="F30" s="23">
        <f>CorrModeSelect4!E5</f>
        <v>0</v>
      </c>
    </row>
    <row r="31" spans="1:6" ht="15" x14ac:dyDescent="0.3">
      <c r="A31" s="20"/>
      <c r="B31" s="20"/>
      <c r="C31" s="20"/>
      <c r="D31" s="20"/>
      <c r="E31" s="20"/>
      <c r="F31" s="20"/>
    </row>
    <row r="32" spans="1:6" ht="15" x14ac:dyDescent="0.3">
      <c r="A32" s="20"/>
      <c r="B32" s="32" t="s">
        <v>20</v>
      </c>
      <c r="C32" s="32"/>
      <c r="D32" s="32"/>
      <c r="E32" s="32"/>
      <c r="F32" s="32"/>
    </row>
    <row r="33" spans="1:6" ht="15" x14ac:dyDescent="0.3">
      <c r="A33" s="20"/>
      <c r="B33" s="20" t="s">
        <v>3</v>
      </c>
      <c r="C33" s="20" t="s">
        <v>11</v>
      </c>
      <c r="D33" s="20" t="s">
        <v>13</v>
      </c>
      <c r="E33" s="20" t="s">
        <v>15</v>
      </c>
      <c r="F33" s="20" t="s">
        <v>18</v>
      </c>
    </row>
    <row r="34" spans="1:6" ht="15" x14ac:dyDescent="0.3">
      <c r="A34" s="20" t="s">
        <v>3</v>
      </c>
      <c r="B34" s="23">
        <f>CorrModeSelect5!A1</f>
        <v>0</v>
      </c>
      <c r="C34" s="23"/>
      <c r="D34" s="23"/>
      <c r="E34" s="23"/>
      <c r="F34" s="23"/>
    </row>
    <row r="35" spans="1:6" ht="15" x14ac:dyDescent="0.3">
      <c r="A35" s="20" t="s">
        <v>11</v>
      </c>
      <c r="B35" s="23">
        <f>CorrModeSelect5!A2</f>
        <v>0.03</v>
      </c>
      <c r="C35" s="23">
        <f>CorrModeSelect5!B2</f>
        <v>0</v>
      </c>
      <c r="D35" s="23"/>
      <c r="E35" s="23"/>
      <c r="F35" s="23"/>
    </row>
    <row r="36" spans="1:6" ht="15" x14ac:dyDescent="0.3">
      <c r="A36" s="20" t="s">
        <v>13</v>
      </c>
      <c r="B36" s="23">
        <f>CorrModeSelect5!A3</f>
        <v>8.4000000000000005E-2</v>
      </c>
      <c r="C36" s="23">
        <f>CorrModeSelect5!B3</f>
        <v>6.5000000000000002E-2</v>
      </c>
      <c r="D36" s="23">
        <f>CorrModeSelect5!C3</f>
        <v>0</v>
      </c>
      <c r="E36" s="23"/>
      <c r="F36" s="23"/>
    </row>
    <row r="37" spans="1:6" ht="15" x14ac:dyDescent="0.3">
      <c r="A37" s="20" t="s">
        <v>15</v>
      </c>
      <c r="B37" s="23">
        <f>CorrModeSelect5!A4</f>
        <v>5.1999999999999998E-2</v>
      </c>
      <c r="C37" s="23">
        <f>CorrModeSelect5!B4</f>
        <v>3.5000000000000003E-2</v>
      </c>
      <c r="D37" s="23">
        <f>CorrModeSelect5!C4</f>
        <v>3.2000000000000001E-2</v>
      </c>
      <c r="E37" s="23">
        <f>CorrModeSelect5!D4</f>
        <v>0</v>
      </c>
      <c r="F37" s="23"/>
    </row>
    <row r="38" spans="1:6" ht="15" x14ac:dyDescent="0.3">
      <c r="A38" s="20" t="s">
        <v>18</v>
      </c>
      <c r="B38" s="23">
        <f>CorrModeSelect5!A5</f>
        <v>3.7999999999999999E-2</v>
      </c>
      <c r="C38" s="23">
        <f>CorrModeSelect5!B5</f>
        <v>8.9999999999999993E-3</v>
      </c>
      <c r="D38" s="23">
        <f>CorrModeSelect5!C5</f>
        <v>0.06</v>
      </c>
      <c r="E38" s="23">
        <f>CorrModeSelect5!D5</f>
        <v>3.3000000000000002E-2</v>
      </c>
      <c r="F38" s="23">
        <f>CorrModeSelect5!E5</f>
        <v>0</v>
      </c>
    </row>
    <row r="39" spans="1:6" ht="15" x14ac:dyDescent="0.3">
      <c r="A39" s="20"/>
      <c r="B39" s="20"/>
      <c r="C39" s="20"/>
      <c r="D39" s="20"/>
      <c r="E39" s="20"/>
      <c r="F39" s="20"/>
    </row>
    <row r="40" spans="1:6" ht="15" x14ac:dyDescent="0.3">
      <c r="A40" s="20"/>
      <c r="B40" s="32" t="s">
        <v>62</v>
      </c>
      <c r="C40" s="32"/>
      <c r="D40" s="32"/>
      <c r="E40" s="32"/>
      <c r="F40" s="32"/>
    </row>
    <row r="41" spans="1:6" ht="15" x14ac:dyDescent="0.3">
      <c r="A41" s="20"/>
      <c r="B41" s="20" t="s">
        <v>3</v>
      </c>
      <c r="C41" s="20" t="s">
        <v>11</v>
      </c>
      <c r="D41" s="20" t="s">
        <v>13</v>
      </c>
      <c r="E41" s="20" t="s">
        <v>15</v>
      </c>
      <c r="F41" s="20" t="s">
        <v>18</v>
      </c>
    </row>
    <row r="42" spans="1:6" ht="15" x14ac:dyDescent="0.3">
      <c r="A42" s="20" t="s">
        <v>3</v>
      </c>
      <c r="B42" s="23">
        <f>CorrModeSelect6!A1</f>
        <v>0</v>
      </c>
      <c r="C42" s="23"/>
      <c r="D42" s="23"/>
      <c r="E42" s="23"/>
      <c r="F42" s="23"/>
    </row>
    <row r="43" spans="1:6" ht="15" x14ac:dyDescent="0.3">
      <c r="A43" s="20" t="s">
        <v>11</v>
      </c>
      <c r="B43" s="23">
        <f>CorrModeSelect6!A2</f>
        <v>2.1999999999999999E-2</v>
      </c>
      <c r="C43" s="23">
        <f>CorrModeSelect6!B2</f>
        <v>0</v>
      </c>
      <c r="D43" s="23"/>
      <c r="E43" s="23"/>
      <c r="F43" s="23"/>
    </row>
    <row r="44" spans="1:6" ht="15" x14ac:dyDescent="0.3">
      <c r="A44" s="20" t="s">
        <v>13</v>
      </c>
      <c r="B44" s="23">
        <f>CorrModeSelect6!A3</f>
        <v>1.7999999999999999E-2</v>
      </c>
      <c r="C44" s="23">
        <f>CorrModeSelect6!B3</f>
        <v>1.7000000000000001E-2</v>
      </c>
      <c r="D44" s="23">
        <f>CorrModeSelect6!C3</f>
        <v>0</v>
      </c>
      <c r="E44" s="23"/>
      <c r="F44" s="23"/>
    </row>
    <row r="45" spans="1:6" ht="15" x14ac:dyDescent="0.3">
      <c r="A45" s="20" t="s">
        <v>15</v>
      </c>
      <c r="B45" s="23">
        <f>CorrModeSelect6!A4</f>
        <v>1.6E-2</v>
      </c>
      <c r="C45" s="23">
        <f>CorrModeSelect6!B4</f>
        <v>8.9999999999999993E-3</v>
      </c>
      <c r="D45" s="23">
        <f>CorrModeSelect6!C4</f>
        <v>1.9E-2</v>
      </c>
      <c r="E45" s="23">
        <f>CorrModeSelect6!D4</f>
        <v>0</v>
      </c>
      <c r="F45" s="23"/>
    </row>
    <row r="46" spans="1:6" ht="15" x14ac:dyDescent="0.3">
      <c r="A46" s="20" t="s">
        <v>18</v>
      </c>
      <c r="B46" s="23">
        <f>CorrModeSelect6!A5</f>
        <v>4.2000000000000003E-2</v>
      </c>
      <c r="C46" s="23">
        <f>CorrModeSelect6!B5</f>
        <v>3.3000000000000002E-2</v>
      </c>
      <c r="D46" s="23">
        <f>CorrModeSelect6!C5</f>
        <v>2.5000000000000001E-2</v>
      </c>
      <c r="E46" s="23">
        <f>CorrModeSelect6!D5</f>
        <v>3.9E-2</v>
      </c>
      <c r="F46" s="23">
        <f>CorrModeSelect6!E5</f>
        <v>0</v>
      </c>
    </row>
  </sheetData>
  <mergeCells count="6">
    <mergeCell ref="B1:F1"/>
    <mergeCell ref="B9:F9"/>
    <mergeCell ref="B17:F17"/>
    <mergeCell ref="B24:F24"/>
    <mergeCell ref="B32:F32"/>
    <mergeCell ref="B40:F40"/>
  </mergeCells>
  <conditionalFormatting sqref="A1:F23 M1:XFD23 A24:XFD1048576">
    <cfRule type="colorScale" priority="1">
      <colorScale>
        <cfvo type="min"/>
        <cfvo type="max"/>
        <color rgb="FF00FF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2"/>
  <sheetViews>
    <sheetView workbookViewId="0">
      <selection sqref="A1:XFD2"/>
    </sheetView>
  </sheetViews>
  <sheetFormatPr defaultRowHeight="14.4" x14ac:dyDescent="0.3"/>
  <sheetData>
    <row r="1" spans="1:21" x14ac:dyDescent="0.3">
      <c r="B1" s="28" t="s">
        <v>23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6.0999999999999999E-2</v>
      </c>
      <c r="D3">
        <v>0.109</v>
      </c>
      <c r="E3">
        <v>5.5E-2</v>
      </c>
      <c r="F3">
        <v>0.161</v>
      </c>
      <c r="G3">
        <v>3.7999999999999999E-2</v>
      </c>
      <c r="H3">
        <v>9.7000000000000003E-2</v>
      </c>
      <c r="I3">
        <v>0.14699999999999999</v>
      </c>
      <c r="J3">
        <v>0.161</v>
      </c>
      <c r="K3">
        <v>0.14399999999999999</v>
      </c>
      <c r="L3">
        <v>6.6000000000000003E-2</v>
      </c>
      <c r="M3">
        <v>7.0000000000000007E-2</v>
      </c>
      <c r="N3">
        <v>0.121</v>
      </c>
      <c r="O3">
        <v>0.11</v>
      </c>
      <c r="P3">
        <v>8.5000000000000006E-2</v>
      </c>
      <c r="Q3">
        <v>0.10100000000000001</v>
      </c>
      <c r="R3">
        <v>0.14199999999999999</v>
      </c>
      <c r="S3">
        <v>0.47</v>
      </c>
      <c r="T3">
        <v>5.3999999999999999E-2</v>
      </c>
      <c r="U3">
        <v>5.8999999999999997E-2</v>
      </c>
    </row>
    <row r="4" spans="1:21" x14ac:dyDescent="0.3">
      <c r="A4" t="s">
        <v>1</v>
      </c>
      <c r="B4">
        <v>6.0999999999999999E-2</v>
      </c>
      <c r="C4">
        <v>0</v>
      </c>
      <c r="D4">
        <v>7.6999999999999999E-2</v>
      </c>
      <c r="E4">
        <v>0.05</v>
      </c>
      <c r="F4">
        <v>0.153</v>
      </c>
      <c r="G4">
        <v>6.8000000000000005E-2</v>
      </c>
      <c r="H4">
        <v>7.0999999999999994E-2</v>
      </c>
      <c r="I4">
        <v>0.126</v>
      </c>
      <c r="J4">
        <v>0.13800000000000001</v>
      </c>
      <c r="K4">
        <v>0.13100000000000001</v>
      </c>
      <c r="L4">
        <v>3.5000000000000003E-2</v>
      </c>
      <c r="M4">
        <v>5.2999999999999999E-2</v>
      </c>
      <c r="N4">
        <v>0.104</v>
      </c>
      <c r="O4">
        <v>0.10100000000000001</v>
      </c>
      <c r="P4">
        <v>6.9000000000000006E-2</v>
      </c>
      <c r="Q4">
        <v>7.9000000000000001E-2</v>
      </c>
      <c r="R4">
        <v>0.11600000000000001</v>
      </c>
      <c r="S4">
        <v>0.45700000000000002</v>
      </c>
      <c r="T4">
        <v>0.05</v>
      </c>
      <c r="U4">
        <v>4.3999999999999997E-2</v>
      </c>
    </row>
    <row r="5" spans="1:21" x14ac:dyDescent="0.3">
      <c r="A5" t="s">
        <v>2</v>
      </c>
      <c r="B5">
        <v>0.109</v>
      </c>
      <c r="C5">
        <v>7.6999999999999999E-2</v>
      </c>
      <c r="D5">
        <v>0</v>
      </c>
      <c r="E5">
        <v>9.1999999999999998E-2</v>
      </c>
      <c r="F5">
        <v>0.121</v>
      </c>
      <c r="G5">
        <v>0.108</v>
      </c>
      <c r="H5">
        <v>8.1000000000000003E-2</v>
      </c>
      <c r="I5">
        <v>0.105</v>
      </c>
      <c r="J5">
        <v>0.15</v>
      </c>
      <c r="K5">
        <v>0.113</v>
      </c>
      <c r="L5">
        <v>7.4999999999999997E-2</v>
      </c>
      <c r="M5">
        <v>6.8000000000000005E-2</v>
      </c>
      <c r="N5">
        <v>7.0000000000000007E-2</v>
      </c>
      <c r="O5">
        <v>0.114</v>
      </c>
      <c r="P5">
        <v>0.114</v>
      </c>
      <c r="Q5">
        <v>6.0999999999999999E-2</v>
      </c>
      <c r="R5">
        <v>0.126</v>
      </c>
      <c r="S5">
        <v>0.439</v>
      </c>
      <c r="T5">
        <v>9.4E-2</v>
      </c>
      <c r="U5">
        <v>7.9000000000000001E-2</v>
      </c>
    </row>
    <row r="6" spans="1:21" x14ac:dyDescent="0.3">
      <c r="A6" t="s">
        <v>3</v>
      </c>
      <c r="B6">
        <v>5.5E-2</v>
      </c>
      <c r="C6">
        <v>0.05</v>
      </c>
      <c r="D6">
        <v>9.1999999999999998E-2</v>
      </c>
      <c r="E6">
        <v>0</v>
      </c>
      <c r="F6">
        <v>0.14199999999999999</v>
      </c>
      <c r="G6">
        <v>0.06</v>
      </c>
      <c r="H6">
        <v>5.8999999999999997E-2</v>
      </c>
      <c r="I6">
        <v>0.114</v>
      </c>
      <c r="J6">
        <v>0.109</v>
      </c>
      <c r="K6">
        <v>0.13400000000000001</v>
      </c>
      <c r="L6">
        <v>2.9000000000000001E-2</v>
      </c>
      <c r="M6">
        <v>5.3999999999999999E-2</v>
      </c>
      <c r="N6">
        <v>0.10299999999999999</v>
      </c>
      <c r="O6">
        <v>6.8000000000000005E-2</v>
      </c>
      <c r="P6">
        <v>3.7999999999999999E-2</v>
      </c>
      <c r="Q6">
        <v>7.5999999999999998E-2</v>
      </c>
      <c r="R6">
        <v>9.7000000000000003E-2</v>
      </c>
      <c r="S6">
        <v>0.442</v>
      </c>
      <c r="T6">
        <v>2.9000000000000001E-2</v>
      </c>
      <c r="U6">
        <v>4.3999999999999997E-2</v>
      </c>
    </row>
    <row r="7" spans="1:21" x14ac:dyDescent="0.3">
      <c r="A7" t="s">
        <v>4</v>
      </c>
      <c r="B7">
        <v>0.161</v>
      </c>
      <c r="C7">
        <v>0.153</v>
      </c>
      <c r="D7">
        <v>0.121</v>
      </c>
      <c r="E7">
        <v>0.14199999999999999</v>
      </c>
      <c r="F7">
        <v>0</v>
      </c>
      <c r="G7">
        <v>0.14799999999999999</v>
      </c>
      <c r="H7">
        <v>0.13600000000000001</v>
      </c>
      <c r="I7">
        <v>0.10299999999999999</v>
      </c>
      <c r="J7">
        <v>0.183</v>
      </c>
      <c r="K7">
        <v>8.6999999999999994E-2</v>
      </c>
      <c r="L7">
        <v>0.13400000000000001</v>
      </c>
      <c r="M7">
        <v>0.109</v>
      </c>
      <c r="N7">
        <v>9.7000000000000003E-2</v>
      </c>
      <c r="O7">
        <v>0.14000000000000001</v>
      </c>
      <c r="P7">
        <v>0.16200000000000001</v>
      </c>
      <c r="Q7">
        <v>0.104</v>
      </c>
      <c r="R7">
        <v>0.14699999999999999</v>
      </c>
      <c r="S7">
        <v>0.42199999999999999</v>
      </c>
      <c r="T7">
        <v>0.14299999999999999</v>
      </c>
      <c r="U7">
        <v>0.128</v>
      </c>
    </row>
    <row r="8" spans="1:21" x14ac:dyDescent="0.3">
      <c r="A8" t="s">
        <v>5</v>
      </c>
      <c r="B8">
        <v>3.7999999999999999E-2</v>
      </c>
      <c r="C8">
        <v>6.8000000000000005E-2</v>
      </c>
      <c r="D8">
        <v>0.108</v>
      </c>
      <c r="E8">
        <v>0.06</v>
      </c>
      <c r="F8">
        <v>0.14799999999999999</v>
      </c>
      <c r="G8">
        <v>0</v>
      </c>
      <c r="H8">
        <v>8.5999999999999993E-2</v>
      </c>
      <c r="I8">
        <v>0.152</v>
      </c>
      <c r="J8">
        <v>0.16500000000000001</v>
      </c>
      <c r="K8">
        <v>0.13700000000000001</v>
      </c>
      <c r="L8">
        <v>6.0999999999999999E-2</v>
      </c>
      <c r="M8">
        <v>7.0000000000000007E-2</v>
      </c>
      <c r="N8">
        <v>0.126</v>
      </c>
      <c r="O8">
        <v>0.12</v>
      </c>
      <c r="P8">
        <v>8.7999999999999995E-2</v>
      </c>
      <c r="Q8">
        <v>0.106</v>
      </c>
      <c r="R8">
        <v>0.14899999999999999</v>
      </c>
      <c r="S8">
        <v>0.47899999999999998</v>
      </c>
      <c r="T8">
        <v>6.8000000000000005E-2</v>
      </c>
      <c r="U8">
        <v>6.8000000000000005E-2</v>
      </c>
    </row>
    <row r="9" spans="1:21" x14ac:dyDescent="0.3">
      <c r="A9" t="s">
        <v>6</v>
      </c>
      <c r="B9">
        <v>9.7000000000000003E-2</v>
      </c>
      <c r="C9">
        <v>7.0999999999999994E-2</v>
      </c>
      <c r="D9">
        <v>8.1000000000000003E-2</v>
      </c>
      <c r="E9">
        <v>5.8999999999999997E-2</v>
      </c>
      <c r="F9">
        <v>0.13600000000000001</v>
      </c>
      <c r="G9">
        <v>8.5999999999999993E-2</v>
      </c>
      <c r="H9">
        <v>0</v>
      </c>
      <c r="I9">
        <v>0.124</v>
      </c>
      <c r="J9">
        <v>0.11</v>
      </c>
      <c r="K9">
        <v>0.13100000000000001</v>
      </c>
      <c r="L9">
        <v>4.9000000000000002E-2</v>
      </c>
      <c r="M9">
        <v>7.0000000000000007E-2</v>
      </c>
      <c r="N9">
        <v>0.11700000000000001</v>
      </c>
      <c r="O9">
        <v>9.2999999999999999E-2</v>
      </c>
      <c r="P9">
        <v>6.2E-2</v>
      </c>
      <c r="Q9">
        <v>8.1000000000000003E-2</v>
      </c>
      <c r="R9">
        <v>0.10299999999999999</v>
      </c>
      <c r="S9">
        <v>0.46400000000000002</v>
      </c>
      <c r="T9">
        <v>8.1000000000000003E-2</v>
      </c>
      <c r="U9">
        <v>7.4999999999999997E-2</v>
      </c>
    </row>
    <row r="10" spans="1:21" x14ac:dyDescent="0.3">
      <c r="A10" t="s">
        <v>7</v>
      </c>
      <c r="B10">
        <v>0.14699999999999999</v>
      </c>
      <c r="C10">
        <v>0.126</v>
      </c>
      <c r="D10">
        <v>0.105</v>
      </c>
      <c r="E10">
        <v>0.114</v>
      </c>
      <c r="F10">
        <v>0.10299999999999999</v>
      </c>
      <c r="G10">
        <v>0.152</v>
      </c>
      <c r="H10">
        <v>0.124</v>
      </c>
      <c r="I10">
        <v>0</v>
      </c>
      <c r="J10">
        <v>0.121</v>
      </c>
      <c r="K10">
        <v>0.10199999999999999</v>
      </c>
      <c r="L10">
        <v>0.113</v>
      </c>
      <c r="M10">
        <v>9.4E-2</v>
      </c>
      <c r="N10">
        <v>5.6000000000000001E-2</v>
      </c>
      <c r="O10">
        <v>7.6999999999999999E-2</v>
      </c>
      <c r="P10">
        <v>0.126</v>
      </c>
      <c r="Q10">
        <v>6.7000000000000004E-2</v>
      </c>
      <c r="R10">
        <v>7.6999999999999999E-2</v>
      </c>
      <c r="S10">
        <v>0.36799999999999999</v>
      </c>
      <c r="T10">
        <v>0.104</v>
      </c>
      <c r="U10">
        <v>0.10199999999999999</v>
      </c>
    </row>
    <row r="11" spans="1:21" x14ac:dyDescent="0.3">
      <c r="A11" t="s">
        <v>8</v>
      </c>
      <c r="B11">
        <v>0.161</v>
      </c>
      <c r="C11">
        <v>0.13800000000000001</v>
      </c>
      <c r="D11">
        <v>0.15</v>
      </c>
      <c r="E11">
        <v>0.109</v>
      </c>
      <c r="F11">
        <v>0.183</v>
      </c>
      <c r="G11">
        <v>0.16500000000000001</v>
      </c>
      <c r="H11">
        <v>0.11</v>
      </c>
      <c r="I11">
        <v>0.121</v>
      </c>
      <c r="J11">
        <v>0</v>
      </c>
      <c r="K11">
        <v>0.185</v>
      </c>
      <c r="L11">
        <v>0.11700000000000001</v>
      </c>
      <c r="M11">
        <v>0.13600000000000001</v>
      </c>
      <c r="N11">
        <v>0.14799999999999999</v>
      </c>
      <c r="O11">
        <v>7.2999999999999995E-2</v>
      </c>
      <c r="P11">
        <v>8.5999999999999993E-2</v>
      </c>
      <c r="Q11">
        <v>0.124</v>
      </c>
      <c r="R11">
        <v>6.8000000000000005E-2</v>
      </c>
      <c r="S11">
        <v>0.40200000000000002</v>
      </c>
      <c r="T11">
        <v>0.11700000000000001</v>
      </c>
      <c r="U11">
        <v>0.13100000000000001</v>
      </c>
    </row>
    <row r="12" spans="1:21" x14ac:dyDescent="0.3">
      <c r="A12" t="s">
        <v>9</v>
      </c>
      <c r="B12">
        <v>0.14399999999999999</v>
      </c>
      <c r="C12">
        <v>0.13100000000000001</v>
      </c>
      <c r="D12">
        <v>0.113</v>
      </c>
      <c r="E12">
        <v>0.13400000000000001</v>
      </c>
      <c r="F12">
        <v>8.6999999999999994E-2</v>
      </c>
      <c r="G12">
        <v>0.13700000000000001</v>
      </c>
      <c r="H12">
        <v>0.13100000000000001</v>
      </c>
      <c r="I12">
        <v>0.10199999999999999</v>
      </c>
      <c r="J12">
        <v>0.185</v>
      </c>
      <c r="K12">
        <v>0</v>
      </c>
      <c r="L12">
        <v>0.124</v>
      </c>
      <c r="M12">
        <v>8.7999999999999995E-2</v>
      </c>
      <c r="N12">
        <v>0.09</v>
      </c>
      <c r="O12">
        <v>0.13400000000000001</v>
      </c>
      <c r="P12">
        <v>0.152</v>
      </c>
      <c r="Q12">
        <v>8.5999999999999993E-2</v>
      </c>
      <c r="R12">
        <v>0.13300000000000001</v>
      </c>
      <c r="S12">
        <v>0.45</v>
      </c>
      <c r="T12">
        <v>0.128</v>
      </c>
      <c r="U12">
        <v>0.105</v>
      </c>
    </row>
    <row r="13" spans="1:21" x14ac:dyDescent="0.3">
      <c r="A13" t="s">
        <v>10</v>
      </c>
      <c r="B13">
        <v>6.6000000000000003E-2</v>
      </c>
      <c r="C13">
        <v>3.5000000000000003E-2</v>
      </c>
      <c r="D13">
        <v>7.4999999999999997E-2</v>
      </c>
      <c r="E13">
        <v>2.9000000000000001E-2</v>
      </c>
      <c r="F13">
        <v>0.13400000000000001</v>
      </c>
      <c r="G13">
        <v>6.0999999999999999E-2</v>
      </c>
      <c r="H13">
        <v>4.9000000000000002E-2</v>
      </c>
      <c r="I13">
        <v>0.113</v>
      </c>
      <c r="J13">
        <v>0.11700000000000001</v>
      </c>
      <c r="K13">
        <v>0.124</v>
      </c>
      <c r="L13">
        <v>0</v>
      </c>
      <c r="M13">
        <v>4.4999999999999998E-2</v>
      </c>
      <c r="N13">
        <v>9.7000000000000003E-2</v>
      </c>
      <c r="O13">
        <v>8.3000000000000004E-2</v>
      </c>
      <c r="P13">
        <v>0.05</v>
      </c>
      <c r="Q13">
        <v>7.0000000000000007E-2</v>
      </c>
      <c r="R13">
        <v>0.10100000000000001</v>
      </c>
      <c r="S13">
        <v>0.44600000000000001</v>
      </c>
      <c r="T13">
        <v>4.2999999999999997E-2</v>
      </c>
      <c r="U13">
        <v>4.2999999999999997E-2</v>
      </c>
    </row>
    <row r="14" spans="1:21" x14ac:dyDescent="0.3">
      <c r="A14" t="s">
        <v>11</v>
      </c>
      <c r="B14">
        <v>7.0000000000000007E-2</v>
      </c>
      <c r="C14">
        <v>5.2999999999999999E-2</v>
      </c>
      <c r="D14">
        <v>6.8000000000000005E-2</v>
      </c>
      <c r="E14">
        <v>5.3999999999999999E-2</v>
      </c>
      <c r="F14">
        <v>0.109</v>
      </c>
      <c r="G14">
        <v>7.0000000000000007E-2</v>
      </c>
      <c r="H14">
        <v>7.0000000000000007E-2</v>
      </c>
      <c r="I14">
        <v>9.4E-2</v>
      </c>
      <c r="J14">
        <v>0.13600000000000001</v>
      </c>
      <c r="K14">
        <v>8.7999999999999995E-2</v>
      </c>
      <c r="L14">
        <v>4.4999999999999998E-2</v>
      </c>
      <c r="M14">
        <v>0</v>
      </c>
      <c r="N14">
        <v>7.0999999999999994E-2</v>
      </c>
      <c r="O14">
        <v>8.3000000000000004E-2</v>
      </c>
      <c r="P14">
        <v>7.9000000000000001E-2</v>
      </c>
      <c r="Q14">
        <v>4.2000000000000003E-2</v>
      </c>
      <c r="R14">
        <v>9.8000000000000004E-2</v>
      </c>
      <c r="S14">
        <v>0.44600000000000001</v>
      </c>
      <c r="T14">
        <v>5.0999999999999997E-2</v>
      </c>
      <c r="U14">
        <v>2.3E-2</v>
      </c>
    </row>
    <row r="15" spans="1:21" x14ac:dyDescent="0.3">
      <c r="A15" t="s">
        <v>12</v>
      </c>
      <c r="B15">
        <v>0.121</v>
      </c>
      <c r="C15">
        <v>0.104</v>
      </c>
      <c r="D15">
        <v>7.0000000000000007E-2</v>
      </c>
      <c r="E15">
        <v>0.10299999999999999</v>
      </c>
      <c r="F15">
        <v>9.7000000000000003E-2</v>
      </c>
      <c r="G15">
        <v>0.126</v>
      </c>
      <c r="H15">
        <v>0.11700000000000001</v>
      </c>
      <c r="I15">
        <v>5.6000000000000001E-2</v>
      </c>
      <c r="J15">
        <v>0.14799999999999999</v>
      </c>
      <c r="K15">
        <v>0.09</v>
      </c>
      <c r="L15">
        <v>9.7000000000000003E-2</v>
      </c>
      <c r="M15">
        <v>7.0999999999999994E-2</v>
      </c>
      <c r="N15">
        <v>0</v>
      </c>
      <c r="O15">
        <v>9.4E-2</v>
      </c>
      <c r="P15">
        <v>0.127</v>
      </c>
      <c r="Q15">
        <v>4.9000000000000002E-2</v>
      </c>
      <c r="R15">
        <v>0.108</v>
      </c>
      <c r="S15">
        <v>0.39300000000000002</v>
      </c>
      <c r="T15">
        <v>9.0999999999999998E-2</v>
      </c>
      <c r="U15">
        <v>8.1000000000000003E-2</v>
      </c>
    </row>
    <row r="16" spans="1:21" x14ac:dyDescent="0.3">
      <c r="A16" t="s">
        <v>13</v>
      </c>
      <c r="B16">
        <v>0.11</v>
      </c>
      <c r="C16">
        <v>0.10100000000000001</v>
      </c>
      <c r="D16">
        <v>0.114</v>
      </c>
      <c r="E16">
        <v>6.8000000000000005E-2</v>
      </c>
      <c r="F16">
        <v>0.14000000000000001</v>
      </c>
      <c r="G16">
        <v>0.12</v>
      </c>
      <c r="H16">
        <v>9.2999999999999999E-2</v>
      </c>
      <c r="I16">
        <v>7.6999999999999999E-2</v>
      </c>
      <c r="J16">
        <v>7.2999999999999995E-2</v>
      </c>
      <c r="K16">
        <v>0.13400000000000001</v>
      </c>
      <c r="L16">
        <v>8.3000000000000004E-2</v>
      </c>
      <c r="M16">
        <v>8.3000000000000004E-2</v>
      </c>
      <c r="N16">
        <v>9.4E-2</v>
      </c>
      <c r="O16">
        <v>0</v>
      </c>
      <c r="P16">
        <v>6.8000000000000005E-2</v>
      </c>
      <c r="Q16">
        <v>7.1999999999999995E-2</v>
      </c>
      <c r="R16">
        <v>4.9000000000000002E-2</v>
      </c>
      <c r="S16">
        <v>0.40100000000000002</v>
      </c>
      <c r="T16">
        <v>6.5000000000000002E-2</v>
      </c>
      <c r="U16">
        <v>7.8E-2</v>
      </c>
    </row>
    <row r="17" spans="1:21" x14ac:dyDescent="0.3">
      <c r="A17" t="s">
        <v>14</v>
      </c>
      <c r="B17">
        <v>8.5000000000000006E-2</v>
      </c>
      <c r="C17">
        <v>6.9000000000000006E-2</v>
      </c>
      <c r="D17">
        <v>0.114</v>
      </c>
      <c r="E17">
        <v>3.7999999999999999E-2</v>
      </c>
      <c r="F17">
        <v>0.16200000000000001</v>
      </c>
      <c r="G17">
        <v>8.7999999999999995E-2</v>
      </c>
      <c r="H17">
        <v>6.2E-2</v>
      </c>
      <c r="I17">
        <v>0.126</v>
      </c>
      <c r="J17">
        <v>8.5999999999999993E-2</v>
      </c>
      <c r="K17">
        <v>0.152</v>
      </c>
      <c r="L17">
        <v>0.05</v>
      </c>
      <c r="M17">
        <v>7.9000000000000001E-2</v>
      </c>
      <c r="N17">
        <v>0.127</v>
      </c>
      <c r="O17">
        <v>6.8000000000000005E-2</v>
      </c>
      <c r="P17">
        <v>0</v>
      </c>
      <c r="Q17">
        <v>9.2999999999999999E-2</v>
      </c>
      <c r="R17">
        <v>8.5000000000000006E-2</v>
      </c>
      <c r="S17">
        <v>0.44800000000000001</v>
      </c>
      <c r="T17">
        <v>5.5E-2</v>
      </c>
      <c r="U17">
        <v>6.8000000000000005E-2</v>
      </c>
    </row>
    <row r="18" spans="1:21" x14ac:dyDescent="0.3">
      <c r="A18" t="s">
        <v>15</v>
      </c>
      <c r="B18">
        <v>0.10100000000000001</v>
      </c>
      <c r="C18">
        <v>7.9000000000000001E-2</v>
      </c>
      <c r="D18">
        <v>6.0999999999999999E-2</v>
      </c>
      <c r="E18">
        <v>7.5999999999999998E-2</v>
      </c>
      <c r="F18">
        <v>0.104</v>
      </c>
      <c r="G18">
        <v>0.106</v>
      </c>
      <c r="H18">
        <v>8.1000000000000003E-2</v>
      </c>
      <c r="I18">
        <v>6.7000000000000004E-2</v>
      </c>
      <c r="J18">
        <v>0.124</v>
      </c>
      <c r="K18">
        <v>8.5999999999999993E-2</v>
      </c>
      <c r="L18">
        <v>7.0000000000000007E-2</v>
      </c>
      <c r="M18">
        <v>4.2000000000000003E-2</v>
      </c>
      <c r="N18">
        <v>4.9000000000000002E-2</v>
      </c>
      <c r="O18">
        <v>7.1999999999999995E-2</v>
      </c>
      <c r="P18">
        <v>9.2999999999999999E-2</v>
      </c>
      <c r="Q18">
        <v>0</v>
      </c>
      <c r="R18">
        <v>8.1000000000000003E-2</v>
      </c>
      <c r="S18">
        <v>0.42599999999999999</v>
      </c>
      <c r="T18">
        <v>7.0000000000000007E-2</v>
      </c>
      <c r="U18">
        <v>5.0999999999999997E-2</v>
      </c>
    </row>
    <row r="19" spans="1:21" x14ac:dyDescent="0.3">
      <c r="A19" t="s">
        <v>16</v>
      </c>
      <c r="B19">
        <v>0.14199999999999999</v>
      </c>
      <c r="C19">
        <v>0.11600000000000001</v>
      </c>
      <c r="D19">
        <v>0.126</v>
      </c>
      <c r="E19">
        <v>9.7000000000000003E-2</v>
      </c>
      <c r="F19">
        <v>0.14699999999999999</v>
      </c>
      <c r="G19">
        <v>0.14899999999999999</v>
      </c>
      <c r="H19">
        <v>0.10299999999999999</v>
      </c>
      <c r="I19">
        <v>7.6999999999999999E-2</v>
      </c>
      <c r="J19">
        <v>6.8000000000000005E-2</v>
      </c>
      <c r="K19">
        <v>0.13300000000000001</v>
      </c>
      <c r="L19">
        <v>0.10100000000000001</v>
      </c>
      <c r="M19">
        <v>9.8000000000000004E-2</v>
      </c>
      <c r="N19">
        <v>0.108</v>
      </c>
      <c r="O19">
        <v>4.9000000000000002E-2</v>
      </c>
      <c r="P19">
        <v>8.5000000000000006E-2</v>
      </c>
      <c r="Q19">
        <v>8.1000000000000003E-2</v>
      </c>
      <c r="R19">
        <v>0</v>
      </c>
      <c r="S19">
        <v>0.40600000000000003</v>
      </c>
      <c r="T19">
        <v>9.5000000000000001E-2</v>
      </c>
      <c r="U19">
        <v>9.5000000000000001E-2</v>
      </c>
    </row>
    <row r="20" spans="1:21" x14ac:dyDescent="0.3">
      <c r="A20" t="s">
        <v>17</v>
      </c>
      <c r="B20">
        <v>0.47</v>
      </c>
      <c r="C20">
        <v>0.45700000000000002</v>
      </c>
      <c r="D20">
        <v>0.439</v>
      </c>
      <c r="E20">
        <v>0.442</v>
      </c>
      <c r="F20">
        <v>0.42199999999999999</v>
      </c>
      <c r="G20">
        <v>0.47899999999999998</v>
      </c>
      <c r="H20">
        <v>0.46400000000000002</v>
      </c>
      <c r="I20">
        <v>0.36799999999999999</v>
      </c>
      <c r="J20">
        <v>0.40200000000000002</v>
      </c>
      <c r="K20">
        <v>0.45</v>
      </c>
      <c r="L20">
        <v>0.44600000000000001</v>
      </c>
      <c r="M20">
        <v>0.44600000000000001</v>
      </c>
      <c r="N20">
        <v>0.39300000000000002</v>
      </c>
      <c r="O20">
        <v>0.40100000000000002</v>
      </c>
      <c r="P20">
        <v>0.44800000000000001</v>
      </c>
      <c r="Q20">
        <v>0.42599999999999999</v>
      </c>
      <c r="R20">
        <v>0.40600000000000003</v>
      </c>
      <c r="S20">
        <v>0</v>
      </c>
      <c r="T20">
        <v>0.42899999999999999</v>
      </c>
      <c r="U20">
        <v>0.44800000000000001</v>
      </c>
    </row>
    <row r="21" spans="1:21" x14ac:dyDescent="0.3">
      <c r="A21" t="s">
        <v>18</v>
      </c>
      <c r="B21">
        <v>5.3999999999999999E-2</v>
      </c>
      <c r="C21">
        <v>0.05</v>
      </c>
      <c r="D21">
        <v>9.4E-2</v>
      </c>
      <c r="E21">
        <v>2.9000000000000001E-2</v>
      </c>
      <c r="F21">
        <v>0.14299999999999999</v>
      </c>
      <c r="G21">
        <v>6.8000000000000005E-2</v>
      </c>
      <c r="H21">
        <v>8.1000000000000003E-2</v>
      </c>
      <c r="I21">
        <v>0.104</v>
      </c>
      <c r="J21">
        <v>0.11700000000000001</v>
      </c>
      <c r="K21">
        <v>0.128</v>
      </c>
      <c r="L21">
        <v>4.2999999999999997E-2</v>
      </c>
      <c r="M21">
        <v>5.0999999999999997E-2</v>
      </c>
      <c r="N21">
        <v>9.0999999999999998E-2</v>
      </c>
      <c r="O21">
        <v>6.5000000000000002E-2</v>
      </c>
      <c r="P21">
        <v>5.5E-2</v>
      </c>
      <c r="Q21">
        <v>7.0000000000000007E-2</v>
      </c>
      <c r="R21">
        <v>9.5000000000000001E-2</v>
      </c>
      <c r="S21">
        <v>0.42899999999999999</v>
      </c>
      <c r="T21">
        <v>0</v>
      </c>
      <c r="U21">
        <v>3.6999999999999998E-2</v>
      </c>
    </row>
    <row r="22" spans="1:21" x14ac:dyDescent="0.3">
      <c r="A22" t="s">
        <v>19</v>
      </c>
      <c r="B22">
        <v>5.8999999999999997E-2</v>
      </c>
      <c r="C22">
        <v>4.3999999999999997E-2</v>
      </c>
      <c r="D22">
        <v>7.9000000000000001E-2</v>
      </c>
      <c r="E22">
        <v>4.3999999999999997E-2</v>
      </c>
      <c r="F22">
        <v>0.128</v>
      </c>
      <c r="G22">
        <v>6.8000000000000005E-2</v>
      </c>
      <c r="H22">
        <v>7.4999999999999997E-2</v>
      </c>
      <c r="I22">
        <v>0.10199999999999999</v>
      </c>
      <c r="J22">
        <v>0.13100000000000001</v>
      </c>
      <c r="K22">
        <v>0.105</v>
      </c>
      <c r="L22">
        <v>4.2999999999999997E-2</v>
      </c>
      <c r="M22">
        <v>2.3E-2</v>
      </c>
      <c r="N22">
        <v>8.1000000000000003E-2</v>
      </c>
      <c r="O22">
        <v>7.8E-2</v>
      </c>
      <c r="P22">
        <v>6.8000000000000005E-2</v>
      </c>
      <c r="Q22">
        <v>5.0999999999999997E-2</v>
      </c>
      <c r="R22">
        <v>9.5000000000000001E-2</v>
      </c>
      <c r="S22">
        <v>0.44800000000000001</v>
      </c>
      <c r="T22">
        <v>3.6999999999999998E-2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"/>
  <sheetViews>
    <sheetView zoomScale="85" zoomScaleNormal="85" workbookViewId="0">
      <selection activeCell="B9" sqref="B9:BV10"/>
    </sheetView>
  </sheetViews>
  <sheetFormatPr defaultRowHeight="15" x14ac:dyDescent="0.25"/>
  <cols>
    <col min="1" max="1" width="8.88671875" style="25" customWidth="1"/>
    <col min="2" max="16384" width="8.88671875" style="25"/>
  </cols>
  <sheetData>
    <row r="1" spans="1:74" x14ac:dyDescent="0.25">
      <c r="A1" s="33" t="s">
        <v>63</v>
      </c>
      <c r="B1" s="33"/>
      <c r="C1" s="33"/>
      <c r="D1" s="33"/>
      <c r="E1" s="33"/>
      <c r="F1" s="33"/>
    </row>
    <row r="2" spans="1:74" x14ac:dyDescent="0.25">
      <c r="A2" s="21"/>
      <c r="B2" s="21" t="s">
        <v>47</v>
      </c>
      <c r="C2" s="21" t="s">
        <v>48</v>
      </c>
      <c r="D2" s="21" t="s">
        <v>49</v>
      </c>
      <c r="E2" s="21" t="s">
        <v>50</v>
      </c>
      <c r="F2" s="21" t="s">
        <v>51</v>
      </c>
    </row>
    <row r="3" spans="1:74" x14ac:dyDescent="0.25">
      <c r="A3" s="21" t="s">
        <v>47</v>
      </c>
      <c r="B3" s="21">
        <v>0</v>
      </c>
      <c r="C3" s="21"/>
      <c r="D3" s="21"/>
      <c r="E3" s="21"/>
      <c r="F3" s="21"/>
    </row>
    <row r="4" spans="1:74" ht="18.600000000000001" x14ac:dyDescent="0.25">
      <c r="A4" s="21" t="s">
        <v>48</v>
      </c>
      <c r="B4" s="21" t="s">
        <v>52</v>
      </c>
      <c r="C4" s="21">
        <v>0</v>
      </c>
      <c r="D4" s="21"/>
      <c r="E4" s="21"/>
      <c r="F4" s="21"/>
    </row>
    <row r="5" spans="1:74" ht="18.600000000000001" x14ac:dyDescent="0.25">
      <c r="A5" s="21" t="s">
        <v>49</v>
      </c>
      <c r="B5" s="21" t="s">
        <v>53</v>
      </c>
      <c r="C5" s="21" t="s">
        <v>56</v>
      </c>
      <c r="D5" s="21">
        <v>0</v>
      </c>
      <c r="E5" s="21"/>
      <c r="F5" s="21"/>
    </row>
    <row r="6" spans="1:74" ht="18.600000000000001" x14ac:dyDescent="0.25">
      <c r="A6" s="21" t="s">
        <v>50</v>
      </c>
      <c r="B6" s="21" t="s">
        <v>54</v>
      </c>
      <c r="C6" s="21" t="s">
        <v>57</v>
      </c>
      <c r="D6" s="21" t="s">
        <v>59</v>
      </c>
      <c r="E6" s="21">
        <v>0</v>
      </c>
      <c r="F6" s="21"/>
    </row>
    <row r="7" spans="1:74" ht="18.600000000000001" x14ac:dyDescent="0.25">
      <c r="A7" s="21" t="s">
        <v>51</v>
      </c>
      <c r="B7" s="21" t="s">
        <v>55</v>
      </c>
      <c r="C7" s="21" t="s">
        <v>58</v>
      </c>
      <c r="D7" s="21" t="s">
        <v>60</v>
      </c>
      <c r="E7" s="21" t="s">
        <v>61</v>
      </c>
      <c r="F7" s="21">
        <v>0</v>
      </c>
    </row>
    <row r="9" spans="1:74" ht="45" x14ac:dyDescent="0.25">
      <c r="A9" s="26" t="s">
        <v>64</v>
      </c>
      <c r="B9" s="22">
        <v>-0.315</v>
      </c>
      <c r="C9" s="22">
        <v>-0.32500000000000001</v>
      </c>
      <c r="D9" s="22">
        <v>-0.34</v>
      </c>
      <c r="E9" s="22">
        <v>-0.34499999999999997</v>
      </c>
      <c r="F9" s="22">
        <v>-0.34</v>
      </c>
      <c r="G9" s="22">
        <v>-0.34</v>
      </c>
      <c r="H9" s="22">
        <v>-0.35</v>
      </c>
      <c r="I9" s="22">
        <v>-0.34499999999999997</v>
      </c>
      <c r="J9" s="22">
        <v>-0.35499999999999998</v>
      </c>
      <c r="K9" s="22">
        <v>-0.33</v>
      </c>
      <c r="L9" s="22">
        <v>-0.33500000000000002</v>
      </c>
      <c r="M9" s="22">
        <v>-0.33</v>
      </c>
      <c r="N9" s="22">
        <v>-0.32</v>
      </c>
      <c r="O9" s="22">
        <v>-0.34499999999999997</v>
      </c>
      <c r="P9" s="22">
        <v>-0.35499999999999998</v>
      </c>
      <c r="Q9" s="22">
        <v>-0.34</v>
      </c>
      <c r="R9" s="22">
        <v>-0.33</v>
      </c>
      <c r="S9" s="22">
        <v>-0.32500000000000001</v>
      </c>
      <c r="T9" s="22">
        <v>-0.33</v>
      </c>
      <c r="U9" s="22">
        <v>-0.35</v>
      </c>
      <c r="V9" s="22">
        <v>-0.36499999999999999</v>
      </c>
      <c r="W9" s="22">
        <v>-0.36</v>
      </c>
      <c r="X9" s="22">
        <v>-0.38</v>
      </c>
      <c r="Y9" s="22">
        <v>-0.42499999999999999</v>
      </c>
      <c r="Z9" s="22">
        <v>-0.44500000000000001</v>
      </c>
      <c r="AA9" s="22">
        <v>-0.47499999999999998</v>
      </c>
      <c r="AB9" s="22">
        <v>-0.51</v>
      </c>
      <c r="AC9" s="22">
        <v>-0.53500000000000003</v>
      </c>
      <c r="AD9" s="22">
        <v>-0.505</v>
      </c>
      <c r="AE9" s="22">
        <v>-0.41499999999999998</v>
      </c>
      <c r="AF9" s="22">
        <v>-0.3</v>
      </c>
      <c r="AG9" s="22">
        <v>-0.16</v>
      </c>
      <c r="AH9" s="22">
        <v>-1.4999999999999999E-2</v>
      </c>
      <c r="AI9" s="22">
        <v>0.23499999999999999</v>
      </c>
      <c r="AJ9" s="22">
        <v>0.49</v>
      </c>
      <c r="AK9" s="22">
        <v>0.72</v>
      </c>
      <c r="AL9" s="22">
        <v>0.875</v>
      </c>
      <c r="AM9" s="22">
        <v>0.94</v>
      </c>
      <c r="AN9" s="22">
        <v>0.90500000000000003</v>
      </c>
      <c r="AO9" s="22">
        <v>0.755</v>
      </c>
      <c r="AP9" s="22">
        <v>0.49</v>
      </c>
      <c r="AQ9" s="22">
        <v>0.16500000000000001</v>
      </c>
      <c r="AR9" s="22">
        <v>-0.11</v>
      </c>
      <c r="AS9" s="22">
        <v>-0.27</v>
      </c>
      <c r="AT9" s="22">
        <v>-0.39</v>
      </c>
      <c r="AU9" s="22">
        <v>-0.45</v>
      </c>
      <c r="AV9" s="22">
        <v>-0.47499999999999998</v>
      </c>
      <c r="AW9" s="22">
        <v>-0.45500000000000002</v>
      </c>
      <c r="AX9" s="22">
        <v>-0.42499999999999999</v>
      </c>
      <c r="AY9" s="22">
        <v>-0.39</v>
      </c>
      <c r="AZ9" s="22">
        <v>-0.39</v>
      </c>
      <c r="BA9" s="22">
        <v>-0.38500000000000001</v>
      </c>
      <c r="BB9" s="22">
        <v>-0.39</v>
      </c>
      <c r="BC9" s="22">
        <v>-0.38</v>
      </c>
      <c r="BD9" s="22">
        <v>-0.38</v>
      </c>
      <c r="BE9" s="22">
        <v>-0.38</v>
      </c>
      <c r="BF9" s="22">
        <v>-0.39500000000000002</v>
      </c>
      <c r="BG9" s="22">
        <v>-0.38500000000000001</v>
      </c>
      <c r="BH9" s="22">
        <v>-0.38500000000000001</v>
      </c>
      <c r="BI9" s="22">
        <v>-0.38500000000000001</v>
      </c>
      <c r="BJ9" s="22">
        <v>-0.375</v>
      </c>
      <c r="BK9" s="22">
        <v>-0.39500000000000002</v>
      </c>
      <c r="BL9" s="22">
        <v>-0.41</v>
      </c>
      <c r="BM9" s="22">
        <v>-0.41</v>
      </c>
      <c r="BN9" s="22">
        <v>-0.4</v>
      </c>
      <c r="BO9" s="22">
        <v>-0.39500000000000002</v>
      </c>
      <c r="BP9" s="22">
        <v>-0.39</v>
      </c>
      <c r="BQ9" s="22">
        <v>-0.40500000000000003</v>
      </c>
      <c r="BR9" s="22">
        <v>-0.39500000000000002</v>
      </c>
      <c r="BS9" s="22">
        <v>-0.38500000000000001</v>
      </c>
      <c r="BT9" s="22">
        <v>-0.375</v>
      </c>
      <c r="BU9" s="22">
        <v>-0.39</v>
      </c>
      <c r="BV9" s="22">
        <v>-0.39</v>
      </c>
    </row>
    <row r="10" spans="1:74" ht="45" x14ac:dyDescent="0.25">
      <c r="A10" s="24" t="s">
        <v>65</v>
      </c>
      <c r="B10" s="25">
        <v>-0.09</v>
      </c>
      <c r="C10" s="25">
        <v>-0.11</v>
      </c>
      <c r="D10" s="25">
        <v>-0.08</v>
      </c>
      <c r="E10" s="25">
        <v>-0.06</v>
      </c>
      <c r="F10" s="25">
        <v>-3.5000000000000003E-2</v>
      </c>
      <c r="G10" s="25">
        <v>-0.03</v>
      </c>
      <c r="H10" s="25">
        <v>-3.5000000000000003E-2</v>
      </c>
      <c r="I10" s="25">
        <v>-3.5000000000000003E-2</v>
      </c>
      <c r="J10" s="25">
        <v>-0.02</v>
      </c>
      <c r="K10" s="25">
        <v>-5.0000000000000001E-3</v>
      </c>
      <c r="L10" s="25">
        <v>5.0000000000000001E-3</v>
      </c>
      <c r="M10" s="25">
        <v>-5.0000000000000001E-3</v>
      </c>
      <c r="N10" s="25">
        <v>-1.4999999999999999E-2</v>
      </c>
      <c r="O10" s="25">
        <v>-3.5000000000000003E-2</v>
      </c>
      <c r="P10" s="25">
        <v>-3.5000000000000003E-2</v>
      </c>
      <c r="Q10" s="25">
        <v>-3.5000000000000003E-2</v>
      </c>
      <c r="R10" s="25">
        <v>-2.5000000000000001E-2</v>
      </c>
      <c r="S10" s="25">
        <v>-4.4999999999999998E-2</v>
      </c>
      <c r="T10" s="25">
        <v>-0.06</v>
      </c>
      <c r="U10" s="25">
        <v>-0.06</v>
      </c>
      <c r="V10" s="25">
        <v>-0.06</v>
      </c>
      <c r="W10" s="25">
        <v>-0.05</v>
      </c>
      <c r="X10" s="25">
        <v>-0.05</v>
      </c>
      <c r="Y10" s="25">
        <v>-0.06</v>
      </c>
      <c r="Z10" s="25">
        <v>-0.105</v>
      </c>
      <c r="AA10" s="25">
        <v>-0.12</v>
      </c>
      <c r="AB10" s="25">
        <v>-0.13500000000000001</v>
      </c>
      <c r="AC10" s="25">
        <v>-0.13500000000000001</v>
      </c>
      <c r="AD10" s="25">
        <v>-0.155</v>
      </c>
      <c r="AE10" s="25">
        <v>-0.17</v>
      </c>
      <c r="AF10" s="25">
        <v>-0.19500000000000001</v>
      </c>
      <c r="AG10" s="25">
        <v>-0.22500000000000001</v>
      </c>
      <c r="AH10" s="25">
        <v>-0.23499999999999999</v>
      </c>
      <c r="AI10" s="25">
        <v>-0.22</v>
      </c>
      <c r="AJ10" s="25">
        <v>-0.22500000000000001</v>
      </c>
      <c r="AK10" s="25">
        <v>-0.255</v>
      </c>
      <c r="AL10" s="25">
        <v>-0.26</v>
      </c>
      <c r="AM10" s="25">
        <v>-0.27500000000000002</v>
      </c>
      <c r="AN10" s="25">
        <v>-0.26500000000000001</v>
      </c>
      <c r="AO10" s="25">
        <v>-0.26500000000000001</v>
      </c>
      <c r="AP10" s="25">
        <v>-0.26</v>
      </c>
      <c r="AQ10" s="25">
        <v>-0.26</v>
      </c>
      <c r="AR10" s="25">
        <v>-0.28000000000000003</v>
      </c>
      <c r="AS10" s="25">
        <v>-0.29499999999999998</v>
      </c>
      <c r="AT10" s="25">
        <v>-0.27500000000000002</v>
      </c>
      <c r="AU10" s="25">
        <v>-0.27</v>
      </c>
      <c r="AV10" s="25">
        <v>-0.26</v>
      </c>
      <c r="AW10" s="25">
        <v>-0.255</v>
      </c>
      <c r="AX10" s="25">
        <v>-0.28000000000000003</v>
      </c>
      <c r="AY10" s="25">
        <v>-0.28499999999999998</v>
      </c>
      <c r="AZ10" s="25">
        <v>-0.26500000000000001</v>
      </c>
      <c r="BA10" s="25">
        <v>-0.255</v>
      </c>
      <c r="BB10" s="25">
        <v>-0.25</v>
      </c>
      <c r="BC10" s="25">
        <v>-0.26500000000000001</v>
      </c>
      <c r="BD10" s="25">
        <v>-0.27500000000000002</v>
      </c>
      <c r="BE10" s="25">
        <v>-0.28499999999999998</v>
      </c>
      <c r="BF10" s="25">
        <v>-0.28000000000000003</v>
      </c>
      <c r="BG10" s="25">
        <v>-0.25</v>
      </c>
      <c r="BH10" s="25">
        <v>-0.25</v>
      </c>
      <c r="BI10" s="25">
        <v>-0.255</v>
      </c>
      <c r="BJ10" s="25">
        <v>-0.28000000000000003</v>
      </c>
      <c r="BK10" s="25">
        <v>-0.28999999999999998</v>
      </c>
      <c r="BL10" s="25">
        <v>-0.28999999999999998</v>
      </c>
      <c r="BM10" s="25">
        <v>-0.28000000000000003</v>
      </c>
      <c r="BN10" s="25">
        <v>-0.26500000000000001</v>
      </c>
      <c r="BO10" s="25">
        <v>-0.26500000000000001</v>
      </c>
      <c r="BP10" s="25">
        <v>-0.28999999999999998</v>
      </c>
      <c r="BQ10" s="25">
        <v>-0.28999999999999998</v>
      </c>
      <c r="BR10" s="25">
        <v>-0.27500000000000002</v>
      </c>
      <c r="BS10" s="25">
        <v>-0.26</v>
      </c>
      <c r="BT10" s="25">
        <v>-0.26500000000000001</v>
      </c>
      <c r="BU10" s="25">
        <v>-0.28000000000000003</v>
      </c>
      <c r="BV10" s="25">
        <v>-0.29499999999999998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27" t="s">
        <v>22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0.114</v>
      </c>
      <c r="D3">
        <v>0.214</v>
      </c>
      <c r="E3">
        <v>8.8999999999999996E-2</v>
      </c>
      <c r="F3">
        <v>0.192</v>
      </c>
      <c r="G3">
        <v>0.23200000000000001</v>
      </c>
      <c r="H3">
        <v>0.10299999999999999</v>
      </c>
      <c r="I3">
        <v>0.20100000000000001</v>
      </c>
      <c r="J3">
        <v>0.185</v>
      </c>
      <c r="K3">
        <v>0.246</v>
      </c>
      <c r="L3">
        <v>0.11600000000000001</v>
      </c>
      <c r="M3">
        <v>0.123</v>
      </c>
      <c r="N3">
        <v>0.20399999999999999</v>
      </c>
      <c r="O3">
        <v>0.19800000000000001</v>
      </c>
      <c r="P3">
        <v>0.09</v>
      </c>
      <c r="Q3">
        <v>0.17299999999999999</v>
      </c>
      <c r="R3">
        <v>0.17399999999999999</v>
      </c>
      <c r="S3">
        <v>0.215</v>
      </c>
      <c r="T3">
        <v>0.109</v>
      </c>
      <c r="U3">
        <v>8.6999999999999994E-2</v>
      </c>
    </row>
    <row r="4" spans="1:21" x14ac:dyDescent="0.3">
      <c r="A4" t="s">
        <v>1</v>
      </c>
      <c r="B4">
        <v>0.114</v>
      </c>
      <c r="C4">
        <v>0</v>
      </c>
      <c r="D4">
        <v>0.14799999999999999</v>
      </c>
      <c r="E4">
        <v>8.8999999999999996E-2</v>
      </c>
      <c r="F4">
        <v>0.19400000000000001</v>
      </c>
      <c r="G4">
        <v>0.253</v>
      </c>
      <c r="H4">
        <v>8.4000000000000005E-2</v>
      </c>
      <c r="I4">
        <v>0.10100000000000001</v>
      </c>
      <c r="J4">
        <v>0.106</v>
      </c>
      <c r="K4">
        <v>0.17199999999999999</v>
      </c>
      <c r="L4">
        <v>9.7000000000000003E-2</v>
      </c>
      <c r="M4">
        <v>6.5000000000000002E-2</v>
      </c>
      <c r="N4">
        <v>0.106</v>
      </c>
      <c r="O4">
        <v>0.11</v>
      </c>
      <c r="P4">
        <v>8.6999999999999994E-2</v>
      </c>
      <c r="Q4">
        <v>8.1000000000000003E-2</v>
      </c>
      <c r="R4">
        <v>7.9000000000000001E-2</v>
      </c>
      <c r="S4">
        <v>0.187</v>
      </c>
      <c r="T4">
        <v>6.9000000000000006E-2</v>
      </c>
      <c r="U4">
        <v>3.2000000000000001E-2</v>
      </c>
    </row>
    <row r="5" spans="1:21" x14ac:dyDescent="0.3">
      <c r="A5" t="s">
        <v>2</v>
      </c>
      <c r="B5">
        <v>0.214</v>
      </c>
      <c r="C5">
        <v>0.14799999999999999</v>
      </c>
      <c r="D5">
        <v>0</v>
      </c>
      <c r="E5">
        <v>0.18</v>
      </c>
      <c r="F5">
        <v>0.183</v>
      </c>
      <c r="G5">
        <v>0.32600000000000001</v>
      </c>
      <c r="H5">
        <v>0.155</v>
      </c>
      <c r="I5">
        <v>0.13</v>
      </c>
      <c r="J5">
        <v>0.17299999999999999</v>
      </c>
      <c r="K5">
        <v>0.17</v>
      </c>
      <c r="L5">
        <v>0.17</v>
      </c>
      <c r="M5">
        <v>0.11799999999999999</v>
      </c>
      <c r="N5">
        <v>8.6999999999999994E-2</v>
      </c>
      <c r="O5">
        <v>0.11600000000000001</v>
      </c>
      <c r="P5">
        <v>0.17499999999999999</v>
      </c>
      <c r="Q5">
        <v>9.8000000000000004E-2</v>
      </c>
      <c r="R5">
        <v>0.104</v>
      </c>
      <c r="S5">
        <v>0.151</v>
      </c>
      <c r="T5">
        <v>0.14699999999999999</v>
      </c>
      <c r="U5">
        <v>0.153</v>
      </c>
    </row>
    <row r="6" spans="1:21" x14ac:dyDescent="0.3">
      <c r="A6" t="s">
        <v>3</v>
      </c>
      <c r="B6">
        <v>8.8999999999999996E-2</v>
      </c>
      <c r="C6">
        <v>8.8999999999999996E-2</v>
      </c>
      <c r="D6">
        <v>0.18</v>
      </c>
      <c r="E6">
        <v>0</v>
      </c>
      <c r="F6">
        <v>0.17799999999999999</v>
      </c>
      <c r="G6">
        <v>0.17799999999999999</v>
      </c>
      <c r="H6">
        <v>0.08</v>
      </c>
      <c r="I6">
        <v>0.16700000000000001</v>
      </c>
      <c r="J6">
        <v>0.108</v>
      </c>
      <c r="K6">
        <v>0.2</v>
      </c>
      <c r="L6">
        <v>4.7E-2</v>
      </c>
      <c r="M6">
        <v>7.8E-2</v>
      </c>
      <c r="N6">
        <v>0.156</v>
      </c>
      <c r="O6">
        <v>0.14099999999999999</v>
      </c>
      <c r="P6">
        <v>3.6999999999999998E-2</v>
      </c>
      <c r="Q6">
        <v>0.123</v>
      </c>
      <c r="R6">
        <v>0.14000000000000001</v>
      </c>
      <c r="S6">
        <v>0.19500000000000001</v>
      </c>
      <c r="T6">
        <v>5.0999999999999997E-2</v>
      </c>
      <c r="U6">
        <v>7.0999999999999994E-2</v>
      </c>
    </row>
    <row r="7" spans="1:21" x14ac:dyDescent="0.3">
      <c r="A7" t="s">
        <v>4</v>
      </c>
      <c r="B7">
        <v>0.192</v>
      </c>
      <c r="C7">
        <v>0.19400000000000001</v>
      </c>
      <c r="D7">
        <v>0.183</v>
      </c>
      <c r="E7">
        <v>0.17799999999999999</v>
      </c>
      <c r="F7">
        <v>0</v>
      </c>
      <c r="G7">
        <v>0.26300000000000001</v>
      </c>
      <c r="H7">
        <v>0.15</v>
      </c>
      <c r="I7">
        <v>0.192</v>
      </c>
      <c r="J7">
        <v>0.21299999999999999</v>
      </c>
      <c r="K7">
        <v>0.155</v>
      </c>
      <c r="L7">
        <v>0.17100000000000001</v>
      </c>
      <c r="M7">
        <v>0.14599999999999999</v>
      </c>
      <c r="N7">
        <v>0.19700000000000001</v>
      </c>
      <c r="O7">
        <v>0.20899999999999999</v>
      </c>
      <c r="P7">
        <v>0.17499999999999999</v>
      </c>
      <c r="Q7">
        <v>0.16700000000000001</v>
      </c>
      <c r="R7">
        <v>0.191</v>
      </c>
      <c r="S7">
        <v>0.104</v>
      </c>
      <c r="T7">
        <v>0.18</v>
      </c>
      <c r="U7">
        <v>0.17599999999999999</v>
      </c>
    </row>
    <row r="8" spans="1:21" x14ac:dyDescent="0.3">
      <c r="A8" t="s">
        <v>5</v>
      </c>
      <c r="B8">
        <v>0.23200000000000001</v>
      </c>
      <c r="C8">
        <v>0.253</v>
      </c>
      <c r="D8">
        <v>0.32600000000000001</v>
      </c>
      <c r="E8">
        <v>0.17799999999999999</v>
      </c>
      <c r="F8">
        <v>0.26300000000000001</v>
      </c>
      <c r="G8">
        <v>0</v>
      </c>
      <c r="H8">
        <v>0.217</v>
      </c>
      <c r="I8">
        <v>0.30499999999999999</v>
      </c>
      <c r="J8">
        <v>0.20399999999999999</v>
      </c>
      <c r="K8">
        <v>0.28699999999999998</v>
      </c>
      <c r="L8">
        <v>0.17299999999999999</v>
      </c>
      <c r="M8">
        <v>0.23599999999999999</v>
      </c>
      <c r="N8">
        <v>0.29299999999999998</v>
      </c>
      <c r="O8">
        <v>0.27900000000000003</v>
      </c>
      <c r="P8">
        <v>0.19800000000000001</v>
      </c>
      <c r="Q8">
        <v>0.26600000000000001</v>
      </c>
      <c r="R8">
        <v>0.29699999999999999</v>
      </c>
      <c r="S8">
        <v>0.309</v>
      </c>
      <c r="T8">
        <v>0.217</v>
      </c>
      <c r="U8">
        <v>0.23899999999999999</v>
      </c>
    </row>
    <row r="9" spans="1:21" x14ac:dyDescent="0.3">
      <c r="A9" t="s">
        <v>6</v>
      </c>
      <c r="B9">
        <v>0.10299999999999999</v>
      </c>
      <c r="C9">
        <v>8.4000000000000005E-2</v>
      </c>
      <c r="D9">
        <v>0.155</v>
      </c>
      <c r="E9">
        <v>0.08</v>
      </c>
      <c r="F9">
        <v>0.15</v>
      </c>
      <c r="G9">
        <v>0.217</v>
      </c>
      <c r="H9">
        <v>0</v>
      </c>
      <c r="I9">
        <v>0.13500000000000001</v>
      </c>
      <c r="J9">
        <v>0.123</v>
      </c>
      <c r="K9">
        <v>0.17100000000000001</v>
      </c>
      <c r="L9">
        <v>5.8999999999999997E-2</v>
      </c>
      <c r="M9">
        <v>7.9000000000000001E-2</v>
      </c>
      <c r="N9">
        <v>0.129</v>
      </c>
      <c r="O9">
        <v>0.158</v>
      </c>
      <c r="P9">
        <v>9.7000000000000003E-2</v>
      </c>
      <c r="Q9">
        <v>0.111</v>
      </c>
      <c r="R9">
        <v>0.13500000000000001</v>
      </c>
      <c r="S9">
        <v>0.182</v>
      </c>
      <c r="T9">
        <v>9.6000000000000002E-2</v>
      </c>
      <c r="U9">
        <v>6.4000000000000001E-2</v>
      </c>
    </row>
    <row r="10" spans="1:21" x14ac:dyDescent="0.3">
      <c r="A10" t="s">
        <v>7</v>
      </c>
      <c r="B10">
        <v>0.20100000000000001</v>
      </c>
      <c r="C10">
        <v>0.10100000000000001</v>
      </c>
      <c r="D10">
        <v>0.13</v>
      </c>
      <c r="E10">
        <v>0.16700000000000001</v>
      </c>
      <c r="F10">
        <v>0.192</v>
      </c>
      <c r="G10">
        <v>0.30499999999999999</v>
      </c>
      <c r="H10">
        <v>0.13500000000000001</v>
      </c>
      <c r="I10">
        <v>0</v>
      </c>
      <c r="J10">
        <v>0.126</v>
      </c>
      <c r="K10">
        <v>0.106</v>
      </c>
      <c r="L10">
        <v>0.157</v>
      </c>
      <c r="M10">
        <v>0.107</v>
      </c>
      <c r="N10">
        <v>7.0000000000000007E-2</v>
      </c>
      <c r="O10">
        <v>0.115</v>
      </c>
      <c r="P10">
        <v>0.16600000000000001</v>
      </c>
      <c r="Q10">
        <v>6.9000000000000006E-2</v>
      </c>
      <c r="R10">
        <v>7.5999999999999998E-2</v>
      </c>
      <c r="S10">
        <v>0.17499999999999999</v>
      </c>
      <c r="T10">
        <v>0.14199999999999999</v>
      </c>
      <c r="U10">
        <v>0.12</v>
      </c>
    </row>
    <row r="11" spans="1:21" x14ac:dyDescent="0.3">
      <c r="A11" t="s">
        <v>8</v>
      </c>
      <c r="B11">
        <v>0.185</v>
      </c>
      <c r="C11">
        <v>0.106</v>
      </c>
      <c r="D11">
        <v>0.17299999999999999</v>
      </c>
      <c r="E11">
        <v>0.108</v>
      </c>
      <c r="F11">
        <v>0.21299999999999999</v>
      </c>
      <c r="G11">
        <v>0.20399999999999999</v>
      </c>
      <c r="H11">
        <v>0.123</v>
      </c>
      <c r="I11">
        <v>0.126</v>
      </c>
      <c r="J11">
        <v>0</v>
      </c>
      <c r="K11">
        <v>0.155</v>
      </c>
      <c r="L11">
        <v>9.6000000000000002E-2</v>
      </c>
      <c r="M11">
        <v>0.106</v>
      </c>
      <c r="N11">
        <v>0.114</v>
      </c>
      <c r="O11">
        <v>0.112</v>
      </c>
      <c r="P11">
        <v>0.121</v>
      </c>
      <c r="Q11">
        <v>9.8000000000000004E-2</v>
      </c>
      <c r="R11">
        <v>0.127</v>
      </c>
      <c r="S11">
        <v>0.215</v>
      </c>
      <c r="T11">
        <v>0.10299999999999999</v>
      </c>
      <c r="U11">
        <v>0.11799999999999999</v>
      </c>
    </row>
    <row r="12" spans="1:21" x14ac:dyDescent="0.3">
      <c r="A12" t="s">
        <v>9</v>
      </c>
      <c r="B12">
        <v>0.246</v>
      </c>
      <c r="C12">
        <v>0.17199999999999999</v>
      </c>
      <c r="D12">
        <v>0.17</v>
      </c>
      <c r="E12">
        <v>0.2</v>
      </c>
      <c r="F12">
        <v>0.155</v>
      </c>
      <c r="G12">
        <v>0.28699999999999998</v>
      </c>
      <c r="H12">
        <v>0.17100000000000001</v>
      </c>
      <c r="I12">
        <v>0.106</v>
      </c>
      <c r="J12">
        <v>0.155</v>
      </c>
      <c r="K12">
        <v>0</v>
      </c>
      <c r="L12">
        <v>0.183</v>
      </c>
      <c r="M12">
        <v>0.14399999999999999</v>
      </c>
      <c r="N12">
        <v>0.128</v>
      </c>
      <c r="O12">
        <v>0.155</v>
      </c>
      <c r="P12">
        <v>0.19700000000000001</v>
      </c>
      <c r="Q12">
        <v>0.114</v>
      </c>
      <c r="R12">
        <v>0.14299999999999999</v>
      </c>
      <c r="S12">
        <v>0.14899999999999999</v>
      </c>
      <c r="T12">
        <v>0.184</v>
      </c>
      <c r="U12">
        <v>0.17799999999999999</v>
      </c>
    </row>
    <row r="13" spans="1:21" x14ac:dyDescent="0.3">
      <c r="A13" t="s">
        <v>10</v>
      </c>
      <c r="B13">
        <v>0.11600000000000001</v>
      </c>
      <c r="C13">
        <v>9.7000000000000003E-2</v>
      </c>
      <c r="D13">
        <v>0.17</v>
      </c>
      <c r="E13">
        <v>4.7E-2</v>
      </c>
      <c r="F13">
        <v>0.17100000000000001</v>
      </c>
      <c r="G13">
        <v>0.17299999999999999</v>
      </c>
      <c r="H13">
        <v>5.8999999999999997E-2</v>
      </c>
      <c r="I13">
        <v>0.157</v>
      </c>
      <c r="J13">
        <v>9.6000000000000002E-2</v>
      </c>
      <c r="K13">
        <v>0.183</v>
      </c>
      <c r="L13">
        <v>0</v>
      </c>
      <c r="M13">
        <v>8.2000000000000003E-2</v>
      </c>
      <c r="N13">
        <v>0.13800000000000001</v>
      </c>
      <c r="O13">
        <v>0.14499999999999999</v>
      </c>
      <c r="P13">
        <v>7.2999999999999995E-2</v>
      </c>
      <c r="Q13">
        <v>0.11600000000000001</v>
      </c>
      <c r="R13">
        <v>0.14399999999999999</v>
      </c>
      <c r="S13">
        <v>0.19500000000000001</v>
      </c>
      <c r="T13">
        <v>7.5999999999999998E-2</v>
      </c>
      <c r="U13">
        <v>8.1000000000000003E-2</v>
      </c>
    </row>
    <row r="14" spans="1:21" x14ac:dyDescent="0.3">
      <c r="A14" t="s">
        <v>11</v>
      </c>
      <c r="B14">
        <v>0.123</v>
      </c>
      <c r="C14">
        <v>6.5000000000000002E-2</v>
      </c>
      <c r="D14">
        <v>0.11799999999999999</v>
      </c>
      <c r="E14">
        <v>7.8E-2</v>
      </c>
      <c r="F14">
        <v>0.14599999999999999</v>
      </c>
      <c r="G14">
        <v>0.23599999999999999</v>
      </c>
      <c r="H14">
        <v>7.9000000000000001E-2</v>
      </c>
      <c r="I14">
        <v>0.107</v>
      </c>
      <c r="J14">
        <v>0.106</v>
      </c>
      <c r="K14">
        <v>0.14399999999999999</v>
      </c>
      <c r="L14">
        <v>8.2000000000000003E-2</v>
      </c>
      <c r="M14">
        <v>0</v>
      </c>
      <c r="N14">
        <v>9.7000000000000003E-2</v>
      </c>
      <c r="O14">
        <v>8.8999999999999996E-2</v>
      </c>
      <c r="P14">
        <v>6.9000000000000006E-2</v>
      </c>
      <c r="Q14">
        <v>5.6000000000000001E-2</v>
      </c>
      <c r="R14">
        <v>7.3999999999999996E-2</v>
      </c>
      <c r="S14">
        <v>0.13700000000000001</v>
      </c>
      <c r="T14">
        <v>0.05</v>
      </c>
      <c r="U14">
        <v>5.8000000000000003E-2</v>
      </c>
    </row>
    <row r="15" spans="1:21" x14ac:dyDescent="0.3">
      <c r="A15" t="s">
        <v>12</v>
      </c>
      <c r="B15">
        <v>0.20399999999999999</v>
      </c>
      <c r="C15">
        <v>0.106</v>
      </c>
      <c r="D15">
        <v>8.6999999999999994E-2</v>
      </c>
      <c r="E15">
        <v>0.156</v>
      </c>
      <c r="F15">
        <v>0.19700000000000001</v>
      </c>
      <c r="G15">
        <v>0.29299999999999998</v>
      </c>
      <c r="H15">
        <v>0.129</v>
      </c>
      <c r="I15">
        <v>7.0000000000000007E-2</v>
      </c>
      <c r="J15">
        <v>0.114</v>
      </c>
      <c r="K15">
        <v>0.128</v>
      </c>
      <c r="L15">
        <v>0.13800000000000001</v>
      </c>
      <c r="M15">
        <v>9.7000000000000003E-2</v>
      </c>
      <c r="N15">
        <v>0</v>
      </c>
      <c r="O15">
        <v>8.5999999999999993E-2</v>
      </c>
      <c r="P15">
        <v>0.155</v>
      </c>
      <c r="Q15">
        <v>5.0999999999999997E-2</v>
      </c>
      <c r="R15">
        <v>7.3999999999999996E-2</v>
      </c>
      <c r="S15">
        <v>0.17199999999999999</v>
      </c>
      <c r="T15">
        <v>0.127</v>
      </c>
      <c r="U15">
        <v>0.122</v>
      </c>
    </row>
    <row r="16" spans="1:21" x14ac:dyDescent="0.3">
      <c r="A16" t="s">
        <v>13</v>
      </c>
      <c r="B16">
        <v>0.19800000000000001</v>
      </c>
      <c r="C16">
        <v>0.11</v>
      </c>
      <c r="D16">
        <v>0.11600000000000001</v>
      </c>
      <c r="E16">
        <v>0.14099999999999999</v>
      </c>
      <c r="F16">
        <v>0.20899999999999999</v>
      </c>
      <c r="G16">
        <v>0.27900000000000003</v>
      </c>
      <c r="H16">
        <v>0.158</v>
      </c>
      <c r="I16">
        <v>0.115</v>
      </c>
      <c r="J16">
        <v>0.112</v>
      </c>
      <c r="K16">
        <v>0.155</v>
      </c>
      <c r="L16">
        <v>0.14499999999999999</v>
      </c>
      <c r="M16">
        <v>8.8999999999999996E-2</v>
      </c>
      <c r="N16">
        <v>8.5999999999999993E-2</v>
      </c>
      <c r="O16">
        <v>0</v>
      </c>
      <c r="P16">
        <v>0.126</v>
      </c>
      <c r="Q16">
        <v>6.3E-2</v>
      </c>
      <c r="R16">
        <v>0.06</v>
      </c>
      <c r="S16">
        <v>0.16200000000000001</v>
      </c>
      <c r="T16">
        <v>9.6000000000000002E-2</v>
      </c>
      <c r="U16">
        <v>0.125</v>
      </c>
    </row>
    <row r="17" spans="1:21" x14ac:dyDescent="0.3">
      <c r="A17" t="s">
        <v>14</v>
      </c>
      <c r="B17">
        <v>0.09</v>
      </c>
      <c r="C17">
        <v>8.6999999999999994E-2</v>
      </c>
      <c r="D17">
        <v>0.17499999999999999</v>
      </c>
      <c r="E17">
        <v>3.6999999999999998E-2</v>
      </c>
      <c r="F17">
        <v>0.17499999999999999</v>
      </c>
      <c r="G17">
        <v>0.19800000000000001</v>
      </c>
      <c r="H17">
        <v>9.7000000000000003E-2</v>
      </c>
      <c r="I17">
        <v>0.16600000000000001</v>
      </c>
      <c r="J17">
        <v>0.121</v>
      </c>
      <c r="K17">
        <v>0.19700000000000001</v>
      </c>
      <c r="L17">
        <v>7.2999999999999995E-2</v>
      </c>
      <c r="M17">
        <v>6.9000000000000006E-2</v>
      </c>
      <c r="N17">
        <v>0.155</v>
      </c>
      <c r="O17">
        <v>0.126</v>
      </c>
      <c r="P17">
        <v>0</v>
      </c>
      <c r="Q17">
        <v>0.11700000000000001</v>
      </c>
      <c r="R17">
        <v>0.126</v>
      </c>
      <c r="S17">
        <v>0.17699999999999999</v>
      </c>
      <c r="T17">
        <v>0.04</v>
      </c>
      <c r="U17">
        <v>6.9000000000000006E-2</v>
      </c>
    </row>
    <row r="18" spans="1:21" x14ac:dyDescent="0.3">
      <c r="A18" t="s">
        <v>15</v>
      </c>
      <c r="B18">
        <v>0.17299999999999999</v>
      </c>
      <c r="C18">
        <v>8.1000000000000003E-2</v>
      </c>
      <c r="D18">
        <v>9.8000000000000004E-2</v>
      </c>
      <c r="E18">
        <v>0.123</v>
      </c>
      <c r="F18">
        <v>0.16700000000000001</v>
      </c>
      <c r="G18">
        <v>0.26600000000000001</v>
      </c>
      <c r="H18">
        <v>0.111</v>
      </c>
      <c r="I18">
        <v>6.9000000000000006E-2</v>
      </c>
      <c r="J18">
        <v>9.8000000000000004E-2</v>
      </c>
      <c r="K18">
        <v>0.114</v>
      </c>
      <c r="L18">
        <v>0.11600000000000001</v>
      </c>
      <c r="M18">
        <v>5.6000000000000001E-2</v>
      </c>
      <c r="N18">
        <v>5.0999999999999997E-2</v>
      </c>
      <c r="O18">
        <v>6.3E-2</v>
      </c>
      <c r="P18">
        <v>0.11700000000000001</v>
      </c>
      <c r="Q18">
        <v>0</v>
      </c>
      <c r="R18">
        <v>4.7E-2</v>
      </c>
      <c r="S18">
        <v>0.14099999999999999</v>
      </c>
      <c r="T18">
        <v>0.09</v>
      </c>
      <c r="U18">
        <v>9.2999999999999999E-2</v>
      </c>
    </row>
    <row r="19" spans="1:21" x14ac:dyDescent="0.3">
      <c r="A19" t="s">
        <v>16</v>
      </c>
      <c r="B19">
        <v>0.17399999999999999</v>
      </c>
      <c r="C19">
        <v>7.9000000000000001E-2</v>
      </c>
      <c r="D19">
        <v>0.104</v>
      </c>
      <c r="E19">
        <v>0.14000000000000001</v>
      </c>
      <c r="F19">
        <v>0.191</v>
      </c>
      <c r="G19">
        <v>0.29699999999999999</v>
      </c>
      <c r="H19">
        <v>0.13500000000000001</v>
      </c>
      <c r="I19">
        <v>7.5999999999999998E-2</v>
      </c>
      <c r="J19">
        <v>0.127</v>
      </c>
      <c r="K19">
        <v>0.14299999999999999</v>
      </c>
      <c r="L19">
        <v>0.14399999999999999</v>
      </c>
      <c r="M19">
        <v>7.3999999999999996E-2</v>
      </c>
      <c r="N19">
        <v>7.3999999999999996E-2</v>
      </c>
      <c r="O19">
        <v>0.06</v>
      </c>
      <c r="P19">
        <v>0.126</v>
      </c>
      <c r="Q19">
        <v>4.7E-2</v>
      </c>
      <c r="R19">
        <v>0</v>
      </c>
      <c r="S19">
        <v>0.151</v>
      </c>
      <c r="T19">
        <v>9.7000000000000003E-2</v>
      </c>
      <c r="U19">
        <v>9.7000000000000003E-2</v>
      </c>
    </row>
    <row r="20" spans="1:21" x14ac:dyDescent="0.3">
      <c r="A20" t="s">
        <v>17</v>
      </c>
      <c r="B20">
        <v>0.215</v>
      </c>
      <c r="C20">
        <v>0.187</v>
      </c>
      <c r="D20">
        <v>0.151</v>
      </c>
      <c r="E20">
        <v>0.19500000000000001</v>
      </c>
      <c r="F20">
        <v>0.104</v>
      </c>
      <c r="G20">
        <v>0.309</v>
      </c>
      <c r="H20">
        <v>0.182</v>
      </c>
      <c r="I20">
        <v>0.17499999999999999</v>
      </c>
      <c r="J20">
        <v>0.215</v>
      </c>
      <c r="K20">
        <v>0.14899999999999999</v>
      </c>
      <c r="L20">
        <v>0.19500000000000001</v>
      </c>
      <c r="M20">
        <v>0.13700000000000001</v>
      </c>
      <c r="N20">
        <v>0.17199999999999999</v>
      </c>
      <c r="O20">
        <v>0.16200000000000001</v>
      </c>
      <c r="P20">
        <v>0.17699999999999999</v>
      </c>
      <c r="Q20">
        <v>0.14099999999999999</v>
      </c>
      <c r="R20">
        <v>0.151</v>
      </c>
      <c r="S20">
        <v>0</v>
      </c>
      <c r="T20">
        <v>0.17100000000000001</v>
      </c>
      <c r="U20">
        <v>0.17899999999999999</v>
      </c>
    </row>
    <row r="21" spans="1:21" x14ac:dyDescent="0.3">
      <c r="A21" t="s">
        <v>18</v>
      </c>
      <c r="B21">
        <v>0.109</v>
      </c>
      <c r="C21">
        <v>6.9000000000000006E-2</v>
      </c>
      <c r="D21">
        <v>0.14699999999999999</v>
      </c>
      <c r="E21">
        <v>5.0999999999999997E-2</v>
      </c>
      <c r="F21">
        <v>0.18</v>
      </c>
      <c r="G21">
        <v>0.217</v>
      </c>
      <c r="H21">
        <v>9.6000000000000002E-2</v>
      </c>
      <c r="I21">
        <v>0.14199999999999999</v>
      </c>
      <c r="J21">
        <v>0.10299999999999999</v>
      </c>
      <c r="K21">
        <v>0.184</v>
      </c>
      <c r="L21">
        <v>7.5999999999999998E-2</v>
      </c>
      <c r="M21">
        <v>0.05</v>
      </c>
      <c r="N21">
        <v>0.127</v>
      </c>
      <c r="O21">
        <v>9.6000000000000002E-2</v>
      </c>
      <c r="P21">
        <v>0.04</v>
      </c>
      <c r="Q21">
        <v>0.09</v>
      </c>
      <c r="R21">
        <v>9.7000000000000003E-2</v>
      </c>
      <c r="S21">
        <v>0.17100000000000001</v>
      </c>
      <c r="T21">
        <v>0</v>
      </c>
      <c r="U21">
        <v>6.2E-2</v>
      </c>
    </row>
    <row r="22" spans="1:21" x14ac:dyDescent="0.3">
      <c r="A22" t="s">
        <v>19</v>
      </c>
      <c r="B22">
        <v>8.6999999999999994E-2</v>
      </c>
      <c r="C22">
        <v>3.2000000000000001E-2</v>
      </c>
      <c r="D22">
        <v>0.153</v>
      </c>
      <c r="E22">
        <v>7.0999999999999994E-2</v>
      </c>
      <c r="F22">
        <v>0.17599999999999999</v>
      </c>
      <c r="G22">
        <v>0.23899999999999999</v>
      </c>
      <c r="H22">
        <v>6.4000000000000001E-2</v>
      </c>
      <c r="I22">
        <v>0.12</v>
      </c>
      <c r="J22">
        <v>0.11799999999999999</v>
      </c>
      <c r="K22">
        <v>0.17799999999999999</v>
      </c>
      <c r="L22">
        <v>8.1000000000000003E-2</v>
      </c>
      <c r="M22">
        <v>5.8000000000000003E-2</v>
      </c>
      <c r="N22">
        <v>0.122</v>
      </c>
      <c r="O22">
        <v>0.125</v>
      </c>
      <c r="P22">
        <v>6.9000000000000006E-2</v>
      </c>
      <c r="Q22">
        <v>9.2999999999999999E-2</v>
      </c>
      <c r="R22">
        <v>9.7000000000000003E-2</v>
      </c>
      <c r="S22">
        <v>0.17899999999999999</v>
      </c>
      <c r="T22">
        <v>6.2E-2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27" t="s">
        <v>21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0.111</v>
      </c>
      <c r="D3">
        <v>0.40500000000000003</v>
      </c>
      <c r="E3">
        <v>7.3999999999999996E-2</v>
      </c>
      <c r="F3">
        <v>0.24299999999999999</v>
      </c>
      <c r="G3">
        <v>0.125</v>
      </c>
      <c r="H3">
        <v>0.11799999999999999</v>
      </c>
      <c r="I3">
        <v>0.112</v>
      </c>
      <c r="J3">
        <v>0.13700000000000001</v>
      </c>
      <c r="K3">
        <v>0.24099999999999999</v>
      </c>
      <c r="L3">
        <v>5.5E-2</v>
      </c>
      <c r="M3">
        <v>8.8999999999999996E-2</v>
      </c>
      <c r="N3">
        <v>8.8999999999999996E-2</v>
      </c>
      <c r="O3">
        <v>0.10100000000000001</v>
      </c>
      <c r="P3">
        <v>6.8000000000000005E-2</v>
      </c>
      <c r="Q3">
        <v>0.11899999999999999</v>
      </c>
      <c r="R3">
        <v>9.1999999999999998E-2</v>
      </c>
      <c r="S3">
        <v>0.27300000000000002</v>
      </c>
      <c r="T3">
        <v>8.7999999999999995E-2</v>
      </c>
      <c r="U3">
        <v>7.0999999999999994E-2</v>
      </c>
    </row>
    <row r="4" spans="1:21" x14ac:dyDescent="0.3">
      <c r="A4" t="s">
        <v>1</v>
      </c>
      <c r="B4">
        <v>0.111</v>
      </c>
      <c r="C4">
        <v>0</v>
      </c>
      <c r="D4">
        <v>0.30399999999999999</v>
      </c>
      <c r="E4">
        <v>0.158</v>
      </c>
      <c r="F4">
        <v>0.18</v>
      </c>
      <c r="G4">
        <v>0.106</v>
      </c>
      <c r="H4">
        <v>0.17899999999999999</v>
      </c>
      <c r="I4">
        <v>8.8999999999999996E-2</v>
      </c>
      <c r="J4">
        <v>0.16800000000000001</v>
      </c>
      <c r="K4">
        <v>0.156</v>
      </c>
      <c r="L4">
        <v>0.11</v>
      </c>
      <c r="M4">
        <v>9.1999999999999998E-2</v>
      </c>
      <c r="N4">
        <v>0.106</v>
      </c>
      <c r="O4">
        <v>0.104</v>
      </c>
      <c r="P4">
        <v>0.13700000000000001</v>
      </c>
      <c r="Q4">
        <v>8.8999999999999996E-2</v>
      </c>
      <c r="R4">
        <v>0.13500000000000001</v>
      </c>
      <c r="S4">
        <v>0.215</v>
      </c>
      <c r="T4">
        <v>0.15</v>
      </c>
      <c r="U4">
        <v>0.16200000000000001</v>
      </c>
    </row>
    <row r="5" spans="1:21" x14ac:dyDescent="0.3">
      <c r="A5" t="s">
        <v>2</v>
      </c>
      <c r="B5">
        <v>0.40500000000000003</v>
      </c>
      <c r="C5">
        <v>0.30399999999999999</v>
      </c>
      <c r="D5">
        <v>0</v>
      </c>
      <c r="E5">
        <v>0.42699999999999999</v>
      </c>
      <c r="F5">
        <v>0.20899999999999999</v>
      </c>
      <c r="G5">
        <v>0.309</v>
      </c>
      <c r="H5">
        <v>0.41799999999999998</v>
      </c>
      <c r="I5">
        <v>0.311</v>
      </c>
      <c r="J5">
        <v>0.38100000000000001</v>
      </c>
      <c r="K5">
        <v>0.191</v>
      </c>
      <c r="L5">
        <v>0.379</v>
      </c>
      <c r="M5">
        <v>0.33900000000000002</v>
      </c>
      <c r="N5">
        <v>0.36499999999999999</v>
      </c>
      <c r="O5">
        <v>0.34</v>
      </c>
      <c r="P5">
        <v>0.41199999999999998</v>
      </c>
      <c r="Q5">
        <v>0.31</v>
      </c>
      <c r="R5">
        <v>0.38700000000000001</v>
      </c>
      <c r="S5">
        <v>0.29099999999999998</v>
      </c>
      <c r="T5">
        <v>0.40799999999999997</v>
      </c>
      <c r="U5">
        <v>0.433</v>
      </c>
    </row>
    <row r="6" spans="1:21" x14ac:dyDescent="0.3">
      <c r="A6" t="s">
        <v>3</v>
      </c>
      <c r="B6">
        <v>7.3999999999999996E-2</v>
      </c>
      <c r="C6">
        <v>0.158</v>
      </c>
      <c r="D6">
        <v>0.42699999999999999</v>
      </c>
      <c r="E6">
        <v>0</v>
      </c>
      <c r="F6">
        <v>0.248</v>
      </c>
      <c r="G6">
        <v>0.14199999999999999</v>
      </c>
      <c r="H6">
        <v>5.0999999999999997E-2</v>
      </c>
      <c r="I6">
        <v>0.124</v>
      </c>
      <c r="J6">
        <v>8.5000000000000006E-2</v>
      </c>
      <c r="K6">
        <v>0.26300000000000001</v>
      </c>
      <c r="L6">
        <v>5.3999999999999999E-2</v>
      </c>
      <c r="M6">
        <v>9.2999999999999999E-2</v>
      </c>
      <c r="N6">
        <v>9.6000000000000002E-2</v>
      </c>
      <c r="O6">
        <v>9.1999999999999998E-2</v>
      </c>
      <c r="P6">
        <v>5.1999999999999998E-2</v>
      </c>
      <c r="Q6">
        <v>0.123</v>
      </c>
      <c r="R6">
        <v>6.8000000000000005E-2</v>
      </c>
      <c r="S6">
        <v>0.29399999999999998</v>
      </c>
      <c r="T6">
        <v>4.2999999999999997E-2</v>
      </c>
      <c r="U6">
        <v>1.9E-2</v>
      </c>
    </row>
    <row r="7" spans="1:21" x14ac:dyDescent="0.3">
      <c r="A7" t="s">
        <v>4</v>
      </c>
      <c r="B7">
        <v>0.24299999999999999</v>
      </c>
      <c r="C7">
        <v>0.18</v>
      </c>
      <c r="D7">
        <v>0.20899999999999999</v>
      </c>
      <c r="E7">
        <v>0.248</v>
      </c>
      <c r="F7">
        <v>0</v>
      </c>
      <c r="G7">
        <v>0.126</v>
      </c>
      <c r="H7">
        <v>0.23100000000000001</v>
      </c>
      <c r="I7">
        <v>0.13900000000000001</v>
      </c>
      <c r="J7">
        <v>0.19800000000000001</v>
      </c>
      <c r="K7">
        <v>0.112</v>
      </c>
      <c r="L7">
        <v>0.20599999999999999</v>
      </c>
      <c r="M7">
        <v>0.16500000000000001</v>
      </c>
      <c r="N7">
        <v>0.20300000000000001</v>
      </c>
      <c r="O7">
        <v>0.16900000000000001</v>
      </c>
      <c r="P7">
        <v>0.24</v>
      </c>
      <c r="Q7">
        <v>0.14499999999999999</v>
      </c>
      <c r="R7">
        <v>0.21099999999999999</v>
      </c>
      <c r="S7">
        <v>0.223</v>
      </c>
      <c r="T7">
        <v>0.23100000000000001</v>
      </c>
      <c r="U7">
        <v>0.252</v>
      </c>
    </row>
    <row r="8" spans="1:21" x14ac:dyDescent="0.3">
      <c r="A8" t="s">
        <v>5</v>
      </c>
      <c r="B8">
        <v>0.125</v>
      </c>
      <c r="C8">
        <v>0.106</v>
      </c>
      <c r="D8">
        <v>0.309</v>
      </c>
      <c r="E8">
        <v>0.14199999999999999</v>
      </c>
      <c r="F8">
        <v>0.126</v>
      </c>
      <c r="G8">
        <v>0</v>
      </c>
      <c r="H8">
        <v>0.14199999999999999</v>
      </c>
      <c r="I8">
        <v>4.1000000000000002E-2</v>
      </c>
      <c r="J8">
        <v>0.129</v>
      </c>
      <c r="K8">
        <v>0.152</v>
      </c>
      <c r="L8">
        <v>9.7000000000000003E-2</v>
      </c>
      <c r="M8">
        <v>6.4000000000000001E-2</v>
      </c>
      <c r="N8">
        <v>0.11</v>
      </c>
      <c r="O8">
        <v>8.4000000000000005E-2</v>
      </c>
      <c r="P8">
        <v>0.13400000000000001</v>
      </c>
      <c r="Q8">
        <v>7.0999999999999994E-2</v>
      </c>
      <c r="R8">
        <v>0.115</v>
      </c>
      <c r="S8">
        <v>0.224</v>
      </c>
      <c r="T8">
        <v>0.13200000000000001</v>
      </c>
      <c r="U8">
        <v>0.14199999999999999</v>
      </c>
    </row>
    <row r="9" spans="1:21" x14ac:dyDescent="0.3">
      <c r="A9" t="s">
        <v>6</v>
      </c>
      <c r="B9">
        <v>0.11799999999999999</v>
      </c>
      <c r="C9">
        <v>0.17899999999999999</v>
      </c>
      <c r="D9">
        <v>0.41799999999999998</v>
      </c>
      <c r="E9">
        <v>5.0999999999999997E-2</v>
      </c>
      <c r="F9">
        <v>0.23100000000000001</v>
      </c>
      <c r="G9">
        <v>0.14199999999999999</v>
      </c>
      <c r="H9">
        <v>0</v>
      </c>
      <c r="I9">
        <v>0.126</v>
      </c>
      <c r="J9">
        <v>4.8000000000000001E-2</v>
      </c>
      <c r="K9">
        <v>0.26</v>
      </c>
      <c r="L9">
        <v>7.6999999999999999E-2</v>
      </c>
      <c r="M9">
        <v>9.8000000000000004E-2</v>
      </c>
      <c r="N9">
        <v>0.111</v>
      </c>
      <c r="O9">
        <v>0.09</v>
      </c>
      <c r="P9">
        <v>8.2000000000000003E-2</v>
      </c>
      <c r="Q9">
        <v>0.122</v>
      </c>
      <c r="R9">
        <v>7.4999999999999997E-2</v>
      </c>
      <c r="S9">
        <v>0.29599999999999999</v>
      </c>
      <c r="T9">
        <v>5.3999999999999999E-2</v>
      </c>
      <c r="U9">
        <v>5.8999999999999997E-2</v>
      </c>
    </row>
    <row r="10" spans="1:21" x14ac:dyDescent="0.3">
      <c r="A10" t="s">
        <v>7</v>
      </c>
      <c r="B10">
        <v>0.112</v>
      </c>
      <c r="C10">
        <v>8.8999999999999996E-2</v>
      </c>
      <c r="D10">
        <v>0.311</v>
      </c>
      <c r="E10">
        <v>0.124</v>
      </c>
      <c r="F10">
        <v>0.13900000000000001</v>
      </c>
      <c r="G10">
        <v>4.1000000000000002E-2</v>
      </c>
      <c r="H10">
        <v>0.126</v>
      </c>
      <c r="I10">
        <v>0</v>
      </c>
      <c r="J10">
        <v>0.107</v>
      </c>
      <c r="K10">
        <v>0.14899999999999999</v>
      </c>
      <c r="L10">
        <v>7.8E-2</v>
      </c>
      <c r="M10">
        <v>3.7999999999999999E-2</v>
      </c>
      <c r="N10">
        <v>8.6999999999999994E-2</v>
      </c>
      <c r="O10">
        <v>5.0999999999999997E-2</v>
      </c>
      <c r="P10">
        <v>0.115</v>
      </c>
      <c r="Q10">
        <v>3.9E-2</v>
      </c>
      <c r="R10">
        <v>9.4E-2</v>
      </c>
      <c r="S10">
        <v>0.217</v>
      </c>
      <c r="T10">
        <v>0.11</v>
      </c>
      <c r="U10">
        <v>0.127</v>
      </c>
    </row>
    <row r="11" spans="1:21" x14ac:dyDescent="0.3">
      <c r="A11" t="s">
        <v>8</v>
      </c>
      <c r="B11">
        <v>0.13700000000000001</v>
      </c>
      <c r="C11">
        <v>0.16800000000000001</v>
      </c>
      <c r="D11">
        <v>0.38100000000000001</v>
      </c>
      <c r="E11">
        <v>8.5000000000000006E-2</v>
      </c>
      <c r="F11">
        <v>0.19800000000000001</v>
      </c>
      <c r="G11">
        <v>0.129</v>
      </c>
      <c r="H11">
        <v>4.8000000000000001E-2</v>
      </c>
      <c r="I11">
        <v>0.107</v>
      </c>
      <c r="J11">
        <v>0</v>
      </c>
      <c r="K11">
        <v>0.22800000000000001</v>
      </c>
      <c r="L11">
        <v>8.7999999999999995E-2</v>
      </c>
      <c r="M11">
        <v>8.5000000000000006E-2</v>
      </c>
      <c r="N11">
        <v>0.107</v>
      </c>
      <c r="O11">
        <v>6.9000000000000006E-2</v>
      </c>
      <c r="P11">
        <v>0.1</v>
      </c>
      <c r="Q11">
        <v>9.6000000000000002E-2</v>
      </c>
      <c r="R11">
        <v>7.6999999999999999E-2</v>
      </c>
      <c r="S11">
        <v>0.27100000000000002</v>
      </c>
      <c r="T11">
        <v>7.0999999999999994E-2</v>
      </c>
      <c r="U11">
        <v>9.7000000000000003E-2</v>
      </c>
    </row>
    <row r="12" spans="1:21" x14ac:dyDescent="0.3">
      <c r="A12" t="s">
        <v>9</v>
      </c>
      <c r="B12">
        <v>0.24099999999999999</v>
      </c>
      <c r="C12">
        <v>0.156</v>
      </c>
      <c r="D12">
        <v>0.191</v>
      </c>
      <c r="E12">
        <v>0.26300000000000001</v>
      </c>
      <c r="F12">
        <v>0.112</v>
      </c>
      <c r="G12">
        <v>0.152</v>
      </c>
      <c r="H12">
        <v>0.26</v>
      </c>
      <c r="I12">
        <v>0.14899999999999999</v>
      </c>
      <c r="J12">
        <v>0.22800000000000001</v>
      </c>
      <c r="K12">
        <v>0</v>
      </c>
      <c r="L12">
        <v>0.219</v>
      </c>
      <c r="M12">
        <v>0.17299999999999999</v>
      </c>
      <c r="N12">
        <v>0.187</v>
      </c>
      <c r="O12">
        <v>0.17499999999999999</v>
      </c>
      <c r="P12">
        <v>0.23899999999999999</v>
      </c>
      <c r="Q12">
        <v>0.14299999999999999</v>
      </c>
      <c r="R12">
        <v>0.21199999999999999</v>
      </c>
      <c r="S12">
        <v>0.13500000000000001</v>
      </c>
      <c r="T12">
        <v>0.23799999999999999</v>
      </c>
      <c r="U12">
        <v>0.26900000000000002</v>
      </c>
    </row>
    <row r="13" spans="1:21" x14ac:dyDescent="0.3">
      <c r="A13" t="s">
        <v>10</v>
      </c>
      <c r="B13">
        <v>5.5E-2</v>
      </c>
      <c r="C13">
        <v>0.11</v>
      </c>
      <c r="D13">
        <v>0.379</v>
      </c>
      <c r="E13">
        <v>5.3999999999999999E-2</v>
      </c>
      <c r="F13">
        <v>0.20599999999999999</v>
      </c>
      <c r="G13">
        <v>9.7000000000000003E-2</v>
      </c>
      <c r="H13">
        <v>7.6999999999999999E-2</v>
      </c>
      <c r="I13">
        <v>7.8E-2</v>
      </c>
      <c r="J13">
        <v>8.7999999999999995E-2</v>
      </c>
      <c r="K13">
        <v>0.219</v>
      </c>
      <c r="L13">
        <v>0</v>
      </c>
      <c r="M13">
        <v>5.1999999999999998E-2</v>
      </c>
      <c r="N13">
        <v>7.5999999999999998E-2</v>
      </c>
      <c r="O13">
        <v>0.06</v>
      </c>
      <c r="P13">
        <v>6.4000000000000001E-2</v>
      </c>
      <c r="Q13">
        <v>8.3000000000000004E-2</v>
      </c>
      <c r="R13">
        <v>6.7000000000000004E-2</v>
      </c>
      <c r="S13">
        <v>0.26500000000000001</v>
      </c>
      <c r="T13">
        <v>6.2E-2</v>
      </c>
      <c r="U13">
        <v>5.6000000000000001E-2</v>
      </c>
    </row>
    <row r="14" spans="1:21" x14ac:dyDescent="0.3">
      <c r="A14" t="s">
        <v>11</v>
      </c>
      <c r="B14">
        <v>8.8999999999999996E-2</v>
      </c>
      <c r="C14">
        <v>9.1999999999999998E-2</v>
      </c>
      <c r="D14">
        <v>0.33900000000000002</v>
      </c>
      <c r="E14">
        <v>9.2999999999999999E-2</v>
      </c>
      <c r="F14">
        <v>0.16500000000000001</v>
      </c>
      <c r="G14">
        <v>6.4000000000000001E-2</v>
      </c>
      <c r="H14">
        <v>9.8000000000000004E-2</v>
      </c>
      <c r="I14">
        <v>3.7999999999999999E-2</v>
      </c>
      <c r="J14">
        <v>8.5000000000000006E-2</v>
      </c>
      <c r="K14">
        <v>0.17299999999999999</v>
      </c>
      <c r="L14">
        <v>5.1999999999999998E-2</v>
      </c>
      <c r="M14">
        <v>0</v>
      </c>
      <c r="N14">
        <v>5.8000000000000003E-2</v>
      </c>
      <c r="O14">
        <v>2.5999999999999999E-2</v>
      </c>
      <c r="P14">
        <v>0.08</v>
      </c>
      <c r="Q14">
        <v>3.5999999999999997E-2</v>
      </c>
      <c r="R14">
        <v>0.06</v>
      </c>
      <c r="S14">
        <v>0.222</v>
      </c>
      <c r="T14">
        <v>7.5999999999999998E-2</v>
      </c>
      <c r="U14">
        <v>9.9000000000000005E-2</v>
      </c>
    </row>
    <row r="15" spans="1:21" x14ac:dyDescent="0.3">
      <c r="A15" t="s">
        <v>12</v>
      </c>
      <c r="B15">
        <v>8.8999999999999996E-2</v>
      </c>
      <c r="C15">
        <v>0.106</v>
      </c>
      <c r="D15">
        <v>0.36499999999999999</v>
      </c>
      <c r="E15">
        <v>9.6000000000000002E-2</v>
      </c>
      <c r="F15">
        <v>0.20300000000000001</v>
      </c>
      <c r="G15">
        <v>0.11</v>
      </c>
      <c r="H15">
        <v>0.111</v>
      </c>
      <c r="I15">
        <v>8.6999999999999994E-2</v>
      </c>
      <c r="J15">
        <v>0.107</v>
      </c>
      <c r="K15">
        <v>0.187</v>
      </c>
      <c r="L15">
        <v>7.5999999999999998E-2</v>
      </c>
      <c r="M15">
        <v>5.8000000000000003E-2</v>
      </c>
      <c r="N15">
        <v>0</v>
      </c>
      <c r="O15">
        <v>5.7000000000000002E-2</v>
      </c>
      <c r="P15">
        <v>5.6000000000000001E-2</v>
      </c>
      <c r="Q15">
        <v>6.7000000000000004E-2</v>
      </c>
      <c r="R15">
        <v>4.1000000000000002E-2</v>
      </c>
      <c r="S15">
        <v>0.2</v>
      </c>
      <c r="T15">
        <v>6.5000000000000002E-2</v>
      </c>
      <c r="U15">
        <v>0.104</v>
      </c>
    </row>
    <row r="16" spans="1:21" x14ac:dyDescent="0.3">
      <c r="A16" t="s">
        <v>13</v>
      </c>
      <c r="B16">
        <v>0.10100000000000001</v>
      </c>
      <c r="C16">
        <v>0.104</v>
      </c>
      <c r="D16">
        <v>0.34</v>
      </c>
      <c r="E16">
        <v>9.1999999999999998E-2</v>
      </c>
      <c r="F16">
        <v>0.16900000000000001</v>
      </c>
      <c r="G16">
        <v>8.4000000000000005E-2</v>
      </c>
      <c r="H16">
        <v>0.09</v>
      </c>
      <c r="I16">
        <v>5.0999999999999997E-2</v>
      </c>
      <c r="J16">
        <v>6.9000000000000006E-2</v>
      </c>
      <c r="K16">
        <v>0.17499999999999999</v>
      </c>
      <c r="L16">
        <v>0.06</v>
      </c>
      <c r="M16">
        <v>2.5999999999999999E-2</v>
      </c>
      <c r="N16">
        <v>5.7000000000000002E-2</v>
      </c>
      <c r="O16">
        <v>0</v>
      </c>
      <c r="P16">
        <v>0.08</v>
      </c>
      <c r="Q16">
        <v>3.3000000000000002E-2</v>
      </c>
      <c r="R16">
        <v>5.5E-2</v>
      </c>
      <c r="S16">
        <v>0.221</v>
      </c>
      <c r="T16">
        <v>7.0000000000000007E-2</v>
      </c>
      <c r="U16">
        <v>0.10100000000000001</v>
      </c>
    </row>
    <row r="17" spans="1:21" x14ac:dyDescent="0.3">
      <c r="A17" t="s">
        <v>14</v>
      </c>
      <c r="B17">
        <v>6.8000000000000005E-2</v>
      </c>
      <c r="C17">
        <v>0.13700000000000001</v>
      </c>
      <c r="D17">
        <v>0.41199999999999998</v>
      </c>
      <c r="E17">
        <v>5.1999999999999998E-2</v>
      </c>
      <c r="F17">
        <v>0.24</v>
      </c>
      <c r="G17">
        <v>0.13400000000000001</v>
      </c>
      <c r="H17">
        <v>8.2000000000000003E-2</v>
      </c>
      <c r="I17">
        <v>0.115</v>
      </c>
      <c r="J17">
        <v>0.1</v>
      </c>
      <c r="K17">
        <v>0.23899999999999999</v>
      </c>
      <c r="L17">
        <v>6.4000000000000001E-2</v>
      </c>
      <c r="M17">
        <v>0.08</v>
      </c>
      <c r="N17">
        <v>5.6000000000000001E-2</v>
      </c>
      <c r="O17">
        <v>0.08</v>
      </c>
      <c r="P17">
        <v>0</v>
      </c>
      <c r="Q17">
        <v>0.106</v>
      </c>
      <c r="R17">
        <v>0.04</v>
      </c>
      <c r="S17">
        <v>0.252</v>
      </c>
      <c r="T17">
        <v>3.5000000000000003E-2</v>
      </c>
      <c r="U17">
        <v>6.0999999999999999E-2</v>
      </c>
    </row>
    <row r="18" spans="1:21" x14ac:dyDescent="0.3">
      <c r="A18" t="s">
        <v>15</v>
      </c>
      <c r="B18">
        <v>0.11899999999999999</v>
      </c>
      <c r="C18">
        <v>8.8999999999999996E-2</v>
      </c>
      <c r="D18">
        <v>0.31</v>
      </c>
      <c r="E18">
        <v>0.123</v>
      </c>
      <c r="F18">
        <v>0.14499999999999999</v>
      </c>
      <c r="G18">
        <v>7.0999999999999994E-2</v>
      </c>
      <c r="H18">
        <v>0.122</v>
      </c>
      <c r="I18">
        <v>3.9E-2</v>
      </c>
      <c r="J18">
        <v>9.6000000000000002E-2</v>
      </c>
      <c r="K18">
        <v>0.14299999999999999</v>
      </c>
      <c r="L18">
        <v>8.3000000000000004E-2</v>
      </c>
      <c r="M18">
        <v>3.5999999999999997E-2</v>
      </c>
      <c r="N18">
        <v>6.7000000000000004E-2</v>
      </c>
      <c r="O18">
        <v>3.3000000000000002E-2</v>
      </c>
      <c r="P18">
        <v>0.106</v>
      </c>
      <c r="Q18">
        <v>0</v>
      </c>
      <c r="R18">
        <v>0.08</v>
      </c>
      <c r="S18">
        <v>0.19800000000000001</v>
      </c>
      <c r="T18">
        <v>0.1</v>
      </c>
      <c r="U18">
        <v>0.13100000000000001</v>
      </c>
    </row>
    <row r="19" spans="1:21" x14ac:dyDescent="0.3">
      <c r="A19" t="s">
        <v>16</v>
      </c>
      <c r="B19">
        <v>9.1999999999999998E-2</v>
      </c>
      <c r="C19">
        <v>0.13500000000000001</v>
      </c>
      <c r="D19">
        <v>0.38700000000000001</v>
      </c>
      <c r="E19">
        <v>6.8000000000000005E-2</v>
      </c>
      <c r="F19">
        <v>0.21099999999999999</v>
      </c>
      <c r="G19">
        <v>0.115</v>
      </c>
      <c r="H19">
        <v>7.4999999999999997E-2</v>
      </c>
      <c r="I19">
        <v>9.4E-2</v>
      </c>
      <c r="J19">
        <v>7.6999999999999999E-2</v>
      </c>
      <c r="K19">
        <v>0.21199999999999999</v>
      </c>
      <c r="L19">
        <v>6.7000000000000004E-2</v>
      </c>
      <c r="M19">
        <v>0.06</v>
      </c>
      <c r="N19">
        <v>4.1000000000000002E-2</v>
      </c>
      <c r="O19">
        <v>5.5E-2</v>
      </c>
      <c r="P19">
        <v>0.04</v>
      </c>
      <c r="Q19">
        <v>0.08</v>
      </c>
      <c r="R19">
        <v>0</v>
      </c>
      <c r="S19">
        <v>0.22900000000000001</v>
      </c>
      <c r="T19">
        <v>0.03</v>
      </c>
      <c r="U19">
        <v>7.9000000000000001E-2</v>
      </c>
    </row>
    <row r="20" spans="1:21" x14ac:dyDescent="0.3">
      <c r="A20" t="s">
        <v>17</v>
      </c>
      <c r="B20">
        <v>0.27300000000000002</v>
      </c>
      <c r="C20">
        <v>0.215</v>
      </c>
      <c r="D20">
        <v>0.29099999999999998</v>
      </c>
      <c r="E20">
        <v>0.29399999999999998</v>
      </c>
      <c r="F20">
        <v>0.223</v>
      </c>
      <c r="G20">
        <v>0.224</v>
      </c>
      <c r="H20">
        <v>0.29599999999999999</v>
      </c>
      <c r="I20">
        <v>0.217</v>
      </c>
      <c r="J20">
        <v>0.27100000000000002</v>
      </c>
      <c r="K20">
        <v>0.13500000000000001</v>
      </c>
      <c r="L20">
        <v>0.26500000000000001</v>
      </c>
      <c r="M20">
        <v>0.222</v>
      </c>
      <c r="N20">
        <v>0.2</v>
      </c>
      <c r="O20">
        <v>0.221</v>
      </c>
      <c r="P20">
        <v>0.252</v>
      </c>
      <c r="Q20">
        <v>0.19800000000000001</v>
      </c>
      <c r="R20">
        <v>0.22900000000000001</v>
      </c>
      <c r="S20">
        <v>0</v>
      </c>
      <c r="T20">
        <v>0.25800000000000001</v>
      </c>
      <c r="U20">
        <v>0.30099999999999999</v>
      </c>
    </row>
    <row r="21" spans="1:21" x14ac:dyDescent="0.3">
      <c r="A21" t="s">
        <v>18</v>
      </c>
      <c r="B21">
        <v>8.7999999999999995E-2</v>
      </c>
      <c r="C21">
        <v>0.15</v>
      </c>
      <c r="D21">
        <v>0.40799999999999997</v>
      </c>
      <c r="E21">
        <v>4.2999999999999997E-2</v>
      </c>
      <c r="F21">
        <v>0.23100000000000001</v>
      </c>
      <c r="G21">
        <v>0.13200000000000001</v>
      </c>
      <c r="H21">
        <v>5.3999999999999999E-2</v>
      </c>
      <c r="I21">
        <v>0.11</v>
      </c>
      <c r="J21">
        <v>7.0999999999999994E-2</v>
      </c>
      <c r="K21">
        <v>0.23799999999999999</v>
      </c>
      <c r="L21">
        <v>6.2E-2</v>
      </c>
      <c r="M21">
        <v>7.5999999999999998E-2</v>
      </c>
      <c r="N21">
        <v>6.5000000000000002E-2</v>
      </c>
      <c r="O21">
        <v>7.0000000000000007E-2</v>
      </c>
      <c r="P21">
        <v>3.5000000000000003E-2</v>
      </c>
      <c r="Q21">
        <v>0.1</v>
      </c>
      <c r="R21">
        <v>0.03</v>
      </c>
      <c r="S21">
        <v>0.25800000000000001</v>
      </c>
      <c r="T21">
        <v>0</v>
      </c>
      <c r="U21">
        <v>5.5E-2</v>
      </c>
    </row>
    <row r="22" spans="1:21" x14ac:dyDescent="0.3">
      <c r="A22" t="s">
        <v>19</v>
      </c>
      <c r="B22">
        <v>7.0999999999999994E-2</v>
      </c>
      <c r="C22">
        <v>0.16200000000000001</v>
      </c>
      <c r="D22">
        <v>0.433</v>
      </c>
      <c r="E22">
        <v>1.9E-2</v>
      </c>
      <c r="F22">
        <v>0.252</v>
      </c>
      <c r="G22">
        <v>0.14199999999999999</v>
      </c>
      <c r="H22">
        <v>5.8999999999999997E-2</v>
      </c>
      <c r="I22">
        <v>0.127</v>
      </c>
      <c r="J22">
        <v>9.7000000000000003E-2</v>
      </c>
      <c r="K22">
        <v>0.26900000000000002</v>
      </c>
      <c r="L22">
        <v>5.6000000000000001E-2</v>
      </c>
      <c r="M22">
        <v>9.9000000000000005E-2</v>
      </c>
      <c r="N22">
        <v>0.104</v>
      </c>
      <c r="O22">
        <v>0.10100000000000001</v>
      </c>
      <c r="P22">
        <v>6.0999999999999999E-2</v>
      </c>
      <c r="Q22">
        <v>0.13100000000000001</v>
      </c>
      <c r="R22">
        <v>7.9000000000000001E-2</v>
      </c>
      <c r="S22">
        <v>0.30099999999999999</v>
      </c>
      <c r="T22">
        <v>5.5E-2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2"/>
  <sheetViews>
    <sheetView workbookViewId="0">
      <selection activeCell="H25" sqref="H25"/>
    </sheetView>
  </sheetViews>
  <sheetFormatPr defaultRowHeight="14.4" x14ac:dyDescent="0.3"/>
  <sheetData>
    <row r="1" spans="1:21" x14ac:dyDescent="0.3">
      <c r="B1" s="27" t="s">
        <v>20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7.6999999999999999E-2</v>
      </c>
      <c r="D3">
        <v>9.4E-2</v>
      </c>
      <c r="E3">
        <v>3.9E-2</v>
      </c>
      <c r="F3">
        <v>9.7000000000000003E-2</v>
      </c>
      <c r="G3">
        <v>0.156</v>
      </c>
      <c r="H3">
        <v>0.23</v>
      </c>
      <c r="I3">
        <v>0.14299999999999999</v>
      </c>
      <c r="J3">
        <v>0.20300000000000001</v>
      </c>
      <c r="K3">
        <v>5.7000000000000002E-2</v>
      </c>
      <c r="L3">
        <v>6.5000000000000002E-2</v>
      </c>
      <c r="M3">
        <v>5.0999999999999997E-2</v>
      </c>
      <c r="N3">
        <v>4.3999999999999997E-2</v>
      </c>
      <c r="O3">
        <v>0.125</v>
      </c>
      <c r="P3">
        <v>9.5000000000000001E-2</v>
      </c>
      <c r="Q3">
        <v>8.2000000000000003E-2</v>
      </c>
      <c r="R3">
        <v>0.1</v>
      </c>
      <c r="S3">
        <v>0.25900000000000001</v>
      </c>
      <c r="T3">
        <v>8.5000000000000006E-2</v>
      </c>
      <c r="U3">
        <v>0.13900000000000001</v>
      </c>
    </row>
    <row r="4" spans="1:21" x14ac:dyDescent="0.3">
      <c r="A4" t="s">
        <v>1</v>
      </c>
      <c r="B4">
        <v>7.6999999999999999E-2</v>
      </c>
      <c r="C4">
        <v>0</v>
      </c>
      <c r="D4">
        <v>0.14599999999999999</v>
      </c>
      <c r="E4">
        <v>6.3E-2</v>
      </c>
      <c r="F4">
        <v>6.9000000000000006E-2</v>
      </c>
      <c r="G4">
        <v>8.1000000000000003E-2</v>
      </c>
      <c r="H4">
        <v>0.29599999999999999</v>
      </c>
      <c r="I4">
        <v>0.114</v>
      </c>
      <c r="J4">
        <v>0.26200000000000001</v>
      </c>
      <c r="K4">
        <v>7.0999999999999994E-2</v>
      </c>
      <c r="L4">
        <v>8.7999999999999995E-2</v>
      </c>
      <c r="M4">
        <v>8.6999999999999994E-2</v>
      </c>
      <c r="N4">
        <v>5.1999999999999998E-2</v>
      </c>
      <c r="O4">
        <v>9.2999999999999999E-2</v>
      </c>
      <c r="P4">
        <v>5.5E-2</v>
      </c>
      <c r="Q4">
        <v>9.4E-2</v>
      </c>
      <c r="R4">
        <v>0.157</v>
      </c>
      <c r="S4">
        <v>0.247</v>
      </c>
      <c r="T4">
        <v>0.13900000000000001</v>
      </c>
      <c r="U4">
        <v>0.20699999999999999</v>
      </c>
    </row>
    <row r="5" spans="1:21" x14ac:dyDescent="0.3">
      <c r="A5" t="s">
        <v>2</v>
      </c>
      <c r="B5">
        <v>9.4E-2</v>
      </c>
      <c r="C5">
        <v>0.14599999999999999</v>
      </c>
      <c r="D5">
        <v>0</v>
      </c>
      <c r="E5">
        <v>9.6000000000000002E-2</v>
      </c>
      <c r="F5">
        <v>0.125</v>
      </c>
      <c r="G5">
        <v>0.223</v>
      </c>
      <c r="H5">
        <v>0.156</v>
      </c>
      <c r="I5">
        <v>0.13800000000000001</v>
      </c>
      <c r="J5">
        <v>0.11700000000000001</v>
      </c>
      <c r="K5">
        <v>0.10299999999999999</v>
      </c>
      <c r="L5">
        <v>7.1999999999999995E-2</v>
      </c>
      <c r="M5">
        <v>6.0999999999999999E-2</v>
      </c>
      <c r="N5">
        <v>9.7000000000000003E-2</v>
      </c>
      <c r="O5">
        <v>0.13500000000000001</v>
      </c>
      <c r="P5">
        <v>0.127</v>
      </c>
      <c r="Q5">
        <v>7.6999999999999999E-2</v>
      </c>
      <c r="R5">
        <v>1.7000000000000001E-2</v>
      </c>
      <c r="S5">
        <v>0.21199999999999999</v>
      </c>
      <c r="T5">
        <v>1.2999999999999999E-2</v>
      </c>
      <c r="U5">
        <v>7.3999999999999996E-2</v>
      </c>
    </row>
    <row r="6" spans="1:21" x14ac:dyDescent="0.3">
      <c r="A6" t="s">
        <v>3</v>
      </c>
      <c r="B6">
        <v>3.9E-2</v>
      </c>
      <c r="C6">
        <v>6.3E-2</v>
      </c>
      <c r="D6">
        <v>9.6000000000000002E-2</v>
      </c>
      <c r="E6">
        <v>0</v>
      </c>
      <c r="F6">
        <v>6.2E-2</v>
      </c>
      <c r="G6">
        <v>0.14199999999999999</v>
      </c>
      <c r="H6">
        <v>0.23599999999999999</v>
      </c>
      <c r="I6">
        <v>0.112</v>
      </c>
      <c r="J6">
        <v>0.20599999999999999</v>
      </c>
      <c r="K6">
        <v>7.0000000000000007E-2</v>
      </c>
      <c r="L6">
        <v>3.7999999999999999E-2</v>
      </c>
      <c r="M6">
        <v>0.04</v>
      </c>
      <c r="N6">
        <v>0.02</v>
      </c>
      <c r="O6">
        <v>9.1999999999999998E-2</v>
      </c>
      <c r="P6">
        <v>6.5000000000000002E-2</v>
      </c>
      <c r="Q6">
        <v>5.3999999999999999E-2</v>
      </c>
      <c r="R6">
        <v>0.104</v>
      </c>
      <c r="S6">
        <v>0.23</v>
      </c>
      <c r="T6">
        <v>8.7999999999999995E-2</v>
      </c>
      <c r="U6">
        <v>0.153</v>
      </c>
    </row>
    <row r="7" spans="1:21" x14ac:dyDescent="0.3">
      <c r="A7" t="s">
        <v>4</v>
      </c>
      <c r="B7">
        <v>9.7000000000000003E-2</v>
      </c>
      <c r="C7">
        <v>6.9000000000000006E-2</v>
      </c>
      <c r="D7">
        <v>0.125</v>
      </c>
      <c r="E7">
        <v>6.2E-2</v>
      </c>
      <c r="F7">
        <v>0</v>
      </c>
      <c r="G7">
        <v>0.123</v>
      </c>
      <c r="H7">
        <v>0.26700000000000002</v>
      </c>
      <c r="I7">
        <v>0.06</v>
      </c>
      <c r="J7">
        <v>0.23100000000000001</v>
      </c>
      <c r="K7">
        <v>0.10100000000000001</v>
      </c>
      <c r="L7">
        <v>5.8000000000000003E-2</v>
      </c>
      <c r="M7">
        <v>7.1999999999999995E-2</v>
      </c>
      <c r="N7">
        <v>5.5E-2</v>
      </c>
      <c r="O7">
        <v>3.5999999999999997E-2</v>
      </c>
      <c r="P7">
        <v>2.5000000000000001E-2</v>
      </c>
      <c r="Q7">
        <v>0.05</v>
      </c>
      <c r="R7">
        <v>0.13500000000000001</v>
      </c>
      <c r="S7">
        <v>0.184</v>
      </c>
      <c r="T7">
        <v>0.11899999999999999</v>
      </c>
      <c r="U7">
        <v>0.19400000000000001</v>
      </c>
    </row>
    <row r="8" spans="1:21" x14ac:dyDescent="0.3">
      <c r="A8" t="s">
        <v>5</v>
      </c>
      <c r="B8">
        <v>0.156</v>
      </c>
      <c r="C8">
        <v>8.1000000000000003E-2</v>
      </c>
      <c r="D8">
        <v>0.223</v>
      </c>
      <c r="E8">
        <v>0.14199999999999999</v>
      </c>
      <c r="F8">
        <v>0.123</v>
      </c>
      <c r="G8">
        <v>0</v>
      </c>
      <c r="H8">
        <v>0.375</v>
      </c>
      <c r="I8">
        <v>0.14899999999999999</v>
      </c>
      <c r="J8">
        <v>0.33900000000000002</v>
      </c>
      <c r="K8">
        <v>0.13900000000000001</v>
      </c>
      <c r="L8">
        <v>0.16300000000000001</v>
      </c>
      <c r="M8">
        <v>0.16500000000000001</v>
      </c>
      <c r="N8">
        <v>0.13100000000000001</v>
      </c>
      <c r="O8">
        <v>0.13400000000000001</v>
      </c>
      <c r="P8">
        <v>0.108</v>
      </c>
      <c r="Q8">
        <v>0.16300000000000001</v>
      </c>
      <c r="R8">
        <v>0.23499999999999999</v>
      </c>
      <c r="S8">
        <v>0.27700000000000002</v>
      </c>
      <c r="T8">
        <v>0.217</v>
      </c>
      <c r="U8">
        <v>0.28699999999999998</v>
      </c>
    </row>
    <row r="9" spans="1:21" x14ac:dyDescent="0.3">
      <c r="A9" t="s">
        <v>6</v>
      </c>
      <c r="B9">
        <v>0.23</v>
      </c>
      <c r="C9">
        <v>0.29599999999999999</v>
      </c>
      <c r="D9">
        <v>0.156</v>
      </c>
      <c r="E9">
        <v>0.23599999999999999</v>
      </c>
      <c r="F9">
        <v>0.26700000000000002</v>
      </c>
      <c r="G9">
        <v>0.375</v>
      </c>
      <c r="H9">
        <v>0</v>
      </c>
      <c r="I9">
        <v>0.27500000000000002</v>
      </c>
      <c r="J9">
        <v>5.2999999999999999E-2</v>
      </c>
      <c r="K9">
        <v>0.254</v>
      </c>
      <c r="L9">
        <v>0.214</v>
      </c>
      <c r="M9">
        <v>0.21099999999999999</v>
      </c>
      <c r="N9">
        <v>0.24399999999999999</v>
      </c>
      <c r="O9">
        <v>0.27400000000000002</v>
      </c>
      <c r="P9">
        <v>0.27600000000000002</v>
      </c>
      <c r="Q9">
        <v>0.219</v>
      </c>
      <c r="R9">
        <v>0.14299999999999999</v>
      </c>
      <c r="S9">
        <v>0.29099999999999998</v>
      </c>
      <c r="T9">
        <v>0.161</v>
      </c>
      <c r="U9">
        <v>0.1</v>
      </c>
    </row>
    <row r="10" spans="1:21" x14ac:dyDescent="0.3">
      <c r="A10" t="s">
        <v>7</v>
      </c>
      <c r="B10">
        <v>0.14299999999999999</v>
      </c>
      <c r="C10">
        <v>0.114</v>
      </c>
      <c r="D10">
        <v>0.13800000000000001</v>
      </c>
      <c r="E10">
        <v>0.112</v>
      </c>
      <c r="F10">
        <v>0.06</v>
      </c>
      <c r="G10">
        <v>0.14899999999999999</v>
      </c>
      <c r="H10">
        <v>0.27500000000000002</v>
      </c>
      <c r="I10">
        <v>0</v>
      </c>
      <c r="J10">
        <v>0.23200000000000001</v>
      </c>
      <c r="K10">
        <v>0.13</v>
      </c>
      <c r="L10">
        <v>9.0999999999999998E-2</v>
      </c>
      <c r="M10">
        <v>0.10299999999999999</v>
      </c>
      <c r="N10">
        <v>0.1</v>
      </c>
      <c r="O10">
        <v>2.7E-2</v>
      </c>
      <c r="P10">
        <v>5.8999999999999997E-2</v>
      </c>
      <c r="Q10">
        <v>7.2999999999999995E-2</v>
      </c>
      <c r="R10">
        <v>0.14899999999999999</v>
      </c>
      <c r="S10">
        <v>0.13500000000000001</v>
      </c>
      <c r="T10">
        <v>0.13600000000000001</v>
      </c>
      <c r="U10">
        <v>0.21</v>
      </c>
    </row>
    <row r="11" spans="1:21" x14ac:dyDescent="0.3">
      <c r="A11" t="s">
        <v>8</v>
      </c>
      <c r="B11">
        <v>0.20300000000000001</v>
      </c>
      <c r="C11">
        <v>0.26200000000000001</v>
      </c>
      <c r="D11">
        <v>0.11700000000000001</v>
      </c>
      <c r="E11">
        <v>0.20599999999999999</v>
      </c>
      <c r="F11">
        <v>0.23100000000000001</v>
      </c>
      <c r="G11">
        <v>0.33900000000000002</v>
      </c>
      <c r="H11">
        <v>5.2999999999999999E-2</v>
      </c>
      <c r="I11">
        <v>0.23200000000000001</v>
      </c>
      <c r="J11">
        <v>0</v>
      </c>
      <c r="K11">
        <v>0.217</v>
      </c>
      <c r="L11">
        <v>0.18</v>
      </c>
      <c r="M11">
        <v>0.17499999999999999</v>
      </c>
      <c r="N11">
        <v>0.21099999999999999</v>
      </c>
      <c r="O11">
        <v>0.23400000000000001</v>
      </c>
      <c r="P11">
        <v>0.23799999999999999</v>
      </c>
      <c r="Q11">
        <v>0.18099999999999999</v>
      </c>
      <c r="R11">
        <v>0.106</v>
      </c>
      <c r="S11">
        <v>0.247</v>
      </c>
      <c r="T11">
        <v>0.124</v>
      </c>
      <c r="U11">
        <v>7.8E-2</v>
      </c>
    </row>
    <row r="12" spans="1:21" x14ac:dyDescent="0.3">
      <c r="A12" t="s">
        <v>9</v>
      </c>
      <c r="B12">
        <v>5.7000000000000002E-2</v>
      </c>
      <c r="C12">
        <v>7.0999999999999994E-2</v>
      </c>
      <c r="D12">
        <v>0.10299999999999999</v>
      </c>
      <c r="E12">
        <v>7.0000000000000007E-2</v>
      </c>
      <c r="F12">
        <v>0.10100000000000001</v>
      </c>
      <c r="G12">
        <v>0.13900000000000001</v>
      </c>
      <c r="H12">
        <v>0.254</v>
      </c>
      <c r="I12">
        <v>0.13</v>
      </c>
      <c r="J12">
        <v>0.217</v>
      </c>
      <c r="K12">
        <v>0</v>
      </c>
      <c r="L12">
        <v>8.3000000000000004E-2</v>
      </c>
      <c r="M12">
        <v>6.3E-2</v>
      </c>
      <c r="N12">
        <v>5.7000000000000002E-2</v>
      </c>
      <c r="O12">
        <v>0.11899999999999999</v>
      </c>
      <c r="P12">
        <v>8.5999999999999993E-2</v>
      </c>
      <c r="Q12">
        <v>0.09</v>
      </c>
      <c r="R12">
        <v>0.114</v>
      </c>
      <c r="S12">
        <v>0.249</v>
      </c>
      <c r="T12">
        <v>9.7000000000000003E-2</v>
      </c>
      <c r="U12">
        <v>0.158</v>
      </c>
    </row>
    <row r="13" spans="1:21" x14ac:dyDescent="0.3">
      <c r="A13" t="s">
        <v>10</v>
      </c>
      <c r="B13">
        <v>6.5000000000000002E-2</v>
      </c>
      <c r="C13">
        <v>8.7999999999999995E-2</v>
      </c>
      <c r="D13">
        <v>7.1999999999999995E-2</v>
      </c>
      <c r="E13">
        <v>3.7999999999999999E-2</v>
      </c>
      <c r="F13">
        <v>5.8000000000000003E-2</v>
      </c>
      <c r="G13">
        <v>0.16300000000000001</v>
      </c>
      <c r="H13">
        <v>0.214</v>
      </c>
      <c r="I13">
        <v>9.0999999999999998E-2</v>
      </c>
      <c r="J13">
        <v>0.18</v>
      </c>
      <c r="K13">
        <v>8.3000000000000004E-2</v>
      </c>
      <c r="L13">
        <v>0</v>
      </c>
      <c r="M13">
        <v>2.7E-2</v>
      </c>
      <c r="N13">
        <v>0.04</v>
      </c>
      <c r="O13">
        <v>7.6999999999999999E-2</v>
      </c>
      <c r="P13">
        <v>6.5000000000000002E-2</v>
      </c>
      <c r="Q13">
        <v>2.1000000000000001E-2</v>
      </c>
      <c r="R13">
        <v>8.2000000000000003E-2</v>
      </c>
      <c r="S13">
        <v>0.19900000000000001</v>
      </c>
      <c r="T13">
        <v>6.7000000000000004E-2</v>
      </c>
      <c r="U13">
        <v>0.13700000000000001</v>
      </c>
    </row>
    <row r="14" spans="1:21" x14ac:dyDescent="0.3">
      <c r="A14" t="s">
        <v>11</v>
      </c>
      <c r="B14">
        <v>5.0999999999999997E-2</v>
      </c>
      <c r="C14">
        <v>8.6999999999999994E-2</v>
      </c>
      <c r="D14">
        <v>6.0999999999999999E-2</v>
      </c>
      <c r="E14">
        <v>0.04</v>
      </c>
      <c r="F14">
        <v>7.1999999999999995E-2</v>
      </c>
      <c r="G14">
        <v>0.16500000000000001</v>
      </c>
      <c r="H14">
        <v>0.21099999999999999</v>
      </c>
      <c r="I14">
        <v>0.10299999999999999</v>
      </c>
      <c r="J14">
        <v>0.17499999999999999</v>
      </c>
      <c r="K14">
        <v>6.3E-2</v>
      </c>
      <c r="L14">
        <v>2.7E-2</v>
      </c>
      <c r="M14">
        <v>0</v>
      </c>
      <c r="N14">
        <v>3.6999999999999998E-2</v>
      </c>
      <c r="O14">
        <v>9.0999999999999998E-2</v>
      </c>
      <c r="P14">
        <v>7.1999999999999995E-2</v>
      </c>
      <c r="Q14">
        <v>3.6999999999999998E-2</v>
      </c>
      <c r="R14">
        <v>7.0999999999999994E-2</v>
      </c>
      <c r="S14">
        <v>0.21</v>
      </c>
      <c r="T14">
        <v>5.2999999999999999E-2</v>
      </c>
      <c r="U14">
        <v>0.126</v>
      </c>
    </row>
    <row r="15" spans="1:21" x14ac:dyDescent="0.3">
      <c r="A15" t="s">
        <v>12</v>
      </c>
      <c r="B15">
        <v>4.3999999999999997E-2</v>
      </c>
      <c r="C15">
        <v>5.1999999999999998E-2</v>
      </c>
      <c r="D15">
        <v>9.7000000000000003E-2</v>
      </c>
      <c r="E15">
        <v>0.02</v>
      </c>
      <c r="F15">
        <v>5.5E-2</v>
      </c>
      <c r="G15">
        <v>0.13100000000000001</v>
      </c>
      <c r="H15">
        <v>0.24399999999999999</v>
      </c>
      <c r="I15">
        <v>0.1</v>
      </c>
      <c r="J15">
        <v>0.21099999999999999</v>
      </c>
      <c r="K15">
        <v>5.7000000000000002E-2</v>
      </c>
      <c r="L15">
        <v>0.04</v>
      </c>
      <c r="M15">
        <v>3.6999999999999998E-2</v>
      </c>
      <c r="N15">
        <v>0</v>
      </c>
      <c r="O15">
        <v>8.2000000000000003E-2</v>
      </c>
      <c r="P15">
        <v>5.0999999999999997E-2</v>
      </c>
      <c r="Q15">
        <v>0.05</v>
      </c>
      <c r="R15">
        <v>0.106</v>
      </c>
      <c r="S15">
        <v>0.223</v>
      </c>
      <c r="T15">
        <v>8.8999999999999996E-2</v>
      </c>
      <c r="U15">
        <v>0.158</v>
      </c>
    </row>
    <row r="16" spans="1:21" x14ac:dyDescent="0.3">
      <c r="A16" t="s">
        <v>13</v>
      </c>
      <c r="B16">
        <v>0.125</v>
      </c>
      <c r="C16">
        <v>9.2999999999999999E-2</v>
      </c>
      <c r="D16">
        <v>0.13500000000000001</v>
      </c>
      <c r="E16">
        <v>9.1999999999999998E-2</v>
      </c>
      <c r="F16">
        <v>3.5999999999999997E-2</v>
      </c>
      <c r="G16">
        <v>0.13400000000000001</v>
      </c>
      <c r="H16">
        <v>0.27400000000000002</v>
      </c>
      <c r="I16">
        <v>2.7E-2</v>
      </c>
      <c r="J16">
        <v>0.23400000000000001</v>
      </c>
      <c r="K16">
        <v>0.11899999999999999</v>
      </c>
      <c r="L16">
        <v>7.6999999999999999E-2</v>
      </c>
      <c r="M16">
        <v>9.0999999999999998E-2</v>
      </c>
      <c r="N16">
        <v>8.2000000000000003E-2</v>
      </c>
      <c r="O16">
        <v>0</v>
      </c>
      <c r="P16">
        <v>0.04</v>
      </c>
      <c r="Q16">
        <v>6.0999999999999999E-2</v>
      </c>
      <c r="R16">
        <v>0.14499999999999999</v>
      </c>
      <c r="S16">
        <v>0.156</v>
      </c>
      <c r="T16">
        <v>0.13100000000000001</v>
      </c>
      <c r="U16">
        <v>0.20599999999999999</v>
      </c>
    </row>
    <row r="17" spans="1:21" x14ac:dyDescent="0.3">
      <c r="A17" t="s">
        <v>14</v>
      </c>
      <c r="B17">
        <v>9.5000000000000001E-2</v>
      </c>
      <c r="C17">
        <v>5.5E-2</v>
      </c>
      <c r="D17">
        <v>0.127</v>
      </c>
      <c r="E17">
        <v>6.5000000000000002E-2</v>
      </c>
      <c r="F17">
        <v>2.5000000000000001E-2</v>
      </c>
      <c r="G17">
        <v>0.108</v>
      </c>
      <c r="H17">
        <v>0.27600000000000002</v>
      </c>
      <c r="I17">
        <v>5.8999999999999997E-2</v>
      </c>
      <c r="J17">
        <v>0.23799999999999999</v>
      </c>
      <c r="K17">
        <v>8.5999999999999993E-2</v>
      </c>
      <c r="L17">
        <v>6.5000000000000002E-2</v>
      </c>
      <c r="M17">
        <v>7.1999999999999995E-2</v>
      </c>
      <c r="N17">
        <v>5.0999999999999997E-2</v>
      </c>
      <c r="O17">
        <v>0.04</v>
      </c>
      <c r="P17">
        <v>0</v>
      </c>
      <c r="Q17">
        <v>5.8000000000000003E-2</v>
      </c>
      <c r="R17">
        <v>0.13800000000000001</v>
      </c>
      <c r="S17">
        <v>0.191</v>
      </c>
      <c r="T17">
        <v>0.122</v>
      </c>
      <c r="U17">
        <v>0.19700000000000001</v>
      </c>
    </row>
    <row r="18" spans="1:21" x14ac:dyDescent="0.3">
      <c r="A18" t="s">
        <v>15</v>
      </c>
      <c r="B18">
        <v>8.2000000000000003E-2</v>
      </c>
      <c r="C18">
        <v>9.4E-2</v>
      </c>
      <c r="D18">
        <v>7.6999999999999999E-2</v>
      </c>
      <c r="E18">
        <v>5.3999999999999999E-2</v>
      </c>
      <c r="F18">
        <v>0.05</v>
      </c>
      <c r="G18">
        <v>0.16300000000000001</v>
      </c>
      <c r="H18">
        <v>0.219</v>
      </c>
      <c r="I18">
        <v>7.2999999999999995E-2</v>
      </c>
      <c r="J18">
        <v>0.18099999999999999</v>
      </c>
      <c r="K18">
        <v>0.09</v>
      </c>
      <c r="L18">
        <v>2.1000000000000001E-2</v>
      </c>
      <c r="M18">
        <v>3.6999999999999998E-2</v>
      </c>
      <c r="N18">
        <v>0.05</v>
      </c>
      <c r="O18">
        <v>6.0999999999999999E-2</v>
      </c>
      <c r="P18">
        <v>5.8000000000000003E-2</v>
      </c>
      <c r="Q18">
        <v>0</v>
      </c>
      <c r="R18">
        <v>8.6999999999999994E-2</v>
      </c>
      <c r="S18">
        <v>0.17899999999999999</v>
      </c>
      <c r="T18">
        <v>7.1999999999999995E-2</v>
      </c>
      <c r="U18">
        <v>0.14599999999999999</v>
      </c>
    </row>
    <row r="19" spans="1:21" x14ac:dyDescent="0.3">
      <c r="A19" t="s">
        <v>16</v>
      </c>
      <c r="B19">
        <v>0.1</v>
      </c>
      <c r="C19">
        <v>0.157</v>
      </c>
      <c r="D19">
        <v>1.7000000000000001E-2</v>
      </c>
      <c r="E19">
        <v>0.104</v>
      </c>
      <c r="F19">
        <v>0.13500000000000001</v>
      </c>
      <c r="G19">
        <v>0.23499999999999999</v>
      </c>
      <c r="H19">
        <v>0.14299999999999999</v>
      </c>
      <c r="I19">
        <v>0.14899999999999999</v>
      </c>
      <c r="J19">
        <v>0.106</v>
      </c>
      <c r="K19">
        <v>0.114</v>
      </c>
      <c r="L19">
        <v>8.2000000000000003E-2</v>
      </c>
      <c r="M19">
        <v>7.0999999999999994E-2</v>
      </c>
      <c r="N19">
        <v>0.106</v>
      </c>
      <c r="O19">
        <v>0.14499999999999999</v>
      </c>
      <c r="P19">
        <v>0.13800000000000001</v>
      </c>
      <c r="Q19">
        <v>8.6999999999999994E-2</v>
      </c>
      <c r="R19">
        <v>0</v>
      </c>
      <c r="S19">
        <v>0.217</v>
      </c>
      <c r="T19">
        <v>1.7999999999999999E-2</v>
      </c>
      <c r="U19">
        <v>6.2E-2</v>
      </c>
    </row>
    <row r="20" spans="1:21" x14ac:dyDescent="0.3">
      <c r="A20" t="s">
        <v>17</v>
      </c>
      <c r="B20">
        <v>0.25900000000000001</v>
      </c>
      <c r="C20">
        <v>0.247</v>
      </c>
      <c r="D20">
        <v>0.21199999999999999</v>
      </c>
      <c r="E20">
        <v>0.23</v>
      </c>
      <c r="F20">
        <v>0.184</v>
      </c>
      <c r="G20">
        <v>0.27700000000000002</v>
      </c>
      <c r="H20">
        <v>0.29099999999999998</v>
      </c>
      <c r="I20">
        <v>0.13500000000000001</v>
      </c>
      <c r="J20">
        <v>0.247</v>
      </c>
      <c r="K20">
        <v>0.249</v>
      </c>
      <c r="L20">
        <v>0.19900000000000001</v>
      </c>
      <c r="M20">
        <v>0.21</v>
      </c>
      <c r="N20">
        <v>0.223</v>
      </c>
      <c r="O20">
        <v>0.156</v>
      </c>
      <c r="P20">
        <v>0.191</v>
      </c>
      <c r="Q20">
        <v>0.17899999999999999</v>
      </c>
      <c r="R20">
        <v>0.217</v>
      </c>
      <c r="S20">
        <v>0</v>
      </c>
      <c r="T20">
        <v>0.214</v>
      </c>
      <c r="U20">
        <v>0.26700000000000002</v>
      </c>
    </row>
    <row r="21" spans="1:21" x14ac:dyDescent="0.3">
      <c r="A21" t="s">
        <v>18</v>
      </c>
      <c r="B21">
        <v>8.5000000000000006E-2</v>
      </c>
      <c r="C21">
        <v>0.13900000000000001</v>
      </c>
      <c r="D21">
        <v>1.2999999999999999E-2</v>
      </c>
      <c r="E21">
        <v>8.7999999999999995E-2</v>
      </c>
      <c r="F21">
        <v>0.11899999999999999</v>
      </c>
      <c r="G21">
        <v>0.217</v>
      </c>
      <c r="H21">
        <v>0.161</v>
      </c>
      <c r="I21">
        <v>0.13600000000000001</v>
      </c>
      <c r="J21">
        <v>0.124</v>
      </c>
      <c r="K21">
        <v>9.7000000000000003E-2</v>
      </c>
      <c r="L21">
        <v>6.7000000000000004E-2</v>
      </c>
      <c r="M21">
        <v>5.2999999999999999E-2</v>
      </c>
      <c r="N21">
        <v>8.8999999999999996E-2</v>
      </c>
      <c r="O21">
        <v>0.13100000000000001</v>
      </c>
      <c r="P21">
        <v>0.122</v>
      </c>
      <c r="Q21">
        <v>7.1999999999999995E-2</v>
      </c>
      <c r="R21">
        <v>1.7999999999999999E-2</v>
      </c>
      <c r="S21">
        <v>0.214</v>
      </c>
      <c r="T21">
        <v>0</v>
      </c>
      <c r="U21">
        <v>7.6999999999999999E-2</v>
      </c>
    </row>
    <row r="22" spans="1:21" x14ac:dyDescent="0.3">
      <c r="A22" t="s">
        <v>19</v>
      </c>
      <c r="B22">
        <v>0.13900000000000001</v>
      </c>
      <c r="C22">
        <v>0.20699999999999999</v>
      </c>
      <c r="D22">
        <v>7.3999999999999996E-2</v>
      </c>
      <c r="E22">
        <v>0.153</v>
      </c>
      <c r="F22">
        <v>0.19400000000000001</v>
      </c>
      <c r="G22">
        <v>0.28699999999999998</v>
      </c>
      <c r="H22">
        <v>0.1</v>
      </c>
      <c r="I22">
        <v>0.21</v>
      </c>
      <c r="J22">
        <v>7.8E-2</v>
      </c>
      <c r="K22">
        <v>0.158</v>
      </c>
      <c r="L22">
        <v>0.13700000000000001</v>
      </c>
      <c r="M22">
        <v>0.126</v>
      </c>
      <c r="N22">
        <v>0.158</v>
      </c>
      <c r="O22">
        <v>0.20599999999999999</v>
      </c>
      <c r="P22">
        <v>0.19700000000000001</v>
      </c>
      <c r="Q22">
        <v>0.14599999999999999</v>
      </c>
      <c r="R22">
        <v>6.2E-2</v>
      </c>
      <c r="S22">
        <v>0.26700000000000002</v>
      </c>
      <c r="T22">
        <v>7.6999999999999999E-2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29" t="s">
        <v>24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1.4E-2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4.9000000000000002E-2</v>
      </c>
      <c r="C5" s="5">
        <v>4.8000000000000001E-2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3.5000000000000003E-2</v>
      </c>
      <c r="C6" s="5">
        <v>3.3000000000000002E-2</v>
      </c>
      <c r="D6" s="5">
        <v>4.3999999999999997E-2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0.19800000000000001</v>
      </c>
      <c r="C7" s="5">
        <v>0.19600000000000001</v>
      </c>
      <c r="D7" s="5">
        <v>0.19</v>
      </c>
      <c r="E7" s="5">
        <v>0.184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3.2000000000000001E-2</v>
      </c>
      <c r="C8" s="5">
        <v>3.4000000000000002E-2</v>
      </c>
      <c r="D8" s="5">
        <v>5.0999999999999997E-2</v>
      </c>
      <c r="E8" s="5">
        <v>3.4000000000000002E-2</v>
      </c>
      <c r="F8" s="5">
        <v>0.18099999999999999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8.5000000000000006E-2</v>
      </c>
      <c r="C9" s="5">
        <v>8.5000000000000006E-2</v>
      </c>
      <c r="D9" s="5">
        <v>7.9000000000000001E-2</v>
      </c>
      <c r="E9" s="5">
        <v>6.3E-2</v>
      </c>
      <c r="F9" s="5">
        <v>0.17299999999999999</v>
      </c>
      <c r="G9" s="5">
        <v>7.9000000000000001E-2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0.107</v>
      </c>
      <c r="C10" s="5">
        <v>0.106</v>
      </c>
      <c r="D10" s="5">
        <v>9.5000000000000001E-2</v>
      </c>
      <c r="E10" s="5">
        <v>7.9000000000000001E-2</v>
      </c>
      <c r="F10" s="5">
        <v>0.161</v>
      </c>
      <c r="G10" s="5">
        <v>8.6999999999999994E-2</v>
      </c>
      <c r="H10" s="5">
        <v>7.0999999999999994E-2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8.3000000000000004E-2</v>
      </c>
      <c r="C11" s="5">
        <v>8.1000000000000003E-2</v>
      </c>
      <c r="D11" s="5">
        <v>7.4999999999999997E-2</v>
      </c>
      <c r="E11" s="5">
        <v>5.8999999999999997E-2</v>
      </c>
      <c r="F11" s="5">
        <v>0.17799999999999999</v>
      </c>
      <c r="G11" s="5">
        <v>8.2000000000000003E-2</v>
      </c>
      <c r="H11" s="5">
        <v>4.1000000000000002E-2</v>
      </c>
      <c r="I11" s="5">
        <v>7.2999999999999995E-2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0.109</v>
      </c>
      <c r="C12" s="5">
        <v>0.109</v>
      </c>
      <c r="D12" s="5">
        <v>0.107</v>
      </c>
      <c r="E12" s="5">
        <v>9.2999999999999999E-2</v>
      </c>
      <c r="F12" s="5">
        <v>0.16</v>
      </c>
      <c r="G12" s="5">
        <v>0.08</v>
      </c>
      <c r="H12" s="5">
        <v>0.10199999999999999</v>
      </c>
      <c r="I12" s="5">
        <v>6.8000000000000005E-2</v>
      </c>
      <c r="J12" s="5">
        <v>0.115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3.2000000000000001E-2</v>
      </c>
      <c r="C13" s="5">
        <v>3.1E-2</v>
      </c>
      <c r="D13" s="5">
        <v>4.3999999999999997E-2</v>
      </c>
      <c r="E13" s="5">
        <v>1.4E-2</v>
      </c>
      <c r="F13" s="5">
        <v>0.18</v>
      </c>
      <c r="G13" s="5">
        <v>2.9000000000000001E-2</v>
      </c>
      <c r="H13" s="5">
        <v>6.3E-2</v>
      </c>
      <c r="I13" s="5">
        <v>7.9000000000000001E-2</v>
      </c>
      <c r="J13" s="5">
        <v>0.06</v>
      </c>
      <c r="K13" s="5">
        <v>0.09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5.6000000000000001E-2</v>
      </c>
      <c r="C14" s="5">
        <v>5.5E-2</v>
      </c>
      <c r="D14" s="5">
        <v>5.6000000000000001E-2</v>
      </c>
      <c r="E14" s="5">
        <v>3.2000000000000001E-2</v>
      </c>
      <c r="F14" s="5">
        <v>0.16400000000000001</v>
      </c>
      <c r="G14" s="5">
        <v>3.7999999999999999E-2</v>
      </c>
      <c r="H14" s="5">
        <v>6.2E-2</v>
      </c>
      <c r="I14" s="5">
        <v>5.5E-2</v>
      </c>
      <c r="J14" s="5">
        <v>6.2E-2</v>
      </c>
      <c r="K14" s="5">
        <v>6.8000000000000005E-2</v>
      </c>
      <c r="L14" s="5">
        <v>3.1E-2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0.06</v>
      </c>
      <c r="C15" s="5">
        <v>5.8000000000000003E-2</v>
      </c>
      <c r="D15" s="5">
        <v>5.6000000000000001E-2</v>
      </c>
      <c r="E15" s="5">
        <v>3.6999999999999998E-2</v>
      </c>
      <c r="F15" s="5">
        <v>0.16700000000000001</v>
      </c>
      <c r="G15" s="5">
        <v>4.3999999999999997E-2</v>
      </c>
      <c r="H15" s="5">
        <v>5.6000000000000001E-2</v>
      </c>
      <c r="I15" s="5">
        <v>5.3999999999999999E-2</v>
      </c>
      <c r="J15" s="5">
        <v>5.5E-2</v>
      </c>
      <c r="K15" s="5">
        <v>7.1999999999999995E-2</v>
      </c>
      <c r="L15" s="5">
        <v>3.3000000000000002E-2</v>
      </c>
      <c r="M15" s="5">
        <v>2.1999999999999999E-2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5.3999999999999999E-2</v>
      </c>
      <c r="C16" s="5">
        <v>5.0999999999999997E-2</v>
      </c>
      <c r="D16" s="5">
        <v>5.2999999999999999E-2</v>
      </c>
      <c r="E16" s="5">
        <v>2.5999999999999999E-2</v>
      </c>
      <c r="F16" s="5">
        <v>0.186</v>
      </c>
      <c r="G16" s="5">
        <v>5.0999999999999997E-2</v>
      </c>
      <c r="H16" s="5">
        <v>5.3999999999999999E-2</v>
      </c>
      <c r="I16" s="5">
        <v>7.0999999999999994E-2</v>
      </c>
      <c r="J16" s="5">
        <v>4.9000000000000002E-2</v>
      </c>
      <c r="K16" s="5">
        <v>9.4E-2</v>
      </c>
      <c r="L16" s="5">
        <v>3.1E-2</v>
      </c>
      <c r="M16" s="5">
        <v>3.5000000000000003E-2</v>
      </c>
      <c r="N16" s="5">
        <v>3.7999999999999999E-2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2.8000000000000001E-2</v>
      </c>
      <c r="C17" s="5">
        <v>2.5999999999999999E-2</v>
      </c>
      <c r="D17" s="5">
        <v>4.7E-2</v>
      </c>
      <c r="E17" s="5">
        <v>2.9000000000000001E-2</v>
      </c>
      <c r="F17" s="5">
        <v>0.183</v>
      </c>
      <c r="G17" s="5">
        <v>3.5999999999999997E-2</v>
      </c>
      <c r="H17" s="5">
        <v>6.5000000000000002E-2</v>
      </c>
      <c r="I17" s="5">
        <v>9.4E-2</v>
      </c>
      <c r="J17" s="5">
        <v>6.8000000000000005E-2</v>
      </c>
      <c r="K17" s="5">
        <v>0.10100000000000001</v>
      </c>
      <c r="L17" s="5">
        <v>2.5999999999999999E-2</v>
      </c>
      <c r="M17" s="5">
        <v>4.4999999999999998E-2</v>
      </c>
      <c r="N17" s="5">
        <v>4.8000000000000001E-2</v>
      </c>
      <c r="O17" s="5">
        <v>4.2999999999999997E-2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8.1000000000000003E-2</v>
      </c>
      <c r="C18" s="5">
        <v>0.08</v>
      </c>
      <c r="D18" s="5">
        <v>7.9000000000000001E-2</v>
      </c>
      <c r="E18" s="5">
        <v>5.8000000000000003E-2</v>
      </c>
      <c r="F18" s="5">
        <v>0.18099999999999999</v>
      </c>
      <c r="G18" s="5">
        <v>7.0000000000000007E-2</v>
      </c>
      <c r="H18" s="5">
        <v>7.1999999999999995E-2</v>
      </c>
      <c r="I18" s="5">
        <v>6.5000000000000002E-2</v>
      </c>
      <c r="J18" s="5">
        <v>6.5000000000000002E-2</v>
      </c>
      <c r="K18" s="5">
        <v>9.1999999999999998E-2</v>
      </c>
      <c r="L18" s="5">
        <v>0.06</v>
      </c>
      <c r="M18" s="5">
        <v>5.1999999999999998E-2</v>
      </c>
      <c r="N18" s="5">
        <v>5.3999999999999999E-2</v>
      </c>
      <c r="O18" s="5">
        <v>4.2000000000000003E-2</v>
      </c>
      <c r="P18" s="5">
        <v>7.4999999999999997E-2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6.4000000000000001E-2</v>
      </c>
      <c r="C19" s="5">
        <v>6.4000000000000001E-2</v>
      </c>
      <c r="D19" s="5">
        <v>6.0999999999999999E-2</v>
      </c>
      <c r="E19" s="5">
        <v>3.9E-2</v>
      </c>
      <c r="F19" s="5">
        <v>0.17100000000000001</v>
      </c>
      <c r="G19" s="5">
        <v>5.0999999999999997E-2</v>
      </c>
      <c r="H19" s="5">
        <v>0.04</v>
      </c>
      <c r="I19" s="5">
        <v>5.5E-2</v>
      </c>
      <c r="J19" s="5">
        <v>4.7E-2</v>
      </c>
      <c r="K19" s="5">
        <v>0.08</v>
      </c>
      <c r="L19" s="5">
        <v>3.6999999999999998E-2</v>
      </c>
      <c r="M19" s="5">
        <v>0.03</v>
      </c>
      <c r="N19" s="5">
        <v>0.03</v>
      </c>
      <c r="O19" s="5">
        <v>0.03</v>
      </c>
      <c r="P19" s="5">
        <v>5.0999999999999997E-2</v>
      </c>
      <c r="Q19" s="5">
        <v>4.2999999999999997E-2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0.24</v>
      </c>
      <c r="C20" s="5">
        <v>0.24</v>
      </c>
      <c r="D20" s="5">
        <v>0.22500000000000001</v>
      </c>
      <c r="E20" s="5">
        <v>0.221</v>
      </c>
      <c r="F20" s="5">
        <v>0.20499999999999999</v>
      </c>
      <c r="G20" s="5">
        <v>0.23799999999999999</v>
      </c>
      <c r="H20" s="5">
        <v>0.187</v>
      </c>
      <c r="I20" s="5">
        <v>0.19800000000000001</v>
      </c>
      <c r="J20" s="5">
        <v>0.17199999999999999</v>
      </c>
      <c r="K20" s="5">
        <v>0.248</v>
      </c>
      <c r="L20" s="5">
        <v>0.219</v>
      </c>
      <c r="M20" s="5">
        <v>0.214</v>
      </c>
      <c r="N20" s="5">
        <v>0.20799999999999999</v>
      </c>
      <c r="O20" s="5">
        <v>0.21299999999999999</v>
      </c>
      <c r="P20" s="5">
        <v>0.22600000000000001</v>
      </c>
      <c r="Q20" s="5">
        <v>0.214</v>
      </c>
      <c r="R20" s="5">
        <v>0.20399999999999999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6.2E-2</v>
      </c>
      <c r="C21" s="5">
        <v>0.06</v>
      </c>
      <c r="D21" s="5">
        <v>6.7000000000000004E-2</v>
      </c>
      <c r="E21" s="5">
        <v>4.5999999999999999E-2</v>
      </c>
      <c r="F21" s="5">
        <v>0.19</v>
      </c>
      <c r="G21" s="5">
        <v>5.8999999999999997E-2</v>
      </c>
      <c r="H21" s="5">
        <v>7.2999999999999995E-2</v>
      </c>
      <c r="I21" s="5">
        <v>8.3000000000000004E-2</v>
      </c>
      <c r="J21" s="5">
        <v>6.5000000000000002E-2</v>
      </c>
      <c r="K21" s="5">
        <v>0.10299999999999999</v>
      </c>
      <c r="L21" s="5">
        <v>4.8000000000000001E-2</v>
      </c>
      <c r="M21" s="5">
        <v>5.1999999999999998E-2</v>
      </c>
      <c r="N21" s="5">
        <v>5.5E-2</v>
      </c>
      <c r="O21" s="5">
        <v>3.3000000000000002E-2</v>
      </c>
      <c r="P21" s="5">
        <v>5.8000000000000003E-2</v>
      </c>
      <c r="Q21" s="5">
        <v>2.9000000000000001E-2</v>
      </c>
      <c r="R21" s="5">
        <v>4.7E-2</v>
      </c>
      <c r="S21" s="5">
        <v>0.221</v>
      </c>
      <c r="T21" s="5">
        <v>0</v>
      </c>
      <c r="U21" s="5"/>
    </row>
    <row r="22" spans="1:21" ht="12" customHeight="1" x14ac:dyDescent="0.3">
      <c r="A22" s="5" t="s">
        <v>19</v>
      </c>
      <c r="B22" s="5">
        <v>0.02</v>
      </c>
      <c r="C22" s="5">
        <v>2.1999999999999999E-2</v>
      </c>
      <c r="D22" s="5">
        <v>4.3999999999999997E-2</v>
      </c>
      <c r="E22" s="5">
        <v>2.1000000000000001E-2</v>
      </c>
      <c r="F22" s="5">
        <v>0.192</v>
      </c>
      <c r="G22" s="5">
        <v>2.8000000000000001E-2</v>
      </c>
      <c r="H22" s="5">
        <v>7.2999999999999995E-2</v>
      </c>
      <c r="I22" s="5">
        <v>9.0999999999999998E-2</v>
      </c>
      <c r="J22" s="5">
        <v>6.9000000000000006E-2</v>
      </c>
      <c r="K22" s="5">
        <v>9.9000000000000005E-2</v>
      </c>
      <c r="L22" s="5">
        <v>1.7999999999999999E-2</v>
      </c>
      <c r="M22" s="5">
        <v>4.2000000000000003E-2</v>
      </c>
      <c r="N22" s="5">
        <v>4.5999999999999999E-2</v>
      </c>
      <c r="O22" s="5">
        <v>3.9E-2</v>
      </c>
      <c r="P22" s="5">
        <v>2.7E-2</v>
      </c>
      <c r="Q22" s="5">
        <v>6.7000000000000004E-2</v>
      </c>
      <c r="R22" s="5">
        <v>4.8000000000000001E-2</v>
      </c>
      <c r="S22" s="5">
        <v>0.22900000000000001</v>
      </c>
      <c r="T22" s="5">
        <v>5.0999999999999997E-2</v>
      </c>
      <c r="U22" s="5">
        <v>0</v>
      </c>
    </row>
  </sheetData>
  <mergeCells count="1">
    <mergeCell ref="B1:U1"/>
  </mergeCells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3" customWidth="1"/>
    <col min="22" max="16384" width="8.88671875" style="3"/>
  </cols>
  <sheetData>
    <row r="1" spans="1:21" ht="12" customHeight="1" x14ac:dyDescent="0.3">
      <c r="A1" s="6"/>
      <c r="B1" s="29" t="s">
        <v>23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5.7000000000000002E-2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0.109</v>
      </c>
      <c r="C5" s="5">
        <v>7.3999999999999996E-2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5.5E-2</v>
      </c>
      <c r="C6" s="5">
        <v>4.7E-2</v>
      </c>
      <c r="D6" s="5">
        <v>9.1999999999999998E-2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0.16</v>
      </c>
      <c r="C7" s="5">
        <v>0.153</v>
      </c>
      <c r="D7" s="5">
        <v>0.12</v>
      </c>
      <c r="E7" s="5">
        <v>0.14199999999999999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3.7999999999999999E-2</v>
      </c>
      <c r="C8" s="5">
        <v>6.4000000000000001E-2</v>
      </c>
      <c r="D8" s="5">
        <v>0.108</v>
      </c>
      <c r="E8" s="5">
        <v>0.06</v>
      </c>
      <c r="F8" s="5">
        <v>0.14699999999999999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9.6000000000000002E-2</v>
      </c>
      <c r="C9" s="5">
        <v>6.2E-2</v>
      </c>
      <c r="D9" s="5">
        <v>0.08</v>
      </c>
      <c r="E9" s="5">
        <v>5.7000000000000002E-2</v>
      </c>
      <c r="F9" s="5">
        <v>0.13300000000000001</v>
      </c>
      <c r="G9" s="5">
        <v>8.5000000000000006E-2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0.14499999999999999</v>
      </c>
      <c r="C10" s="5">
        <v>0.126</v>
      </c>
      <c r="D10" s="5">
        <v>0.10299999999999999</v>
      </c>
      <c r="E10" s="5">
        <v>0.112</v>
      </c>
      <c r="F10" s="5">
        <v>0.10299999999999999</v>
      </c>
      <c r="G10" s="5">
        <v>0.15</v>
      </c>
      <c r="H10" s="5">
        <v>0.11799999999999999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0.161</v>
      </c>
      <c r="C11" s="5">
        <v>0.13600000000000001</v>
      </c>
      <c r="D11" s="5">
        <v>0.15</v>
      </c>
      <c r="E11" s="5">
        <v>0.109</v>
      </c>
      <c r="F11" s="5">
        <v>0.182</v>
      </c>
      <c r="G11" s="5">
        <v>0.16500000000000001</v>
      </c>
      <c r="H11" s="5">
        <v>0.11</v>
      </c>
      <c r="I11" s="5">
        <v>0.11700000000000001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0.14299999999999999</v>
      </c>
      <c r="C12" s="5">
        <v>0.13</v>
      </c>
      <c r="D12" s="5">
        <v>0.113</v>
      </c>
      <c r="E12" s="5">
        <v>0.13400000000000001</v>
      </c>
      <c r="F12" s="5">
        <v>8.5999999999999993E-2</v>
      </c>
      <c r="G12" s="5">
        <v>0.13600000000000001</v>
      </c>
      <c r="H12" s="5">
        <v>0.13</v>
      </c>
      <c r="I12" s="5">
        <v>0.1</v>
      </c>
      <c r="J12" s="5">
        <v>0.185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6.4000000000000001E-2</v>
      </c>
      <c r="C13" s="5">
        <v>3.5000000000000003E-2</v>
      </c>
      <c r="D13" s="5">
        <v>7.3999999999999996E-2</v>
      </c>
      <c r="E13" s="5">
        <v>2.7E-2</v>
      </c>
      <c r="F13" s="5">
        <v>0.13400000000000001</v>
      </c>
      <c r="G13" s="5">
        <v>0.06</v>
      </c>
      <c r="H13" s="5">
        <v>0.04</v>
      </c>
      <c r="I13" s="5">
        <v>0.112</v>
      </c>
      <c r="J13" s="5">
        <v>0.115</v>
      </c>
      <c r="K13" s="5">
        <v>0.124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6.9000000000000006E-2</v>
      </c>
      <c r="C14" s="5">
        <v>5.0999999999999997E-2</v>
      </c>
      <c r="D14" s="5">
        <v>6.8000000000000005E-2</v>
      </c>
      <c r="E14" s="5">
        <v>5.3999999999999999E-2</v>
      </c>
      <c r="F14" s="5">
        <v>0.108</v>
      </c>
      <c r="G14" s="5">
        <v>6.9000000000000006E-2</v>
      </c>
      <c r="H14" s="5">
        <v>6.8000000000000005E-2</v>
      </c>
      <c r="I14" s="5">
        <v>9.1999999999999998E-2</v>
      </c>
      <c r="J14" s="5">
        <v>0.13500000000000001</v>
      </c>
      <c r="K14" s="5">
        <v>8.7999999999999995E-2</v>
      </c>
      <c r="L14" s="5">
        <v>4.4999999999999998E-2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0.11899999999999999</v>
      </c>
      <c r="C15" s="5">
        <v>0.104</v>
      </c>
      <c r="D15" s="5">
        <v>6.8000000000000005E-2</v>
      </c>
      <c r="E15" s="5">
        <v>0.10199999999999999</v>
      </c>
      <c r="F15" s="5">
        <v>9.7000000000000003E-2</v>
      </c>
      <c r="G15" s="5">
        <v>0.125</v>
      </c>
      <c r="H15" s="5">
        <v>0.113</v>
      </c>
      <c r="I15" s="5">
        <v>5.5E-2</v>
      </c>
      <c r="J15" s="5">
        <v>0.14599999999999999</v>
      </c>
      <c r="K15" s="5">
        <v>8.8999999999999996E-2</v>
      </c>
      <c r="L15" s="5">
        <v>9.7000000000000003E-2</v>
      </c>
      <c r="M15" s="5">
        <v>7.0000000000000007E-2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0.11</v>
      </c>
      <c r="C16" s="5">
        <v>9.7000000000000003E-2</v>
      </c>
      <c r="D16" s="5">
        <v>0.114</v>
      </c>
      <c r="E16" s="5">
        <v>6.7000000000000004E-2</v>
      </c>
      <c r="F16" s="5">
        <v>0.13800000000000001</v>
      </c>
      <c r="G16" s="5">
        <v>0.12</v>
      </c>
      <c r="H16" s="5">
        <v>9.1999999999999998E-2</v>
      </c>
      <c r="I16" s="5">
        <v>7.0000000000000007E-2</v>
      </c>
      <c r="J16" s="5">
        <v>7.2999999999999995E-2</v>
      </c>
      <c r="K16" s="5">
        <v>0.13300000000000001</v>
      </c>
      <c r="L16" s="5">
        <v>0.08</v>
      </c>
      <c r="M16" s="5">
        <v>8.1000000000000003E-2</v>
      </c>
      <c r="N16" s="5">
        <v>9.0999999999999998E-2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8.5000000000000006E-2</v>
      </c>
      <c r="C17" s="5">
        <v>6.6000000000000003E-2</v>
      </c>
      <c r="D17" s="5">
        <v>0.114</v>
      </c>
      <c r="E17" s="5">
        <v>3.7999999999999999E-2</v>
      </c>
      <c r="F17" s="5">
        <v>0.161</v>
      </c>
      <c r="G17" s="5">
        <v>8.7999999999999995E-2</v>
      </c>
      <c r="H17" s="5">
        <v>0.06</v>
      </c>
      <c r="I17" s="5">
        <v>0.124</v>
      </c>
      <c r="J17" s="5">
        <v>8.5000000000000006E-2</v>
      </c>
      <c r="K17" s="5">
        <v>0.152</v>
      </c>
      <c r="L17" s="5">
        <v>4.8000000000000001E-2</v>
      </c>
      <c r="M17" s="5">
        <v>7.8E-2</v>
      </c>
      <c r="N17" s="5">
        <v>0.126</v>
      </c>
      <c r="O17" s="5">
        <v>6.7000000000000004E-2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0.10100000000000001</v>
      </c>
      <c r="C18" s="5">
        <v>7.5999999999999998E-2</v>
      </c>
      <c r="D18" s="5">
        <v>6.0999999999999999E-2</v>
      </c>
      <c r="E18" s="5">
        <v>7.4999999999999997E-2</v>
      </c>
      <c r="F18" s="5">
        <v>0.10199999999999999</v>
      </c>
      <c r="G18" s="5">
        <v>0.106</v>
      </c>
      <c r="H18" s="5">
        <v>8.1000000000000003E-2</v>
      </c>
      <c r="I18" s="5">
        <v>6.0999999999999999E-2</v>
      </c>
      <c r="J18" s="5">
        <v>0.124</v>
      </c>
      <c r="K18" s="5">
        <v>8.5999999999999993E-2</v>
      </c>
      <c r="L18" s="5">
        <v>6.8000000000000005E-2</v>
      </c>
      <c r="M18" s="5">
        <v>4.1000000000000002E-2</v>
      </c>
      <c r="N18" s="5">
        <v>4.4999999999999998E-2</v>
      </c>
      <c r="O18" s="5">
        <v>7.1999999999999995E-2</v>
      </c>
      <c r="P18" s="5">
        <v>9.2999999999999999E-2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0.14099999999999999</v>
      </c>
      <c r="C19" s="5">
        <v>0.114</v>
      </c>
      <c r="D19" s="5">
        <v>0.126</v>
      </c>
      <c r="E19" s="5">
        <v>9.7000000000000003E-2</v>
      </c>
      <c r="F19" s="5">
        <v>0.14599999999999999</v>
      </c>
      <c r="G19" s="5">
        <v>0.14899999999999999</v>
      </c>
      <c r="H19" s="5">
        <v>0.10199999999999999</v>
      </c>
      <c r="I19" s="5">
        <v>7.3999999999999996E-2</v>
      </c>
      <c r="J19" s="5">
        <v>6.7000000000000004E-2</v>
      </c>
      <c r="K19" s="5">
        <v>0.13200000000000001</v>
      </c>
      <c r="L19" s="5">
        <v>0.1</v>
      </c>
      <c r="M19" s="5">
        <v>9.8000000000000004E-2</v>
      </c>
      <c r="N19" s="5">
        <v>0.108</v>
      </c>
      <c r="O19" s="5">
        <v>4.8000000000000001E-2</v>
      </c>
      <c r="P19" s="5">
        <v>8.5000000000000006E-2</v>
      </c>
      <c r="Q19" s="5">
        <v>8.1000000000000003E-2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0.439</v>
      </c>
      <c r="C20" s="5">
        <v>0.435</v>
      </c>
      <c r="D20" s="5">
        <v>0.40799999999999997</v>
      </c>
      <c r="E20" s="5">
        <v>0.41199999999999998</v>
      </c>
      <c r="F20" s="5">
        <v>0.39400000000000002</v>
      </c>
      <c r="G20" s="5">
        <v>0.45</v>
      </c>
      <c r="H20" s="5">
        <v>0.42899999999999999</v>
      </c>
      <c r="I20" s="5">
        <v>0.34200000000000003</v>
      </c>
      <c r="J20" s="5">
        <v>0.36399999999999999</v>
      </c>
      <c r="K20" s="5">
        <v>0.42099999999999999</v>
      </c>
      <c r="L20" s="5">
        <v>0.42099999999999999</v>
      </c>
      <c r="M20" s="5">
        <v>0.41699999999999998</v>
      </c>
      <c r="N20" s="5">
        <v>0.36399999999999999</v>
      </c>
      <c r="O20" s="5">
        <v>0.36299999999999999</v>
      </c>
      <c r="P20" s="5">
        <v>0.41799999999999998</v>
      </c>
      <c r="Q20" s="5">
        <v>0.39300000000000002</v>
      </c>
      <c r="R20" s="5">
        <v>0.373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5.1999999999999998E-2</v>
      </c>
      <c r="C21" s="5">
        <v>4.9000000000000002E-2</v>
      </c>
      <c r="D21" s="5">
        <v>9.2999999999999999E-2</v>
      </c>
      <c r="E21" s="5">
        <v>2.7E-2</v>
      </c>
      <c r="F21" s="5">
        <v>0.14299999999999999</v>
      </c>
      <c r="G21" s="5">
        <v>6.7000000000000004E-2</v>
      </c>
      <c r="H21" s="5">
        <v>7.5999999999999998E-2</v>
      </c>
      <c r="I21" s="5">
        <v>0.10299999999999999</v>
      </c>
      <c r="J21" s="5">
        <v>0.115</v>
      </c>
      <c r="K21" s="5">
        <v>0.128</v>
      </c>
      <c r="L21" s="5">
        <v>4.2999999999999997E-2</v>
      </c>
      <c r="M21" s="5">
        <v>0.05</v>
      </c>
      <c r="N21" s="5">
        <v>9.0999999999999998E-2</v>
      </c>
      <c r="O21" s="5">
        <v>6.0999999999999999E-2</v>
      </c>
      <c r="P21" s="5">
        <v>5.3999999999999999E-2</v>
      </c>
      <c r="Q21" s="5">
        <v>6.9000000000000006E-2</v>
      </c>
      <c r="R21" s="5">
        <v>9.4E-2</v>
      </c>
      <c r="S21" s="5">
        <v>0.40200000000000002</v>
      </c>
      <c r="T21" s="5">
        <v>0</v>
      </c>
      <c r="U21" s="5"/>
    </row>
    <row r="22" spans="1:21" ht="12" customHeight="1" x14ac:dyDescent="0.3">
      <c r="A22" s="5" t="s">
        <v>19</v>
      </c>
      <c r="B22" s="5">
        <v>5.8999999999999997E-2</v>
      </c>
      <c r="C22" s="5">
        <v>4.2000000000000003E-2</v>
      </c>
      <c r="D22" s="5">
        <v>7.9000000000000001E-2</v>
      </c>
      <c r="E22" s="5">
        <v>4.3999999999999997E-2</v>
      </c>
      <c r="F22" s="5">
        <v>0.128</v>
      </c>
      <c r="G22" s="5">
        <v>6.8000000000000005E-2</v>
      </c>
      <c r="H22" s="5">
        <v>7.1999999999999995E-2</v>
      </c>
      <c r="I22" s="5">
        <v>0.1</v>
      </c>
      <c r="J22" s="5">
        <v>0.13</v>
      </c>
      <c r="K22" s="5">
        <v>0.105</v>
      </c>
      <c r="L22" s="5">
        <v>4.2000000000000003E-2</v>
      </c>
      <c r="M22" s="5">
        <v>2.3E-2</v>
      </c>
      <c r="N22" s="5">
        <v>8.1000000000000003E-2</v>
      </c>
      <c r="O22" s="5">
        <v>7.5999999999999998E-2</v>
      </c>
      <c r="P22" s="5">
        <v>6.8000000000000005E-2</v>
      </c>
      <c r="Q22" s="5">
        <v>0.05</v>
      </c>
      <c r="R22" s="5">
        <v>9.5000000000000001E-2</v>
      </c>
      <c r="S22" s="5">
        <v>0.42</v>
      </c>
      <c r="T22" s="5">
        <v>3.6999999999999998E-2</v>
      </c>
      <c r="U22" s="5">
        <v>0</v>
      </c>
    </row>
  </sheetData>
  <mergeCells count="1">
    <mergeCell ref="B1:U1"/>
  </mergeCells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2" sqref="A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0.114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0.20899999999999999</v>
      </c>
      <c r="C5" s="5">
        <v>0.14399999999999999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6.8000000000000005E-2</v>
      </c>
      <c r="C6" s="5">
        <v>0.06</v>
      </c>
      <c r="D6" s="5">
        <v>0.15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0.191</v>
      </c>
      <c r="C7" s="5">
        <v>0.192</v>
      </c>
      <c r="D7" s="5">
        <v>0.17499999999999999</v>
      </c>
      <c r="E7" s="5">
        <v>0.17299999999999999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5.6000000000000001E-2</v>
      </c>
      <c r="C8" s="5">
        <v>9.8000000000000004E-2</v>
      </c>
      <c r="D8" s="5">
        <v>0.187</v>
      </c>
      <c r="E8" s="5">
        <v>6.0999999999999999E-2</v>
      </c>
      <c r="F8" s="5">
        <v>0.157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0.10100000000000001</v>
      </c>
      <c r="C9" s="5">
        <v>7.9000000000000001E-2</v>
      </c>
      <c r="D9" s="5">
        <v>0.14299999999999999</v>
      </c>
      <c r="E9" s="5">
        <v>7.0999999999999994E-2</v>
      </c>
      <c r="F9" s="5">
        <v>0.15</v>
      </c>
      <c r="G9" s="5">
        <v>7.0999999999999994E-2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0.19900000000000001</v>
      </c>
      <c r="C10" s="5">
        <v>9.9000000000000005E-2</v>
      </c>
      <c r="D10" s="5">
        <v>0.129</v>
      </c>
      <c r="E10" s="5">
        <v>0.14199999999999999</v>
      </c>
      <c r="F10" s="5">
        <v>0.187</v>
      </c>
      <c r="G10" s="5">
        <v>0.16500000000000001</v>
      </c>
      <c r="H10" s="5">
        <v>0.124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0.16800000000000001</v>
      </c>
      <c r="C11" s="5">
        <v>6.2E-2</v>
      </c>
      <c r="D11" s="5">
        <v>0.125</v>
      </c>
      <c r="E11" s="5">
        <v>0.106</v>
      </c>
      <c r="F11" s="5">
        <v>0.20399999999999999</v>
      </c>
      <c r="G11" s="5">
        <v>0.14099999999999999</v>
      </c>
      <c r="H11" s="5">
        <v>0.108</v>
      </c>
      <c r="I11" s="5">
        <v>6.4000000000000001E-2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0.245</v>
      </c>
      <c r="C12" s="5">
        <v>0.16900000000000001</v>
      </c>
      <c r="D12" s="5">
        <v>0.157</v>
      </c>
      <c r="E12" s="5">
        <v>0.19700000000000001</v>
      </c>
      <c r="F12" s="5">
        <v>0.154</v>
      </c>
      <c r="G12" s="5">
        <v>0.20399999999999999</v>
      </c>
      <c r="H12" s="5">
        <v>0.17100000000000001</v>
      </c>
      <c r="I12" s="5">
        <v>9.1999999999999998E-2</v>
      </c>
      <c r="J12" s="5">
        <v>0.14599999999999999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9.2999999999999999E-2</v>
      </c>
      <c r="C13" s="5">
        <v>0.06</v>
      </c>
      <c r="D13" s="5">
        <v>0.129</v>
      </c>
      <c r="E13" s="5">
        <v>4.5999999999999999E-2</v>
      </c>
      <c r="F13" s="5">
        <v>0.16200000000000001</v>
      </c>
      <c r="G13" s="5">
        <v>7.2999999999999995E-2</v>
      </c>
      <c r="H13" s="5">
        <v>3.4000000000000002E-2</v>
      </c>
      <c r="I13" s="5">
        <v>0.122</v>
      </c>
      <c r="J13" s="5">
        <v>9.5000000000000001E-2</v>
      </c>
      <c r="K13" s="5">
        <v>0.17699999999999999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0.122</v>
      </c>
      <c r="C14" s="5">
        <v>6.2E-2</v>
      </c>
      <c r="D14" s="5">
        <v>0.106</v>
      </c>
      <c r="E14" s="5">
        <v>6.3E-2</v>
      </c>
      <c r="F14" s="5">
        <v>0.14599999999999999</v>
      </c>
      <c r="G14" s="5">
        <v>0.1</v>
      </c>
      <c r="H14" s="5">
        <v>7.9000000000000001E-2</v>
      </c>
      <c r="I14" s="5">
        <v>9.8000000000000004E-2</v>
      </c>
      <c r="J14" s="5">
        <v>8.3000000000000004E-2</v>
      </c>
      <c r="K14" s="5">
        <v>0.14299999999999999</v>
      </c>
      <c r="L14" s="5">
        <v>5.8999999999999997E-2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0.20399999999999999</v>
      </c>
      <c r="C15" s="5">
        <v>0.106</v>
      </c>
      <c r="D15" s="5">
        <v>0.08</v>
      </c>
      <c r="E15" s="5">
        <v>0.14199999999999999</v>
      </c>
      <c r="F15" s="5">
        <v>0.19600000000000001</v>
      </c>
      <c r="G15" s="5">
        <v>0.17799999999999999</v>
      </c>
      <c r="H15" s="5">
        <v>0.126</v>
      </c>
      <c r="I15" s="5">
        <v>6.6000000000000003E-2</v>
      </c>
      <c r="J15" s="5">
        <v>7.5999999999999998E-2</v>
      </c>
      <c r="K15" s="5">
        <v>0.125</v>
      </c>
      <c r="L15" s="5">
        <v>0.11600000000000001</v>
      </c>
      <c r="M15" s="5">
        <v>9.5000000000000001E-2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0.19700000000000001</v>
      </c>
      <c r="C16" s="5">
        <v>0.108</v>
      </c>
      <c r="D16" s="5">
        <v>0.10199999999999999</v>
      </c>
      <c r="E16" s="5">
        <v>0.13400000000000001</v>
      </c>
      <c r="F16" s="5">
        <v>0.20899999999999999</v>
      </c>
      <c r="G16" s="5">
        <v>0.183</v>
      </c>
      <c r="H16" s="5">
        <v>0.158</v>
      </c>
      <c r="I16" s="5">
        <v>0.106</v>
      </c>
      <c r="J16" s="5">
        <v>9.2999999999999999E-2</v>
      </c>
      <c r="K16" s="5">
        <v>0.155</v>
      </c>
      <c r="L16" s="5">
        <v>0.13500000000000001</v>
      </c>
      <c r="M16" s="5">
        <v>8.8999999999999996E-2</v>
      </c>
      <c r="N16" s="5">
        <v>8.4000000000000005E-2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7.8E-2</v>
      </c>
      <c r="C17" s="5">
        <v>6.9000000000000006E-2</v>
      </c>
      <c r="D17" s="5">
        <v>0.153</v>
      </c>
      <c r="E17" s="5">
        <v>3.5000000000000003E-2</v>
      </c>
      <c r="F17" s="5">
        <v>0.17299999999999999</v>
      </c>
      <c r="G17" s="5">
        <v>0.08</v>
      </c>
      <c r="H17" s="5">
        <v>9.4E-2</v>
      </c>
      <c r="I17" s="5">
        <v>0.14799999999999999</v>
      </c>
      <c r="J17" s="5">
        <v>0.11700000000000001</v>
      </c>
      <c r="K17" s="5">
        <v>0.19600000000000001</v>
      </c>
      <c r="L17" s="5">
        <v>6.9000000000000006E-2</v>
      </c>
      <c r="M17" s="5">
        <v>0.06</v>
      </c>
      <c r="N17" s="5">
        <v>0.14599999999999999</v>
      </c>
      <c r="O17" s="5">
        <v>0.123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0.17299999999999999</v>
      </c>
      <c r="C18" s="5">
        <v>0.08</v>
      </c>
      <c r="D18" s="5">
        <v>8.7999999999999995E-2</v>
      </c>
      <c r="E18" s="5">
        <v>0.111</v>
      </c>
      <c r="F18" s="5">
        <v>0.16700000000000001</v>
      </c>
      <c r="G18" s="5">
        <v>0.14699999999999999</v>
      </c>
      <c r="H18" s="5">
        <v>0.109</v>
      </c>
      <c r="I18" s="5">
        <v>0.06</v>
      </c>
      <c r="J18" s="5">
        <v>6.5000000000000002E-2</v>
      </c>
      <c r="K18" s="5">
        <v>0.113</v>
      </c>
      <c r="L18" s="5">
        <v>9.6000000000000002E-2</v>
      </c>
      <c r="M18" s="5">
        <v>5.5E-2</v>
      </c>
      <c r="N18" s="5">
        <v>0.05</v>
      </c>
      <c r="O18" s="5">
        <v>6.2E-2</v>
      </c>
      <c r="P18" s="5">
        <v>0.109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0.17100000000000001</v>
      </c>
      <c r="C19" s="5">
        <v>7.5999999999999998E-2</v>
      </c>
      <c r="D19" s="5">
        <v>0.104</v>
      </c>
      <c r="E19" s="5">
        <v>0.109</v>
      </c>
      <c r="F19" s="5">
        <v>0.186</v>
      </c>
      <c r="G19" s="5">
        <v>0.151</v>
      </c>
      <c r="H19" s="5">
        <v>0.125</v>
      </c>
      <c r="I19" s="5">
        <v>7.5999999999999998E-2</v>
      </c>
      <c r="J19" s="5">
        <v>6.6000000000000003E-2</v>
      </c>
      <c r="K19" s="5">
        <v>0.13300000000000001</v>
      </c>
      <c r="L19" s="5">
        <v>0.105</v>
      </c>
      <c r="M19" s="5">
        <v>0.06</v>
      </c>
      <c r="N19" s="5">
        <v>7.0000000000000007E-2</v>
      </c>
      <c r="O19" s="5">
        <v>0.04</v>
      </c>
      <c r="P19" s="5">
        <v>0.10199999999999999</v>
      </c>
      <c r="Q19" s="5">
        <v>3.2000000000000001E-2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0.215</v>
      </c>
      <c r="C20" s="5">
        <v>0.187</v>
      </c>
      <c r="D20" s="5">
        <v>0.14799999999999999</v>
      </c>
      <c r="E20" s="5">
        <v>0.18</v>
      </c>
      <c r="F20" s="5">
        <v>0.1</v>
      </c>
      <c r="G20" s="5">
        <v>0.19400000000000001</v>
      </c>
      <c r="H20" s="5">
        <v>0.17799999999999999</v>
      </c>
      <c r="I20" s="5">
        <v>0.17399999999999999</v>
      </c>
      <c r="J20" s="5">
        <v>0.19400000000000001</v>
      </c>
      <c r="K20" s="5">
        <v>0.14399999999999999</v>
      </c>
      <c r="L20" s="5">
        <v>0.17599999999999999</v>
      </c>
      <c r="M20" s="5">
        <v>0.13500000000000001</v>
      </c>
      <c r="N20" s="5">
        <v>0.17100000000000001</v>
      </c>
      <c r="O20" s="5">
        <v>0.159</v>
      </c>
      <c r="P20" s="5">
        <v>0.16700000000000001</v>
      </c>
      <c r="Q20" s="5">
        <v>0.13900000000000001</v>
      </c>
      <c r="R20" s="5">
        <v>0.15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0.105</v>
      </c>
      <c r="C21" s="5">
        <v>5.6000000000000001E-2</v>
      </c>
      <c r="D21" s="5">
        <v>0.128</v>
      </c>
      <c r="E21" s="5">
        <v>4.2999999999999997E-2</v>
      </c>
      <c r="F21" s="5">
        <v>0.17899999999999999</v>
      </c>
      <c r="G21" s="5">
        <v>9.8000000000000004E-2</v>
      </c>
      <c r="H21" s="5">
        <v>9.6000000000000002E-2</v>
      </c>
      <c r="I21" s="5">
        <v>0.128</v>
      </c>
      <c r="J21" s="5">
        <v>9.1999999999999998E-2</v>
      </c>
      <c r="K21" s="5">
        <v>0.184</v>
      </c>
      <c r="L21" s="5">
        <v>6.6000000000000003E-2</v>
      </c>
      <c r="M21" s="5">
        <v>4.5999999999999999E-2</v>
      </c>
      <c r="N21" s="5">
        <v>0.121</v>
      </c>
      <c r="O21" s="5">
        <v>9.5000000000000001E-2</v>
      </c>
      <c r="P21" s="5">
        <v>3.6999999999999998E-2</v>
      </c>
      <c r="Q21" s="5">
        <v>8.5000000000000006E-2</v>
      </c>
      <c r="R21" s="5">
        <v>7.4999999999999997E-2</v>
      </c>
      <c r="S21" s="5">
        <v>0.16500000000000001</v>
      </c>
      <c r="T21" s="5">
        <v>0</v>
      </c>
      <c r="U21" s="5"/>
    </row>
    <row r="22" spans="1:21" ht="12" customHeight="1" x14ac:dyDescent="0.3">
      <c r="A22" s="5" t="s">
        <v>19</v>
      </c>
      <c r="B22" s="5">
        <v>8.6999999999999994E-2</v>
      </c>
      <c r="C22" s="5">
        <v>3.2000000000000001E-2</v>
      </c>
      <c r="D22" s="5">
        <v>0.14799999999999999</v>
      </c>
      <c r="E22" s="5">
        <v>3.6999999999999998E-2</v>
      </c>
      <c r="F22" s="5">
        <v>0.17599999999999999</v>
      </c>
      <c r="G22" s="5">
        <v>7.1999999999999995E-2</v>
      </c>
      <c r="H22" s="5">
        <v>0.06</v>
      </c>
      <c r="I22" s="5">
        <v>0.11600000000000001</v>
      </c>
      <c r="J22" s="5">
        <v>8.6999999999999994E-2</v>
      </c>
      <c r="K22" s="5">
        <v>0.17599999999999999</v>
      </c>
      <c r="L22" s="5">
        <v>0.04</v>
      </c>
      <c r="M22" s="5">
        <v>5.6000000000000001E-2</v>
      </c>
      <c r="N22" s="5">
        <v>0.122</v>
      </c>
      <c r="O22" s="5">
        <v>0.124</v>
      </c>
      <c r="P22" s="5">
        <v>5.0999999999999997E-2</v>
      </c>
      <c r="Q22" s="5">
        <v>9.2999999999999999E-2</v>
      </c>
      <c r="R22" s="5">
        <v>9.2999999999999999E-2</v>
      </c>
      <c r="S22" s="5">
        <v>0.17899999999999999</v>
      </c>
      <c r="T22" s="5">
        <v>5.0999999999999997E-2</v>
      </c>
      <c r="U22" s="5">
        <v>0</v>
      </c>
    </row>
  </sheetData>
  <mergeCells count="1">
    <mergeCell ref="B1:U1"/>
  </mergeCells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29" t="s">
        <v>21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0.06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0.29299999999999998</v>
      </c>
      <c r="C5" s="5">
        <v>0.24099999999999999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0.04</v>
      </c>
      <c r="C6" s="5">
        <v>2.7E-2</v>
      </c>
      <c r="D6" s="5">
        <v>0.25700000000000001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0.223</v>
      </c>
      <c r="C7" s="5">
        <v>0.18</v>
      </c>
      <c r="D7" s="5">
        <v>0.10100000000000001</v>
      </c>
      <c r="E7" s="5">
        <v>0.191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0.11799999999999999</v>
      </c>
      <c r="C8" s="5">
        <v>9.4E-2</v>
      </c>
      <c r="D8" s="5">
        <v>0.20100000000000001</v>
      </c>
      <c r="E8" s="5">
        <v>9.5000000000000001E-2</v>
      </c>
      <c r="F8" s="5">
        <v>0.114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8.5000000000000006E-2</v>
      </c>
      <c r="C9" s="5">
        <v>0.04</v>
      </c>
      <c r="D9" s="5">
        <v>0.21199999999999999</v>
      </c>
      <c r="E9" s="5">
        <v>4.7E-2</v>
      </c>
      <c r="F9" s="5">
        <v>0.14699999999999999</v>
      </c>
      <c r="G9" s="5">
        <v>6.8000000000000005E-2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0.106</v>
      </c>
      <c r="C10" s="5">
        <v>6.9000000000000006E-2</v>
      </c>
      <c r="D10" s="5">
        <v>0.19500000000000001</v>
      </c>
      <c r="E10" s="5">
        <v>7.4999999999999997E-2</v>
      </c>
      <c r="F10" s="5">
        <v>0.126</v>
      </c>
      <c r="G10" s="5">
        <v>4.1000000000000002E-2</v>
      </c>
      <c r="H10" s="5">
        <v>4.2999999999999997E-2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0.124</v>
      </c>
      <c r="C11" s="5">
        <v>7.0000000000000007E-2</v>
      </c>
      <c r="D11" s="5">
        <v>0.17399999999999999</v>
      </c>
      <c r="E11" s="5">
        <v>8.5000000000000006E-2</v>
      </c>
      <c r="F11" s="5">
        <v>0.123</v>
      </c>
      <c r="G11" s="5">
        <v>7.8E-2</v>
      </c>
      <c r="H11" s="5">
        <v>4.2999999999999997E-2</v>
      </c>
      <c r="I11" s="5">
        <v>4.7E-2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0.193</v>
      </c>
      <c r="C12" s="5">
        <v>0.14799999999999999</v>
      </c>
      <c r="D12" s="5">
        <v>0.13500000000000001</v>
      </c>
      <c r="E12" s="5">
        <v>0.16400000000000001</v>
      </c>
      <c r="F12" s="5">
        <v>0.10100000000000001</v>
      </c>
      <c r="G12" s="5">
        <v>0.114</v>
      </c>
      <c r="H12" s="5">
        <v>0.13</v>
      </c>
      <c r="I12" s="5">
        <v>0.10299999999999999</v>
      </c>
      <c r="J12" s="5">
        <v>0.10299999999999999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5.2999999999999999E-2</v>
      </c>
      <c r="C13" s="5">
        <v>3.3000000000000002E-2</v>
      </c>
      <c r="D13" s="5">
        <v>0.24299999999999999</v>
      </c>
      <c r="E13" s="5">
        <v>1.9E-2</v>
      </c>
      <c r="F13" s="5">
        <v>0.17499999999999999</v>
      </c>
      <c r="G13" s="5">
        <v>0.08</v>
      </c>
      <c r="H13" s="5">
        <v>3.3000000000000002E-2</v>
      </c>
      <c r="I13" s="5">
        <v>6.0999999999999999E-2</v>
      </c>
      <c r="J13" s="5">
        <v>7.3999999999999996E-2</v>
      </c>
      <c r="K13" s="5">
        <v>0.154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8.7999999999999995E-2</v>
      </c>
      <c r="C14" s="5">
        <v>4.3999999999999997E-2</v>
      </c>
      <c r="D14" s="5">
        <v>0.20899999999999999</v>
      </c>
      <c r="E14" s="5">
        <v>5.6000000000000001E-2</v>
      </c>
      <c r="F14" s="5">
        <v>0.14199999999999999</v>
      </c>
      <c r="G14" s="5">
        <v>5.6000000000000001E-2</v>
      </c>
      <c r="H14" s="5">
        <v>2.9000000000000001E-2</v>
      </c>
      <c r="I14" s="5">
        <v>2.9000000000000001E-2</v>
      </c>
      <c r="J14" s="5">
        <v>4.5999999999999999E-2</v>
      </c>
      <c r="K14" s="5">
        <v>0.112</v>
      </c>
      <c r="L14" s="5">
        <v>4.5999999999999999E-2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8.7999999999999995E-2</v>
      </c>
      <c r="C15" s="5">
        <v>5.2999999999999999E-2</v>
      </c>
      <c r="D15" s="5">
        <v>0.23699999999999999</v>
      </c>
      <c r="E15" s="5">
        <v>7.0999999999999994E-2</v>
      </c>
      <c r="F15" s="5">
        <v>0.18</v>
      </c>
      <c r="G15" s="5">
        <v>0.10199999999999999</v>
      </c>
      <c r="H15" s="5">
        <v>7.3999999999999996E-2</v>
      </c>
      <c r="I15" s="5">
        <v>0.08</v>
      </c>
      <c r="J15" s="5">
        <v>8.6999999999999994E-2</v>
      </c>
      <c r="K15" s="5">
        <v>0.122</v>
      </c>
      <c r="L15" s="5">
        <v>7.4999999999999997E-2</v>
      </c>
      <c r="M15" s="5">
        <v>5.7000000000000002E-2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0.10100000000000001</v>
      </c>
      <c r="C16" s="5">
        <v>4.9000000000000002E-2</v>
      </c>
      <c r="D16" s="5">
        <v>0.19700000000000001</v>
      </c>
      <c r="E16" s="5">
        <v>6.6000000000000003E-2</v>
      </c>
      <c r="F16" s="5">
        <v>0.14099999999999999</v>
      </c>
      <c r="G16" s="5">
        <v>7.2999999999999995E-2</v>
      </c>
      <c r="H16" s="5">
        <v>3.5999999999999997E-2</v>
      </c>
      <c r="I16" s="5">
        <v>3.7999999999999999E-2</v>
      </c>
      <c r="J16" s="5">
        <v>3.3000000000000002E-2</v>
      </c>
      <c r="K16" s="5">
        <v>0.10199999999999999</v>
      </c>
      <c r="L16" s="5">
        <v>5.8000000000000003E-2</v>
      </c>
      <c r="M16" s="5">
        <v>2.3E-2</v>
      </c>
      <c r="N16" s="5">
        <v>5.7000000000000002E-2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5.5E-2</v>
      </c>
      <c r="C17" s="5">
        <v>3.5999999999999997E-2</v>
      </c>
      <c r="D17" s="5">
        <v>0.26100000000000001</v>
      </c>
      <c r="E17" s="5">
        <v>4.5999999999999999E-2</v>
      </c>
      <c r="F17" s="5">
        <v>0.19800000000000001</v>
      </c>
      <c r="G17" s="5">
        <v>0.106</v>
      </c>
      <c r="H17" s="5">
        <v>7.0000000000000007E-2</v>
      </c>
      <c r="I17" s="5">
        <v>8.6999999999999994E-2</v>
      </c>
      <c r="J17" s="5">
        <v>9.8000000000000004E-2</v>
      </c>
      <c r="K17" s="5">
        <v>0.153</v>
      </c>
      <c r="L17" s="5">
        <v>5.7000000000000002E-2</v>
      </c>
      <c r="M17" s="5">
        <v>6.2E-2</v>
      </c>
      <c r="N17" s="5">
        <v>3.7999999999999999E-2</v>
      </c>
      <c r="O17" s="5">
        <v>6.9000000000000006E-2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0.115</v>
      </c>
      <c r="C18" s="5">
        <v>6.3E-2</v>
      </c>
      <c r="D18" s="5">
        <v>0.185</v>
      </c>
      <c r="E18" s="5">
        <v>0.08</v>
      </c>
      <c r="F18" s="5">
        <v>0.129</v>
      </c>
      <c r="G18" s="5">
        <v>7.0000000000000007E-2</v>
      </c>
      <c r="H18" s="5">
        <v>4.7E-2</v>
      </c>
      <c r="I18" s="5">
        <v>3.7999999999999999E-2</v>
      </c>
      <c r="J18" s="5">
        <v>3.4000000000000002E-2</v>
      </c>
      <c r="K18" s="5">
        <v>8.7999999999999995E-2</v>
      </c>
      <c r="L18" s="5">
        <v>7.1999999999999995E-2</v>
      </c>
      <c r="M18" s="5">
        <v>3.1E-2</v>
      </c>
      <c r="N18" s="5">
        <v>6.0999999999999999E-2</v>
      </c>
      <c r="O18" s="5">
        <v>1.7000000000000001E-2</v>
      </c>
      <c r="P18" s="5">
        <v>7.9000000000000001E-2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8.5000000000000006E-2</v>
      </c>
      <c r="C19" s="5">
        <v>4.4999999999999998E-2</v>
      </c>
      <c r="D19" s="5">
        <v>0.22700000000000001</v>
      </c>
      <c r="E19" s="5">
        <v>6.2E-2</v>
      </c>
      <c r="F19" s="5">
        <v>0.16600000000000001</v>
      </c>
      <c r="G19" s="5">
        <v>8.4000000000000005E-2</v>
      </c>
      <c r="H19" s="5">
        <v>5.8999999999999997E-2</v>
      </c>
      <c r="I19" s="5">
        <v>6.0999999999999999E-2</v>
      </c>
      <c r="J19" s="5">
        <v>7.2999999999999995E-2</v>
      </c>
      <c r="K19" s="5">
        <v>0.115</v>
      </c>
      <c r="L19" s="5">
        <v>6.3E-2</v>
      </c>
      <c r="M19" s="5">
        <v>3.7999999999999999E-2</v>
      </c>
      <c r="N19" s="5">
        <v>0.02</v>
      </c>
      <c r="O19" s="5">
        <v>4.1000000000000002E-2</v>
      </c>
      <c r="P19" s="5">
        <v>3.9E-2</v>
      </c>
      <c r="Q19" s="5">
        <v>4.5999999999999999E-2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0.247</v>
      </c>
      <c r="C20" s="5">
        <v>0.214</v>
      </c>
      <c r="D20" s="5">
        <v>0.24199999999999999</v>
      </c>
      <c r="E20" s="5">
        <v>0.23200000000000001</v>
      </c>
      <c r="F20" s="5">
        <v>0.222</v>
      </c>
      <c r="G20" s="5">
        <v>0.21099999999999999</v>
      </c>
      <c r="H20" s="5">
        <v>0.219</v>
      </c>
      <c r="I20" s="5">
        <v>0.20100000000000001</v>
      </c>
      <c r="J20" s="5">
        <v>0.20599999999999999</v>
      </c>
      <c r="K20" s="5">
        <v>0.13300000000000001</v>
      </c>
      <c r="L20" s="5">
        <v>0.23200000000000001</v>
      </c>
      <c r="M20" s="5">
        <v>0.19500000000000001</v>
      </c>
      <c r="N20" s="5">
        <v>0.16300000000000001</v>
      </c>
      <c r="O20" s="5">
        <v>0.188</v>
      </c>
      <c r="P20" s="5">
        <v>0.19700000000000001</v>
      </c>
      <c r="Q20" s="5">
        <v>0.17799999999999999</v>
      </c>
      <c r="R20" s="5">
        <v>0.17100000000000001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6.8000000000000005E-2</v>
      </c>
      <c r="C21" s="5">
        <v>2.7E-2</v>
      </c>
      <c r="D21" s="5">
        <v>0.23599999999999999</v>
      </c>
      <c r="E21" s="5">
        <v>4.2000000000000003E-2</v>
      </c>
      <c r="F21" s="5">
        <v>0.17499999999999999</v>
      </c>
      <c r="G21" s="5">
        <v>8.7999999999999995E-2</v>
      </c>
      <c r="H21" s="5">
        <v>4.7E-2</v>
      </c>
      <c r="I21" s="5">
        <v>6.0999999999999999E-2</v>
      </c>
      <c r="J21" s="5">
        <v>7.0999999999999994E-2</v>
      </c>
      <c r="K21" s="5">
        <v>0.13100000000000001</v>
      </c>
      <c r="L21" s="5">
        <v>4.4999999999999998E-2</v>
      </c>
      <c r="M21" s="5">
        <v>3.6999999999999998E-2</v>
      </c>
      <c r="N21" s="5">
        <v>3.3000000000000002E-2</v>
      </c>
      <c r="O21" s="5">
        <v>4.1000000000000002E-2</v>
      </c>
      <c r="P21" s="5">
        <v>3.1E-2</v>
      </c>
      <c r="Q21" s="5">
        <v>5.1999999999999998E-2</v>
      </c>
      <c r="R21" s="5">
        <v>2.3E-2</v>
      </c>
      <c r="S21" s="5">
        <v>0.192</v>
      </c>
      <c r="T21" s="5">
        <v>0</v>
      </c>
      <c r="U21" s="5"/>
    </row>
    <row r="22" spans="1:21" ht="12" customHeight="1" x14ac:dyDescent="0.3">
      <c r="A22" s="5" t="s">
        <v>19</v>
      </c>
      <c r="B22" s="5">
        <v>3.2000000000000001E-2</v>
      </c>
      <c r="C22" s="5">
        <v>4.3999999999999997E-2</v>
      </c>
      <c r="D22" s="5">
        <v>0.26600000000000001</v>
      </c>
      <c r="E22" s="5">
        <v>1.9E-2</v>
      </c>
      <c r="F22" s="5">
        <v>0.19600000000000001</v>
      </c>
      <c r="G22" s="5">
        <v>9.4E-2</v>
      </c>
      <c r="H22" s="5">
        <v>5.6000000000000001E-2</v>
      </c>
      <c r="I22" s="5">
        <v>0.08</v>
      </c>
      <c r="J22" s="5">
        <v>9.7000000000000003E-2</v>
      </c>
      <c r="K22" s="5">
        <v>0.17199999999999999</v>
      </c>
      <c r="L22" s="5">
        <v>2.4E-2</v>
      </c>
      <c r="M22" s="5">
        <v>6.5000000000000002E-2</v>
      </c>
      <c r="N22" s="5">
        <v>8.2000000000000003E-2</v>
      </c>
      <c r="O22" s="5">
        <v>7.8E-2</v>
      </c>
      <c r="P22" s="5">
        <v>5.7000000000000002E-2</v>
      </c>
      <c r="Q22" s="5">
        <v>9.0999999999999998E-2</v>
      </c>
      <c r="R22" s="5">
        <v>7.2999999999999995E-2</v>
      </c>
      <c r="S22" s="5">
        <v>0.24099999999999999</v>
      </c>
      <c r="T22" s="5">
        <v>5.3999999999999999E-2</v>
      </c>
      <c r="U22" s="5">
        <v>0</v>
      </c>
    </row>
  </sheetData>
  <mergeCells count="1">
    <mergeCell ref="B1:U1"/>
  </mergeCells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CorrMode1</vt:lpstr>
      <vt:lpstr>CorrMode2</vt:lpstr>
      <vt:lpstr>CorrMode3</vt:lpstr>
      <vt:lpstr>CorrMode4</vt:lpstr>
      <vt:lpstr>CorrMode5</vt:lpstr>
      <vt:lpstr>CorrModeNorm1</vt:lpstr>
      <vt:lpstr>CorrModeNorm2</vt:lpstr>
      <vt:lpstr>CorrModeNorm3</vt:lpstr>
      <vt:lpstr>CorrModeNorm4</vt:lpstr>
      <vt:lpstr>CorrModeNorm5</vt:lpstr>
      <vt:lpstr>All Modes</vt:lpstr>
      <vt:lpstr>Metadata</vt:lpstr>
      <vt:lpstr>CorrModeSelect1</vt:lpstr>
      <vt:lpstr>CorrModeSelect2</vt:lpstr>
      <vt:lpstr>CorrModeSelect3</vt:lpstr>
      <vt:lpstr>CorrModeSelect4</vt:lpstr>
      <vt:lpstr>CorrModeSelect5</vt:lpstr>
      <vt:lpstr>CorrModeSelect6</vt:lpstr>
      <vt:lpstr>Select Modes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</cp:lastModifiedBy>
  <dcterms:created xsi:type="dcterms:W3CDTF">2016-11-15T22:45:26Z</dcterms:created>
  <dcterms:modified xsi:type="dcterms:W3CDTF">2016-11-28T04:34:35Z</dcterms:modified>
</cp:coreProperties>
</file>