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M17" i="4" l="1"/>
  <c r="J18" i="4"/>
  <c r="J15" i="4"/>
  <c r="I15" i="4"/>
  <c r="H15" i="4"/>
  <c r="J4" i="4"/>
  <c r="J5" i="4"/>
  <c r="J6" i="4"/>
  <c r="J7" i="4"/>
  <c r="J8" i="4"/>
  <c r="J9" i="4"/>
  <c r="J10" i="4"/>
  <c r="J11" i="4"/>
  <c r="J12" i="4"/>
  <c r="J13" i="4"/>
  <c r="J14" i="4"/>
  <c r="J3" i="4"/>
  <c r="I4" i="4"/>
  <c r="I5" i="4"/>
  <c r="I6" i="4"/>
  <c r="I7" i="4"/>
  <c r="I8" i="4"/>
  <c r="I9" i="4"/>
  <c r="I10" i="4"/>
  <c r="I11" i="4"/>
  <c r="I12" i="4"/>
  <c r="I13" i="4"/>
  <c r="I14" i="4"/>
  <c r="I3" i="4"/>
  <c r="H4" i="4"/>
  <c r="H5" i="4"/>
  <c r="H6" i="4"/>
  <c r="H7" i="4"/>
  <c r="H8" i="4"/>
  <c r="H9" i="4"/>
  <c r="H10" i="4"/>
  <c r="H11" i="4"/>
  <c r="H12" i="4"/>
  <c r="H13" i="4"/>
  <c r="H14" i="4"/>
  <c r="H3" i="4"/>
  <c r="G15" i="4"/>
  <c r="F15" i="4"/>
  <c r="E16" i="4"/>
  <c r="D16" i="4"/>
  <c r="C16" i="4"/>
  <c r="G16" i="4" s="1"/>
  <c r="B16" i="4"/>
  <c r="F16" i="4" s="1"/>
  <c r="G4" i="4"/>
  <c r="G5" i="4"/>
  <c r="G6" i="4"/>
  <c r="G7" i="4"/>
  <c r="G8" i="4"/>
  <c r="G9" i="4"/>
  <c r="G10" i="4"/>
  <c r="G11" i="4"/>
  <c r="G12" i="4"/>
  <c r="G13" i="4"/>
  <c r="G14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C15" i="4"/>
  <c r="B15" i="4"/>
  <c r="E4" i="4"/>
  <c r="E15" i="4" s="1"/>
  <c r="E5" i="4"/>
  <c r="E6" i="4"/>
  <c r="E7" i="4"/>
  <c r="E8" i="4"/>
  <c r="E9" i="4"/>
  <c r="E10" i="4"/>
  <c r="E11" i="4"/>
  <c r="E12" i="4"/>
  <c r="E13" i="4"/>
  <c r="E14" i="4"/>
  <c r="E3" i="4"/>
  <c r="D4" i="4"/>
  <c r="D5" i="4"/>
  <c r="D15" i="4" s="1"/>
  <c r="D6" i="4"/>
  <c r="D7" i="4"/>
  <c r="D8" i="4"/>
  <c r="D9" i="4"/>
  <c r="D10" i="4"/>
  <c r="D11" i="4"/>
  <c r="D12" i="4"/>
  <c r="D13" i="4"/>
  <c r="D14" i="4"/>
  <c r="D3" i="4"/>
  <c r="B16" i="1" l="1"/>
</calcChain>
</file>

<file path=xl/sharedStrings.xml><?xml version="1.0" encoding="utf-8"?>
<sst xmlns="http://schemas.openxmlformats.org/spreadsheetml/2006/main" count="47" uniqueCount="41">
  <si>
    <t>Observation no</t>
  </si>
  <si>
    <t xml:space="preserve">Advt 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</si>
  <si>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</si>
  <si>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</si>
  <si>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</si>
  <si>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</si>
  <si>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</si>
  <si>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</si>
  <si>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</si>
  <si>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</si>
  <si>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</si>
  <si>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</si>
  <si>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</si>
  <si>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</si>
  <si>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</si>
  <si>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</si>
  <si>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</si>
  <si>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</si>
  <si>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</si>
  <si>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</si>
  <si>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</si>
  <si>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</si>
  <si>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</si>
  <si>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</si>
  <si>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</si>
  <si>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</si>
  <si>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</si>
  <si>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</si>
  <si>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</si>
  <si>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</si>
  <si>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</si>
  <si>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x^2</t>
  </si>
  <si>
    <t>xy</t>
  </si>
  <si>
    <t>Sum=</t>
  </si>
  <si>
    <t>Pred=yhat=a+bx=-852.08+19.07x</t>
  </si>
  <si>
    <t>Average=</t>
  </si>
  <si>
    <t>SST=(y-AVGa)^2</t>
  </si>
  <si>
    <t>SSR=(yhat-Avgyhat)^2</t>
  </si>
  <si>
    <t>SSE=(y-yhat)^2</t>
  </si>
  <si>
    <t>R^2 = SSR/SST</t>
  </si>
  <si>
    <t>R^2=0.90087^2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</si>
</sst>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299886993292505"/>
          <c:w val="0.68735804899387576"/>
          <c:h val="0.75403142315543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0613640400213132"/>
                  <c:y val="-0.1610415803287746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774398594912478"/>
                  <c:y val="-9.963807155684487E-2"/>
                </c:manualLayout>
              </c:layout>
              <c:numFmt formatCode="General" sourceLinked="0"/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92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930</c:v>
                </c:pt>
                <c:pt idx="1">
                  <c:v>900</c:v>
                </c:pt>
                <c:pt idx="2">
                  <c:v>1020</c:v>
                </c:pt>
                <c:pt idx="3">
                  <c:v>990</c:v>
                </c:pt>
                <c:pt idx="4">
                  <c:v>1100</c:v>
                </c:pt>
                <c:pt idx="5">
                  <c:v>1050</c:v>
                </c:pt>
                <c:pt idx="6">
                  <c:v>1150</c:v>
                </c:pt>
                <c:pt idx="7">
                  <c:v>1120</c:v>
                </c:pt>
                <c:pt idx="8">
                  <c:v>1130</c:v>
                </c:pt>
                <c:pt idx="9">
                  <c:v>1200</c:v>
                </c:pt>
                <c:pt idx="10">
                  <c:v>1250</c:v>
                </c:pt>
                <c:pt idx="11">
                  <c:v>1220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8976"/>
        <c:axId val="192132224"/>
      </c:scatterChart>
      <c:valAx>
        <c:axId val="1634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Advt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32224"/>
        <c:crosses val="autoZero"/>
        <c:crossBetween val="midCat"/>
      </c:valAx>
      <c:valAx>
        <c:axId val="192132224"/>
        <c:scaling>
          <c:orientation val="minMax"/>
          <c:min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43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2480610976259"/>
          <c:y val="0.43900745959386656"/>
          <c:w val="0.21025141594142838"/>
          <c:h val="0.31724409448818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Sheet1!$E$45:$E$56</c:f>
              <c:numCache>
                <c:formatCode>General</c:formatCode>
                <c:ptCount val="12"/>
                <c:pt idx="0">
                  <c:v>27.603485838780216</c:v>
                </c:pt>
                <c:pt idx="1">
                  <c:v>-40.537400145243055</c:v>
                </c:pt>
                <c:pt idx="2">
                  <c:v>22.251270878722153</c:v>
                </c:pt>
                <c:pt idx="3">
                  <c:v>-26.819172113289596</c:v>
                </c:pt>
                <c:pt idx="4">
                  <c:v>45.039941902687133</c:v>
                </c:pt>
                <c:pt idx="5">
                  <c:v>-43.100944081336138</c:v>
                </c:pt>
                <c:pt idx="6">
                  <c:v>18.758169934640591</c:v>
                </c:pt>
                <c:pt idx="7">
                  <c:v>-30.31227305737093</c:v>
                </c:pt>
                <c:pt idx="8">
                  <c:v>-20.31227305737093</c:v>
                </c:pt>
                <c:pt idx="9">
                  <c:v>11.546840958605799</c:v>
                </c:pt>
                <c:pt idx="10">
                  <c:v>61.546840958605799</c:v>
                </c:pt>
                <c:pt idx="11">
                  <c:v>-25.664488017428994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4896"/>
        <c:axId val="135234304"/>
      </c:scatterChart>
      <c:valAx>
        <c:axId val="1352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34304"/>
        <c:crosses val="autoZero"/>
        <c:crossBetween val="midCat"/>
      </c:valAx>
      <c:valAx>
        <c:axId val="1352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85726</xdr:rowOff>
    </xdr:from>
    <xdr:to>
      <xdr:col>15</xdr:col>
      <xdr:colOff>0</xdr:colOff>
      <xdr:row>17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26</xdr:row>
      <xdr:rowOff>0</xdr:rowOff>
    </xdr:from>
    <xdr:to>
      <xdr:col>21</xdr:col>
      <xdr:colOff>27962</xdr:colOff>
      <xdr:row>40</xdr:row>
      <xdr:rowOff>123470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4962525"/>
          <a:ext cx="4904762" cy="2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41</xdr:row>
      <xdr:rowOff>133350</xdr:rowOff>
    </xdr:from>
    <xdr:to>
      <xdr:col>16</xdr:col>
      <xdr:colOff>589804</xdr:colOff>
      <xdr:row>59</xdr:row>
      <xdr:rowOff>75776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3950" y="8001000"/>
          <a:ext cx="5971429" cy="3390476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58</xdr:row>
      <xdr:rowOff>133350</xdr:rowOff>
    </xdr:from>
    <xdr:to>
      <xdr:col>8</xdr:col>
      <xdr:colOff>0</xdr:colOff>
      <xdr:row>73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43" workbookViewId="0">
      <selection activeCell="K63" sqref="K63"/>
    </sheetView>
  </sheetViews>
  <sheetFormatPr defaultRowHeight="15" x14ac:dyDescent="0.25"/>
  <cols>
    <col min="3" max="3" width="12.28515625" customWidth="1"/>
    <col min="4" max="4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92</v>
      </c>
      <c r="C2">
        <v>930</v>
      </c>
    </row>
    <row r="3" spans="1:3" x14ac:dyDescent="0.25">
      <c r="A3">
        <v>2</v>
      </c>
      <c r="B3">
        <v>94</v>
      </c>
      <c r="C3">
        <v>900</v>
      </c>
    </row>
    <row r="4" spans="1:3" x14ac:dyDescent="0.25">
      <c r="A4">
        <v>3</v>
      </c>
      <c r="B4">
        <v>97</v>
      </c>
      <c r="C4">
        <v>1020</v>
      </c>
    </row>
    <row r="5" spans="1:3" x14ac:dyDescent="0.25">
      <c r="A5">
        <v>4</v>
      </c>
      <c r="B5">
        <v>98</v>
      </c>
      <c r="C5">
        <v>990</v>
      </c>
    </row>
    <row r="6" spans="1:3" x14ac:dyDescent="0.25">
      <c r="A6">
        <v>5</v>
      </c>
      <c r="B6">
        <v>100</v>
      </c>
      <c r="C6">
        <v>1100</v>
      </c>
    </row>
    <row r="7" spans="1:3" x14ac:dyDescent="0.25">
      <c r="A7">
        <v>6</v>
      </c>
      <c r="B7">
        <v>102</v>
      </c>
      <c r="C7">
        <v>1050</v>
      </c>
    </row>
    <row r="8" spans="1:3" x14ac:dyDescent="0.25">
      <c r="A8">
        <v>7</v>
      </c>
      <c r="B8">
        <v>104</v>
      </c>
      <c r="C8">
        <v>1150</v>
      </c>
    </row>
    <row r="9" spans="1:3" x14ac:dyDescent="0.25">
      <c r="A9">
        <v>8</v>
      </c>
      <c r="B9">
        <v>105</v>
      </c>
      <c r="C9">
        <v>1120</v>
      </c>
    </row>
    <row r="10" spans="1:3" x14ac:dyDescent="0.25">
      <c r="A10">
        <v>9</v>
      </c>
      <c r="B10">
        <v>105</v>
      </c>
      <c r="C10">
        <v>1130</v>
      </c>
    </row>
    <row r="11" spans="1:3" x14ac:dyDescent="0.25">
      <c r="A11">
        <v>10</v>
      </c>
      <c r="B11">
        <v>107</v>
      </c>
      <c r="C11">
        <v>1200</v>
      </c>
    </row>
    <row r="12" spans="1:3" x14ac:dyDescent="0.25">
      <c r="A12">
        <v>11</v>
      </c>
      <c r="B12">
        <v>107</v>
      </c>
      <c r="C12">
        <v>1250</v>
      </c>
    </row>
    <row r="13" spans="1:3" x14ac:dyDescent="0.25">
      <c r="A13">
        <v>12</v>
      </c>
      <c r="B13">
        <v>110</v>
      </c>
      <c r="C13">
        <v>1220</v>
      </c>
    </row>
    <row r="16" spans="1:3" x14ac:dyDescent="0.25">
      <c r="B16" t="e">
        <f>cor</f>
        <v>#NAME?</v>
      </c>
    </row>
    <row r="21" spans="3:8" x14ac:dyDescent="0.25">
      <c r="C21" t="s">
        <v>3</v>
      </c>
    </row>
    <row r="22" spans="3:8" ht="15.75" thickBot="1" x14ac:dyDescent="0.3"/>
    <row r="23" spans="3:8" x14ac:dyDescent="0.25">
      <c r="C23" s="4" t="s">
        <v>4</v>
      </c>
      <c r="D23" s="4"/>
    </row>
    <row r="24" spans="3:8" x14ac:dyDescent="0.25">
      <c r="C24" s="1" t="s">
        <v>5</v>
      </c>
      <c r="D24" s="1">
        <v>0.94916657427576989</v>
      </c>
    </row>
    <row r="25" spans="3:8" x14ac:dyDescent="0.25">
      <c r="C25" s="1" t="s">
        <v>6</v>
      </c>
      <c r="D25" s="1">
        <v>0.90091718572240065</v>
      </c>
    </row>
    <row r="26" spans="3:8" x14ac:dyDescent="0.25">
      <c r="C26" s="1" t="s">
        <v>7</v>
      </c>
      <c r="D26" s="1">
        <v>0.89100890429464064</v>
      </c>
    </row>
    <row r="27" spans="3:8" x14ac:dyDescent="0.25">
      <c r="C27" s="1" t="s">
        <v>8</v>
      </c>
      <c r="D27" s="1">
        <v>37.106884029934903</v>
      </c>
    </row>
    <row r="28" spans="3:8" ht="15.75" thickBot="1" x14ac:dyDescent="0.3">
      <c r="C28" s="2" t="s">
        <v>9</v>
      </c>
      <c r="D28" s="2">
        <v>12</v>
      </c>
    </row>
    <row r="30" spans="3:8" ht="15.75" thickBot="1" x14ac:dyDescent="0.3">
      <c r="C30" t="s">
        <v>10</v>
      </c>
    </row>
    <row r="31" spans="3:8" x14ac:dyDescent="0.25">
      <c r="C31" s="3"/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19</v>
      </c>
    </row>
    <row r="32" spans="3:8" x14ac:dyDescent="0.25">
      <c r="C32" s="1" t="s">
        <v>11</v>
      </c>
      <c r="D32" s="1">
        <v>1</v>
      </c>
      <c r="E32" s="1">
        <v>125197.45824255627</v>
      </c>
      <c r="F32" s="1">
        <v>125197.45824255627</v>
      </c>
      <c r="G32" s="1">
        <v>90.925675889494855</v>
      </c>
      <c r="H32" s="1">
        <v>2.4538199809636403E-6</v>
      </c>
    </row>
    <row r="33" spans="3:11" x14ac:dyDescent="0.25">
      <c r="C33" s="1" t="s">
        <v>12</v>
      </c>
      <c r="D33" s="1">
        <v>10</v>
      </c>
      <c r="E33" s="1">
        <v>13769.208424110382</v>
      </c>
      <c r="F33" s="1">
        <v>1376.9208424110382</v>
      </c>
      <c r="G33" s="1"/>
      <c r="H33" s="1"/>
    </row>
    <row r="34" spans="3:11" ht="15.75" thickBot="1" x14ac:dyDescent="0.3">
      <c r="C34" s="2" t="s">
        <v>13</v>
      </c>
      <c r="D34" s="2">
        <v>11</v>
      </c>
      <c r="E34" s="2">
        <v>138966.66666666666</v>
      </c>
      <c r="F34" s="2"/>
      <c r="G34" s="2"/>
      <c r="H34" s="2"/>
    </row>
    <row r="35" spans="3:11" ht="15.75" thickBot="1" x14ac:dyDescent="0.3"/>
    <row r="36" spans="3:11" x14ac:dyDescent="0.25">
      <c r="C36" s="3"/>
      <c r="D36" s="3" t="s">
        <v>20</v>
      </c>
      <c r="E36" s="3" t="s">
        <v>8</v>
      </c>
      <c r="F36" s="3" t="s">
        <v>21</v>
      </c>
      <c r="G36" s="3" t="s">
        <v>22</v>
      </c>
      <c r="H36" s="3" t="s">
        <v>23</v>
      </c>
      <c r="I36" s="3" t="s">
        <v>24</v>
      </c>
      <c r="J36" s="3" t="s">
        <v>25</v>
      </c>
      <c r="K36" s="3" t="s">
        <v>26</v>
      </c>
    </row>
    <row r="37" spans="3:11" x14ac:dyDescent="0.25">
      <c r="C37" s="1" t="s">
        <v>14</v>
      </c>
      <c r="D37" s="1">
        <v>-852.08424110384931</v>
      </c>
      <c r="E37" s="1">
        <v>203.77588865704621</v>
      </c>
      <c r="F37" s="1">
        <v>-4.181477243060403</v>
      </c>
      <c r="G37" s="1">
        <v>1.8832835904177513E-3</v>
      </c>
      <c r="H37" s="1">
        <v>-1306.1252157186432</v>
      </c>
      <c r="I37" s="1">
        <v>-398.0432664890555</v>
      </c>
      <c r="J37" s="1">
        <v>-1306.1252157186432</v>
      </c>
      <c r="K37" s="1">
        <v>-398.0432664890555</v>
      </c>
    </row>
    <row r="38" spans="3:11" ht="15.75" thickBot="1" x14ac:dyDescent="0.3">
      <c r="C38" s="2" t="s">
        <v>1</v>
      </c>
      <c r="D38" s="2">
        <v>19.070442992011621</v>
      </c>
      <c r="E38" s="2">
        <v>1.9999425136335518</v>
      </c>
      <c r="F38" s="2">
        <v>9.5354955765022993</v>
      </c>
      <c r="G38" s="2">
        <v>2.4538199809636319E-6</v>
      </c>
      <c r="H38" s="2">
        <v>14.614293375645616</v>
      </c>
      <c r="I38" s="2">
        <v>23.526592608377626</v>
      </c>
      <c r="J38" s="2">
        <v>14.614293375645616</v>
      </c>
      <c r="K38" s="2">
        <v>23.526592608377626</v>
      </c>
    </row>
    <row r="42" spans="3:11" x14ac:dyDescent="0.25">
      <c r="C42" t="s">
        <v>27</v>
      </c>
    </row>
    <row r="43" spans="3:11" ht="15.75" thickBot="1" x14ac:dyDescent="0.3"/>
    <row r="44" spans="3:11" x14ac:dyDescent="0.25">
      <c r="C44" s="3" t="s">
        <v>28</v>
      </c>
      <c r="D44" s="3" t="s">
        <v>29</v>
      </c>
      <c r="E44" s="3" t="s">
        <v>30</v>
      </c>
    </row>
    <row r="45" spans="3:11" x14ac:dyDescent="0.25">
      <c r="C45" s="1">
        <v>1</v>
      </c>
      <c r="D45" s="1">
        <v>902.39651416121978</v>
      </c>
      <c r="E45" s="1">
        <v>27.603485838780216</v>
      </c>
    </row>
    <row r="46" spans="3:11" x14ac:dyDescent="0.25">
      <c r="C46" s="1">
        <v>2</v>
      </c>
      <c r="D46" s="1">
        <v>940.53740014524305</v>
      </c>
      <c r="E46" s="1">
        <v>-40.537400145243055</v>
      </c>
    </row>
    <row r="47" spans="3:11" x14ac:dyDescent="0.25">
      <c r="C47" s="1">
        <v>3</v>
      </c>
      <c r="D47" s="1">
        <v>997.74872912127785</v>
      </c>
      <c r="E47" s="1">
        <v>22.251270878722153</v>
      </c>
    </row>
    <row r="48" spans="3:11" x14ac:dyDescent="0.25">
      <c r="C48" s="1">
        <v>4</v>
      </c>
      <c r="D48" s="1">
        <v>1016.8191721132896</v>
      </c>
      <c r="E48" s="1">
        <v>-26.819172113289596</v>
      </c>
    </row>
    <row r="49" spans="3:5" x14ac:dyDescent="0.25">
      <c r="C49" s="1">
        <v>5</v>
      </c>
      <c r="D49" s="1">
        <v>1054.9600580973129</v>
      </c>
      <c r="E49" s="1">
        <v>45.039941902687133</v>
      </c>
    </row>
    <row r="50" spans="3:5" x14ac:dyDescent="0.25">
      <c r="C50" s="1">
        <v>6</v>
      </c>
      <c r="D50" s="1">
        <v>1093.1009440813361</v>
      </c>
      <c r="E50" s="1">
        <v>-43.100944081336138</v>
      </c>
    </row>
    <row r="51" spans="3:5" x14ac:dyDescent="0.25">
      <c r="C51" s="1">
        <v>7</v>
      </c>
      <c r="D51" s="1">
        <v>1131.2418300653594</v>
      </c>
      <c r="E51" s="1">
        <v>18.758169934640591</v>
      </c>
    </row>
    <row r="52" spans="3:5" x14ac:dyDescent="0.25">
      <c r="C52" s="1">
        <v>8</v>
      </c>
      <c r="D52" s="1">
        <v>1150.3122730573709</v>
      </c>
      <c r="E52" s="1">
        <v>-30.31227305737093</v>
      </c>
    </row>
    <row r="53" spans="3:5" x14ac:dyDescent="0.25">
      <c r="C53" s="1">
        <v>9</v>
      </c>
      <c r="D53" s="1">
        <v>1150.3122730573709</v>
      </c>
      <c r="E53" s="1">
        <v>-20.31227305737093</v>
      </c>
    </row>
    <row r="54" spans="3:5" x14ac:dyDescent="0.25">
      <c r="C54" s="1">
        <v>10</v>
      </c>
      <c r="D54" s="1">
        <v>1188.4531590413942</v>
      </c>
      <c r="E54" s="1">
        <v>11.546840958605799</v>
      </c>
    </row>
    <row r="55" spans="3:5" x14ac:dyDescent="0.25">
      <c r="C55" s="1">
        <v>11</v>
      </c>
      <c r="D55" s="1">
        <v>1188.4531590413942</v>
      </c>
      <c r="E55" s="1">
        <v>61.546840958605799</v>
      </c>
    </row>
    <row r="56" spans="3:5" ht="15.75" thickBot="1" x14ac:dyDescent="0.3">
      <c r="C56" s="2">
        <v>12</v>
      </c>
      <c r="D56" s="2">
        <v>1245.664488017429</v>
      </c>
      <c r="E56" s="2">
        <v>-25.664488017428994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4" sqref="J24"/>
    </sheetView>
  </sheetViews>
  <sheetFormatPr defaultRowHeight="15" x14ac:dyDescent="0.25"/>
  <cols>
    <col min="6" max="6" width="28.140625" customWidth="1"/>
    <col min="8" max="8" width="16.28515625" customWidth="1"/>
    <col min="9" max="9" width="19.85546875" customWidth="1"/>
    <col min="10" max="10" width="13.5703125" customWidth="1"/>
  </cols>
  <sheetData>
    <row r="1" spans="1:10" x14ac:dyDescent="0.25">
      <c r="E1">
        <v>-852.08</v>
      </c>
      <c r="F1">
        <v>19.07</v>
      </c>
    </row>
    <row r="2" spans="1:10" ht="28.5" customHeight="1" x14ac:dyDescent="0.25">
      <c r="A2" t="s">
        <v>0</v>
      </c>
      <c r="B2" t="s">
        <v>1</v>
      </c>
      <c r="C2" t="s">
        <v>2</v>
      </c>
      <c r="D2" t="s">
        <v>31</v>
      </c>
      <c r="E2" t="s">
        <v>32</v>
      </c>
      <c r="F2" s="6" t="s">
        <v>34</v>
      </c>
      <c r="G2" t="s">
        <v>30</v>
      </c>
      <c r="H2" t="s">
        <v>36</v>
      </c>
      <c r="I2" t="s">
        <v>37</v>
      </c>
      <c r="J2" t="s">
        <v>38</v>
      </c>
    </row>
    <row r="3" spans="1:10" x14ac:dyDescent="0.25">
      <c r="A3">
        <v>1</v>
      </c>
      <c r="B3">
        <v>92</v>
      </c>
      <c r="C3">
        <v>930</v>
      </c>
      <c r="D3">
        <f>B3*B3</f>
        <v>8464</v>
      </c>
      <c r="E3">
        <f>B3*C3</f>
        <v>85560</v>
      </c>
      <c r="F3">
        <f>$E$1+$F$1*B3</f>
        <v>902.36</v>
      </c>
      <c r="G3">
        <f>C3-F3</f>
        <v>27.639999999999986</v>
      </c>
      <c r="H3">
        <f>(C3-$C$16)^2</f>
        <v>25069.44444444442</v>
      </c>
      <c r="I3">
        <f>(F3-$F$16)^2</f>
        <v>34570.894556250001</v>
      </c>
      <c r="J3">
        <f>(C3-F3)^2</f>
        <v>763.96959999999922</v>
      </c>
    </row>
    <row r="4" spans="1:10" x14ac:dyDescent="0.25">
      <c r="A4">
        <v>2</v>
      </c>
      <c r="B4">
        <v>94</v>
      </c>
      <c r="C4">
        <v>900</v>
      </c>
      <c r="D4">
        <f t="shared" ref="D4:D14" si="0">B4*B4</f>
        <v>8836</v>
      </c>
      <c r="E4">
        <f t="shared" ref="E4:E14" si="1">B4*C4</f>
        <v>84600</v>
      </c>
      <c r="F4">
        <f t="shared" ref="F4:F16" si="2">$E$1+$F$1*B4</f>
        <v>940.49999999999989</v>
      </c>
      <c r="G4">
        <f t="shared" ref="G4:G16" si="3">C4-F4</f>
        <v>-40.499999999999886</v>
      </c>
      <c r="H4">
        <f t="shared" ref="H4:H14" si="4">(C4-$C$16)^2</f>
        <v>35469.444444444416</v>
      </c>
      <c r="I4">
        <f t="shared" ref="I4:I14" si="5">(F4-$F$16)^2</f>
        <v>21842.623056250039</v>
      </c>
      <c r="J4">
        <f t="shared" ref="J4:J14" si="6">(C4-F4)^2</f>
        <v>1640.2499999999909</v>
      </c>
    </row>
    <row r="5" spans="1:10" x14ac:dyDescent="0.25">
      <c r="A5">
        <v>3</v>
      </c>
      <c r="B5">
        <v>97</v>
      </c>
      <c r="C5">
        <v>1020</v>
      </c>
      <c r="D5">
        <f t="shared" si="0"/>
        <v>9409</v>
      </c>
      <c r="E5">
        <f t="shared" si="1"/>
        <v>98940</v>
      </c>
      <c r="F5">
        <f t="shared" si="2"/>
        <v>997.70999999999992</v>
      </c>
      <c r="G5">
        <f t="shared" si="3"/>
        <v>22.290000000000077</v>
      </c>
      <c r="H5">
        <f t="shared" si="4"/>
        <v>4669.4444444444343</v>
      </c>
      <c r="I5">
        <f t="shared" si="5"/>
        <v>8205.1893062500167</v>
      </c>
      <c r="J5">
        <f t="shared" si="6"/>
        <v>496.84410000000344</v>
      </c>
    </row>
    <row r="6" spans="1:10" x14ac:dyDescent="0.25">
      <c r="A6">
        <v>4</v>
      </c>
      <c r="B6">
        <v>98</v>
      </c>
      <c r="C6">
        <v>990</v>
      </c>
      <c r="D6">
        <f t="shared" si="0"/>
        <v>9604</v>
      </c>
      <c r="E6">
        <f t="shared" si="1"/>
        <v>97020</v>
      </c>
      <c r="F6">
        <f t="shared" si="2"/>
        <v>1016.7800000000001</v>
      </c>
      <c r="G6">
        <f t="shared" si="3"/>
        <v>-26.780000000000086</v>
      </c>
      <c r="H6">
        <f t="shared" si="4"/>
        <v>9669.4444444444289</v>
      </c>
      <c r="I6">
        <f t="shared" si="5"/>
        <v>5114.0376562499905</v>
      </c>
      <c r="J6">
        <f t="shared" si="6"/>
        <v>717.16840000000468</v>
      </c>
    </row>
    <row r="7" spans="1:10" x14ac:dyDescent="0.25">
      <c r="A7">
        <v>5</v>
      </c>
      <c r="B7">
        <v>100</v>
      </c>
      <c r="C7">
        <v>1100</v>
      </c>
      <c r="D7">
        <f t="shared" si="0"/>
        <v>10000</v>
      </c>
      <c r="E7">
        <f t="shared" si="1"/>
        <v>110000</v>
      </c>
      <c r="F7">
        <f t="shared" si="2"/>
        <v>1054.92</v>
      </c>
      <c r="G7">
        <f t="shared" si="3"/>
        <v>45.079999999999927</v>
      </c>
      <c r="H7">
        <f t="shared" si="4"/>
        <v>136.11111111111288</v>
      </c>
      <c r="I7">
        <f t="shared" si="5"/>
        <v>1113.7237562499963</v>
      </c>
      <c r="J7">
        <f t="shared" si="6"/>
        <v>2032.2063999999934</v>
      </c>
    </row>
    <row r="8" spans="1:10" x14ac:dyDescent="0.25">
      <c r="A8">
        <v>6</v>
      </c>
      <c r="B8">
        <v>102</v>
      </c>
      <c r="C8">
        <v>1050</v>
      </c>
      <c r="D8">
        <f t="shared" si="0"/>
        <v>10404</v>
      </c>
      <c r="E8">
        <f t="shared" si="1"/>
        <v>107100</v>
      </c>
      <c r="F8">
        <f t="shared" si="2"/>
        <v>1093.06</v>
      </c>
      <c r="G8">
        <f t="shared" si="3"/>
        <v>-43.059999999999945</v>
      </c>
      <c r="H8">
        <f t="shared" si="4"/>
        <v>1469.4444444444387</v>
      </c>
      <c r="I8">
        <f t="shared" si="5"/>
        <v>22.729056249999307</v>
      </c>
      <c r="J8">
        <f t="shared" si="6"/>
        <v>1854.1635999999953</v>
      </c>
    </row>
    <row r="9" spans="1:10" x14ac:dyDescent="0.25">
      <c r="A9">
        <v>7</v>
      </c>
      <c r="B9">
        <v>104</v>
      </c>
      <c r="C9">
        <v>1150</v>
      </c>
      <c r="D9">
        <f t="shared" si="0"/>
        <v>10816</v>
      </c>
      <c r="E9">
        <f t="shared" si="1"/>
        <v>119600</v>
      </c>
      <c r="F9">
        <f t="shared" si="2"/>
        <v>1131.1999999999998</v>
      </c>
      <c r="G9">
        <f t="shared" si="3"/>
        <v>18.800000000000182</v>
      </c>
      <c r="H9">
        <f t="shared" si="4"/>
        <v>3802.7777777777869</v>
      </c>
      <c r="I9">
        <f t="shared" si="5"/>
        <v>1841.0535562499829</v>
      </c>
      <c r="J9">
        <f t="shared" si="6"/>
        <v>353.44000000000682</v>
      </c>
    </row>
    <row r="10" spans="1:10" x14ac:dyDescent="0.25">
      <c r="A10">
        <v>8</v>
      </c>
      <c r="B10">
        <v>105</v>
      </c>
      <c r="C10">
        <v>1120</v>
      </c>
      <c r="D10">
        <f t="shared" si="0"/>
        <v>11025</v>
      </c>
      <c r="E10">
        <f t="shared" si="1"/>
        <v>117600</v>
      </c>
      <c r="F10">
        <f t="shared" si="2"/>
        <v>1150.27</v>
      </c>
      <c r="G10">
        <f t="shared" si="3"/>
        <v>-30.269999999999982</v>
      </c>
      <c r="H10">
        <f t="shared" si="4"/>
        <v>1002.7777777777826</v>
      </c>
      <c r="I10">
        <f t="shared" si="5"/>
        <v>3841.2105062499954</v>
      </c>
      <c r="J10">
        <f t="shared" si="6"/>
        <v>916.27289999999891</v>
      </c>
    </row>
    <row r="11" spans="1:10" x14ac:dyDescent="0.25">
      <c r="A11">
        <v>9</v>
      </c>
      <c r="B11">
        <v>105</v>
      </c>
      <c r="C11">
        <v>1130</v>
      </c>
      <c r="D11">
        <f t="shared" si="0"/>
        <v>11025</v>
      </c>
      <c r="E11">
        <f t="shared" si="1"/>
        <v>118650</v>
      </c>
      <c r="F11">
        <f t="shared" si="2"/>
        <v>1150.27</v>
      </c>
      <c r="G11">
        <f t="shared" si="3"/>
        <v>-20.269999999999982</v>
      </c>
      <c r="H11">
        <f t="shared" si="4"/>
        <v>1736.1111111111175</v>
      </c>
      <c r="I11">
        <f t="shared" si="5"/>
        <v>3841.2105062499954</v>
      </c>
      <c r="J11">
        <f t="shared" si="6"/>
        <v>410.87289999999928</v>
      </c>
    </row>
    <row r="12" spans="1:10" x14ac:dyDescent="0.25">
      <c r="A12">
        <v>10</v>
      </c>
      <c r="B12">
        <v>107</v>
      </c>
      <c r="C12">
        <v>1200</v>
      </c>
      <c r="D12">
        <f t="shared" si="0"/>
        <v>11449</v>
      </c>
      <c r="E12">
        <f t="shared" si="1"/>
        <v>128400</v>
      </c>
      <c r="F12">
        <f t="shared" si="2"/>
        <v>1188.4099999999999</v>
      </c>
      <c r="G12">
        <f t="shared" si="3"/>
        <v>11.590000000000146</v>
      </c>
      <c r="H12">
        <f t="shared" si="4"/>
        <v>12469.444444444462</v>
      </c>
      <c r="I12">
        <f t="shared" si="5"/>
        <v>10023.513806249966</v>
      </c>
      <c r="J12">
        <f t="shared" si="6"/>
        <v>134.32810000000336</v>
      </c>
    </row>
    <row r="13" spans="1:10" x14ac:dyDescent="0.25">
      <c r="A13">
        <v>11</v>
      </c>
      <c r="B13">
        <v>107</v>
      </c>
      <c r="C13">
        <v>1250</v>
      </c>
      <c r="D13">
        <f t="shared" si="0"/>
        <v>11449</v>
      </c>
      <c r="E13">
        <f t="shared" si="1"/>
        <v>133750</v>
      </c>
      <c r="F13">
        <f t="shared" si="2"/>
        <v>1188.4099999999999</v>
      </c>
      <c r="G13">
        <f t="shared" si="3"/>
        <v>61.590000000000146</v>
      </c>
      <c r="H13">
        <f t="shared" si="4"/>
        <v>26136.111111111135</v>
      </c>
      <c r="I13">
        <f t="shared" si="5"/>
        <v>10023.513806249966</v>
      </c>
      <c r="J13">
        <f t="shared" si="6"/>
        <v>3793.3281000000179</v>
      </c>
    </row>
    <row r="14" spans="1:10" x14ac:dyDescent="0.25">
      <c r="A14">
        <v>12</v>
      </c>
      <c r="B14">
        <v>110</v>
      </c>
      <c r="C14">
        <v>1220</v>
      </c>
      <c r="D14">
        <f t="shared" si="0"/>
        <v>12100</v>
      </c>
      <c r="E14">
        <f t="shared" si="1"/>
        <v>134200</v>
      </c>
      <c r="F14">
        <f t="shared" si="2"/>
        <v>1245.6199999999999</v>
      </c>
      <c r="G14">
        <f t="shared" si="3"/>
        <v>-25.619999999999891</v>
      </c>
      <c r="H14">
        <f t="shared" si="4"/>
        <v>17336.111111111131</v>
      </c>
      <c r="I14">
        <f t="shared" si="5"/>
        <v>24751.94225624996</v>
      </c>
      <c r="J14">
        <f t="shared" si="6"/>
        <v>656.38439999999446</v>
      </c>
    </row>
    <row r="15" spans="1:10" x14ac:dyDescent="0.25">
      <c r="A15" s="5" t="s">
        <v>33</v>
      </c>
      <c r="B15">
        <f>SUM(B3:B14)</f>
        <v>1221</v>
      </c>
      <c r="C15">
        <f>SUM(C3:C14)</f>
        <v>13060</v>
      </c>
      <c r="D15">
        <f>SUM(D3:D14)</f>
        <v>124581</v>
      </c>
      <c r="E15">
        <f>SUM(E3:E14)</f>
        <v>1335420</v>
      </c>
      <c r="F15">
        <f>SUM(F3:F14)</f>
        <v>13059.509999999998</v>
      </c>
      <c r="G15">
        <f>SUM(G3:G14)</f>
        <v>0.49000000000069122</v>
      </c>
      <c r="H15">
        <f>SUM(H3:H14)</f>
        <v>138966.66666666666</v>
      </c>
      <c r="I15">
        <f>SUM(I3:I14)</f>
        <v>125191.64182499988</v>
      </c>
      <c r="J15">
        <f>SUM(J3:J14)</f>
        <v>13769.228500000008</v>
      </c>
    </row>
    <row r="16" spans="1:10" x14ac:dyDescent="0.25">
      <c r="A16" t="s">
        <v>35</v>
      </c>
      <c r="B16">
        <f>AVERAGE(B3:B14)</f>
        <v>101.75</v>
      </c>
      <c r="C16">
        <f>AVERAGE(C3:C14)</f>
        <v>1088.3333333333333</v>
      </c>
      <c r="D16">
        <f>AVERAGE(D3:D14)</f>
        <v>10381.75</v>
      </c>
      <c r="E16">
        <f>AVERAGE(E3:E14)</f>
        <v>111285</v>
      </c>
      <c r="F16">
        <f t="shared" si="2"/>
        <v>1088.2925</v>
      </c>
      <c r="G16">
        <f t="shared" si="3"/>
        <v>4.0833333333239352E-2</v>
      </c>
    </row>
    <row r="17" spans="9:13" x14ac:dyDescent="0.25">
      <c r="K17" s="7" t="s">
        <v>40</v>
      </c>
      <c r="L17" s="7"/>
      <c r="M17" s="7">
        <f>(J18)^2</f>
        <v>0.81157636192267657</v>
      </c>
    </row>
    <row r="18" spans="9:13" x14ac:dyDescent="0.25">
      <c r="I18" s="8" t="s">
        <v>39</v>
      </c>
      <c r="J18" s="8">
        <f>I15/H15</f>
        <v>0.90087533095466465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khilesh Tichkule</dc:creator>
  <cp:lastModifiedBy>khilesh Tichkule</cp:lastModifiedBy>
  <dcterms:created xsi:type="dcterms:W3CDTF">2020-11-28T09:38:27Z</dcterms:created>
  <dcterms:modified xsi:type="dcterms:W3CDTF">2020-11-29T09:03:33Z</dcterms:modified>
</cp:coreProperties>
</file>