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200" yWindow="1200" windowWidth="23256" windowHeight="13176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24519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/>
  <c r="F175"/>
  <c r="F174"/>
  <c r="G15"/>
  <c r="G3"/>
  <c r="H3" s="1"/>
  <c r="G4"/>
  <c r="H4" s="1"/>
  <c r="G5"/>
  <c r="H5" s="1"/>
  <c r="G6"/>
  <c r="H6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H15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2"/>
  <c r="H2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<sst xmlns="http://schemas.openxmlformats.org/spreadsheetml/2006/main" count="876" uniqueCount="53">
  <si>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</si>
  <si>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</si>
  <si>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</si>
  <si>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</si>
  <si>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</si>
  <si>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</si>
  <si>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</si>
  <si>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</si>
  <si>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</si>
  <si>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</si>
  <si>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</si>
  <si>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</si>
  <si>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</si>
  <si>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</si>
  <si>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</si>
  <si>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</si>
  <si>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</si>
  <si>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</si>
  <si>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</si>
  <si>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</si>
  <si>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</si>
  <si>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</si>
  <si>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</si>
  <si>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</si>
  <si>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</si>
  <si>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</si>
  <si>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</si>
  <si>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</si>
  <si>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</si>
  <si>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</si>
  <si>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</si>
  <si>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</si>
  <si>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</si>
  <si>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</si>
  <si>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</si>
  <si>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</si>
  <si>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</si>
  <si>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</si>
  <si>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</si>
  <si>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</si>
  <si>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</si>
  <si>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</si>
  <si>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</si>
  <si>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</si>
  <si>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</si>
  <si>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 xml:space="preserve">Last Name </t>
  </si>
  <si>
    <t>Commision 10% for items less than $50 and 20% for items more than $50</t>
  </si>
  <si>
    <t>Sum of all items valued at more than $50</t>
  </si>
  <si>
    <t>Sum of items valued at $50 0r less</t>
  </si>
  <si>
    <t>Sum of all items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</si>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</sst>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6" fontId="0" fillId="0" borderId="0" xfId="44" applyNumberFormat="1" applyFont="1"/>
    <xf numFmtId="0" fontId="5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[CrystalPools modified.xlsx]Sheet2!PivotTable1</c:name>
    <c:fmtId val="0"/>
  </c:pivotSource>
  <c:chart>
    <c:title>
      <c:layout>
        <c:manualLayout>
          <c:xMode val="edge"/>
          <c:yMode val="edge"/>
          <c:x val="0.44388888888888894"/>
          <c:y val="2.7777777777777776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Percent val="1"/>
            <c:showLeaderLines val="1"/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114300</xdr:rowOff>
    </xdr:from>
    <xdr:to>
      <xdr:col>9</xdr:col>
      <xdr:colOff>160020</xdr:colOff>
      <xdr:row>15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mer" refreshedDate="45835.543529861112" createdVersion="3" refreshedVersion="3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 and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 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B4" sqref="B4:B7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6" t="s">
        <v>50</v>
      </c>
      <c r="B3" t="s">
        <v>52</v>
      </c>
    </row>
    <row r="4" spans="1:2">
      <c r="A4" s="7" t="s">
        <v>37</v>
      </c>
      <c r="B4" s="8">
        <v>6003.5</v>
      </c>
    </row>
    <row r="5" spans="1:2">
      <c r="A5" s="7" t="s">
        <v>39</v>
      </c>
      <c r="B5" s="8">
        <v>2410.7000000000003</v>
      </c>
    </row>
    <row r="6" spans="1:2">
      <c r="A6" s="7" t="s">
        <v>43</v>
      </c>
      <c r="B6" s="8">
        <v>3035.3</v>
      </c>
    </row>
    <row r="7" spans="1:2">
      <c r="A7" s="7" t="s">
        <v>41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6"/>
  <sheetViews>
    <sheetView tabSelected="1" zoomScale="85" zoomScaleNormal="85" workbookViewId="0">
      <selection activeCell="A2" sqref="A2:K172"/>
    </sheetView>
  </sheetViews>
  <sheetFormatPr defaultColWidth="11" defaultRowHeight="15.6"/>
  <cols>
    <col min="4" max="4" width="18.296875" customWidth="1"/>
    <col min="6" max="6" width="11.5" bestFit="1" customWidth="1"/>
    <col min="8" max="8" width="13.796875" customWidth="1"/>
  </cols>
  <sheetData>
    <row r="1" spans="1:11" ht="93.6">
      <c r="A1" s="5" t="s">
        <v>22</v>
      </c>
      <c r="B1" s="5" t="s">
        <v>35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46</v>
      </c>
      <c r="I1" s="5" t="s">
        <v>44</v>
      </c>
      <c r="J1" s="5" t="s">
        <v>45</v>
      </c>
      <c r="K1" s="5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4">
        <f>F2-E2</f>
        <v>40.100000000000009</v>
      </c>
      <c r="H2" s="4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4">
        <f>F3-E3</f>
        <v>4.9000000000000004</v>
      </c>
      <c r="H3" s="4">
        <f>IF(F3&gt;50,G3*0.2,G3*0.1)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4">
        <f>F5-E5</f>
        <v>158</v>
      </c>
      <c r="H5" s="4">
        <f>IF(F5&gt;50,G5*0.2,G5*0.1)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4">
        <f>F6-E6</f>
        <v>5</v>
      </c>
      <c r="H6" s="4">
        <f>IF(F6&gt;50,G6*0.2,G6*0.1)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4">
        <f>F7-E7</f>
        <v>40.100000000000009</v>
      </c>
      <c r="H7" s="4">
        <f>IF(F7&gt;50,G7*0.2,G7*0.1)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4">
        <f>F8-E8</f>
        <v>5</v>
      </c>
      <c r="H8" s="4">
        <f>IF(F8&gt;50,G8*0.2,G8*0.1)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4">
        <f>F9-E9</f>
        <v>4.9000000000000004</v>
      </c>
      <c r="H9" s="4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4">
        <f>F10-E10</f>
        <v>5</v>
      </c>
      <c r="H10" s="4">
        <f>IF(F10&gt;50,G10*0.2,G10*0.1)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4">
        <f>F11-E11</f>
        <v>4.9000000000000004</v>
      </c>
      <c r="H11" s="4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4">
        <f>F12-E12</f>
        <v>4.9000000000000004</v>
      </c>
      <c r="H12" s="4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4">
        <f>F13-E13</f>
        <v>42</v>
      </c>
      <c r="H13" s="4">
        <f>IF(F13&gt;50,G13*0.2,G13*0.1)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4">
        <f>F14-E14</f>
        <v>3</v>
      </c>
      <c r="H14" s="4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4">
        <f>F15-E15</f>
        <v>158</v>
      </c>
      <c r="H15" s="4">
        <f>IF(F15&gt;50,G15*0.2,G15*0.1)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4">
        <f>F16-E16</f>
        <v>4.9000000000000004</v>
      </c>
      <c r="H16" s="4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4">
        <f>F18-E18</f>
        <v>64</v>
      </c>
      <c r="H18" s="4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4">
        <f>F19-E19</f>
        <v>5</v>
      </c>
      <c r="H19" s="4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4">
        <f>F22-E22</f>
        <v>5</v>
      </c>
      <c r="H22" s="4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4">
        <f>F23-E23</f>
        <v>4.9000000000000004</v>
      </c>
      <c r="H23" s="4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4">
        <f>F24-E24</f>
        <v>5</v>
      </c>
      <c r="H24" s="4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4">
        <f>F25-E25</f>
        <v>3</v>
      </c>
      <c r="H25" s="4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4">
        <f>F26-E26</f>
        <v>4.9000000000000004</v>
      </c>
      <c r="H26" s="4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4">
        <f>F27-E27</f>
        <v>5</v>
      </c>
      <c r="H27" s="4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4">
        <f>F28-E28</f>
        <v>5</v>
      </c>
      <c r="H28" s="4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4">
        <f>F29-E29</f>
        <v>158</v>
      </c>
      <c r="H29" s="4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4">
        <f>F31-E31</f>
        <v>42</v>
      </c>
      <c r="H31" s="4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4">
        <f>F32-E32</f>
        <v>5</v>
      </c>
      <c r="H32" s="4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4">
        <f>F33-E33</f>
        <v>4.9000000000000004</v>
      </c>
      <c r="H33" s="4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4">
        <f>F34-E34</f>
        <v>40.100000000000009</v>
      </c>
      <c r="H34" s="4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4">
        <f>F35-E35</f>
        <v>4.9000000000000004</v>
      </c>
      <c r="H35" s="4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4">
        <f>F38-E38</f>
        <v>35</v>
      </c>
      <c r="H38" s="4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4">
        <f>F40-E40</f>
        <v>4.9000000000000004</v>
      </c>
      <c r="H40" s="4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4">
        <f>F41-E41</f>
        <v>5</v>
      </c>
      <c r="H41" s="4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4">
        <f>F43-E43</f>
        <v>158</v>
      </c>
      <c r="H43" s="4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4">
        <f>F44-E44</f>
        <v>64</v>
      </c>
      <c r="H44" s="4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4">
        <f>F45-E45</f>
        <v>4.9000000000000004</v>
      </c>
      <c r="H45" s="4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4">
        <f>F46-E46</f>
        <v>158</v>
      </c>
      <c r="H46" s="4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4">
        <f>F47-E47</f>
        <v>5</v>
      </c>
      <c r="H47" s="4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4">
        <f>F48-E48</f>
        <v>35</v>
      </c>
      <c r="H48" s="4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4">
        <f>F49-E49</f>
        <v>158</v>
      </c>
      <c r="H49" s="4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4">
        <f>F51-E51</f>
        <v>4.9000000000000004</v>
      </c>
      <c r="H51" s="4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4">
        <f>F52-E52</f>
        <v>5</v>
      </c>
      <c r="H52" s="4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4">
        <f>F53-E53</f>
        <v>35</v>
      </c>
      <c r="H53" s="4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4">
        <f>F54-E54</f>
        <v>64</v>
      </c>
      <c r="H54" s="4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4">
        <f>F55-E55</f>
        <v>42</v>
      </c>
      <c r="H55" s="4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4">
        <f>F56-E56</f>
        <v>5</v>
      </c>
      <c r="H56" s="4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4">
        <f>F57-E57</f>
        <v>5</v>
      </c>
      <c r="H57" s="4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4">
        <f>F59-E59</f>
        <v>5</v>
      </c>
      <c r="H59" s="4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4">
        <f>F60-E60</f>
        <v>64</v>
      </c>
      <c r="H60" s="4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4">
        <f>F61-E61</f>
        <v>5</v>
      </c>
      <c r="H61" s="4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4">
        <f>F62-E62</f>
        <v>5</v>
      </c>
      <c r="H62" s="4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4">
        <f>F64-E64</f>
        <v>5</v>
      </c>
      <c r="H64" s="4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4">
        <f>F67-E67</f>
        <v>4.9000000000000004</v>
      </c>
      <c r="H67" s="4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4">
        <f>F68-E68</f>
        <v>4.9000000000000004</v>
      </c>
      <c r="H68" s="4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4">
        <f>F69-E69</f>
        <v>5</v>
      </c>
      <c r="H69" s="4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4">
        <f>F70-E70</f>
        <v>5</v>
      </c>
      <c r="H70" s="4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4">
        <f>F72-E72</f>
        <v>5</v>
      </c>
      <c r="H72" s="4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4">
        <f>F73-E73</f>
        <v>5</v>
      </c>
      <c r="H73" s="4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4">
        <f>F74-E74</f>
        <v>35</v>
      </c>
      <c r="H74" s="4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4">
        <f>F75-E75</f>
        <v>4.9000000000000004</v>
      </c>
      <c r="H75" s="4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4">
        <f>F76-E76</f>
        <v>5</v>
      </c>
      <c r="H76" s="4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4">
        <f>F77-E77</f>
        <v>5</v>
      </c>
      <c r="H77" s="4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4">
        <f>F78-E78</f>
        <v>40.100000000000009</v>
      </c>
      <c r="H78" s="4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4">
        <f>F79-E79</f>
        <v>4.9000000000000004</v>
      </c>
      <c r="H79" s="4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4">
        <f>F80-E80</f>
        <v>4.9000000000000004</v>
      </c>
      <c r="H80" s="4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4">
        <f>F81-E81</f>
        <v>42</v>
      </c>
      <c r="H81" s="4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4">
        <f>F82-E82</f>
        <v>5</v>
      </c>
      <c r="H82" s="4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4">
        <f>F83-E83</f>
        <v>5</v>
      </c>
      <c r="H83" s="4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4">
        <f>F84-E84</f>
        <v>5</v>
      </c>
      <c r="H84" s="4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4">
        <f>F85-E85</f>
        <v>5</v>
      </c>
      <c r="H85" s="4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4">
        <f>F86-E86</f>
        <v>40.100000000000009</v>
      </c>
      <c r="H86" s="4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4">
        <f>F87-E87</f>
        <v>5</v>
      </c>
      <c r="H87" s="4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4">
        <f>F90-E90</f>
        <v>5</v>
      </c>
      <c r="H90" s="4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4">
        <f>F91-E91</f>
        <v>4.9000000000000004</v>
      </c>
      <c r="H91" s="4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4">
        <f>F92-E92</f>
        <v>4.9000000000000004</v>
      </c>
      <c r="H92" s="4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4">
        <f>F93-E93</f>
        <v>4.9000000000000004</v>
      </c>
      <c r="H93" s="4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4">
        <f>F94-E94</f>
        <v>5</v>
      </c>
      <c r="H94" s="4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4">
        <f>F95-E95</f>
        <v>5</v>
      </c>
      <c r="H95" s="4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4">
        <f>F97-E97</f>
        <v>5</v>
      </c>
      <c r="H97" s="4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4">
        <f>F98-E98</f>
        <v>3</v>
      </c>
      <c r="H98" s="4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4">
        <f>F99-E99</f>
        <v>4.9000000000000004</v>
      </c>
      <c r="H99" s="4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4">
        <f>F101-E101</f>
        <v>5</v>
      </c>
      <c r="H101" s="4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4">
        <f>F103-E103</f>
        <v>64</v>
      </c>
      <c r="H103" s="4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4">
        <f>F108-E108</f>
        <v>5</v>
      </c>
      <c r="H108" s="4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4">
        <f>F110-E110</f>
        <v>158</v>
      </c>
      <c r="H110" s="4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4">
        <f>F111-E111</f>
        <v>158</v>
      </c>
      <c r="H111" s="4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4">
        <f>F112-E112</f>
        <v>35</v>
      </c>
      <c r="H112" s="4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4">
        <f>F113-E113</f>
        <v>35</v>
      </c>
      <c r="H113" s="4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4">
        <f>F115-E115</f>
        <v>64</v>
      </c>
      <c r="H115" s="4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4">
        <f>F116-E116</f>
        <v>158</v>
      </c>
      <c r="H116" s="4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4">
        <f>F117-E117</f>
        <v>35</v>
      </c>
      <c r="H117" s="4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4">
        <f>F118-E118</f>
        <v>158</v>
      </c>
      <c r="H118" s="4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4">
        <f>F120-E120</f>
        <v>64</v>
      </c>
      <c r="H120" s="4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4">
        <f>F121-E121</f>
        <v>64</v>
      </c>
      <c r="H121" s="4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4">
        <f>F122-E122</f>
        <v>42</v>
      </c>
      <c r="H122" s="4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4">
        <f>F123-E123</f>
        <v>158</v>
      </c>
      <c r="H123" s="4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4">
        <f>F125-E125</f>
        <v>42</v>
      </c>
      <c r="H125" s="4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4">
        <f>F126-E126</f>
        <v>64</v>
      </c>
      <c r="H126" s="4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4">
        <f>F127-E127</f>
        <v>3</v>
      </c>
      <c r="H127" s="4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4">
        <f>F128-E128</f>
        <v>158</v>
      </c>
      <c r="H128" s="4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4">
        <f>F129-E129</f>
        <v>35</v>
      </c>
      <c r="H129" s="4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4">
        <f>F131-E131</f>
        <v>42</v>
      </c>
      <c r="H131" s="4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4">
        <f>F132-E132</f>
        <v>3</v>
      </c>
      <c r="H132" s="4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4">
        <f>F133-E133</f>
        <v>3</v>
      </c>
      <c r="H133" s="4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4">
        <f>F136-E136</f>
        <v>158</v>
      </c>
      <c r="H136" s="4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4">
        <f>F137-E137</f>
        <v>64</v>
      </c>
      <c r="H137" s="4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4">
        <f>F139-E139</f>
        <v>158</v>
      </c>
      <c r="H139" s="4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4">
        <f>F140-E140</f>
        <v>42</v>
      </c>
      <c r="H140" s="4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4">
        <f>F141-E141</f>
        <v>42</v>
      </c>
      <c r="H141" s="4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4">
        <f>F142-E142</f>
        <v>3</v>
      </c>
      <c r="H142" s="4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4">
        <f>F143-E143</f>
        <v>64</v>
      </c>
      <c r="H143" s="4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4">
        <f>F145-E145</f>
        <v>64</v>
      </c>
      <c r="H145" s="4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4">
        <f>F146-E146</f>
        <v>42</v>
      </c>
      <c r="H146" s="4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4">
        <f>F147-E147</f>
        <v>158</v>
      </c>
      <c r="H147" s="4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4">
        <f>F149-E149</f>
        <v>3</v>
      </c>
      <c r="H149" s="4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4">
        <f>F150-E150</f>
        <v>158</v>
      </c>
      <c r="H150" s="4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4">
        <f>F151-E151</f>
        <v>64</v>
      </c>
      <c r="H151" s="4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4">
        <f>F152-E152</f>
        <v>64</v>
      </c>
      <c r="H152" s="4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4">
        <f>F153-E153</f>
        <v>42</v>
      </c>
      <c r="H153" s="4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4">
        <f>F154-E154</f>
        <v>158</v>
      </c>
      <c r="H154" s="4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4">
        <f>F156-E156</f>
        <v>42</v>
      </c>
      <c r="H156" s="4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4">
        <f>F157-E157</f>
        <v>64</v>
      </c>
      <c r="H157" s="4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4">
        <f>F158-E158</f>
        <v>3</v>
      </c>
      <c r="H158" s="4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4">
        <f>F159-E159</f>
        <v>158</v>
      </c>
      <c r="H159" s="4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4">
        <f>F160-E160</f>
        <v>35</v>
      </c>
      <c r="H160" s="4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4">
        <f>F162-E162</f>
        <v>42</v>
      </c>
      <c r="H162" s="4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4">
        <f>F163-E163</f>
        <v>3</v>
      </c>
      <c r="H163" s="4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4">
        <f>F164-E164</f>
        <v>3</v>
      </c>
      <c r="H164" s="4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4">
        <f>F167-E167</f>
        <v>158</v>
      </c>
      <c r="H167" s="4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4">
        <f>F168-E168</f>
        <v>64</v>
      </c>
      <c r="H168" s="4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4">
        <f>F170-E170</f>
        <v>158</v>
      </c>
      <c r="H170" s="4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4">
        <f>F171-E171</f>
        <v>42</v>
      </c>
      <c r="H171" s="4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4">
        <f>F172-E172</f>
        <v>42</v>
      </c>
      <c r="H172" s="4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49</v>
      </c>
      <c r="F174" s="3">
        <f>SUM(F2:F172)</f>
        <v>17110.599999999995</v>
      </c>
    </row>
    <row r="175" spans="1:11">
      <c r="A175" s="1" t="s">
        <v>47</v>
      </c>
      <c r="F175" s="3">
        <f>SUMIF(F2:F172,"&gt;50")</f>
        <v>16088.399999999994</v>
      </c>
    </row>
    <row r="176" spans="1:11">
      <c r="A176" s="1" t="s">
        <v>48</v>
      </c>
      <c r="F176" s="3">
        <f>SUMIF(F2:F172,"&lt;=50")</f>
        <v>1022.1999999999997</v>
      </c>
    </row>
  </sheetData>
  <autoFilter ref="A1:K172"/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Gamer</cp:lastModifiedBy>
  <dcterms:created xsi:type="dcterms:W3CDTF">2014-06-11T22:14:31Z</dcterms:created>
  <dcterms:modified xsi:type="dcterms:W3CDTF">2025-06-27T07:37:27Z</dcterms:modified>
</cp:coreProperties>
</file>