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ru/Desktop/Data Certifications/"/>
    </mc:Choice>
  </mc:AlternateContent>
  <xr:revisionPtr revIDLastSave="0" documentId="8_{1DD64EAC-95D0-A843-9457-A766E593DCAB}" xr6:coauthVersionLast="47" xr6:coauthVersionMax="47" xr10:uidLastSave="{00000000-0000-0000-0000-000000000000}"/>
  <bookViews>
    <workbookView xWindow="940" yWindow="900" windowWidth="27640" windowHeight="16860" activeTab="4" xr2:uid="{BF83BB1A-0BCA-7143-884A-14CA9EC12B9C}"/>
  </bookViews>
  <sheets>
    <sheet name="Time &amp; Date Formats" sheetId="1" r:id="rId1"/>
    <sheet name="DATE Functions" sheetId="2" r:id="rId2"/>
    <sheet name="Time Functions" sheetId="3" r:id="rId3"/>
    <sheet name="Networkdays" sheetId="4" r:id="rId4"/>
    <sheet name="DATEDIF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E6" i="5" s="1"/>
  <c r="E5" i="4"/>
  <c r="E6" i="4"/>
  <c r="E7" i="4"/>
  <c r="E8" i="4"/>
  <c r="E9" i="4"/>
  <c r="E10" i="4"/>
  <c r="E11" i="4"/>
  <c r="E12" i="4"/>
  <c r="E13" i="4"/>
  <c r="E14" i="4"/>
  <c r="E4" i="4"/>
  <c r="D19" i="4"/>
  <c r="D20" i="4"/>
  <c r="D21" i="4"/>
  <c r="D22" i="4"/>
  <c r="D18" i="4"/>
  <c r="E19" i="4"/>
  <c r="E20" i="4"/>
  <c r="E21" i="4"/>
  <c r="E22" i="4"/>
  <c r="E18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N11" i="2"/>
  <c r="N12" i="2"/>
  <c r="N13" i="2"/>
  <c r="N14" i="2"/>
  <c r="N15" i="2"/>
  <c r="N16" i="2"/>
  <c r="N10" i="2"/>
  <c r="N3" i="2"/>
  <c r="N4" i="2"/>
  <c r="N5" i="2"/>
  <c r="N6" i="2"/>
  <c r="N7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E30" i="5" l="1"/>
  <c r="E14" i="5"/>
  <c r="E22" i="5"/>
  <c r="E29" i="5"/>
  <c r="E13" i="5"/>
  <c r="E28" i="5"/>
  <c r="E20" i="5"/>
  <c r="E12" i="5"/>
  <c r="E27" i="5"/>
  <c r="E19" i="5"/>
  <c r="E11" i="5"/>
  <c r="E26" i="5"/>
  <c r="E18" i="5"/>
  <c r="E10" i="5"/>
  <c r="E25" i="5"/>
  <c r="E17" i="5"/>
  <c r="E9" i="5"/>
  <c r="E24" i="5"/>
  <c r="E16" i="5"/>
  <c r="E8" i="5"/>
  <c r="E21" i="5"/>
  <c r="E31" i="5"/>
  <c r="E23" i="5"/>
  <c r="E15" i="5"/>
  <c r="E7" i="5"/>
</calcChain>
</file>

<file path=xl/sharedStrings.xml><?xml version="1.0" encoding="utf-8"?>
<sst xmlns="http://schemas.openxmlformats.org/spreadsheetml/2006/main" count="155" uniqueCount="137">
  <si>
    <t>How Dates and Times are stored in Excel</t>
  </si>
  <si>
    <t>Short Date</t>
  </si>
  <si>
    <t>Long Date</t>
  </si>
  <si>
    <t xml:space="preserve">Time </t>
  </si>
  <si>
    <t>Fractions</t>
  </si>
  <si>
    <t>Before</t>
  </si>
  <si>
    <t>After</t>
  </si>
  <si>
    <t>Date</t>
  </si>
  <si>
    <t>Invoice Total</t>
  </si>
  <si>
    <t>Day_Number</t>
  </si>
  <si>
    <t>Day_Name</t>
  </si>
  <si>
    <t>Month_Number</t>
  </si>
  <si>
    <t>Month_Name</t>
  </si>
  <si>
    <t>Year</t>
  </si>
  <si>
    <t>Weekday</t>
  </si>
  <si>
    <t>Is Weekend?</t>
  </si>
  <si>
    <t>Month</t>
  </si>
  <si>
    <t>Day</t>
  </si>
  <si>
    <t>Hour</t>
  </si>
  <si>
    <t>Minute</t>
  </si>
  <si>
    <t>Second</t>
  </si>
  <si>
    <t>Time</t>
  </si>
  <si>
    <t>Using the WORKDAY and WORKDAY.INT Functions</t>
  </si>
  <si>
    <t>Task Name</t>
  </si>
  <si>
    <t>Start Date</t>
  </si>
  <si>
    <t>Work Days</t>
  </si>
  <si>
    <t>Work Days (INTL)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</si>
  <si>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</si>
  <si>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</si>
  <si>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</si>
  <si>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</si>
  <si>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</si>
  <si>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</si>
  <si>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</si>
  <si>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</si>
  <si>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</si>
  <si>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</si>
  <si>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</si>
  <si>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</si>
  <si>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</si>
  <si>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</si>
  <si>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</si>
  <si>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</si>
  <si>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</si>
  <si>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</si>
  <si>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</si>
  <si>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</si>
  <si>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</si>
  <si>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</si>
  <si>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</si>
  <si>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</si>
  <si>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Network Days</t>
  </si>
  <si>
    <t>Network Days (INTL)</t>
  </si>
  <si>
    <t>Using the DATEDIF Function</t>
  </si>
  <si>
    <t>Todays Date:</t>
  </si>
  <si>
    <t xml:space="preserve">Employee No. </t>
  </si>
  <si>
    <t>First Name</t>
  </si>
  <si>
    <t>Last Name</t>
  </si>
  <si>
    <t>Date of Birth</t>
  </si>
  <si>
    <t>Age</t>
  </si>
  <si>
    <t>EMP-0001</t>
  </si>
  <si>
    <t>Mack</t>
  </si>
  <si>
    <t>Berry</t>
  </si>
  <si>
    <t>EMP-0002</t>
  </si>
  <si>
    <t>Sarah</t>
  </si>
  <si>
    <t>Kelly</t>
  </si>
  <si>
    <t>EMP-0003</t>
  </si>
  <si>
    <t>Monique</t>
  </si>
  <si>
    <t>Wheeler</t>
  </si>
  <si>
    <t>EMP-0004</t>
  </si>
  <si>
    <t>Tyler</t>
  </si>
  <si>
    <t>Black</t>
  </si>
  <si>
    <t>EMP-0005</t>
  </si>
  <si>
    <t>Cora</t>
  </si>
  <si>
    <t>Franklin</t>
  </si>
  <si>
    <t>EMP-0006</t>
  </si>
  <si>
    <t>Jody</t>
  </si>
  <si>
    <t>Mason</t>
  </si>
  <si>
    <t>EMP-0007</t>
  </si>
  <si>
    <t>Sally</t>
  </si>
  <si>
    <t>Norman</t>
  </si>
  <si>
    <t>EMP-0008</t>
  </si>
  <si>
    <t>Lorenzo</t>
  </si>
  <si>
    <t>Vaughn</t>
  </si>
  <si>
    <t>EMP-0009</t>
  </si>
  <si>
    <t>Kristopher</t>
  </si>
  <si>
    <t>Patton</t>
  </si>
  <si>
    <t>EMP-0010</t>
  </si>
  <si>
    <t>Fred</t>
  </si>
  <si>
    <t>Newton</t>
  </si>
  <si>
    <t>EMP-0011</t>
  </si>
  <si>
    <t>Jessica</t>
  </si>
  <si>
    <t>Hale</t>
  </si>
  <si>
    <t>EMP-0012</t>
  </si>
  <si>
    <t>Alison</t>
  </si>
  <si>
    <t>Wood</t>
  </si>
  <si>
    <t>EMP-0013</t>
  </si>
  <si>
    <t>Rochelle</t>
  </si>
  <si>
    <t>Houston</t>
  </si>
  <si>
    <t>EMP-0014</t>
  </si>
  <si>
    <t>Merle</t>
  </si>
  <si>
    <t>Johnston</t>
  </si>
  <si>
    <t>EMP-0015</t>
  </si>
  <si>
    <t>Hart</t>
  </si>
  <si>
    <t>EMP-0016</t>
  </si>
  <si>
    <t>Shaun</t>
  </si>
  <si>
    <t>Yates</t>
  </si>
  <si>
    <t>EMP-0017</t>
  </si>
  <si>
    <t>Elizabeth</t>
  </si>
  <si>
    <t>Lynch</t>
  </si>
  <si>
    <t>EMP-0018</t>
  </si>
  <si>
    <t>Velma</t>
  </si>
  <si>
    <t>Allison</t>
  </si>
  <si>
    <t>EMP-0019</t>
  </si>
  <si>
    <t>June</t>
  </si>
  <si>
    <t>Goodman</t>
  </si>
  <si>
    <t>EMP-0020</t>
  </si>
  <si>
    <t>Pam</t>
  </si>
  <si>
    <t>Andrews</t>
  </si>
  <si>
    <t>EMP-0021</t>
  </si>
  <si>
    <t>Daisy</t>
  </si>
  <si>
    <t>Wolfe</t>
  </si>
  <si>
    <t>EMP-0022</t>
  </si>
  <si>
    <t>Olive</t>
  </si>
  <si>
    <t>Holland</t>
  </si>
  <si>
    <t>EMP-0023</t>
  </si>
  <si>
    <t>Rhonda</t>
  </si>
  <si>
    <t>Roy</t>
  </si>
  <si>
    <t>EMP-0024</t>
  </si>
  <si>
    <t>Van</t>
  </si>
  <si>
    <t>Gordon</t>
  </si>
  <si>
    <t>EMP-0025</t>
  </si>
  <si>
    <t>Marcella</t>
  </si>
  <si>
    <t>Mcguire</t>
  </si>
  <si>
    <t>EMP-0026</t>
  </si>
  <si>
    <t>Eduardo</t>
  </si>
  <si>
    <t>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</si>
</sst>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₦&quot;* #,##0.00_);_(&quot;₦&quot;* \(#,##0.00\);_(&quot;₦&quot;* &quot;-&quot;??_);_(@_)"/>
    <numFmt numFmtId="165" formatCode="[$-F800]dddd\,\ mmmm\ dd\,\ yyyy"/>
    <numFmt numFmtId="166" formatCode="[$-F400]h:mm:ss\ AM/PM"/>
    <numFmt numFmtId="168" formatCode="_(&quot;$&quot;* #,##0_);_(&quot;$&quot;* \(#,##0\);_(&quot;$&quot;* &quot;-&quot;??_);_(@_)"/>
    <numFmt numFmtId="169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8547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/>
    <xf numFmtId="0" fontId="3" fillId="2" borderId="0" xfId="0" applyFont="1" applyFill="1"/>
    <xf numFmtId="0" fontId="4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2" fontId="0" fillId="0" borderId="0" xfId="0" applyNumberFormat="1"/>
    <xf numFmtId="0" fontId="3" fillId="3" borderId="2" xfId="0" applyFont="1" applyFill="1" applyBorder="1"/>
    <xf numFmtId="14" fontId="5" fillId="0" borderId="2" xfId="0" applyNumberFormat="1" applyFont="1" applyBorder="1"/>
    <xf numFmtId="168" fontId="5" fillId="0" borderId="2" xfId="1" applyNumberFormat="1" applyFont="1" applyBorder="1"/>
    <xf numFmtId="0" fontId="5" fillId="4" borderId="2" xfId="0" applyFont="1" applyFill="1" applyBorder="1"/>
    <xf numFmtId="0" fontId="0" fillId="0" borderId="2" xfId="0" applyBorder="1"/>
    <xf numFmtId="14" fontId="0" fillId="4" borderId="2" xfId="0" applyNumberFormat="1" applyFill="1" applyBorder="1"/>
    <xf numFmtId="18" fontId="0" fillId="4" borderId="2" xfId="0" applyNumberFormat="1" applyFill="1" applyBorder="1"/>
    <xf numFmtId="0" fontId="3" fillId="5" borderId="3" xfId="0" applyFont="1" applyFill="1" applyBorder="1"/>
    <xf numFmtId="21" fontId="5" fillId="0" borderId="3" xfId="0" applyNumberFormat="1" applyFont="1" applyBorder="1"/>
    <xf numFmtId="0" fontId="5" fillId="4" borderId="3" xfId="0" applyFont="1" applyFill="1" applyBorder="1"/>
    <xf numFmtId="0" fontId="2" fillId="0" borderId="0" xfId="0" applyFont="1"/>
    <xf numFmtId="0" fontId="6" fillId="6" borderId="3" xfId="0" applyFont="1" applyFill="1" applyBorder="1"/>
    <xf numFmtId="0" fontId="5" fillId="0" borderId="0" xfId="0" applyFont="1"/>
    <xf numFmtId="0" fontId="2" fillId="7" borderId="4" xfId="0" applyFont="1" applyFill="1" applyBorder="1" applyAlignment="1">
      <alignment horizontal="center"/>
    </xf>
    <xf numFmtId="0" fontId="7" fillId="0" borderId="3" xfId="0" applyFont="1" applyBorder="1"/>
    <xf numFmtId="14" fontId="7" fillId="0" borderId="3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4" fontId="5" fillId="0" borderId="0" xfId="0" applyNumberFormat="1" applyFont="1"/>
    <xf numFmtId="1" fontId="7" fillId="0" borderId="3" xfId="0" applyNumberFormat="1" applyFont="1" applyBorder="1"/>
    <xf numFmtId="0" fontId="3" fillId="8" borderId="3" xfId="0" applyFont="1" applyFill="1" applyBorder="1"/>
    <xf numFmtId="14" fontId="0" fillId="0" borderId="3" xfId="0" applyNumberFormat="1" applyBorder="1"/>
    <xf numFmtId="0" fontId="0" fillId="0" borderId="3" xfId="0" applyBorder="1"/>
    <xf numFmtId="169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A532-BD69-444E-8A36-3605879BE285}">
  <dimension ref="A1:L30"/>
  <sheetViews>
    <sheetView topLeftCell="A3" workbookViewId="0">
      <selection activeCell="G37" sqref="G37"/>
    </sheetView>
  </sheetViews>
  <sheetFormatPr baseColWidth="10" defaultRowHeight="16" x14ac:dyDescent="0.2"/>
  <cols>
    <col min="1" max="1" width="13.83203125" customWidth="1"/>
    <col min="2" max="2" width="16" customWidth="1"/>
    <col min="3" max="3" width="18.5" customWidth="1"/>
    <col min="5" max="5" width="12.5" customWidth="1"/>
    <col min="8" max="8" width="15.1640625" customWidth="1"/>
    <col min="9" max="9" width="29" customWidth="1"/>
    <col min="10" max="10" width="14.83203125" customWidth="1"/>
    <col min="12" max="12" width="14" customWidth="1"/>
  </cols>
  <sheetData>
    <row r="1" spans="1:12" x14ac:dyDescent="0.2">
      <c r="A1" s="1" t="s">
        <v>0</v>
      </c>
      <c r="B1" s="1"/>
      <c r="C1" s="1"/>
      <c r="D1" s="1"/>
      <c r="E1" s="1"/>
    </row>
    <row r="6" spans="1:12" ht="21" x14ac:dyDescent="0.25">
      <c r="B6" s="4" t="s">
        <v>5</v>
      </c>
      <c r="I6" s="4" t="s">
        <v>6</v>
      </c>
    </row>
    <row r="8" spans="1:12" x14ac:dyDescent="0.2">
      <c r="A8" s="2" t="s">
        <v>1</v>
      </c>
      <c r="B8" s="2" t="s">
        <v>2</v>
      </c>
      <c r="C8" s="2" t="s">
        <v>3</v>
      </c>
      <c r="E8" s="3" t="s">
        <v>4</v>
      </c>
      <c r="H8" s="2" t="s">
        <v>1</v>
      </c>
      <c r="I8" s="2" t="s">
        <v>2</v>
      </c>
      <c r="J8" s="2" t="s">
        <v>3</v>
      </c>
      <c r="L8" s="3" t="s">
        <v>4</v>
      </c>
    </row>
    <row r="9" spans="1:12" x14ac:dyDescent="0.2">
      <c r="A9">
        <v>44197</v>
      </c>
      <c r="B9">
        <v>44197</v>
      </c>
      <c r="C9">
        <v>0.25</v>
      </c>
      <c r="E9">
        <v>0</v>
      </c>
      <c r="H9" s="5">
        <v>44197</v>
      </c>
      <c r="I9" s="6">
        <v>44197</v>
      </c>
      <c r="J9" s="7">
        <v>0.25</v>
      </c>
      <c r="L9" s="8">
        <v>0</v>
      </c>
    </row>
    <row r="10" spans="1:12" x14ac:dyDescent="0.2">
      <c r="A10">
        <v>44198</v>
      </c>
      <c r="B10">
        <v>44198</v>
      </c>
      <c r="C10">
        <v>0.16666666666666699</v>
      </c>
      <c r="E10">
        <v>0.25</v>
      </c>
      <c r="H10" s="5">
        <v>44198</v>
      </c>
      <c r="I10" s="6">
        <v>44198</v>
      </c>
      <c r="J10" s="7">
        <v>0.16666666666666699</v>
      </c>
      <c r="L10" s="8">
        <v>0.25</v>
      </c>
    </row>
    <row r="11" spans="1:12" x14ac:dyDescent="0.2">
      <c r="A11">
        <v>44199</v>
      </c>
      <c r="B11">
        <v>44199</v>
      </c>
      <c r="C11">
        <v>0.20833333333333301</v>
      </c>
      <c r="E11">
        <v>0.3</v>
      </c>
      <c r="H11" s="5">
        <v>44199</v>
      </c>
      <c r="I11" s="6">
        <v>44199</v>
      </c>
      <c r="J11" s="7">
        <v>0.20833333333333301</v>
      </c>
      <c r="L11" s="8">
        <v>0.3</v>
      </c>
    </row>
    <row r="12" spans="1:12" x14ac:dyDescent="0.2">
      <c r="A12">
        <v>44200</v>
      </c>
      <c r="B12">
        <v>44200</v>
      </c>
      <c r="C12">
        <v>0.25</v>
      </c>
      <c r="E12">
        <v>0.4</v>
      </c>
      <c r="H12" s="5">
        <v>44200</v>
      </c>
      <c r="I12" s="6">
        <v>44200</v>
      </c>
      <c r="J12" s="7">
        <v>0.25</v>
      </c>
      <c r="L12" s="8">
        <v>0.4</v>
      </c>
    </row>
    <row r="13" spans="1:12" x14ac:dyDescent="0.2">
      <c r="A13">
        <v>44201</v>
      </c>
      <c r="B13">
        <v>44201</v>
      </c>
      <c r="C13">
        <v>0.29166666666666702</v>
      </c>
      <c r="E13">
        <v>0.5</v>
      </c>
      <c r="H13" s="5">
        <v>44201</v>
      </c>
      <c r="I13" s="6">
        <v>44201</v>
      </c>
      <c r="J13" s="7">
        <v>0.29166666666666702</v>
      </c>
      <c r="L13" s="8">
        <v>0.5</v>
      </c>
    </row>
    <row r="14" spans="1:12" x14ac:dyDescent="0.2">
      <c r="A14">
        <v>44202</v>
      </c>
      <c r="B14">
        <v>44202</v>
      </c>
      <c r="C14">
        <v>0.33333333333333298</v>
      </c>
      <c r="E14">
        <v>0.75</v>
      </c>
      <c r="H14" s="5">
        <v>44202</v>
      </c>
      <c r="I14" s="6">
        <v>44202</v>
      </c>
      <c r="J14" s="7">
        <v>0.33333333333333298</v>
      </c>
      <c r="L14" s="8">
        <v>0.75</v>
      </c>
    </row>
    <row r="15" spans="1:12" x14ac:dyDescent="0.2">
      <c r="A15">
        <v>44203</v>
      </c>
      <c r="B15">
        <v>44203</v>
      </c>
      <c r="C15">
        <v>0.375</v>
      </c>
      <c r="E15">
        <v>1</v>
      </c>
      <c r="H15" s="5">
        <v>44203</v>
      </c>
      <c r="I15" s="6">
        <v>44203</v>
      </c>
      <c r="J15" s="7">
        <v>0.375</v>
      </c>
      <c r="L15" s="8">
        <v>1</v>
      </c>
    </row>
    <row r="16" spans="1:12" x14ac:dyDescent="0.2">
      <c r="A16">
        <v>44204</v>
      </c>
      <c r="B16">
        <v>44204</v>
      </c>
      <c r="C16">
        <v>0.41666666666666702</v>
      </c>
      <c r="H16" s="5">
        <v>44204</v>
      </c>
      <c r="I16" s="6">
        <v>44204</v>
      </c>
      <c r="J16" s="7">
        <v>0.41666666666666702</v>
      </c>
    </row>
    <row r="17" spans="1:10" x14ac:dyDescent="0.2">
      <c r="A17">
        <v>44205</v>
      </c>
      <c r="B17">
        <v>44205</v>
      </c>
      <c r="C17">
        <v>0.45833333333333298</v>
      </c>
      <c r="H17" s="5">
        <v>44205</v>
      </c>
      <c r="I17" s="6">
        <v>44205</v>
      </c>
      <c r="J17" s="7">
        <v>0.45833333333333298</v>
      </c>
    </row>
    <row r="18" spans="1:10" x14ac:dyDescent="0.2">
      <c r="A18">
        <v>44206</v>
      </c>
      <c r="B18">
        <v>44206</v>
      </c>
      <c r="C18">
        <v>0.5</v>
      </c>
      <c r="H18" s="5">
        <v>44206</v>
      </c>
      <c r="I18" s="6">
        <v>44206</v>
      </c>
      <c r="J18" s="7">
        <v>0.5</v>
      </c>
    </row>
    <row r="19" spans="1:10" x14ac:dyDescent="0.2">
      <c r="A19">
        <v>44207</v>
      </c>
      <c r="B19">
        <v>44207</v>
      </c>
      <c r="C19">
        <v>0.54166666666666696</v>
      </c>
      <c r="H19" s="5">
        <v>44207</v>
      </c>
      <c r="I19" s="6">
        <v>44207</v>
      </c>
      <c r="J19" s="7">
        <v>0.54166666666666696</v>
      </c>
    </row>
    <row r="20" spans="1:10" x14ac:dyDescent="0.2">
      <c r="A20">
        <v>44208</v>
      </c>
      <c r="B20">
        <v>44208</v>
      </c>
      <c r="C20">
        <v>0.58333333333333304</v>
      </c>
      <c r="H20" s="5">
        <v>44208</v>
      </c>
      <c r="I20" s="6">
        <v>44208</v>
      </c>
      <c r="J20" s="7">
        <v>0.58333333333333304</v>
      </c>
    </row>
    <row r="21" spans="1:10" x14ac:dyDescent="0.2">
      <c r="A21">
        <v>44209</v>
      </c>
      <c r="B21">
        <v>44209</v>
      </c>
      <c r="C21">
        <v>0.625</v>
      </c>
      <c r="H21" s="5">
        <v>44209</v>
      </c>
      <c r="I21" s="6">
        <v>44209</v>
      </c>
      <c r="J21" s="7">
        <v>0.625</v>
      </c>
    </row>
    <row r="22" spans="1:10" x14ac:dyDescent="0.2">
      <c r="A22">
        <v>44210</v>
      </c>
      <c r="B22">
        <v>44210</v>
      </c>
      <c r="C22">
        <v>0.66666666666666696</v>
      </c>
      <c r="H22" s="5">
        <v>44210</v>
      </c>
      <c r="I22" s="6">
        <v>44210</v>
      </c>
      <c r="J22" s="7">
        <v>0.66666666666666696</v>
      </c>
    </row>
    <row r="23" spans="1:10" x14ac:dyDescent="0.2">
      <c r="A23">
        <v>44211</v>
      </c>
      <c r="B23">
        <v>44211</v>
      </c>
      <c r="C23">
        <v>0.70833333333333304</v>
      </c>
      <c r="H23" s="5">
        <v>44211</v>
      </c>
      <c r="I23" s="6">
        <v>44211</v>
      </c>
      <c r="J23" s="7">
        <v>0.70833333333333304</v>
      </c>
    </row>
    <row r="24" spans="1:10" x14ac:dyDescent="0.2">
      <c r="A24">
        <v>44212</v>
      </c>
      <c r="B24">
        <v>44212</v>
      </c>
      <c r="C24">
        <v>0.75</v>
      </c>
      <c r="H24" s="5">
        <v>44212</v>
      </c>
      <c r="I24" s="6">
        <v>44212</v>
      </c>
      <c r="J24" s="7">
        <v>0.75</v>
      </c>
    </row>
    <row r="25" spans="1:10" x14ac:dyDescent="0.2">
      <c r="A25">
        <v>44213</v>
      </c>
      <c r="B25">
        <v>44213</v>
      </c>
      <c r="C25">
        <v>0.79166666666666696</v>
      </c>
      <c r="H25" s="5">
        <v>44213</v>
      </c>
      <c r="I25" s="6">
        <v>44213</v>
      </c>
      <c r="J25" s="7">
        <v>0.79166666666666696</v>
      </c>
    </row>
    <row r="26" spans="1:10" x14ac:dyDescent="0.2">
      <c r="A26">
        <v>44214</v>
      </c>
      <c r="B26">
        <v>44214</v>
      </c>
      <c r="C26">
        <v>0.83333333333333304</v>
      </c>
      <c r="H26" s="5">
        <v>44214</v>
      </c>
      <c r="I26" s="6">
        <v>44214</v>
      </c>
      <c r="J26" s="7">
        <v>0.83333333333333304</v>
      </c>
    </row>
    <row r="27" spans="1:10" x14ac:dyDescent="0.2">
      <c r="A27">
        <v>44215</v>
      </c>
      <c r="B27">
        <v>44215</v>
      </c>
      <c r="C27">
        <v>0.875</v>
      </c>
      <c r="H27" s="5">
        <v>44215</v>
      </c>
      <c r="I27" s="6">
        <v>44215</v>
      </c>
      <c r="J27" s="7">
        <v>0.875</v>
      </c>
    </row>
    <row r="28" spans="1:10" x14ac:dyDescent="0.2">
      <c r="A28">
        <v>44216</v>
      </c>
      <c r="B28">
        <v>44216</v>
      </c>
      <c r="C28">
        <v>0.91666666666666696</v>
      </c>
      <c r="H28" s="5">
        <v>44216</v>
      </c>
      <c r="I28" s="6">
        <v>44216</v>
      </c>
      <c r="J28" s="7">
        <v>0.91666666666666696</v>
      </c>
    </row>
    <row r="29" spans="1:10" x14ac:dyDescent="0.2">
      <c r="A29">
        <v>44217</v>
      </c>
      <c r="B29">
        <v>44217</v>
      </c>
      <c r="C29">
        <v>0.95833333333333304</v>
      </c>
      <c r="H29" s="5">
        <v>44217</v>
      </c>
      <c r="I29" s="6">
        <v>44217</v>
      </c>
      <c r="J29" s="7">
        <v>0.95833333333333304</v>
      </c>
    </row>
    <row r="30" spans="1:10" x14ac:dyDescent="0.2">
      <c r="A30">
        <v>44218</v>
      </c>
      <c r="B30">
        <v>44218</v>
      </c>
      <c r="C30">
        <v>1</v>
      </c>
      <c r="H30" s="5">
        <v>44218</v>
      </c>
      <c r="I30" s="6">
        <v>44218</v>
      </c>
      <c r="J30" s="7">
        <v>1</v>
      </c>
    </row>
  </sheetData>
  <sheetProtection algorithmName="SHA-512" hashValue="q1b/MdAeeZJvTL0Lu0du312g7a+FZwa4KLMa4IOJg8LoQUYfjmIch8CpY5+CaXGyLH9jowsDVxaVFe5vsNzi3Q==" saltValue="2FKSsm0lGvEpxLFaTg9/k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4D28-6B30-014C-84A3-C2621E0D26C6}">
  <dimension ref="A1:N30"/>
  <sheetViews>
    <sheetView topLeftCell="B1" workbookViewId="0">
      <selection activeCell="K37" sqref="K37"/>
    </sheetView>
  </sheetViews>
  <sheetFormatPr baseColWidth="10" defaultRowHeight="16" x14ac:dyDescent="0.2"/>
  <cols>
    <col min="2" max="3" width="12.5" bestFit="1" customWidth="1"/>
    <col min="5" max="5" width="14.83203125" bestFit="1" customWidth="1"/>
    <col min="6" max="6" width="12.83203125" bestFit="1" customWidth="1"/>
    <col min="9" max="9" width="14" customWidth="1"/>
    <col min="14" max="14" width="12.5" customWidth="1"/>
  </cols>
  <sheetData>
    <row r="1" spans="1:14" x14ac:dyDescent="0.2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K1" s="9" t="s">
        <v>13</v>
      </c>
      <c r="L1" s="9" t="s">
        <v>16</v>
      </c>
      <c r="M1" s="9" t="s">
        <v>17</v>
      </c>
      <c r="N1" s="9" t="s">
        <v>7</v>
      </c>
    </row>
    <row r="2" spans="1:14" x14ac:dyDescent="0.2">
      <c r="A2" s="10">
        <v>44175</v>
      </c>
      <c r="B2" s="11">
        <v>5095</v>
      </c>
      <c r="C2" s="12">
        <f>DAY(A2)</f>
        <v>10</v>
      </c>
      <c r="D2" s="12" t="str">
        <f>TEXT(A2,"DDD")</f>
        <v>Thu</v>
      </c>
      <c r="E2" s="12">
        <f>MONTH(A2)</f>
        <v>12</v>
      </c>
      <c r="F2" s="12" t="str">
        <f>TEXT(A2,"MMM")</f>
        <v>Dec</v>
      </c>
      <c r="G2" s="12">
        <f>YEAR(A2)</f>
        <v>2020</v>
      </c>
      <c r="H2" s="12">
        <f>WEEKDAY(A2,2)</f>
        <v>4</v>
      </c>
      <c r="I2" s="12" t="str">
        <f>IF(H2&gt;5,"WEEKEND","-")</f>
        <v>-</v>
      </c>
      <c r="K2" s="13">
        <v>2016</v>
      </c>
      <c r="L2" s="13">
        <v>2</v>
      </c>
      <c r="M2" s="13">
        <v>10</v>
      </c>
      <c r="N2" s="14">
        <f>DATE(K2,L2,M2)</f>
        <v>42410</v>
      </c>
    </row>
    <row r="3" spans="1:14" x14ac:dyDescent="0.2">
      <c r="A3" s="10">
        <v>43845</v>
      </c>
      <c r="B3" s="11">
        <v>5484</v>
      </c>
      <c r="C3" s="12">
        <f t="shared" ref="C3:C30" si="0">DAY(A3)</f>
        <v>15</v>
      </c>
      <c r="D3" s="12" t="str">
        <f t="shared" ref="D3:D30" si="1">TEXT(A3,"DDD")</f>
        <v>Wed</v>
      </c>
      <c r="E3" s="12">
        <f t="shared" ref="E3:E30" si="2">MONTH(A3)</f>
        <v>1</v>
      </c>
      <c r="F3" s="12" t="str">
        <f t="shared" ref="F3:F30" si="3">TEXT(A3,"MMM")</f>
        <v>Jan</v>
      </c>
      <c r="G3" s="12">
        <f t="shared" ref="G3:G30" si="4">YEAR(A3)</f>
        <v>2020</v>
      </c>
      <c r="H3" s="12">
        <f t="shared" ref="H3:H30" si="5">WEEKDAY(A3,2)</f>
        <v>3</v>
      </c>
      <c r="I3" s="12" t="str">
        <f t="shared" ref="I3:I30" si="6">IF(H3&gt;5,"WEEKEND","-")</f>
        <v>-</v>
      </c>
      <c r="K3" s="13">
        <v>2017</v>
      </c>
      <c r="L3" s="13">
        <v>3</v>
      </c>
      <c r="M3" s="13">
        <v>11</v>
      </c>
      <c r="N3" s="14">
        <f t="shared" ref="N3:N7" si="7">DATE(K3,L3,M3)</f>
        <v>42805</v>
      </c>
    </row>
    <row r="4" spans="1:14" x14ac:dyDescent="0.2">
      <c r="A4" s="10">
        <v>44183</v>
      </c>
      <c r="B4" s="11">
        <v>9134</v>
      </c>
      <c r="C4" s="12">
        <f t="shared" si="0"/>
        <v>18</v>
      </c>
      <c r="D4" s="12" t="str">
        <f t="shared" si="1"/>
        <v>Fri</v>
      </c>
      <c r="E4" s="12">
        <f t="shared" si="2"/>
        <v>12</v>
      </c>
      <c r="F4" s="12" t="str">
        <f t="shared" si="3"/>
        <v>Dec</v>
      </c>
      <c r="G4" s="12">
        <f t="shared" si="4"/>
        <v>2020</v>
      </c>
      <c r="H4" s="12">
        <f t="shared" si="5"/>
        <v>5</v>
      </c>
      <c r="I4" s="12" t="str">
        <f t="shared" si="6"/>
        <v>-</v>
      </c>
      <c r="K4" s="13">
        <v>2018</v>
      </c>
      <c r="L4" s="13">
        <v>4</v>
      </c>
      <c r="M4" s="13">
        <v>12</v>
      </c>
      <c r="N4" s="14">
        <f t="shared" si="7"/>
        <v>43202</v>
      </c>
    </row>
    <row r="5" spans="1:14" x14ac:dyDescent="0.2">
      <c r="A5" s="10">
        <v>44032</v>
      </c>
      <c r="B5" s="11">
        <v>6162</v>
      </c>
      <c r="C5" s="12">
        <f t="shared" si="0"/>
        <v>20</v>
      </c>
      <c r="D5" s="12" t="str">
        <f t="shared" si="1"/>
        <v>Mon</v>
      </c>
      <c r="E5" s="12">
        <f t="shared" si="2"/>
        <v>7</v>
      </c>
      <c r="F5" s="12" t="str">
        <f t="shared" si="3"/>
        <v>Jul</v>
      </c>
      <c r="G5" s="12">
        <f t="shared" si="4"/>
        <v>2020</v>
      </c>
      <c r="H5" s="12">
        <f t="shared" si="5"/>
        <v>1</v>
      </c>
      <c r="I5" s="12" t="str">
        <f t="shared" si="6"/>
        <v>-</v>
      </c>
      <c r="K5" s="13">
        <v>2019</v>
      </c>
      <c r="L5" s="13">
        <v>5</v>
      </c>
      <c r="M5" s="13">
        <v>14</v>
      </c>
      <c r="N5" s="14">
        <f t="shared" si="7"/>
        <v>43599</v>
      </c>
    </row>
    <row r="6" spans="1:14" x14ac:dyDescent="0.2">
      <c r="A6" s="10">
        <v>44168</v>
      </c>
      <c r="B6" s="11">
        <v>6258</v>
      </c>
      <c r="C6" s="12">
        <f t="shared" si="0"/>
        <v>3</v>
      </c>
      <c r="D6" s="12" t="str">
        <f t="shared" si="1"/>
        <v>Thu</v>
      </c>
      <c r="E6" s="12">
        <f t="shared" si="2"/>
        <v>12</v>
      </c>
      <c r="F6" s="12" t="str">
        <f t="shared" si="3"/>
        <v>Dec</v>
      </c>
      <c r="G6" s="12">
        <f t="shared" si="4"/>
        <v>2020</v>
      </c>
      <c r="H6" s="12">
        <f t="shared" si="5"/>
        <v>4</v>
      </c>
      <c r="I6" s="12" t="str">
        <f t="shared" si="6"/>
        <v>-</v>
      </c>
      <c r="K6" s="13">
        <v>2020</v>
      </c>
      <c r="L6" s="13">
        <v>6</v>
      </c>
      <c r="M6" s="13">
        <v>20</v>
      </c>
      <c r="N6" s="14">
        <f t="shared" si="7"/>
        <v>44002</v>
      </c>
    </row>
    <row r="7" spans="1:14" x14ac:dyDescent="0.2">
      <c r="A7" s="10">
        <v>44027</v>
      </c>
      <c r="B7" s="11">
        <v>5312</v>
      </c>
      <c r="C7" s="12">
        <f t="shared" si="0"/>
        <v>15</v>
      </c>
      <c r="D7" s="12" t="str">
        <f t="shared" si="1"/>
        <v>Wed</v>
      </c>
      <c r="E7" s="12">
        <f t="shared" si="2"/>
        <v>7</v>
      </c>
      <c r="F7" s="12" t="str">
        <f t="shared" si="3"/>
        <v>Jul</v>
      </c>
      <c r="G7" s="12">
        <f t="shared" si="4"/>
        <v>2020</v>
      </c>
      <c r="H7" s="12">
        <f t="shared" si="5"/>
        <v>3</v>
      </c>
      <c r="I7" s="12" t="str">
        <f t="shared" si="6"/>
        <v>-</v>
      </c>
      <c r="K7" s="13">
        <v>2021</v>
      </c>
      <c r="L7" s="13">
        <v>7</v>
      </c>
      <c r="M7" s="13">
        <v>23</v>
      </c>
      <c r="N7" s="14">
        <f t="shared" si="7"/>
        <v>44400</v>
      </c>
    </row>
    <row r="8" spans="1:14" x14ac:dyDescent="0.2">
      <c r="A8" s="10">
        <v>44154</v>
      </c>
      <c r="B8" s="11">
        <v>9286</v>
      </c>
      <c r="C8" s="12">
        <f t="shared" si="0"/>
        <v>19</v>
      </c>
      <c r="D8" s="12" t="str">
        <f t="shared" si="1"/>
        <v>Thu</v>
      </c>
      <c r="E8" s="12">
        <f t="shared" si="2"/>
        <v>11</v>
      </c>
      <c r="F8" s="12" t="str">
        <f t="shared" si="3"/>
        <v>Nov</v>
      </c>
      <c r="G8" s="12">
        <f t="shared" si="4"/>
        <v>2020</v>
      </c>
      <c r="H8" s="12">
        <f t="shared" si="5"/>
        <v>4</v>
      </c>
      <c r="I8" s="12" t="str">
        <f t="shared" si="6"/>
        <v>-</v>
      </c>
    </row>
    <row r="9" spans="1:14" x14ac:dyDescent="0.2">
      <c r="A9" s="10">
        <v>44039</v>
      </c>
      <c r="B9" s="11">
        <v>4936</v>
      </c>
      <c r="C9" s="12">
        <f t="shared" si="0"/>
        <v>27</v>
      </c>
      <c r="D9" s="12" t="str">
        <f t="shared" si="1"/>
        <v>Mon</v>
      </c>
      <c r="E9" s="12">
        <f t="shared" si="2"/>
        <v>7</v>
      </c>
      <c r="F9" s="12" t="str">
        <f t="shared" si="3"/>
        <v>Jul</v>
      </c>
      <c r="G9" s="12">
        <f t="shared" si="4"/>
        <v>2020</v>
      </c>
      <c r="H9" s="12">
        <f t="shared" si="5"/>
        <v>1</v>
      </c>
      <c r="I9" s="12" t="str">
        <f t="shared" si="6"/>
        <v>-</v>
      </c>
      <c r="K9" s="9" t="s">
        <v>18</v>
      </c>
      <c r="L9" s="9" t="s">
        <v>19</v>
      </c>
      <c r="M9" s="9" t="s">
        <v>20</v>
      </c>
      <c r="N9" s="9" t="s">
        <v>21</v>
      </c>
    </row>
    <row r="10" spans="1:14" x14ac:dyDescent="0.2">
      <c r="A10" s="10">
        <v>43845</v>
      </c>
      <c r="B10" s="11">
        <v>8374</v>
      </c>
      <c r="C10" s="12">
        <f t="shared" si="0"/>
        <v>15</v>
      </c>
      <c r="D10" s="12" t="str">
        <f t="shared" si="1"/>
        <v>Wed</v>
      </c>
      <c r="E10" s="12">
        <f t="shared" si="2"/>
        <v>1</v>
      </c>
      <c r="F10" s="12" t="str">
        <f t="shared" si="3"/>
        <v>Jan</v>
      </c>
      <c r="G10" s="12">
        <f t="shared" si="4"/>
        <v>2020</v>
      </c>
      <c r="H10" s="12">
        <f t="shared" si="5"/>
        <v>3</v>
      </c>
      <c r="I10" s="12" t="str">
        <f t="shared" si="6"/>
        <v>-</v>
      </c>
      <c r="K10" s="13">
        <v>12</v>
      </c>
      <c r="L10" s="13">
        <v>20</v>
      </c>
      <c r="M10" s="13">
        <v>1</v>
      </c>
      <c r="N10" s="15">
        <f>TIME(K10,L10,M10)</f>
        <v>0.51390046296296299</v>
      </c>
    </row>
    <row r="11" spans="1:14" x14ac:dyDescent="0.2">
      <c r="A11" s="10">
        <v>44021</v>
      </c>
      <c r="B11" s="11">
        <v>9648</v>
      </c>
      <c r="C11" s="12">
        <f t="shared" si="0"/>
        <v>9</v>
      </c>
      <c r="D11" s="12" t="str">
        <f t="shared" si="1"/>
        <v>Thu</v>
      </c>
      <c r="E11" s="12">
        <f t="shared" si="2"/>
        <v>7</v>
      </c>
      <c r="F11" s="12" t="str">
        <f t="shared" si="3"/>
        <v>Jul</v>
      </c>
      <c r="G11" s="12">
        <f t="shared" si="4"/>
        <v>2020</v>
      </c>
      <c r="H11" s="12">
        <f t="shared" si="5"/>
        <v>4</v>
      </c>
      <c r="I11" s="12" t="str">
        <f t="shared" si="6"/>
        <v>-</v>
      </c>
      <c r="K11" s="13">
        <v>11</v>
      </c>
      <c r="L11" s="13">
        <v>21</v>
      </c>
      <c r="M11" s="13">
        <v>2</v>
      </c>
      <c r="N11" s="15">
        <f t="shared" ref="N11:N16" si="8">TIME(K11,L11,M11)</f>
        <v>0.47293981481481479</v>
      </c>
    </row>
    <row r="12" spans="1:14" x14ac:dyDescent="0.2">
      <c r="A12" s="10">
        <v>43919</v>
      </c>
      <c r="B12" s="11">
        <v>8994</v>
      </c>
      <c r="C12" s="12">
        <f t="shared" si="0"/>
        <v>29</v>
      </c>
      <c r="D12" s="12" t="str">
        <f t="shared" si="1"/>
        <v>Sun</v>
      </c>
      <c r="E12" s="12">
        <f t="shared" si="2"/>
        <v>3</v>
      </c>
      <c r="F12" s="12" t="str">
        <f t="shared" si="3"/>
        <v>Mar</v>
      </c>
      <c r="G12" s="12">
        <f t="shared" si="4"/>
        <v>2020</v>
      </c>
      <c r="H12" s="12">
        <f t="shared" si="5"/>
        <v>7</v>
      </c>
      <c r="I12" s="12" t="str">
        <f t="shared" si="6"/>
        <v>WEEKEND</v>
      </c>
      <c r="K12" s="13">
        <v>10</v>
      </c>
      <c r="L12" s="13">
        <v>22</v>
      </c>
      <c r="M12" s="13">
        <v>3</v>
      </c>
      <c r="N12" s="15">
        <f t="shared" si="8"/>
        <v>0.43197916666666664</v>
      </c>
    </row>
    <row r="13" spans="1:14" x14ac:dyDescent="0.2">
      <c r="A13" s="10">
        <v>44142</v>
      </c>
      <c r="B13" s="11">
        <v>8877</v>
      </c>
      <c r="C13" s="12">
        <f t="shared" si="0"/>
        <v>7</v>
      </c>
      <c r="D13" s="12" t="str">
        <f t="shared" si="1"/>
        <v>Sat</v>
      </c>
      <c r="E13" s="12">
        <f t="shared" si="2"/>
        <v>11</v>
      </c>
      <c r="F13" s="12" t="str">
        <f t="shared" si="3"/>
        <v>Nov</v>
      </c>
      <c r="G13" s="12">
        <f t="shared" si="4"/>
        <v>2020</v>
      </c>
      <c r="H13" s="12">
        <f t="shared" si="5"/>
        <v>6</v>
      </c>
      <c r="I13" s="12" t="str">
        <f t="shared" si="6"/>
        <v>WEEKEND</v>
      </c>
      <c r="K13" s="13">
        <v>9</v>
      </c>
      <c r="L13" s="13">
        <v>23</v>
      </c>
      <c r="M13" s="13">
        <v>4</v>
      </c>
      <c r="N13" s="15">
        <f t="shared" si="8"/>
        <v>0.39101851851851849</v>
      </c>
    </row>
    <row r="14" spans="1:14" x14ac:dyDescent="0.2">
      <c r="A14" s="10">
        <v>43962</v>
      </c>
      <c r="B14" s="11">
        <v>5053</v>
      </c>
      <c r="C14" s="12">
        <f t="shared" si="0"/>
        <v>11</v>
      </c>
      <c r="D14" s="12" t="str">
        <f t="shared" si="1"/>
        <v>Mon</v>
      </c>
      <c r="E14" s="12">
        <f t="shared" si="2"/>
        <v>5</v>
      </c>
      <c r="F14" s="12" t="str">
        <f t="shared" si="3"/>
        <v>May</v>
      </c>
      <c r="G14" s="12">
        <f t="shared" si="4"/>
        <v>2020</v>
      </c>
      <c r="H14" s="12">
        <f t="shared" si="5"/>
        <v>1</v>
      </c>
      <c r="I14" s="12" t="str">
        <f t="shared" si="6"/>
        <v>-</v>
      </c>
      <c r="K14" s="13">
        <v>8</v>
      </c>
      <c r="L14" s="13">
        <v>24</v>
      </c>
      <c r="M14" s="13">
        <v>5</v>
      </c>
      <c r="N14" s="15">
        <f t="shared" si="8"/>
        <v>0.35005787037037034</v>
      </c>
    </row>
    <row r="15" spans="1:14" x14ac:dyDescent="0.2">
      <c r="A15" s="10">
        <v>44162</v>
      </c>
      <c r="B15" s="11">
        <v>6987</v>
      </c>
      <c r="C15" s="12">
        <f t="shared" si="0"/>
        <v>27</v>
      </c>
      <c r="D15" s="12" t="str">
        <f t="shared" si="1"/>
        <v>Fri</v>
      </c>
      <c r="E15" s="12">
        <f t="shared" si="2"/>
        <v>11</v>
      </c>
      <c r="F15" s="12" t="str">
        <f t="shared" si="3"/>
        <v>Nov</v>
      </c>
      <c r="G15" s="12">
        <f t="shared" si="4"/>
        <v>2020</v>
      </c>
      <c r="H15" s="12">
        <f t="shared" si="5"/>
        <v>5</v>
      </c>
      <c r="I15" s="12" t="str">
        <f t="shared" si="6"/>
        <v>-</v>
      </c>
      <c r="K15" s="13">
        <v>7</v>
      </c>
      <c r="L15" s="13">
        <v>25</v>
      </c>
      <c r="M15" s="13">
        <v>6</v>
      </c>
      <c r="N15" s="15">
        <f t="shared" si="8"/>
        <v>0.30909722222222219</v>
      </c>
    </row>
    <row r="16" spans="1:14" x14ac:dyDescent="0.2">
      <c r="A16" s="10">
        <v>43872</v>
      </c>
      <c r="B16" s="11">
        <v>7519</v>
      </c>
      <c r="C16" s="12">
        <f t="shared" si="0"/>
        <v>11</v>
      </c>
      <c r="D16" s="12" t="str">
        <f t="shared" si="1"/>
        <v>Tue</v>
      </c>
      <c r="E16" s="12">
        <f t="shared" si="2"/>
        <v>2</v>
      </c>
      <c r="F16" s="12" t="str">
        <f t="shared" si="3"/>
        <v>Feb</v>
      </c>
      <c r="G16" s="12">
        <f t="shared" si="4"/>
        <v>2020</v>
      </c>
      <c r="H16" s="12">
        <f t="shared" si="5"/>
        <v>2</v>
      </c>
      <c r="I16" s="12" t="str">
        <f t="shared" si="6"/>
        <v>-</v>
      </c>
      <c r="K16" s="13">
        <v>6</v>
      </c>
      <c r="L16" s="13">
        <v>26</v>
      </c>
      <c r="M16" s="13">
        <v>7</v>
      </c>
      <c r="N16" s="15">
        <f t="shared" si="8"/>
        <v>0.26813657407407404</v>
      </c>
    </row>
    <row r="17" spans="1:9" x14ac:dyDescent="0.2">
      <c r="A17" s="10">
        <v>44000</v>
      </c>
      <c r="B17" s="11">
        <v>8459</v>
      </c>
      <c r="C17" s="12">
        <f t="shared" si="0"/>
        <v>18</v>
      </c>
      <c r="D17" s="12" t="str">
        <f t="shared" si="1"/>
        <v>Thu</v>
      </c>
      <c r="E17" s="12">
        <f t="shared" si="2"/>
        <v>6</v>
      </c>
      <c r="F17" s="12" t="str">
        <f t="shared" si="3"/>
        <v>Jun</v>
      </c>
      <c r="G17" s="12">
        <f t="shared" si="4"/>
        <v>2020</v>
      </c>
      <c r="H17" s="12">
        <f t="shared" si="5"/>
        <v>4</v>
      </c>
      <c r="I17" s="12" t="str">
        <f t="shared" si="6"/>
        <v>-</v>
      </c>
    </row>
    <row r="18" spans="1:9" x14ac:dyDescent="0.2">
      <c r="A18" s="10">
        <v>43982</v>
      </c>
      <c r="B18" s="11">
        <v>5802</v>
      </c>
      <c r="C18" s="12">
        <f t="shared" si="0"/>
        <v>31</v>
      </c>
      <c r="D18" s="12" t="str">
        <f t="shared" si="1"/>
        <v>Sun</v>
      </c>
      <c r="E18" s="12">
        <f t="shared" si="2"/>
        <v>5</v>
      </c>
      <c r="F18" s="12" t="str">
        <f t="shared" si="3"/>
        <v>May</v>
      </c>
      <c r="G18" s="12">
        <f t="shared" si="4"/>
        <v>2020</v>
      </c>
      <c r="H18" s="12">
        <f t="shared" si="5"/>
        <v>7</v>
      </c>
      <c r="I18" s="12" t="str">
        <f t="shared" si="6"/>
        <v>WEEKEND</v>
      </c>
    </row>
    <row r="19" spans="1:9" x14ac:dyDescent="0.2">
      <c r="A19" s="10">
        <v>43869</v>
      </c>
      <c r="B19" s="11">
        <v>4706</v>
      </c>
      <c r="C19" s="12">
        <f t="shared" si="0"/>
        <v>8</v>
      </c>
      <c r="D19" s="12" t="str">
        <f t="shared" si="1"/>
        <v>Sat</v>
      </c>
      <c r="E19" s="12">
        <f t="shared" si="2"/>
        <v>2</v>
      </c>
      <c r="F19" s="12" t="str">
        <f t="shared" si="3"/>
        <v>Feb</v>
      </c>
      <c r="G19" s="12">
        <f t="shared" si="4"/>
        <v>2020</v>
      </c>
      <c r="H19" s="12">
        <f t="shared" si="5"/>
        <v>6</v>
      </c>
      <c r="I19" s="12" t="str">
        <f t="shared" si="6"/>
        <v>WEEKEND</v>
      </c>
    </row>
    <row r="20" spans="1:9" x14ac:dyDescent="0.2">
      <c r="A20" s="10">
        <v>43948</v>
      </c>
      <c r="B20" s="11">
        <v>7777</v>
      </c>
      <c r="C20" s="12">
        <f t="shared" si="0"/>
        <v>27</v>
      </c>
      <c r="D20" s="12" t="str">
        <f t="shared" si="1"/>
        <v>Mon</v>
      </c>
      <c r="E20" s="12">
        <f t="shared" si="2"/>
        <v>4</v>
      </c>
      <c r="F20" s="12" t="str">
        <f t="shared" si="3"/>
        <v>Apr</v>
      </c>
      <c r="G20" s="12">
        <f t="shared" si="4"/>
        <v>2020</v>
      </c>
      <c r="H20" s="12">
        <f t="shared" si="5"/>
        <v>1</v>
      </c>
      <c r="I20" s="12" t="str">
        <f t="shared" si="6"/>
        <v>-</v>
      </c>
    </row>
    <row r="21" spans="1:9" x14ac:dyDescent="0.2">
      <c r="A21" s="10">
        <v>43966</v>
      </c>
      <c r="B21" s="11">
        <v>9701</v>
      </c>
      <c r="C21" s="12">
        <f t="shared" si="0"/>
        <v>15</v>
      </c>
      <c r="D21" s="12" t="str">
        <f t="shared" si="1"/>
        <v>Fri</v>
      </c>
      <c r="E21" s="12">
        <f t="shared" si="2"/>
        <v>5</v>
      </c>
      <c r="F21" s="12" t="str">
        <f t="shared" si="3"/>
        <v>May</v>
      </c>
      <c r="G21" s="12">
        <f t="shared" si="4"/>
        <v>2020</v>
      </c>
      <c r="H21" s="12">
        <f t="shared" si="5"/>
        <v>5</v>
      </c>
      <c r="I21" s="12" t="str">
        <f t="shared" si="6"/>
        <v>-</v>
      </c>
    </row>
    <row r="22" spans="1:9" x14ac:dyDescent="0.2">
      <c r="A22" s="10">
        <v>43865</v>
      </c>
      <c r="B22" s="11">
        <v>4472</v>
      </c>
      <c r="C22" s="12">
        <f t="shared" si="0"/>
        <v>4</v>
      </c>
      <c r="D22" s="12" t="str">
        <f t="shared" si="1"/>
        <v>Tue</v>
      </c>
      <c r="E22" s="12">
        <f t="shared" si="2"/>
        <v>2</v>
      </c>
      <c r="F22" s="12" t="str">
        <f t="shared" si="3"/>
        <v>Feb</v>
      </c>
      <c r="G22" s="12">
        <f t="shared" si="4"/>
        <v>2020</v>
      </c>
      <c r="H22" s="12">
        <f t="shared" si="5"/>
        <v>2</v>
      </c>
      <c r="I22" s="12" t="str">
        <f t="shared" si="6"/>
        <v>-</v>
      </c>
    </row>
    <row r="23" spans="1:9" x14ac:dyDescent="0.2">
      <c r="A23" s="10">
        <v>44025</v>
      </c>
      <c r="B23" s="11">
        <v>8831</v>
      </c>
      <c r="C23" s="12">
        <f t="shared" si="0"/>
        <v>13</v>
      </c>
      <c r="D23" s="12" t="str">
        <f t="shared" si="1"/>
        <v>Mon</v>
      </c>
      <c r="E23" s="12">
        <f t="shared" si="2"/>
        <v>7</v>
      </c>
      <c r="F23" s="12" t="str">
        <f t="shared" si="3"/>
        <v>Jul</v>
      </c>
      <c r="G23" s="12">
        <f t="shared" si="4"/>
        <v>2020</v>
      </c>
      <c r="H23" s="12">
        <f t="shared" si="5"/>
        <v>1</v>
      </c>
      <c r="I23" s="12" t="str">
        <f t="shared" si="6"/>
        <v>-</v>
      </c>
    </row>
    <row r="24" spans="1:9" x14ac:dyDescent="0.2">
      <c r="A24" s="10">
        <v>44094</v>
      </c>
      <c r="B24" s="11">
        <v>4686</v>
      </c>
      <c r="C24" s="12">
        <f t="shared" si="0"/>
        <v>20</v>
      </c>
      <c r="D24" s="12" t="str">
        <f t="shared" si="1"/>
        <v>Sun</v>
      </c>
      <c r="E24" s="12">
        <f t="shared" si="2"/>
        <v>9</v>
      </c>
      <c r="F24" s="12" t="str">
        <f t="shared" si="3"/>
        <v>Sep</v>
      </c>
      <c r="G24" s="12">
        <f t="shared" si="4"/>
        <v>2020</v>
      </c>
      <c r="H24" s="12">
        <f t="shared" si="5"/>
        <v>7</v>
      </c>
      <c r="I24" s="12" t="str">
        <f t="shared" si="6"/>
        <v>WEEKEND</v>
      </c>
    </row>
    <row r="25" spans="1:9" x14ac:dyDescent="0.2">
      <c r="A25" s="10">
        <v>43868</v>
      </c>
      <c r="B25" s="11">
        <v>9035</v>
      </c>
      <c r="C25" s="12">
        <f t="shared" si="0"/>
        <v>7</v>
      </c>
      <c r="D25" s="12" t="str">
        <f t="shared" si="1"/>
        <v>Fri</v>
      </c>
      <c r="E25" s="12">
        <f t="shared" si="2"/>
        <v>2</v>
      </c>
      <c r="F25" s="12" t="str">
        <f t="shared" si="3"/>
        <v>Feb</v>
      </c>
      <c r="G25" s="12">
        <f t="shared" si="4"/>
        <v>2020</v>
      </c>
      <c r="H25" s="12">
        <f t="shared" si="5"/>
        <v>5</v>
      </c>
      <c r="I25" s="12" t="str">
        <f t="shared" si="6"/>
        <v>-</v>
      </c>
    </row>
    <row r="26" spans="1:9" x14ac:dyDescent="0.2">
      <c r="A26" s="10">
        <v>43901</v>
      </c>
      <c r="B26" s="11">
        <v>3430</v>
      </c>
      <c r="C26" s="12">
        <f t="shared" si="0"/>
        <v>11</v>
      </c>
      <c r="D26" s="12" t="str">
        <f t="shared" si="1"/>
        <v>Wed</v>
      </c>
      <c r="E26" s="12">
        <f t="shared" si="2"/>
        <v>3</v>
      </c>
      <c r="F26" s="12" t="str">
        <f t="shared" si="3"/>
        <v>Mar</v>
      </c>
      <c r="G26" s="12">
        <f t="shared" si="4"/>
        <v>2020</v>
      </c>
      <c r="H26" s="12">
        <f t="shared" si="5"/>
        <v>3</v>
      </c>
      <c r="I26" s="12" t="str">
        <f t="shared" si="6"/>
        <v>-</v>
      </c>
    </row>
    <row r="27" spans="1:9" x14ac:dyDescent="0.2">
      <c r="A27" s="10">
        <v>44027</v>
      </c>
      <c r="B27" s="11">
        <v>8896</v>
      </c>
      <c r="C27" s="12">
        <f t="shared" si="0"/>
        <v>15</v>
      </c>
      <c r="D27" s="12" t="str">
        <f t="shared" si="1"/>
        <v>Wed</v>
      </c>
      <c r="E27" s="12">
        <f t="shared" si="2"/>
        <v>7</v>
      </c>
      <c r="F27" s="12" t="str">
        <f t="shared" si="3"/>
        <v>Jul</v>
      </c>
      <c r="G27" s="12">
        <f t="shared" si="4"/>
        <v>2020</v>
      </c>
      <c r="H27" s="12">
        <f t="shared" si="5"/>
        <v>3</v>
      </c>
      <c r="I27" s="12" t="str">
        <f t="shared" si="6"/>
        <v>-</v>
      </c>
    </row>
    <row r="28" spans="1:9" x14ac:dyDescent="0.2">
      <c r="A28" s="10">
        <v>44126</v>
      </c>
      <c r="B28" s="11">
        <v>6431</v>
      </c>
      <c r="C28" s="12">
        <f t="shared" si="0"/>
        <v>22</v>
      </c>
      <c r="D28" s="12" t="str">
        <f t="shared" si="1"/>
        <v>Thu</v>
      </c>
      <c r="E28" s="12">
        <f t="shared" si="2"/>
        <v>10</v>
      </c>
      <c r="F28" s="12" t="str">
        <f t="shared" si="3"/>
        <v>Oct</v>
      </c>
      <c r="G28" s="12">
        <f t="shared" si="4"/>
        <v>2020</v>
      </c>
      <c r="H28" s="12">
        <f t="shared" si="5"/>
        <v>4</v>
      </c>
      <c r="I28" s="12" t="str">
        <f t="shared" si="6"/>
        <v>-</v>
      </c>
    </row>
    <row r="29" spans="1:9" x14ac:dyDescent="0.2">
      <c r="A29" s="10">
        <v>44161</v>
      </c>
      <c r="B29" s="11">
        <v>6153</v>
      </c>
      <c r="C29" s="12">
        <f t="shared" si="0"/>
        <v>26</v>
      </c>
      <c r="D29" s="12" t="str">
        <f t="shared" si="1"/>
        <v>Thu</v>
      </c>
      <c r="E29" s="12">
        <f t="shared" si="2"/>
        <v>11</v>
      </c>
      <c r="F29" s="12" t="str">
        <f t="shared" si="3"/>
        <v>Nov</v>
      </c>
      <c r="G29" s="12">
        <f t="shared" si="4"/>
        <v>2020</v>
      </c>
      <c r="H29" s="12">
        <f t="shared" si="5"/>
        <v>4</v>
      </c>
      <c r="I29" s="12" t="str">
        <f t="shared" si="6"/>
        <v>-</v>
      </c>
    </row>
    <row r="30" spans="1:9" x14ac:dyDescent="0.2">
      <c r="A30" s="10">
        <v>44178</v>
      </c>
      <c r="B30" s="11">
        <v>6876</v>
      </c>
      <c r="C30" s="12">
        <f t="shared" si="0"/>
        <v>13</v>
      </c>
      <c r="D30" s="12" t="str">
        <f t="shared" si="1"/>
        <v>Sun</v>
      </c>
      <c r="E30" s="12">
        <f t="shared" si="2"/>
        <v>12</v>
      </c>
      <c r="F30" s="12" t="str">
        <f t="shared" si="3"/>
        <v>Dec</v>
      </c>
      <c r="G30" s="12">
        <f t="shared" si="4"/>
        <v>2020</v>
      </c>
      <c r="H30" s="12">
        <f t="shared" si="5"/>
        <v>7</v>
      </c>
      <c r="I30" s="12" t="str">
        <f t="shared" si="6"/>
        <v>WEEKEND</v>
      </c>
    </row>
  </sheetData>
  <sheetProtection algorithmName="SHA-512" hashValue="EO6v3/bSPRqm6Ualr6QzHP/7y4BSinWh2gI4PzllaqXV9nf3j3ShPeOdx6zP7NIohJeTAkMbZANgOifNe0yozg==" saltValue="QSFHOAig6ac7+pCVrfQZF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CBB1-4011-3B49-95BD-92F99C493102}">
  <dimension ref="A1:D25"/>
  <sheetViews>
    <sheetView workbookViewId="0">
      <selection sqref="A1:D25"/>
    </sheetView>
  </sheetViews>
  <sheetFormatPr baseColWidth="10" defaultRowHeight="16" x14ac:dyDescent="0.2"/>
  <cols>
    <col min="1" max="1" width="12.6640625" customWidth="1"/>
    <col min="2" max="2" width="15.1640625" customWidth="1"/>
    <col min="3" max="3" width="13.83203125" customWidth="1"/>
    <col min="4" max="4" width="14.5" customWidth="1"/>
  </cols>
  <sheetData>
    <row r="1" spans="1:4" x14ac:dyDescent="0.2">
      <c r="A1" s="16" t="s">
        <v>21</v>
      </c>
      <c r="B1" s="16" t="s">
        <v>18</v>
      </c>
      <c r="C1" s="16" t="s">
        <v>19</v>
      </c>
      <c r="D1" s="16" t="s">
        <v>20</v>
      </c>
    </row>
    <row r="2" spans="1:4" x14ac:dyDescent="0.2">
      <c r="A2" s="17">
        <v>0</v>
      </c>
      <c r="B2" s="18">
        <f>HOUR(A2)</f>
        <v>0</v>
      </c>
      <c r="C2" s="18">
        <f>MINUTE(A2)</f>
        <v>0</v>
      </c>
      <c r="D2" s="18">
        <f>SECOND(A2)</f>
        <v>0</v>
      </c>
    </row>
    <row r="3" spans="1:4" x14ac:dyDescent="0.2">
      <c r="A3" s="17">
        <v>4.1666666666666699E-2</v>
      </c>
      <c r="B3" s="18">
        <f t="shared" ref="B3:B25" si="0">HOUR(A3)</f>
        <v>1</v>
      </c>
      <c r="C3" s="18">
        <f t="shared" ref="C3:C25" si="1">MINUTE(A3)</f>
        <v>0</v>
      </c>
      <c r="D3" s="18">
        <f t="shared" ref="D3:D25" si="2">SECOND(A3)</f>
        <v>0</v>
      </c>
    </row>
    <row r="4" spans="1:4" x14ac:dyDescent="0.2">
      <c r="A4" s="17">
        <v>8.3333333333333301E-2</v>
      </c>
      <c r="B4" s="18">
        <f t="shared" si="0"/>
        <v>2</v>
      </c>
      <c r="C4" s="18">
        <f t="shared" si="1"/>
        <v>0</v>
      </c>
      <c r="D4" s="18">
        <f t="shared" si="2"/>
        <v>0</v>
      </c>
    </row>
    <row r="5" spans="1:4" x14ac:dyDescent="0.2">
      <c r="A5" s="17">
        <v>0.125</v>
      </c>
      <c r="B5" s="18">
        <f t="shared" si="0"/>
        <v>3</v>
      </c>
      <c r="C5" s="18">
        <f t="shared" si="1"/>
        <v>0</v>
      </c>
      <c r="D5" s="18">
        <f t="shared" si="2"/>
        <v>0</v>
      </c>
    </row>
    <row r="6" spans="1:4" x14ac:dyDescent="0.2">
      <c r="A6" s="17">
        <v>0.16666666666666699</v>
      </c>
      <c r="B6" s="18">
        <f t="shared" si="0"/>
        <v>4</v>
      </c>
      <c r="C6" s="18">
        <f t="shared" si="1"/>
        <v>0</v>
      </c>
      <c r="D6" s="18">
        <f t="shared" si="2"/>
        <v>0</v>
      </c>
    </row>
    <row r="7" spans="1:4" x14ac:dyDescent="0.2">
      <c r="A7" s="17">
        <v>0.20833333333333301</v>
      </c>
      <c r="B7" s="18">
        <f t="shared" si="0"/>
        <v>5</v>
      </c>
      <c r="C7" s="18">
        <f t="shared" si="1"/>
        <v>0</v>
      </c>
      <c r="D7" s="18">
        <f t="shared" si="2"/>
        <v>0</v>
      </c>
    </row>
    <row r="8" spans="1:4" x14ac:dyDescent="0.2">
      <c r="A8" s="17">
        <v>0.25</v>
      </c>
      <c r="B8" s="18">
        <f t="shared" si="0"/>
        <v>6</v>
      </c>
      <c r="C8" s="18">
        <f t="shared" si="1"/>
        <v>0</v>
      </c>
      <c r="D8" s="18">
        <f t="shared" si="2"/>
        <v>0</v>
      </c>
    </row>
    <row r="9" spans="1:4" x14ac:dyDescent="0.2">
      <c r="A9" s="17">
        <v>0.29166666666666702</v>
      </c>
      <c r="B9" s="18">
        <f t="shared" si="0"/>
        <v>7</v>
      </c>
      <c r="C9" s="18">
        <f t="shared" si="1"/>
        <v>0</v>
      </c>
      <c r="D9" s="18">
        <f t="shared" si="2"/>
        <v>0</v>
      </c>
    </row>
    <row r="10" spans="1:4" x14ac:dyDescent="0.2">
      <c r="A10" s="17">
        <v>0.33333333333333298</v>
      </c>
      <c r="B10" s="18">
        <f t="shared" si="0"/>
        <v>8</v>
      </c>
      <c r="C10" s="18">
        <f t="shared" si="1"/>
        <v>0</v>
      </c>
      <c r="D10" s="18">
        <f t="shared" si="2"/>
        <v>0</v>
      </c>
    </row>
    <row r="11" spans="1:4" x14ac:dyDescent="0.2">
      <c r="A11" s="17">
        <v>0.375</v>
      </c>
      <c r="B11" s="18">
        <f t="shared" si="0"/>
        <v>9</v>
      </c>
      <c r="C11" s="18">
        <f t="shared" si="1"/>
        <v>0</v>
      </c>
      <c r="D11" s="18">
        <f t="shared" si="2"/>
        <v>0</v>
      </c>
    </row>
    <row r="12" spans="1:4" x14ac:dyDescent="0.2">
      <c r="A12" s="17">
        <v>0.41666666666666702</v>
      </c>
      <c r="B12" s="18">
        <f t="shared" si="0"/>
        <v>10</v>
      </c>
      <c r="C12" s="18">
        <f t="shared" si="1"/>
        <v>0</v>
      </c>
      <c r="D12" s="18">
        <f t="shared" si="2"/>
        <v>0</v>
      </c>
    </row>
    <row r="13" spans="1:4" x14ac:dyDescent="0.2">
      <c r="A13" s="17">
        <v>0.45833333333333298</v>
      </c>
      <c r="B13" s="18">
        <f t="shared" si="0"/>
        <v>11</v>
      </c>
      <c r="C13" s="18">
        <f t="shared" si="1"/>
        <v>0</v>
      </c>
      <c r="D13" s="18">
        <f t="shared" si="2"/>
        <v>0</v>
      </c>
    </row>
    <row r="14" spans="1:4" x14ac:dyDescent="0.2">
      <c r="A14" s="17">
        <v>0.5</v>
      </c>
      <c r="B14" s="18">
        <f t="shared" si="0"/>
        <v>12</v>
      </c>
      <c r="C14" s="18">
        <f t="shared" si="1"/>
        <v>0</v>
      </c>
      <c r="D14" s="18">
        <f t="shared" si="2"/>
        <v>0</v>
      </c>
    </row>
    <row r="15" spans="1:4" x14ac:dyDescent="0.2">
      <c r="A15" s="17">
        <v>0.54166666666666696</v>
      </c>
      <c r="B15" s="18">
        <f t="shared" si="0"/>
        <v>13</v>
      </c>
      <c r="C15" s="18">
        <f t="shared" si="1"/>
        <v>0</v>
      </c>
      <c r="D15" s="18">
        <f t="shared" si="2"/>
        <v>0</v>
      </c>
    </row>
    <row r="16" spans="1:4" x14ac:dyDescent="0.2">
      <c r="A16" s="17">
        <v>0.58333333333333304</v>
      </c>
      <c r="B16" s="18">
        <f t="shared" si="0"/>
        <v>14</v>
      </c>
      <c r="C16" s="18">
        <f t="shared" si="1"/>
        <v>0</v>
      </c>
      <c r="D16" s="18">
        <f t="shared" si="2"/>
        <v>0</v>
      </c>
    </row>
    <row r="17" spans="1:4" x14ac:dyDescent="0.2">
      <c r="A17" s="17">
        <v>0.625</v>
      </c>
      <c r="B17" s="18">
        <f t="shared" si="0"/>
        <v>15</v>
      </c>
      <c r="C17" s="18">
        <f t="shared" si="1"/>
        <v>0</v>
      </c>
      <c r="D17" s="18">
        <f t="shared" si="2"/>
        <v>0</v>
      </c>
    </row>
    <row r="18" spans="1:4" x14ac:dyDescent="0.2">
      <c r="A18" s="17">
        <v>0.66666666666666696</v>
      </c>
      <c r="B18" s="18">
        <f t="shared" si="0"/>
        <v>16</v>
      </c>
      <c r="C18" s="18">
        <f t="shared" si="1"/>
        <v>0</v>
      </c>
      <c r="D18" s="18">
        <f t="shared" si="2"/>
        <v>0</v>
      </c>
    </row>
    <row r="19" spans="1:4" x14ac:dyDescent="0.2">
      <c r="A19" s="17">
        <v>0.70833333333333304</v>
      </c>
      <c r="B19" s="18">
        <f t="shared" si="0"/>
        <v>17</v>
      </c>
      <c r="C19" s="18">
        <f t="shared" si="1"/>
        <v>0</v>
      </c>
      <c r="D19" s="18">
        <f t="shared" si="2"/>
        <v>0</v>
      </c>
    </row>
    <row r="20" spans="1:4" x14ac:dyDescent="0.2">
      <c r="A20" s="17">
        <v>0.75</v>
      </c>
      <c r="B20" s="18">
        <f t="shared" si="0"/>
        <v>18</v>
      </c>
      <c r="C20" s="18">
        <f t="shared" si="1"/>
        <v>0</v>
      </c>
      <c r="D20" s="18">
        <f t="shared" si="2"/>
        <v>0</v>
      </c>
    </row>
    <row r="21" spans="1:4" x14ac:dyDescent="0.2">
      <c r="A21" s="17">
        <v>0.79166666666666696</v>
      </c>
      <c r="B21" s="18">
        <f t="shared" si="0"/>
        <v>19</v>
      </c>
      <c r="C21" s="18">
        <f t="shared" si="1"/>
        <v>0</v>
      </c>
      <c r="D21" s="18">
        <f t="shared" si="2"/>
        <v>0</v>
      </c>
    </row>
    <row r="22" spans="1:4" x14ac:dyDescent="0.2">
      <c r="A22" s="17">
        <v>0.83333333333333304</v>
      </c>
      <c r="B22" s="18">
        <f t="shared" si="0"/>
        <v>20</v>
      </c>
      <c r="C22" s="18">
        <f t="shared" si="1"/>
        <v>0</v>
      </c>
      <c r="D22" s="18">
        <f t="shared" si="2"/>
        <v>0</v>
      </c>
    </row>
    <row r="23" spans="1:4" x14ac:dyDescent="0.2">
      <c r="A23" s="17">
        <v>0.875</v>
      </c>
      <c r="B23" s="18">
        <f t="shared" si="0"/>
        <v>21</v>
      </c>
      <c r="C23" s="18">
        <f t="shared" si="1"/>
        <v>0</v>
      </c>
      <c r="D23" s="18">
        <f t="shared" si="2"/>
        <v>0</v>
      </c>
    </row>
    <row r="24" spans="1:4" x14ac:dyDescent="0.2">
      <c r="A24" s="17">
        <v>0.91666666666666696</v>
      </c>
      <c r="B24" s="18">
        <f t="shared" si="0"/>
        <v>22</v>
      </c>
      <c r="C24" s="18">
        <f t="shared" si="1"/>
        <v>0</v>
      </c>
      <c r="D24" s="18">
        <f t="shared" si="2"/>
        <v>0</v>
      </c>
    </row>
    <row r="25" spans="1:4" x14ac:dyDescent="0.2">
      <c r="A25" s="17">
        <v>0.95833333333333304</v>
      </c>
      <c r="B25" s="18">
        <f t="shared" si="0"/>
        <v>23</v>
      </c>
      <c r="C25" s="18">
        <f t="shared" si="1"/>
        <v>0</v>
      </c>
      <c r="D25" s="18">
        <f t="shared" si="2"/>
        <v>0</v>
      </c>
    </row>
  </sheetData>
  <sheetProtection algorithmName="SHA-512" hashValue="BLu5VCb9MpZRs9dYB5qpJ7zp9BQiYTHgx0iksYrW8FVGyeODACtanGNRZwlVlIUfZMZAAZesVdOgIyWzLLDnQQ==" saltValue="9lytSO++aqSVgsoSDzYPs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67AD-3A35-6B40-A78F-26586081AE4E}">
  <dimension ref="A1:H22"/>
  <sheetViews>
    <sheetView topLeftCell="A2" workbookViewId="0">
      <selection activeCell="A22" sqref="A22"/>
    </sheetView>
  </sheetViews>
  <sheetFormatPr baseColWidth="10" defaultRowHeight="16" x14ac:dyDescent="0.2"/>
  <cols>
    <col min="1" max="1" width="51.1640625" bestFit="1" customWidth="1"/>
    <col min="2" max="2" width="11.5" bestFit="1" customWidth="1"/>
    <col min="3" max="3" width="11.6640625" bestFit="1" customWidth="1"/>
    <col min="4" max="4" width="18" bestFit="1" customWidth="1"/>
    <col min="5" max="5" width="21" bestFit="1" customWidth="1"/>
    <col min="6" max="6" width="11.1640625" customWidth="1"/>
  </cols>
  <sheetData>
    <row r="1" spans="1:8" x14ac:dyDescent="0.2">
      <c r="A1" s="19" t="s">
        <v>22</v>
      </c>
      <c r="B1" s="19"/>
      <c r="C1" s="19"/>
      <c r="D1" s="19"/>
      <c r="E1" s="19"/>
      <c r="F1" s="19"/>
      <c r="G1" s="19"/>
      <c r="H1" s="19"/>
    </row>
    <row r="3" spans="1:8" x14ac:dyDescent="0.2">
      <c r="A3" s="20" t="s">
        <v>23</v>
      </c>
      <c r="B3" s="20" t="s">
        <v>24</v>
      </c>
      <c r="C3" s="20" t="s">
        <v>25</v>
      </c>
      <c r="D3" s="20" t="s">
        <v>26</v>
      </c>
      <c r="E3" s="20" t="s">
        <v>27</v>
      </c>
      <c r="F3" s="21"/>
      <c r="G3" s="22" t="s">
        <v>28</v>
      </c>
      <c r="H3" s="22"/>
    </row>
    <row r="4" spans="1:8" x14ac:dyDescent="0.2">
      <c r="A4" s="23" t="s">
        <v>29</v>
      </c>
      <c r="B4" s="24">
        <v>43831</v>
      </c>
      <c r="C4" s="23">
        <v>5</v>
      </c>
      <c r="D4" s="23">
        <v>5</v>
      </c>
      <c r="E4" s="24">
        <f>WORKDAY.INTL(B4,C4,1,G5:$G$14)</f>
        <v>43838</v>
      </c>
      <c r="G4" s="25"/>
      <c r="H4" s="25"/>
    </row>
    <row r="5" spans="1:8" x14ac:dyDescent="0.2">
      <c r="A5" s="23" t="s">
        <v>30</v>
      </c>
      <c r="B5" s="24">
        <v>43837</v>
      </c>
      <c r="C5" s="23">
        <v>1</v>
      </c>
      <c r="D5" s="23">
        <v>1</v>
      </c>
      <c r="E5" s="24">
        <f>WORKDAY.INTL(B5,C5,1,G6:$G$14)</f>
        <v>43838</v>
      </c>
      <c r="F5" s="21"/>
      <c r="G5" s="26">
        <v>43831</v>
      </c>
      <c r="H5" s="27" t="s">
        <v>31</v>
      </c>
    </row>
    <row r="6" spans="1:8" x14ac:dyDescent="0.2">
      <c r="A6" s="23" t="s">
        <v>32</v>
      </c>
      <c r="B6" s="24">
        <v>43839</v>
      </c>
      <c r="C6" s="23">
        <v>3</v>
      </c>
      <c r="D6" s="23">
        <v>3</v>
      </c>
      <c r="E6" s="24">
        <f>WORKDAY.INTL(B6,C6,1,G7:$G$14)</f>
        <v>43844</v>
      </c>
      <c r="F6" s="21"/>
      <c r="G6" s="26">
        <v>43923</v>
      </c>
      <c r="H6" s="27" t="s">
        <v>33</v>
      </c>
    </row>
    <row r="7" spans="1:8" x14ac:dyDescent="0.2">
      <c r="A7" s="23" t="s">
        <v>34</v>
      </c>
      <c r="B7" s="24">
        <v>43841</v>
      </c>
      <c r="C7" s="23">
        <v>3</v>
      </c>
      <c r="D7" s="23">
        <v>3</v>
      </c>
      <c r="E7" s="24">
        <f>WORKDAY.INTL(B7,C7,1,G8:$G$14)</f>
        <v>43845</v>
      </c>
      <c r="F7" s="21"/>
      <c r="G7" s="26">
        <v>43926</v>
      </c>
      <c r="H7" s="27" t="s">
        <v>35</v>
      </c>
    </row>
    <row r="8" spans="1:8" x14ac:dyDescent="0.2">
      <c r="A8" s="23" t="s">
        <v>36</v>
      </c>
      <c r="B8" s="24">
        <v>43843</v>
      </c>
      <c r="C8" s="23">
        <v>2</v>
      </c>
      <c r="D8" s="23">
        <v>2</v>
      </c>
      <c r="E8" s="24">
        <f>WORKDAY.INTL(B8,C8,1,G9:$G$14)</f>
        <v>43845</v>
      </c>
      <c r="F8" s="21"/>
      <c r="G8" s="26">
        <v>43954</v>
      </c>
      <c r="H8" s="27" t="s">
        <v>37</v>
      </c>
    </row>
    <row r="9" spans="1:8" x14ac:dyDescent="0.2">
      <c r="A9" s="23" t="s">
        <v>38</v>
      </c>
      <c r="B9" s="24">
        <v>43847</v>
      </c>
      <c r="C9" s="23">
        <v>2</v>
      </c>
      <c r="D9" s="23">
        <v>2</v>
      </c>
      <c r="E9" s="24">
        <f>WORKDAY.INTL(B9,C9,1,G10:$G$14)</f>
        <v>43851</v>
      </c>
      <c r="F9" s="21"/>
      <c r="G9" s="26">
        <v>43982</v>
      </c>
      <c r="H9" s="27" t="s">
        <v>39</v>
      </c>
    </row>
    <row r="10" spans="1:8" x14ac:dyDescent="0.2">
      <c r="A10" s="23" t="s">
        <v>40</v>
      </c>
      <c r="B10" s="24">
        <v>43850</v>
      </c>
      <c r="C10" s="23">
        <v>1</v>
      </c>
      <c r="D10" s="23">
        <v>1</v>
      </c>
      <c r="E10" s="24">
        <f>WORKDAY.INTL(B10,C10,1,G11:$G$14)</f>
        <v>43851</v>
      </c>
      <c r="F10" s="21"/>
      <c r="G10" s="26">
        <v>44073</v>
      </c>
      <c r="H10" s="27" t="s">
        <v>41</v>
      </c>
    </row>
    <row r="11" spans="1:8" x14ac:dyDescent="0.2">
      <c r="A11" s="23" t="s">
        <v>42</v>
      </c>
      <c r="B11" s="24">
        <v>43853</v>
      </c>
      <c r="C11" s="23">
        <v>1</v>
      </c>
      <c r="D11" s="23">
        <v>1</v>
      </c>
      <c r="E11" s="24">
        <f>WORKDAY.INTL(B11,C11,1,G12:$G$14)</f>
        <v>43854</v>
      </c>
      <c r="F11" s="21"/>
      <c r="G11" s="26">
        <v>44190</v>
      </c>
      <c r="H11" s="27" t="s">
        <v>43</v>
      </c>
    </row>
    <row r="12" spans="1:8" x14ac:dyDescent="0.2">
      <c r="A12" s="23" t="s">
        <v>44</v>
      </c>
      <c r="B12" s="24">
        <v>43855</v>
      </c>
      <c r="C12" s="23">
        <v>4</v>
      </c>
      <c r="D12" s="23">
        <v>4</v>
      </c>
      <c r="E12" s="24">
        <f>WORKDAY.INTL(B12,C12,1,G13:$G$14)</f>
        <v>43860</v>
      </c>
      <c r="F12" s="21"/>
      <c r="G12" s="26">
        <v>44191</v>
      </c>
      <c r="H12" s="27" t="s">
        <v>45</v>
      </c>
    </row>
    <row r="13" spans="1:8" x14ac:dyDescent="0.2">
      <c r="A13" s="23" t="s">
        <v>46</v>
      </c>
      <c r="B13" s="24">
        <v>43857</v>
      </c>
      <c r="C13" s="23">
        <v>8</v>
      </c>
      <c r="D13" s="23">
        <v>8</v>
      </c>
      <c r="E13" s="24">
        <f>WORKDAY.INTL(B13,C13,1,G14:$G$14)</f>
        <v>43867</v>
      </c>
      <c r="F13" s="21"/>
      <c r="G13" s="26">
        <v>44192</v>
      </c>
      <c r="H13" s="27" t="s">
        <v>47</v>
      </c>
    </row>
    <row r="14" spans="1:8" x14ac:dyDescent="0.2">
      <c r="A14" s="23" t="s">
        <v>48</v>
      </c>
      <c r="B14" s="24">
        <v>43858</v>
      </c>
      <c r="C14" s="23">
        <v>4</v>
      </c>
      <c r="D14" s="23">
        <v>4</v>
      </c>
      <c r="E14" s="24">
        <f>WORKDAY.INTL(B14,C14,1,G$14:$G15)</f>
        <v>43864</v>
      </c>
      <c r="F14" s="21"/>
      <c r="G14" s="26">
        <v>44193</v>
      </c>
      <c r="H14" s="27" t="s">
        <v>49</v>
      </c>
    </row>
    <row r="15" spans="1:8" x14ac:dyDescent="0.2">
      <c r="A15" s="21"/>
      <c r="B15" s="21"/>
      <c r="C15" s="21"/>
      <c r="D15" s="21"/>
      <c r="E15" s="21"/>
      <c r="F15" s="21"/>
      <c r="G15" s="21"/>
      <c r="H15" s="21"/>
    </row>
    <row r="16" spans="1:8" x14ac:dyDescent="0.2">
      <c r="A16" s="21"/>
      <c r="B16" s="21"/>
      <c r="C16" s="21"/>
      <c r="D16" s="21"/>
      <c r="E16" s="21"/>
      <c r="F16" s="21"/>
      <c r="G16" s="21"/>
      <c r="H16" s="21"/>
    </row>
    <row r="17" spans="1:8" x14ac:dyDescent="0.2">
      <c r="A17" s="20" t="s">
        <v>23</v>
      </c>
      <c r="B17" s="20" t="s">
        <v>24</v>
      </c>
      <c r="C17" s="20" t="s">
        <v>50</v>
      </c>
      <c r="D17" s="20" t="s">
        <v>51</v>
      </c>
      <c r="E17" s="20" t="s">
        <v>52</v>
      </c>
      <c r="F17" s="21"/>
      <c r="G17" s="28"/>
      <c r="H17" s="21"/>
    </row>
    <row r="18" spans="1:8" x14ac:dyDescent="0.2">
      <c r="A18" s="23" t="s">
        <v>29</v>
      </c>
      <c r="B18" s="24">
        <v>43831</v>
      </c>
      <c r="C18" s="24">
        <v>43924</v>
      </c>
      <c r="D18" s="29">
        <f>NETWORKDAYS(B18,C18,$G$5:$G$14)</f>
        <v>66</v>
      </c>
      <c r="E18" s="23">
        <f>NETWORKDAYS.INTL(B18,C18,1,G5:G14)</f>
        <v>66</v>
      </c>
      <c r="F18" s="21"/>
      <c r="G18" s="21"/>
      <c r="H18" s="21"/>
    </row>
    <row r="19" spans="1:8" x14ac:dyDescent="0.2">
      <c r="A19" s="23" t="s">
        <v>30</v>
      </c>
      <c r="B19" s="24">
        <v>43837</v>
      </c>
      <c r="C19" s="24">
        <v>43844</v>
      </c>
      <c r="D19" s="29">
        <f t="shared" ref="D19:D22" si="0">NETWORKDAYS(B19,C19,$G$5:$G$14)</f>
        <v>6</v>
      </c>
      <c r="E19" s="23">
        <f t="shared" ref="E19:E22" si="1">NETWORKDAYS.INTL(B19,C19,1,G6:G15)</f>
        <v>6</v>
      </c>
      <c r="F19" s="21"/>
      <c r="G19" s="21"/>
      <c r="H19" s="21"/>
    </row>
    <row r="20" spans="1:8" x14ac:dyDescent="0.2">
      <c r="A20" s="23" t="s">
        <v>32</v>
      </c>
      <c r="B20" s="24">
        <v>43839</v>
      </c>
      <c r="C20" s="24">
        <v>43843</v>
      </c>
      <c r="D20" s="29">
        <f t="shared" si="0"/>
        <v>3</v>
      </c>
      <c r="E20" s="23">
        <f t="shared" si="1"/>
        <v>3</v>
      </c>
      <c r="F20" s="21"/>
      <c r="G20" s="21"/>
      <c r="H20" s="21"/>
    </row>
    <row r="21" spans="1:8" x14ac:dyDescent="0.2">
      <c r="A21" s="23" t="s">
        <v>34</v>
      </c>
      <c r="B21" s="24">
        <v>43841</v>
      </c>
      <c r="C21" s="24">
        <v>43845</v>
      </c>
      <c r="D21" s="29">
        <f t="shared" si="0"/>
        <v>3</v>
      </c>
      <c r="E21" s="23">
        <f t="shared" si="1"/>
        <v>3</v>
      </c>
      <c r="F21" s="21"/>
      <c r="G21" s="21"/>
      <c r="H21" s="21"/>
    </row>
    <row r="22" spans="1:8" x14ac:dyDescent="0.2">
      <c r="A22" s="23" t="s">
        <v>36</v>
      </c>
      <c r="B22" s="24">
        <v>43843</v>
      </c>
      <c r="C22" s="24">
        <v>43858</v>
      </c>
      <c r="D22" s="29">
        <f t="shared" si="0"/>
        <v>12</v>
      </c>
      <c r="E22" s="23">
        <f t="shared" si="1"/>
        <v>12</v>
      </c>
      <c r="F22" s="21"/>
      <c r="G22" s="21"/>
      <c r="H22" s="21"/>
    </row>
  </sheetData>
  <sheetProtection algorithmName="SHA-512" hashValue="ivX+G/oUkPamfiE6xOLeW1JXMMR6zyQz4/DDXdl1f2k80T76kjgxQ+3ROUl7jKHy7uF7cvjfgvoFse360VEb/Q==" saltValue="A8/gaiFqWFWP097HEfHZ7g==" spinCount="100000" sheet="1" objects="1" scenarios="1"/>
  <mergeCells count="1">
    <mergeCell ref="G3:H3"/>
  </mergeCells>
  <pageMargins left="0.7" right="0.7" top="0.75" bottom="0.75" header="0.3" footer="0.3"/>
  <ignoredErrors>
    <ignoredError sqref="E5:E13" formulaRange="1"/>
    <ignoredError sqref="E19:E22 E14" formulaRange="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98F3-D4FB-CB4D-A2B0-7F0C51974FB8}">
  <dimension ref="A1:H31"/>
  <sheetViews>
    <sheetView tabSelected="1" workbookViewId="0">
      <selection activeCell="H24" sqref="H24"/>
    </sheetView>
  </sheetViews>
  <sheetFormatPr baseColWidth="10" defaultRowHeight="16" x14ac:dyDescent="0.2"/>
  <cols>
    <col min="1" max="2" width="19" customWidth="1"/>
    <col min="3" max="3" width="19.33203125" customWidth="1"/>
    <col min="4" max="5" width="22.6640625" customWidth="1"/>
  </cols>
  <sheetData>
    <row r="1" spans="1:8" x14ac:dyDescent="0.2">
      <c r="A1" s="19" t="s">
        <v>53</v>
      </c>
      <c r="B1" s="19"/>
      <c r="C1" s="19"/>
      <c r="D1" s="19"/>
      <c r="E1" s="19"/>
    </row>
    <row r="3" spans="1:8" x14ac:dyDescent="0.2">
      <c r="A3" s="30" t="s">
        <v>54</v>
      </c>
      <c r="B3" s="31">
        <f ca="1">TODAY()</f>
        <v>45144</v>
      </c>
    </row>
    <row r="5" spans="1:8" x14ac:dyDescent="0.2">
      <c r="A5" s="30" t="s">
        <v>55</v>
      </c>
      <c r="B5" s="30" t="s">
        <v>56</v>
      </c>
      <c r="C5" s="30" t="s">
        <v>57</v>
      </c>
      <c r="D5" s="30" t="s">
        <v>58</v>
      </c>
      <c r="E5" s="30" t="s">
        <v>59</v>
      </c>
    </row>
    <row r="6" spans="1:8" x14ac:dyDescent="0.2">
      <c r="A6" s="32" t="s">
        <v>60</v>
      </c>
      <c r="B6" s="32" t="s">
        <v>61</v>
      </c>
      <c r="C6" s="32" t="s">
        <v>62</v>
      </c>
      <c r="D6" s="31">
        <v>37990</v>
      </c>
      <c r="E6" s="32">
        <f ca="1">DATEDIF(D6,$B$3,"y")</f>
        <v>19</v>
      </c>
      <c r="G6" s="33"/>
      <c r="H6" s="34"/>
    </row>
    <row r="7" spans="1:8" x14ac:dyDescent="0.2">
      <c r="A7" s="32" t="s">
        <v>63</v>
      </c>
      <c r="B7" s="32" t="s">
        <v>64</v>
      </c>
      <c r="C7" s="32" t="s">
        <v>65</v>
      </c>
      <c r="D7" s="31">
        <v>34903</v>
      </c>
      <c r="E7" s="32">
        <f t="shared" ref="E7:E31" ca="1" si="0">DATEDIF(D7,$B$3,"y")</f>
        <v>28</v>
      </c>
      <c r="G7" s="33"/>
      <c r="H7" s="34"/>
    </row>
    <row r="8" spans="1:8" x14ac:dyDescent="0.2">
      <c r="A8" s="32" t="s">
        <v>66</v>
      </c>
      <c r="B8" s="32" t="s">
        <v>67</v>
      </c>
      <c r="C8" s="32" t="s">
        <v>68</v>
      </c>
      <c r="D8" s="31">
        <v>37917</v>
      </c>
      <c r="E8" s="32">
        <f t="shared" ca="1" si="0"/>
        <v>19</v>
      </c>
      <c r="G8" s="33"/>
      <c r="H8" s="34"/>
    </row>
    <row r="9" spans="1:8" x14ac:dyDescent="0.2">
      <c r="A9" s="32" t="s">
        <v>69</v>
      </c>
      <c r="B9" s="32" t="s">
        <v>70</v>
      </c>
      <c r="C9" s="32" t="s">
        <v>71</v>
      </c>
      <c r="D9" s="31">
        <v>30685</v>
      </c>
      <c r="E9" s="32">
        <f t="shared" ca="1" si="0"/>
        <v>39</v>
      </c>
      <c r="G9" s="33"/>
      <c r="H9" s="34"/>
    </row>
    <row r="10" spans="1:8" x14ac:dyDescent="0.2">
      <c r="A10" s="32" t="s">
        <v>72</v>
      </c>
      <c r="B10" s="32" t="s">
        <v>73</v>
      </c>
      <c r="C10" s="32" t="s">
        <v>74</v>
      </c>
      <c r="D10" s="31">
        <v>36751</v>
      </c>
      <c r="E10" s="32">
        <f t="shared" ca="1" si="0"/>
        <v>22</v>
      </c>
      <c r="G10" s="33"/>
      <c r="H10" s="34"/>
    </row>
    <row r="11" spans="1:8" x14ac:dyDescent="0.2">
      <c r="A11" s="32" t="s">
        <v>75</v>
      </c>
      <c r="B11" s="32" t="s">
        <v>76</v>
      </c>
      <c r="C11" s="32" t="s">
        <v>77</v>
      </c>
      <c r="D11" s="31">
        <v>33764</v>
      </c>
      <c r="E11" s="32">
        <f t="shared" ca="1" si="0"/>
        <v>31</v>
      </c>
      <c r="G11" s="33"/>
      <c r="H11" s="34"/>
    </row>
    <row r="12" spans="1:8" x14ac:dyDescent="0.2">
      <c r="A12" s="32" t="s">
        <v>78</v>
      </c>
      <c r="B12" s="32" t="s">
        <v>79</v>
      </c>
      <c r="C12" s="32" t="s">
        <v>80</v>
      </c>
      <c r="D12" s="31">
        <v>34226</v>
      </c>
      <c r="E12" s="32">
        <f t="shared" ca="1" si="0"/>
        <v>29</v>
      </c>
      <c r="G12" s="33"/>
      <c r="H12" s="34"/>
    </row>
    <row r="13" spans="1:8" x14ac:dyDescent="0.2">
      <c r="A13" s="32" t="s">
        <v>81</v>
      </c>
      <c r="B13" s="32" t="s">
        <v>82</v>
      </c>
      <c r="C13" s="32" t="s">
        <v>83</v>
      </c>
      <c r="D13" s="31">
        <v>37301</v>
      </c>
      <c r="E13" s="32">
        <f t="shared" ca="1" si="0"/>
        <v>21</v>
      </c>
      <c r="G13" s="33"/>
      <c r="H13" s="34"/>
    </row>
    <row r="14" spans="1:8" x14ac:dyDescent="0.2">
      <c r="A14" s="32" t="s">
        <v>84</v>
      </c>
      <c r="B14" s="32" t="s">
        <v>85</v>
      </c>
      <c r="C14" s="32" t="s">
        <v>86</v>
      </c>
      <c r="D14" s="31">
        <v>30182</v>
      </c>
      <c r="E14" s="32">
        <f t="shared" ca="1" si="0"/>
        <v>40</v>
      </c>
      <c r="G14" s="33"/>
      <c r="H14" s="34"/>
    </row>
    <row r="15" spans="1:8" x14ac:dyDescent="0.2">
      <c r="A15" s="32" t="s">
        <v>87</v>
      </c>
      <c r="B15" s="32" t="s">
        <v>88</v>
      </c>
      <c r="C15" s="32" t="s">
        <v>89</v>
      </c>
      <c r="D15" s="31">
        <v>36231</v>
      </c>
      <c r="E15" s="32">
        <f t="shared" ca="1" si="0"/>
        <v>24</v>
      </c>
      <c r="G15" s="33"/>
      <c r="H15" s="34"/>
    </row>
    <row r="16" spans="1:8" x14ac:dyDescent="0.2">
      <c r="A16" s="32" t="s">
        <v>90</v>
      </c>
      <c r="B16" s="32" t="s">
        <v>91</v>
      </c>
      <c r="C16" s="32" t="s">
        <v>92</v>
      </c>
      <c r="D16" s="31">
        <v>30795</v>
      </c>
      <c r="E16" s="32">
        <f t="shared" ca="1" si="0"/>
        <v>39</v>
      </c>
      <c r="G16" s="33"/>
      <c r="H16" s="34"/>
    </row>
    <row r="17" spans="1:8" x14ac:dyDescent="0.2">
      <c r="A17" s="32" t="s">
        <v>93</v>
      </c>
      <c r="B17" s="32" t="s">
        <v>94</v>
      </c>
      <c r="C17" s="32" t="s">
        <v>95</v>
      </c>
      <c r="D17" s="31">
        <v>37164</v>
      </c>
      <c r="E17" s="32">
        <f t="shared" ca="1" si="0"/>
        <v>21</v>
      </c>
      <c r="G17" s="33"/>
      <c r="H17" s="34"/>
    </row>
    <row r="18" spans="1:8" x14ac:dyDescent="0.2">
      <c r="A18" s="32" t="s">
        <v>96</v>
      </c>
      <c r="B18" s="32" t="s">
        <v>97</v>
      </c>
      <c r="C18" s="32" t="s">
        <v>98</v>
      </c>
      <c r="D18" s="31">
        <v>32817</v>
      </c>
      <c r="E18" s="32">
        <f t="shared" ca="1" si="0"/>
        <v>33</v>
      </c>
      <c r="G18" s="33"/>
      <c r="H18" s="34"/>
    </row>
    <row r="19" spans="1:8" x14ac:dyDescent="0.2">
      <c r="A19" s="32" t="s">
        <v>99</v>
      </c>
      <c r="B19" s="32" t="s">
        <v>100</v>
      </c>
      <c r="C19" s="32" t="s">
        <v>101</v>
      </c>
      <c r="D19" s="31">
        <v>30362</v>
      </c>
      <c r="E19" s="32">
        <f t="shared" ca="1" si="0"/>
        <v>40</v>
      </c>
      <c r="G19" s="33"/>
      <c r="H19" s="34"/>
    </row>
    <row r="20" spans="1:8" x14ac:dyDescent="0.2">
      <c r="A20" s="32" t="s">
        <v>102</v>
      </c>
      <c r="B20" s="32" t="s">
        <v>74</v>
      </c>
      <c r="C20" s="32" t="s">
        <v>103</v>
      </c>
      <c r="D20" s="31">
        <v>33656</v>
      </c>
      <c r="E20" s="32">
        <f t="shared" ca="1" si="0"/>
        <v>31</v>
      </c>
      <c r="G20" s="33"/>
      <c r="H20" s="34"/>
    </row>
    <row r="21" spans="1:8" x14ac:dyDescent="0.2">
      <c r="A21" s="32" t="s">
        <v>104</v>
      </c>
      <c r="B21" s="32" t="s">
        <v>105</v>
      </c>
      <c r="C21" s="32" t="s">
        <v>106</v>
      </c>
      <c r="D21" s="31">
        <v>35682</v>
      </c>
      <c r="E21" s="32">
        <f t="shared" ca="1" si="0"/>
        <v>25</v>
      </c>
      <c r="G21" s="33"/>
      <c r="H21" s="34"/>
    </row>
    <row r="22" spans="1:8" x14ac:dyDescent="0.2">
      <c r="A22" s="32" t="s">
        <v>107</v>
      </c>
      <c r="B22" s="32" t="s">
        <v>108</v>
      </c>
      <c r="C22" s="32" t="s">
        <v>109</v>
      </c>
      <c r="D22" s="31">
        <v>33642</v>
      </c>
      <c r="E22" s="32">
        <f t="shared" ca="1" si="0"/>
        <v>31</v>
      </c>
      <c r="G22" s="33"/>
      <c r="H22" s="34"/>
    </row>
    <row r="23" spans="1:8" x14ac:dyDescent="0.2">
      <c r="A23" s="32" t="s">
        <v>110</v>
      </c>
      <c r="B23" s="32" t="s">
        <v>111</v>
      </c>
      <c r="C23" s="32" t="s">
        <v>112</v>
      </c>
      <c r="D23" s="31">
        <v>25821</v>
      </c>
      <c r="E23" s="32">
        <f t="shared" ca="1" si="0"/>
        <v>52</v>
      </c>
      <c r="G23" s="33"/>
      <c r="H23" s="34"/>
    </row>
    <row r="24" spans="1:8" x14ac:dyDescent="0.2">
      <c r="A24" s="32" t="s">
        <v>113</v>
      </c>
      <c r="B24" s="32" t="s">
        <v>114</v>
      </c>
      <c r="C24" s="32" t="s">
        <v>115</v>
      </c>
      <c r="D24" s="31">
        <v>23379</v>
      </c>
      <c r="E24" s="32">
        <f t="shared" ca="1" si="0"/>
        <v>59</v>
      </c>
      <c r="G24" s="33"/>
      <c r="H24" s="34"/>
    </row>
    <row r="25" spans="1:8" x14ac:dyDescent="0.2">
      <c r="A25" s="32" t="s">
        <v>116</v>
      </c>
      <c r="B25" s="32" t="s">
        <v>117</v>
      </c>
      <c r="C25" s="32" t="s">
        <v>118</v>
      </c>
      <c r="D25" s="31">
        <v>28556</v>
      </c>
      <c r="E25" s="32">
        <f t="shared" ca="1" si="0"/>
        <v>45</v>
      </c>
      <c r="G25" s="33"/>
      <c r="H25" s="34"/>
    </row>
    <row r="26" spans="1:8" x14ac:dyDescent="0.2">
      <c r="A26" s="32" t="s">
        <v>119</v>
      </c>
      <c r="B26" s="32" t="s">
        <v>120</v>
      </c>
      <c r="C26" s="32" t="s">
        <v>121</v>
      </c>
      <c r="D26" s="31">
        <v>21591</v>
      </c>
      <c r="E26" s="32">
        <f t="shared" ca="1" si="0"/>
        <v>64</v>
      </c>
      <c r="G26" s="33"/>
      <c r="H26" s="34"/>
    </row>
    <row r="27" spans="1:8" x14ac:dyDescent="0.2">
      <c r="A27" s="32" t="s">
        <v>122</v>
      </c>
      <c r="B27" s="32" t="s">
        <v>123</v>
      </c>
      <c r="C27" s="32" t="s">
        <v>124</v>
      </c>
      <c r="D27" s="31">
        <v>25538</v>
      </c>
      <c r="E27" s="32">
        <f t="shared" ca="1" si="0"/>
        <v>53</v>
      </c>
      <c r="G27" s="33"/>
      <c r="H27" s="34"/>
    </row>
    <row r="28" spans="1:8" x14ac:dyDescent="0.2">
      <c r="A28" s="32" t="s">
        <v>125</v>
      </c>
      <c r="B28" s="32" t="s">
        <v>126</v>
      </c>
      <c r="C28" s="32" t="s">
        <v>127</v>
      </c>
      <c r="D28" s="31">
        <v>33108</v>
      </c>
      <c r="E28" s="32">
        <f t="shared" ca="1" si="0"/>
        <v>32</v>
      </c>
      <c r="G28" s="33"/>
      <c r="H28" s="34"/>
    </row>
    <row r="29" spans="1:8" x14ac:dyDescent="0.2">
      <c r="A29" s="32" t="s">
        <v>128</v>
      </c>
      <c r="B29" s="32" t="s">
        <v>129</v>
      </c>
      <c r="C29" s="32" t="s">
        <v>130</v>
      </c>
      <c r="D29" s="31">
        <v>33491</v>
      </c>
      <c r="E29" s="32">
        <f t="shared" ca="1" si="0"/>
        <v>31</v>
      </c>
      <c r="G29" s="33"/>
      <c r="H29" s="34"/>
    </row>
    <row r="30" spans="1:8" x14ac:dyDescent="0.2">
      <c r="A30" s="32" t="s">
        <v>131</v>
      </c>
      <c r="B30" s="32" t="s">
        <v>132</v>
      </c>
      <c r="C30" s="32" t="s">
        <v>133</v>
      </c>
      <c r="D30" s="31">
        <v>26335</v>
      </c>
      <c r="E30" s="32">
        <f t="shared" ca="1" si="0"/>
        <v>51</v>
      </c>
      <c r="G30" s="33"/>
      <c r="H30" s="34"/>
    </row>
    <row r="31" spans="1:8" x14ac:dyDescent="0.2">
      <c r="A31" s="32" t="s">
        <v>134</v>
      </c>
      <c r="B31" s="32" t="s">
        <v>135</v>
      </c>
      <c r="C31" s="32" t="s">
        <v>136</v>
      </c>
      <c r="D31" s="31">
        <v>21981</v>
      </c>
      <c r="E31" s="32">
        <f t="shared" ca="1" si="0"/>
        <v>63</v>
      </c>
      <c r="G31" s="33"/>
      <c r="H31" s="34"/>
    </row>
  </sheetData>
  <sheetProtection algorithmName="SHA-512" hashValue="alx9EnRj0eOXTR2SN5pnnNn3qVvJGOwPS0vOGUSoTDvR+XhRZAhLGNVgXT4q7vjvl8oeMdGz/KsrFeyuZpv5Rw==" saltValue="ISxed+9gyRxIf5ehlHPqT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&amp; Date Formats</vt:lpstr>
      <vt:lpstr>DATE Functions</vt:lpstr>
      <vt:lpstr>Time Functions</vt:lpstr>
      <vt:lpstr>Networkdays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Ashiru</dc:creator>
  <cp:lastModifiedBy>Ashiru</cp:lastModifiedBy>
  <dcterms:created xsi:type="dcterms:W3CDTF">2023-08-06T14:49:08Z</dcterms:created>
  <dcterms:modified xsi:type="dcterms:W3CDTF">2023-08-06T16:16:56Z</dcterms:modified>
</cp:coreProperties>
</file>