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date1904="1" showInkAnnotation="0" autoCompressPictures="0"/>
  <bookViews>
    <workbookView xWindow="0" yWindow="0" windowWidth="28800" windowHeight="16160" tabRatio="565" activeTab="1"/>
  </bookViews>
  <sheets>
    <sheet name="bisection" sheetId="3" r:id="rId1"/>
    <sheet name="false-position" sheetId="4" r:id="rId2"/>
    <sheet name="fixed-point" sheetId="5" r:id="rId3"/>
    <sheet name="newton-raphson" sheetId="6" r:id="rId4"/>
    <sheet name="secant" sheetId="7" r:id="rId5"/>
    <sheet name="newton-interp" sheetId="1" r:id="rId6"/>
    <sheet name="graph" sheetId="2" r:id="rId7"/>
    <sheet name="twopowers" sheetId="8" r:id="rId8"/>
  </sheets>
  <definedNames>
    <definedName name="_xlnm.Print_Area" localSheetId="5">'newton-interp'!$2:$1048576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6"/>
  <c r="D14" i="6"/>
  <c r="E14" i="6"/>
  <c r="C15" i="6"/>
  <c r="D15" i="6"/>
  <c r="E15" i="6"/>
  <c r="C16" i="6"/>
  <c r="D16" i="6"/>
  <c r="E16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B4" i="5"/>
  <c r="B5" i="5"/>
  <c r="B6" i="5"/>
  <c r="C6" i="5"/>
  <c r="B7" i="5"/>
  <c r="C7" i="5"/>
  <c r="B8" i="5"/>
  <c r="C8" i="5"/>
  <c r="B9" i="5"/>
  <c r="C9" i="5"/>
  <c r="B10" i="5"/>
  <c r="C10" i="5"/>
  <c r="B11" i="5"/>
  <c r="C11" i="5"/>
  <c r="B13" i="4"/>
  <c r="C13" i="4"/>
  <c r="F13" i="4"/>
  <c r="E13" i="4"/>
  <c r="D13" i="4"/>
  <c r="G13" i="4"/>
  <c r="H13" i="4"/>
  <c r="B14" i="4"/>
  <c r="C14" i="4"/>
  <c r="F14" i="4"/>
  <c r="E14" i="4"/>
  <c r="D14" i="4"/>
  <c r="G14" i="4"/>
  <c r="H14" i="4"/>
  <c r="B15" i="4"/>
  <c r="C15" i="4"/>
  <c r="F15" i="4"/>
  <c r="E15" i="4"/>
  <c r="D15" i="4"/>
  <c r="G15" i="4"/>
  <c r="H15" i="4"/>
  <c r="B16" i="4"/>
  <c r="C16" i="4"/>
  <c r="F16" i="4"/>
  <c r="E16" i="4"/>
  <c r="D16" i="4"/>
  <c r="G16" i="4"/>
  <c r="H16" i="4"/>
  <c r="B17" i="4"/>
  <c r="C17" i="4"/>
  <c r="F17" i="4"/>
  <c r="E17" i="4"/>
  <c r="D17" i="4"/>
  <c r="G17" i="4"/>
  <c r="H17" i="4"/>
  <c r="B18" i="4"/>
  <c r="C18" i="4"/>
  <c r="F18" i="4"/>
  <c r="E18" i="4"/>
  <c r="D18" i="4"/>
  <c r="G18" i="4"/>
  <c r="H18" i="4"/>
  <c r="B19" i="4"/>
  <c r="C19" i="4"/>
  <c r="F19" i="4"/>
  <c r="E19" i="4"/>
  <c r="D19" i="4"/>
  <c r="G19" i="4"/>
  <c r="H19" i="4"/>
  <c r="B20" i="4"/>
  <c r="C20" i="4"/>
  <c r="F20" i="4"/>
  <c r="E20" i="4"/>
  <c r="D20" i="4"/>
  <c r="G20" i="4"/>
  <c r="H20" i="4"/>
  <c r="B9" i="4"/>
  <c r="C9" i="4"/>
  <c r="F9" i="4"/>
  <c r="E9" i="4"/>
  <c r="D9" i="4"/>
  <c r="G9" i="4"/>
  <c r="H9" i="4"/>
  <c r="B10" i="4"/>
  <c r="C10" i="4"/>
  <c r="F10" i="4"/>
  <c r="E10" i="4"/>
  <c r="D10" i="4"/>
  <c r="G10" i="4"/>
  <c r="H10" i="4"/>
  <c r="B11" i="4"/>
  <c r="C11" i="4"/>
  <c r="F11" i="4"/>
  <c r="E11" i="4"/>
  <c r="D11" i="4"/>
  <c r="G11" i="4"/>
  <c r="H11" i="4"/>
  <c r="B12" i="4"/>
  <c r="C12" i="4"/>
  <c r="F12" i="4"/>
  <c r="E12" i="4"/>
  <c r="D12" i="4"/>
  <c r="G12" i="4"/>
  <c r="H12" i="4"/>
  <c r="B8" i="4"/>
  <c r="C8" i="4"/>
  <c r="F8" i="4"/>
  <c r="E8" i="4"/>
  <c r="D8" i="4"/>
  <c r="G8" i="4"/>
  <c r="H8" i="4"/>
  <c r="B7" i="4"/>
  <c r="C7" i="4"/>
  <c r="F7" i="4"/>
  <c r="E7" i="4"/>
  <c r="D7" i="4"/>
  <c r="G7" i="4"/>
  <c r="H7" i="4"/>
  <c r="B6" i="4"/>
  <c r="C6" i="4"/>
  <c r="F6" i="4"/>
  <c r="E6" i="4"/>
  <c r="D6" i="4"/>
  <c r="G6" i="4"/>
  <c r="H6" i="4"/>
  <c r="E4" i="3"/>
  <c r="G4" i="3"/>
  <c r="B5" i="3"/>
  <c r="E5" i="3"/>
  <c r="C5" i="3"/>
  <c r="D5" i="3"/>
  <c r="G5" i="3"/>
  <c r="B6" i="3"/>
  <c r="E6" i="3"/>
  <c r="C6" i="3"/>
  <c r="D6" i="3"/>
  <c r="G6" i="3"/>
  <c r="B7" i="3"/>
  <c r="E7" i="3"/>
  <c r="C7" i="3"/>
  <c r="D7" i="3"/>
  <c r="G7" i="3"/>
  <c r="B8" i="3"/>
  <c r="E8" i="3"/>
  <c r="C8" i="3"/>
  <c r="D8" i="3"/>
  <c r="G8" i="3"/>
  <c r="B9" i="3"/>
  <c r="E9" i="3"/>
  <c r="C9" i="3"/>
  <c r="D9" i="3"/>
  <c r="G9" i="3"/>
  <c r="B10" i="3"/>
  <c r="E10" i="3"/>
  <c r="C10" i="3"/>
  <c r="D10" i="3"/>
  <c r="G10" i="3"/>
  <c r="B11" i="3"/>
  <c r="E11" i="3"/>
  <c r="C11" i="3"/>
  <c r="D11" i="3"/>
  <c r="G11" i="3"/>
  <c r="B12" i="3"/>
  <c r="E12" i="3"/>
  <c r="C12" i="3"/>
  <c r="D12" i="3"/>
  <c r="G12" i="3"/>
  <c r="B13" i="3"/>
  <c r="E13" i="3"/>
  <c r="C13" i="3"/>
  <c r="D13" i="3"/>
  <c r="G13" i="3"/>
  <c r="B14" i="3"/>
  <c r="E14" i="3"/>
  <c r="C14" i="3"/>
  <c r="D14" i="3"/>
  <c r="G14" i="3"/>
  <c r="B15" i="3"/>
  <c r="E15" i="3"/>
  <c r="C15" i="3"/>
  <c r="D15" i="3"/>
  <c r="G15" i="3"/>
  <c r="B16" i="3"/>
  <c r="E16" i="3"/>
  <c r="C16" i="3"/>
  <c r="D16" i="3"/>
  <c r="G16" i="3"/>
  <c r="B17" i="3"/>
  <c r="E17" i="3"/>
  <c r="C17" i="3"/>
  <c r="D17" i="3"/>
  <c r="G17" i="3"/>
  <c r="B18" i="3"/>
  <c r="E18" i="3"/>
  <c r="C18" i="3"/>
  <c r="D18" i="3"/>
  <c r="G18" i="3"/>
  <c r="B19" i="3"/>
  <c r="E19" i="3"/>
  <c r="C19" i="3"/>
  <c r="D19" i="3"/>
  <c r="G19" i="3"/>
  <c r="B20" i="3"/>
  <c r="E20" i="3"/>
  <c r="C20" i="3"/>
  <c r="D20" i="3"/>
  <c r="G20" i="3"/>
  <c r="C21" i="3"/>
  <c r="B21" i="3"/>
  <c r="H21" i="3"/>
  <c r="D21" i="3"/>
  <c r="G21" i="3"/>
  <c r="F21" i="3"/>
  <c r="E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D6" i="6"/>
  <c r="E6" i="6"/>
  <c r="C7" i="6"/>
  <c r="D7" i="6"/>
  <c r="E7" i="6"/>
  <c r="C8" i="6"/>
  <c r="E8" i="6"/>
  <c r="D8" i="6"/>
  <c r="C5" i="5"/>
  <c r="C4" i="5"/>
  <c r="C4" i="3"/>
  <c r="F4" i="3"/>
  <c r="H4" i="3"/>
  <c r="H5" i="3"/>
  <c r="F5" i="3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7" i="8"/>
  <c r="A108" i="8"/>
  <c r="A109" i="8"/>
  <c r="A110" i="8"/>
  <c r="A111" i="8"/>
  <c r="A112" i="8"/>
  <c r="A113" i="8"/>
  <c r="A114" i="8"/>
  <c r="A115" i="8"/>
  <c r="B64" i="8"/>
  <c r="C64" i="8"/>
  <c r="B63" i="8"/>
  <c r="C63" i="8"/>
  <c r="B62" i="8"/>
  <c r="C62" i="8"/>
  <c r="B61" i="8"/>
  <c r="C61" i="8"/>
  <c r="B60" i="8"/>
  <c r="C60" i="8"/>
  <c r="B59" i="8"/>
  <c r="C59" i="8"/>
  <c r="B58" i="8"/>
  <c r="C58" i="8"/>
  <c r="B57" i="8"/>
  <c r="C57" i="8"/>
  <c r="B56" i="8"/>
  <c r="C56" i="8"/>
  <c r="B55" i="8"/>
  <c r="C55" i="8"/>
  <c r="B54" i="8"/>
  <c r="C54" i="8"/>
  <c r="B53" i="8"/>
  <c r="C53" i="8"/>
  <c r="B52" i="8"/>
  <c r="C52" i="8"/>
  <c r="B51" i="8"/>
  <c r="C51" i="8"/>
  <c r="B50" i="8"/>
  <c r="C50" i="8"/>
  <c r="B49" i="8"/>
  <c r="C49" i="8"/>
  <c r="B48" i="8"/>
  <c r="C48" i="8"/>
  <c r="B47" i="8"/>
  <c r="C47" i="8"/>
  <c r="B46" i="8"/>
  <c r="C46" i="8"/>
  <c r="B45" i="8"/>
  <c r="C45" i="8"/>
  <c r="B44" i="8"/>
  <c r="C44" i="8"/>
  <c r="B43" i="8"/>
  <c r="C43" i="8"/>
  <c r="B42" i="8"/>
  <c r="C42" i="8"/>
  <c r="B41" i="8"/>
  <c r="C41" i="8"/>
  <c r="B40" i="8"/>
  <c r="C40" i="8"/>
  <c r="B39" i="8"/>
  <c r="C39" i="8"/>
  <c r="B38" i="8"/>
  <c r="C38" i="8"/>
  <c r="B37" i="8"/>
  <c r="C37" i="8"/>
  <c r="B36" i="8"/>
  <c r="C36" i="8"/>
  <c r="B35" i="8"/>
  <c r="C35" i="8"/>
  <c r="B34" i="8"/>
  <c r="C34" i="8"/>
  <c r="B33" i="8"/>
  <c r="C33" i="8"/>
  <c r="B32" i="8"/>
  <c r="C32" i="8"/>
  <c r="B31" i="8"/>
  <c r="C31" i="8"/>
  <c r="B30" i="8"/>
  <c r="C30" i="8"/>
  <c r="B29" i="8"/>
  <c r="C29" i="8"/>
  <c r="B28" i="8"/>
  <c r="C28" i="8"/>
  <c r="B27" i="8"/>
  <c r="C27" i="8"/>
  <c r="B26" i="8"/>
  <c r="C26" i="8"/>
  <c r="B25" i="8"/>
  <c r="C25" i="8"/>
  <c r="B24" i="8"/>
  <c r="C24" i="8"/>
  <c r="B23" i="8"/>
  <c r="C23" i="8"/>
  <c r="B22" i="8"/>
  <c r="C22" i="8"/>
  <c r="B21" i="8"/>
  <c r="C21" i="8"/>
  <c r="B20" i="8"/>
  <c r="C20" i="8"/>
  <c r="B19" i="8"/>
  <c r="C19" i="8"/>
  <c r="B18" i="8"/>
  <c r="C18" i="8"/>
  <c r="B17" i="8"/>
  <c r="C17" i="8"/>
  <c r="B16" i="8"/>
  <c r="C16" i="8"/>
  <c r="B15" i="8"/>
  <c r="C15" i="8"/>
  <c r="B14" i="8"/>
  <c r="C14" i="8"/>
  <c r="B13" i="8"/>
  <c r="C13" i="8"/>
  <c r="B12" i="8"/>
  <c r="C12" i="8"/>
  <c r="B11" i="8"/>
  <c r="C11" i="8"/>
  <c r="B10" i="8"/>
  <c r="C10" i="8"/>
  <c r="B9" i="8"/>
  <c r="C9" i="8"/>
  <c r="B8" i="8"/>
  <c r="C8" i="8"/>
  <c r="B7" i="8"/>
  <c r="C7" i="8"/>
  <c r="B6" i="8"/>
  <c r="C6" i="8"/>
  <c r="B5" i="8"/>
  <c r="C5" i="8"/>
  <c r="B4" i="8"/>
  <c r="C4" i="8"/>
  <c r="B3" i="8"/>
  <c r="C3" i="8"/>
  <c r="B115" i="8"/>
  <c r="C115" i="8"/>
  <c r="B114" i="8"/>
  <c r="C114" i="8"/>
  <c r="B113" i="8"/>
  <c r="C113" i="8"/>
  <c r="B112" i="8"/>
  <c r="C112" i="8"/>
  <c r="B111" i="8"/>
  <c r="C111" i="8"/>
  <c r="B110" i="8"/>
  <c r="C110" i="8"/>
  <c r="B109" i="8"/>
  <c r="C109" i="8"/>
  <c r="B108" i="8"/>
  <c r="C108" i="8"/>
  <c r="B107" i="8"/>
  <c r="C107" i="8"/>
  <c r="B106" i="8"/>
  <c r="C106" i="8"/>
  <c r="B105" i="8"/>
  <c r="C105" i="8"/>
  <c r="B104" i="8"/>
  <c r="C104" i="8"/>
  <c r="B103" i="8"/>
  <c r="C103" i="8"/>
  <c r="B102" i="8"/>
  <c r="C102" i="8"/>
  <c r="B101" i="8"/>
  <c r="C101" i="8"/>
  <c r="B100" i="8"/>
  <c r="C100" i="8"/>
  <c r="B99" i="8"/>
  <c r="C99" i="8"/>
  <c r="B98" i="8"/>
  <c r="C98" i="8"/>
  <c r="B97" i="8"/>
  <c r="C97" i="8"/>
  <c r="B96" i="8"/>
  <c r="C96" i="8"/>
  <c r="B95" i="8"/>
  <c r="C95" i="8"/>
  <c r="B94" i="8"/>
  <c r="C94" i="8"/>
  <c r="B93" i="8"/>
  <c r="C93" i="8"/>
  <c r="B92" i="8"/>
  <c r="C92" i="8"/>
  <c r="B91" i="8"/>
  <c r="C91" i="8"/>
  <c r="B90" i="8"/>
  <c r="C90" i="8"/>
  <c r="B89" i="8"/>
  <c r="C89" i="8"/>
  <c r="B88" i="8"/>
  <c r="C88" i="8"/>
  <c r="B87" i="8"/>
  <c r="C87" i="8"/>
  <c r="B86" i="8"/>
  <c r="C86" i="8"/>
  <c r="B85" i="8"/>
  <c r="C85" i="8"/>
  <c r="B84" i="8"/>
  <c r="C84" i="8"/>
  <c r="B83" i="8"/>
  <c r="C83" i="8"/>
  <c r="B82" i="8"/>
  <c r="C82" i="8"/>
  <c r="B81" i="8"/>
  <c r="C81" i="8"/>
  <c r="B80" i="8"/>
  <c r="C80" i="8"/>
  <c r="B79" i="8"/>
  <c r="C79" i="8"/>
  <c r="B78" i="8"/>
  <c r="C78" i="8"/>
  <c r="B77" i="8"/>
  <c r="C77" i="8"/>
  <c r="B76" i="8"/>
  <c r="C76" i="8"/>
  <c r="B75" i="8"/>
  <c r="C75" i="8"/>
  <c r="B74" i="8"/>
  <c r="C74" i="8"/>
  <c r="B73" i="8"/>
  <c r="C73" i="8"/>
  <c r="B72" i="8"/>
  <c r="C72" i="8"/>
  <c r="B71" i="8"/>
  <c r="C71" i="8"/>
  <c r="B70" i="8"/>
  <c r="C70" i="8"/>
  <c r="B69" i="8"/>
  <c r="C69" i="8"/>
  <c r="B68" i="8"/>
  <c r="C68" i="8"/>
  <c r="B67" i="8"/>
  <c r="C67" i="8"/>
  <c r="B66" i="8"/>
  <c r="C66" i="8"/>
  <c r="B65" i="8"/>
  <c r="C65" i="8"/>
  <c r="E5" i="7"/>
  <c r="F5" i="7"/>
  <c r="D5" i="7"/>
  <c r="E6" i="7"/>
  <c r="F6" i="7"/>
  <c r="C6" i="7"/>
  <c r="D6" i="7"/>
  <c r="F13" i="5"/>
  <c r="F12" i="5"/>
  <c r="F11" i="5"/>
  <c r="F10" i="5"/>
  <c r="F9" i="5"/>
  <c r="F8" i="5"/>
  <c r="F7" i="5"/>
  <c r="F6" i="5"/>
  <c r="F5" i="5"/>
  <c r="F4" i="5"/>
  <c r="F3" i="5"/>
  <c r="E4" i="4"/>
  <c r="C4" i="4"/>
  <c r="F4" i="4"/>
  <c r="D4" i="4"/>
  <c r="G4" i="4"/>
  <c r="B5" i="4"/>
  <c r="E5" i="4"/>
  <c r="C5" i="4"/>
  <c r="F5" i="4"/>
  <c r="D5" i="4"/>
  <c r="G5" i="4"/>
  <c r="H5" i="4"/>
  <c r="H4" i="4"/>
  <c r="F3" i="1"/>
  <c r="K5" i="1"/>
  <c r="I11" i="1"/>
  <c r="K4" i="1"/>
  <c r="I10" i="1"/>
  <c r="I14" i="1"/>
  <c r="K3" i="1"/>
  <c r="I9" i="1"/>
  <c r="I13" i="1"/>
  <c r="I16" i="1"/>
  <c r="F5" i="1"/>
  <c r="D11" i="1"/>
  <c r="F4" i="1"/>
  <c r="D10" i="1"/>
  <c r="D14" i="1"/>
  <c r="D9" i="1"/>
  <c r="D13" i="1"/>
  <c r="D16" i="1"/>
  <c r="I20" i="1"/>
  <c r="I21" i="1"/>
  <c r="I22" i="1"/>
  <c r="L5" i="1"/>
  <c r="L4" i="1"/>
  <c r="L3" i="1"/>
  <c r="D22" i="1"/>
  <c r="D21" i="1"/>
  <c r="D20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C68" i="2"/>
  <c r="C69" i="2"/>
  <c r="C70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<sst xmlns="http://schemas.openxmlformats.org/spreadsheetml/2006/main" count="73" uniqueCount="52">
  <si>
    <t>x1</t>
    <phoneticPr fontId="1" type="noConversion"/>
  </si>
  <si>
    <t>x2</t>
    <phoneticPr fontId="1" type="noConversion"/>
  </si>
  <si>
    <t>x3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</si>
  <si>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</si>
  <si>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</si>
  <si>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</si>
  <si>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2x^2-3x-1.5</t>
    <phoneticPr fontId="1" type="noConversion"/>
  </si>
  <si>
    <t>f[1]</t>
    <phoneticPr fontId="1" type="noConversion"/>
  </si>
  <si>
    <t>f[2]</t>
    <phoneticPr fontId="1" type="noConversion"/>
  </si>
  <si>
    <t>f[3]</t>
    <phoneticPr fontId="1" type="noConversion"/>
  </si>
  <si>
    <t>f[2,1]</t>
    <phoneticPr fontId="1" type="noConversion"/>
  </si>
  <si>
    <t>f[3,2]</t>
    <phoneticPr fontId="1" type="noConversion"/>
  </si>
  <si>
    <t>f[3,2,1]</t>
    <phoneticPr fontId="1" type="noConversion"/>
  </si>
  <si>
    <t>b_1</t>
    <phoneticPr fontId="1" type="noConversion"/>
  </si>
  <si>
    <t>b_2</t>
    <phoneticPr fontId="1" type="noConversion"/>
  </si>
  <si>
    <t>b_3</t>
    <phoneticPr fontId="1" type="noConversion"/>
  </si>
  <si>
    <t>ln(1/(1+x))</t>
    <phoneticPr fontId="1" type="noConversion"/>
  </si>
  <si>
    <t>p = b_3</t>
    <phoneticPr fontId="1" type="noConversion"/>
  </si>
  <si>
    <t>q = b_2 - b_3x_1 - b_3x_2</t>
    <phoneticPr fontId="1" type="noConversion"/>
  </si>
  <si>
    <t>r = b_1 - b_2x_1 + b_3x_1x_2</t>
    <phoneticPr fontId="1" type="noConversion"/>
  </si>
  <si>
    <t>1/log(1+x)</t>
    <phoneticPr fontId="1" type="noConversion"/>
  </si>
  <si>
    <t>x</t>
    <phoneticPr fontId="1" type="noConversion"/>
  </si>
  <si>
    <t>quadratic</t>
    <phoneticPr fontId="1" type="noConversion"/>
  </si>
  <si>
    <t>Enter x:</t>
    <phoneticPr fontId="1" type="noConversion"/>
  </si>
  <si>
    <t>x_1</t>
    <phoneticPr fontId="1" type="noConversion"/>
  </si>
  <si>
    <t>x_2</t>
    <phoneticPr fontId="1" type="noConversion"/>
  </si>
  <si>
    <t>x_m</t>
    <phoneticPr fontId="1" type="noConversion"/>
  </si>
  <si>
    <t>f(x_1)</t>
    <phoneticPr fontId="1" type="noConversion"/>
  </si>
  <si>
    <t>f(x_2)</t>
    <phoneticPr fontId="1" type="noConversion"/>
  </si>
  <si>
    <t>f(x_m)</t>
    <phoneticPr fontId="1" type="noConversion"/>
  </si>
  <si>
    <t>x_2 - x_1</t>
  </si>
  <si>
    <t>x_2-x_1</t>
    <phoneticPr fontId="1" type="noConversion"/>
  </si>
  <si>
    <t>x</t>
  </si>
  <si>
    <t>f(x)</t>
  </si>
  <si>
    <t>Starting x_0</t>
    <phoneticPr fontId="1" type="noConversion"/>
  </si>
  <si>
    <t>f(x) = x^2-k</t>
    <phoneticPr fontId="1" type="noConversion"/>
  </si>
  <si>
    <t>k=</t>
    <phoneticPr fontId="1" type="noConversion"/>
  </si>
  <si>
    <t>f'(x) = 2x</t>
    <phoneticPr fontId="1" type="noConversion"/>
  </si>
  <si>
    <t>NR(x) = x - f(x)/f'(x)</t>
    <phoneticPr fontId="1" type="noConversion"/>
  </si>
  <si>
    <t>x</t>
    <phoneticPr fontId="1" type="noConversion"/>
  </si>
  <si>
    <t>f(x)</t>
    <phoneticPr fontId="1" type="noConversion"/>
  </si>
  <si>
    <t>f'(x)</t>
    <phoneticPr fontId="1" type="noConversion"/>
  </si>
  <si>
    <t>x_0</t>
    <phoneticPr fontId="1" type="noConversion"/>
  </si>
  <si>
    <t>x_1</t>
    <phoneticPr fontId="1" type="noConversion"/>
  </si>
  <si>
    <t>f(x)=x^2 - 10</t>
  </si>
  <si>
    <t>x_k-1</t>
    <phoneticPr fontId="1" type="noConversion"/>
  </si>
  <si>
    <t>y_k-1</t>
    <phoneticPr fontId="1" type="noConversion"/>
  </si>
  <si>
    <t>x_k</t>
    <phoneticPr fontId="1" type="noConversion"/>
  </si>
  <si>
    <t>y_k</t>
    <phoneticPr fontId="1" type="noConversion"/>
  </si>
  <si>
    <t>g(x_i)</t>
  </si>
  <si>
    <t>difference</t>
  </si>
  <si>
    <t>f(x_1)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</si>
</sst>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0000000"/>
    <numFmt numFmtId="167" formatCode="0.0000000000"/>
    <numFmt numFmtId="168" formatCode="0.000000000000000000000000000000"/>
  </numFmts>
  <fonts count="5" x14ac:knownFonts="1">
    <font>
      <sz val="10"/>
      <name val="Verdana"/>
    </font>
    <font>
      <sz val="8"/>
      <name val="Verdana"/>
    </font>
    <font>
      <sz val="12"/>
      <color rgb="FF006100"/>
      <name val="Calibri"/>
      <family val="2"/>
      <scheme val="minor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0" fillId="0" borderId="0" xfId="0" applyNumberFormat="1"/>
    <xf numFmtId="2" fontId="2" fillId="3" borderId="0" xfId="1" applyNumberFormat="1"/>
    <xf numFmtId="0" fontId="0" fillId="0" borderId="0" xfId="0" applyAlignment="1">
      <alignment horizontal="center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1/log(1+x)</c:v>
          </c:tx>
          <c:xVal>
            <c:numRef>
              <c:f>graph!$A$3:$A$65</c:f>
              <c:numCache>
                <c:formatCode>0.000</c:formatCode>
                <c:ptCount val="6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  <c:pt idx="30">
                  <c:v>3.100000000000001</c:v>
                </c:pt>
                <c:pt idx="31">
                  <c:v>3.200000000000001</c:v>
                </c:pt>
                <c:pt idx="32">
                  <c:v>3.300000000000002</c:v>
                </c:pt>
                <c:pt idx="33">
                  <c:v>3.400000000000002</c:v>
                </c:pt>
                <c:pt idx="34">
                  <c:v>3.500000000000002</c:v>
                </c:pt>
                <c:pt idx="35">
                  <c:v>3.600000000000002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</c:v>
                </c:pt>
                <c:pt idx="39">
                  <c:v>4.000000000000002</c:v>
                </c:pt>
                <c:pt idx="40">
                  <c:v>4.100000000000001</c:v>
                </c:pt>
                <c:pt idx="41">
                  <c:v>4.200000000000001</c:v>
                </c:pt>
                <c:pt idx="42">
                  <c:v>4.300000000000001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4.699999999999999</c:v>
                </c:pt>
                <c:pt idx="47">
                  <c:v>4.799999999999999</c:v>
                </c:pt>
                <c:pt idx="48">
                  <c:v>4.899999999999999</c:v>
                </c:pt>
                <c:pt idx="49">
                  <c:v>4.999999999999998</c:v>
                </c:pt>
                <c:pt idx="50">
                  <c:v>5.099999999999998</c:v>
                </c:pt>
                <c:pt idx="51">
                  <c:v>5.199999999999997</c:v>
                </c:pt>
                <c:pt idx="52">
                  <c:v>5.299999999999997</c:v>
                </c:pt>
                <c:pt idx="53">
                  <c:v>5.399999999999997</c:v>
                </c:pt>
                <c:pt idx="54">
                  <c:v>5.499999999999996</c:v>
                </c:pt>
                <c:pt idx="55">
                  <c:v>5.599999999999996</c:v>
                </c:pt>
                <c:pt idx="56">
                  <c:v>5.699999999999996</c:v>
                </c:pt>
                <c:pt idx="57">
                  <c:v>5.799999999999995</c:v>
                </c:pt>
                <c:pt idx="58">
                  <c:v>5.899999999999995</c:v>
                </c:pt>
                <c:pt idx="59">
                  <c:v>5.999999999999994</c:v>
                </c:pt>
                <c:pt idx="60">
                  <c:v>6.099999999999994</c:v>
                </c:pt>
                <c:pt idx="61">
                  <c:v>6.199999999999994</c:v>
                </c:pt>
                <c:pt idx="62">
                  <c:v>6.299999999999994</c:v>
                </c:pt>
              </c:numCache>
            </c:numRef>
          </c:xVal>
          <c:yVal>
            <c:numRef>
              <c:f>graph!$B$3:$B$65</c:f>
              <c:numCache>
                <c:formatCode>0.000</c:formatCode>
                <c:ptCount val="63"/>
                <c:pt idx="0">
                  <c:v>24.15885792809678</c:v>
                </c:pt>
                <c:pt idx="1">
                  <c:v>12.62925313651334</c:v>
                </c:pt>
                <c:pt idx="2">
                  <c:v>8.776290847640775</c:v>
                </c:pt>
                <c:pt idx="3">
                  <c:v>6.843313778623004</c:v>
                </c:pt>
                <c:pt idx="4">
                  <c:v>5.678873587267573</c:v>
                </c:pt>
                <c:pt idx="5">
                  <c:v>4.899079389427794</c:v>
                </c:pt>
                <c:pt idx="6">
                  <c:v>4.339356391946545</c:v>
                </c:pt>
                <c:pt idx="7">
                  <c:v>3.917382326762183</c:v>
                </c:pt>
                <c:pt idx="8">
                  <c:v>3.587397603409692</c:v>
                </c:pt>
                <c:pt idx="9">
                  <c:v>3.321928094887362</c:v>
                </c:pt>
                <c:pt idx="10">
                  <c:v>3.103476471903321</c:v>
                </c:pt>
                <c:pt idx="11">
                  <c:v>2.92036730043365</c:v>
                </c:pt>
                <c:pt idx="12">
                  <c:v>2.764509391948936</c:v>
                </c:pt>
                <c:pt idx="13">
                  <c:v>2.630116867397912</c:v>
                </c:pt>
                <c:pt idx="14">
                  <c:v>2.51294159473206</c:v>
                </c:pt>
                <c:pt idx="15">
                  <c:v>2.409793315377744</c:v>
                </c:pt>
                <c:pt idx="16">
                  <c:v>2.318229028693822</c:v>
                </c:pt>
                <c:pt idx="17">
                  <c:v>2.236345832810681</c:v>
                </c:pt>
                <c:pt idx="18">
                  <c:v>2.162639121587463</c:v>
                </c:pt>
                <c:pt idx="19">
                  <c:v>2.095903274289384</c:v>
                </c:pt>
                <c:pt idx="20">
                  <c:v>2.035160682137508</c:v>
                </c:pt>
                <c:pt idx="21">
                  <c:v>1.979610101787851</c:v>
                </c:pt>
                <c:pt idx="22">
                  <c:v>1.928588458461705</c:v>
                </c:pt>
                <c:pt idx="23">
                  <c:v>1.881542179631737</c:v>
                </c:pt>
                <c:pt idx="24">
                  <c:v>1.838005393597774</c:v>
                </c:pt>
                <c:pt idx="25">
                  <c:v>1.797583146976217</c:v>
                </c:pt>
                <c:pt idx="26">
                  <c:v>1.759938341690235</c:v>
                </c:pt>
                <c:pt idx="27">
                  <c:v>1.724781463006651</c:v>
                </c:pt>
                <c:pt idx="28">
                  <c:v>1.691862426056525</c:v>
                </c:pt>
                <c:pt idx="29">
                  <c:v>1.660964047443681</c:v>
                </c:pt>
                <c:pt idx="30">
                  <c:v>1.63189677572946</c:v>
                </c:pt>
                <c:pt idx="31">
                  <c:v>1.604494406021017</c:v>
                </c:pt>
                <c:pt idx="32">
                  <c:v>1.578610570411211</c:v>
                </c:pt>
                <c:pt idx="33">
                  <c:v>1.55411584494585</c:v>
                </c:pt>
                <c:pt idx="34">
                  <c:v>1.530895350152347</c:v>
                </c:pt>
                <c:pt idx="35">
                  <c:v>1.508846749442043</c:v>
                </c:pt>
                <c:pt idx="36">
                  <c:v>1.487878570348969</c:v>
                </c:pt>
                <c:pt idx="37">
                  <c:v>1.467908789333421</c:v>
                </c:pt>
                <c:pt idx="38">
                  <c:v>1.448863633010908</c:v>
                </c:pt>
                <c:pt idx="39">
                  <c:v>1.430676558073393</c:v>
                </c:pt>
                <c:pt idx="40">
                  <c:v>1.413287379514407</c:v>
                </c:pt>
                <c:pt idx="41">
                  <c:v>1.396641522543021</c:v>
                </c:pt>
                <c:pt idx="42">
                  <c:v>1.380689378138728</c:v>
                </c:pt>
                <c:pt idx="43">
                  <c:v>1.36538574583393</c:v>
                </c:pt>
                <c:pt idx="44">
                  <c:v>1.350689350219849</c:v>
                </c:pt>
                <c:pt idx="45">
                  <c:v>1.336562420012787</c:v>
                </c:pt>
                <c:pt idx="46">
                  <c:v>1.322970320411457</c:v>
                </c:pt>
                <c:pt idx="47">
                  <c:v>1.309881231015613</c:v>
                </c:pt>
                <c:pt idx="48">
                  <c:v>1.297265862833649</c:v>
                </c:pt>
                <c:pt idx="49">
                  <c:v>1.285097208938469</c:v>
                </c:pt>
                <c:pt idx="50">
                  <c:v>1.273350324181036</c:v>
                </c:pt>
                <c:pt idx="51">
                  <c:v>1.262002130074338</c:v>
                </c:pt>
                <c:pt idx="52">
                  <c:v>1.251031241544779</c:v>
                </c:pt>
                <c:pt idx="53">
                  <c:v>1.240417812735183</c:v>
                </c:pt>
                <c:pt idx="54">
                  <c:v>1.230143399451289</c:v>
                </c:pt>
                <c:pt idx="55">
                  <c:v>1.220190836186003</c:v>
                </c:pt>
                <c:pt idx="56">
                  <c:v>1.210544125944201</c:v>
                </c:pt>
                <c:pt idx="57">
                  <c:v>1.20118834133475</c:v>
                </c:pt>
                <c:pt idx="58">
                  <c:v>1.192109535603253</c:v>
                </c:pt>
                <c:pt idx="59">
                  <c:v>1.183294662454939</c:v>
                </c:pt>
                <c:pt idx="60">
                  <c:v>1.174731503667181</c:v>
                </c:pt>
                <c:pt idx="61">
                  <c:v>1.166408603619482</c:v>
                </c:pt>
                <c:pt idx="62">
                  <c:v>1.158315209978888</c:v>
                </c:pt>
              </c:numCache>
            </c:numRef>
          </c:yVal>
          <c:smooth val="1"/>
        </c:ser>
        <c:ser>
          <c:idx val="1"/>
          <c:order val="1"/>
          <c:tx>
            <c:v>quadratic at 1,2,4</c:v>
          </c:tx>
          <c:marker>
            <c:symbol val="none"/>
          </c:marker>
          <c:xVal>
            <c:numRef>
              <c:f>graph!$A$3:$A$65</c:f>
              <c:numCache>
                <c:formatCode>0.000</c:formatCode>
                <c:ptCount val="6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  <c:pt idx="30">
                  <c:v>3.100000000000001</c:v>
                </c:pt>
                <c:pt idx="31">
                  <c:v>3.200000000000001</c:v>
                </c:pt>
                <c:pt idx="32">
                  <c:v>3.300000000000002</c:v>
                </c:pt>
                <c:pt idx="33">
                  <c:v>3.400000000000002</c:v>
                </c:pt>
                <c:pt idx="34">
                  <c:v>3.500000000000002</c:v>
                </c:pt>
                <c:pt idx="35">
                  <c:v>3.600000000000002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</c:v>
                </c:pt>
                <c:pt idx="39">
                  <c:v>4.000000000000002</c:v>
                </c:pt>
                <c:pt idx="40">
                  <c:v>4.100000000000001</c:v>
                </c:pt>
                <c:pt idx="41">
                  <c:v>4.200000000000001</c:v>
                </c:pt>
                <c:pt idx="42">
                  <c:v>4.300000000000001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4.699999999999999</c:v>
                </c:pt>
                <c:pt idx="47">
                  <c:v>4.799999999999999</c:v>
                </c:pt>
                <c:pt idx="48">
                  <c:v>4.899999999999999</c:v>
                </c:pt>
                <c:pt idx="49">
                  <c:v>4.999999999999998</c:v>
                </c:pt>
                <c:pt idx="50">
                  <c:v>5.099999999999998</c:v>
                </c:pt>
                <c:pt idx="51">
                  <c:v>5.199999999999997</c:v>
                </c:pt>
                <c:pt idx="52">
                  <c:v>5.299999999999997</c:v>
                </c:pt>
                <c:pt idx="53">
                  <c:v>5.399999999999997</c:v>
                </c:pt>
                <c:pt idx="54">
                  <c:v>5.499999999999996</c:v>
                </c:pt>
                <c:pt idx="55">
                  <c:v>5.599999999999996</c:v>
                </c:pt>
                <c:pt idx="56">
                  <c:v>5.699999999999996</c:v>
                </c:pt>
                <c:pt idx="57">
                  <c:v>5.799999999999995</c:v>
                </c:pt>
                <c:pt idx="58">
                  <c:v>5.899999999999995</c:v>
                </c:pt>
                <c:pt idx="59">
                  <c:v>5.999999999999994</c:v>
                </c:pt>
                <c:pt idx="60">
                  <c:v>6.099999999999994</c:v>
                </c:pt>
                <c:pt idx="61">
                  <c:v>6.199999999999994</c:v>
                </c:pt>
                <c:pt idx="62">
                  <c:v>6.299999999999994</c:v>
                </c:pt>
              </c:numCache>
            </c:numRef>
          </c:xVal>
          <c:yVal>
            <c:numRef>
              <c:f>graph!$C$3:$C$65</c:f>
              <c:numCache>
                <c:formatCode>0.000</c:formatCode>
                <c:ptCount val="63"/>
                <c:pt idx="0">
                  <c:v>4.934594967044831</c:v>
                </c:pt>
                <c:pt idx="1">
                  <c:v>4.731585453360935</c:v>
                </c:pt>
                <c:pt idx="2">
                  <c:v>4.534532016093639</c:v>
                </c:pt>
                <c:pt idx="3">
                  <c:v>4.343434655242943</c:v>
                </c:pt>
                <c:pt idx="4">
                  <c:v>4.158293370808846</c:v>
                </c:pt>
                <c:pt idx="5">
                  <c:v>3.979108162791349</c:v>
                </c:pt>
                <c:pt idx="6">
                  <c:v>3.805879031190453</c:v>
                </c:pt>
                <c:pt idx="7">
                  <c:v>3.638605976006156</c:v>
                </c:pt>
                <c:pt idx="8">
                  <c:v>3.477288997238459</c:v>
                </c:pt>
                <c:pt idx="9">
                  <c:v>3.321928094887363</c:v>
                </c:pt>
                <c:pt idx="10">
                  <c:v>3.172523268952865</c:v>
                </c:pt>
                <c:pt idx="11">
                  <c:v>3.029074519434968</c:v>
                </c:pt>
                <c:pt idx="12">
                  <c:v>2.89158184633367</c:v>
                </c:pt>
                <c:pt idx="13">
                  <c:v>2.760045249648972</c:v>
                </c:pt>
                <c:pt idx="14">
                  <c:v>2.634464729380875</c:v>
                </c:pt>
                <c:pt idx="15">
                  <c:v>2.514840285529377</c:v>
                </c:pt>
                <c:pt idx="16">
                  <c:v>2.401171918094479</c:v>
                </c:pt>
                <c:pt idx="17">
                  <c:v>2.293459627076181</c:v>
                </c:pt>
                <c:pt idx="18">
                  <c:v>2.191703412474483</c:v>
                </c:pt>
                <c:pt idx="19">
                  <c:v>2.095903274289384</c:v>
                </c:pt>
                <c:pt idx="20">
                  <c:v>2.006059212520886</c:v>
                </c:pt>
                <c:pt idx="21">
                  <c:v>1.922171227168988</c:v>
                </c:pt>
                <c:pt idx="22">
                  <c:v>1.844239318233688</c:v>
                </c:pt>
                <c:pt idx="23">
                  <c:v>1.77226348571499</c:v>
                </c:pt>
                <c:pt idx="24">
                  <c:v>1.706243729612891</c:v>
                </c:pt>
                <c:pt idx="25">
                  <c:v>1.646180049927392</c:v>
                </c:pt>
                <c:pt idx="26">
                  <c:v>1.592072446658492</c:v>
                </c:pt>
                <c:pt idx="27">
                  <c:v>1.543920919806193</c:v>
                </c:pt>
                <c:pt idx="28">
                  <c:v>1.501725469370494</c:v>
                </c:pt>
                <c:pt idx="29">
                  <c:v>1.465486095351395</c:v>
                </c:pt>
                <c:pt idx="30">
                  <c:v>1.435202797748895</c:v>
                </c:pt>
                <c:pt idx="31">
                  <c:v>1.410875576562995</c:v>
                </c:pt>
                <c:pt idx="32">
                  <c:v>1.392504431793695</c:v>
                </c:pt>
                <c:pt idx="33">
                  <c:v>1.380089363440995</c:v>
                </c:pt>
                <c:pt idx="34">
                  <c:v>1.373630371504895</c:v>
                </c:pt>
                <c:pt idx="35">
                  <c:v>1.373127455985396</c:v>
                </c:pt>
                <c:pt idx="36">
                  <c:v>1.378580616882495</c:v>
                </c:pt>
                <c:pt idx="37">
                  <c:v>1.389989854196195</c:v>
                </c:pt>
                <c:pt idx="38">
                  <c:v>1.407355167926494</c:v>
                </c:pt>
                <c:pt idx="39">
                  <c:v>1.430676558073393</c:v>
                </c:pt>
                <c:pt idx="40">
                  <c:v>1.459954024636893</c:v>
                </c:pt>
                <c:pt idx="41">
                  <c:v>1.495187567616991</c:v>
                </c:pt>
                <c:pt idx="42">
                  <c:v>1.536377187013691</c:v>
                </c:pt>
                <c:pt idx="43">
                  <c:v>1.583522882826989</c:v>
                </c:pt>
                <c:pt idx="44">
                  <c:v>1.636624655056888</c:v>
                </c:pt>
                <c:pt idx="45">
                  <c:v>1.695682503703385</c:v>
                </c:pt>
                <c:pt idx="46">
                  <c:v>1.760696428766483</c:v>
                </c:pt>
                <c:pt idx="47">
                  <c:v>1.831666430246181</c:v>
                </c:pt>
                <c:pt idx="48">
                  <c:v>1.908592508142479</c:v>
                </c:pt>
                <c:pt idx="49">
                  <c:v>1.991474662455377</c:v>
                </c:pt>
                <c:pt idx="50">
                  <c:v>2.080312893184874</c:v>
                </c:pt>
                <c:pt idx="51">
                  <c:v>2.175107200330971</c:v>
                </c:pt>
                <c:pt idx="52">
                  <c:v>2.275857583893669</c:v>
                </c:pt>
                <c:pt idx="53">
                  <c:v>2.382564043872967</c:v>
                </c:pt>
                <c:pt idx="54">
                  <c:v>2.495226580268862</c:v>
                </c:pt>
                <c:pt idx="55">
                  <c:v>2.613845193081359</c:v>
                </c:pt>
                <c:pt idx="56">
                  <c:v>2.738419882310455</c:v>
                </c:pt>
                <c:pt idx="57">
                  <c:v>2.868950647956153</c:v>
                </c:pt>
                <c:pt idx="58">
                  <c:v>3.005437490018447</c:v>
                </c:pt>
                <c:pt idx="59">
                  <c:v>3.147880408497342</c:v>
                </c:pt>
                <c:pt idx="60">
                  <c:v>3.296279403392838</c:v>
                </c:pt>
                <c:pt idx="61">
                  <c:v>3.450634474704935</c:v>
                </c:pt>
                <c:pt idx="62">
                  <c:v>3.61094562243363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40504"/>
        <c:axId val="2107642648"/>
      </c:scatterChart>
      <c:valAx>
        <c:axId val="21076405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07642648"/>
        <c:crosses val="autoZero"/>
        <c:crossBetween val="midCat"/>
      </c:valAx>
      <c:valAx>
        <c:axId val="21076426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764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5</xdr:row>
      <xdr:rowOff>25400</xdr:rowOff>
    </xdr:from>
    <xdr:to>
      <xdr:col>16</xdr:col>
      <xdr:colOff>838200</xdr:colOff>
      <xdr:row>66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3" zoomScale="200" zoomScaleNormal="200" zoomScalePageLayoutView="200" workbookViewId="0">
      <selection activeCell="D16" sqref="D16"/>
    </sheetView>
  </sheetViews>
  <sheetFormatPr baseColWidth="10" defaultColWidth="11.140625" defaultRowHeight="13" x14ac:dyDescent="0"/>
  <cols>
    <col min="1" max="1" width="7.140625" customWidth="1"/>
    <col min="2" max="8" width="8.5703125" customWidth="1"/>
  </cols>
  <sheetData>
    <row r="1" spans="1:8">
      <c r="A1" t="s">
        <v>23</v>
      </c>
      <c r="B1">
        <v>10</v>
      </c>
    </row>
    <row r="3" spans="1:8">
      <c r="B3" t="s">
        <v>24</v>
      </c>
      <c r="C3" t="s">
        <v>25</v>
      </c>
      <c r="D3" t="s">
        <v>26</v>
      </c>
      <c r="E3" t="s">
        <v>51</v>
      </c>
      <c r="F3" t="s">
        <v>28</v>
      </c>
      <c r="G3" t="s">
        <v>29</v>
      </c>
      <c r="H3" t="s">
        <v>30</v>
      </c>
    </row>
    <row r="4" spans="1:8">
      <c r="B4">
        <v>0</v>
      </c>
      <c r="C4">
        <f>B1</f>
        <v>10</v>
      </c>
      <c r="D4">
        <v>10</v>
      </c>
      <c r="E4">
        <f t="shared" ref="E4:G5" si="0">B4*B4-$B$1</f>
        <v>-10</v>
      </c>
      <c r="F4">
        <f t="shared" si="0"/>
        <v>90</v>
      </c>
      <c r="G4">
        <f t="shared" si="0"/>
        <v>90</v>
      </c>
      <c r="H4">
        <f>C4-B4</f>
        <v>10</v>
      </c>
    </row>
    <row r="5" spans="1:8">
      <c r="B5">
        <f>IF(E4*G4&lt;0,B4,D4)</f>
        <v>0</v>
      </c>
      <c r="C5">
        <f t="shared" ref="C5" si="1">IF(E4*G4&lt;0,D4,C4)</f>
        <v>10</v>
      </c>
      <c r="D5">
        <f t="shared" ref="D5" si="2">(B5+C5)/2</f>
        <v>5</v>
      </c>
      <c r="E5">
        <f t="shared" si="0"/>
        <v>-10</v>
      </c>
      <c r="F5">
        <f t="shared" si="0"/>
        <v>90</v>
      </c>
      <c r="G5">
        <f t="shared" si="0"/>
        <v>15</v>
      </c>
      <c r="H5">
        <f t="shared" ref="H5" si="3">C5-B5</f>
        <v>10</v>
      </c>
    </row>
    <row r="6" spans="1:8">
      <c r="B6">
        <f t="shared" ref="B6:B17" si="4">IF(E5*G5&lt;0,B5,D5)</f>
        <v>0</v>
      </c>
      <c r="C6">
        <f t="shared" ref="C6:C17" si="5">IF(E5*G5&lt;0,D5,C5)</f>
        <v>5</v>
      </c>
      <c r="D6">
        <f t="shared" ref="D6:D17" si="6">(B6+C6)/2</f>
        <v>2.5</v>
      </c>
      <c r="E6">
        <f t="shared" ref="E6:E17" si="7">B6*B6-$B$1</f>
        <v>-10</v>
      </c>
      <c r="F6">
        <f t="shared" ref="F6:F17" si="8">C6*C6-$B$1</f>
        <v>15</v>
      </c>
      <c r="G6">
        <f t="shared" ref="G6:G17" si="9">D6*D6-$B$1</f>
        <v>-3.75</v>
      </c>
      <c r="H6">
        <f t="shared" ref="H6:H17" si="10">C6-B6</f>
        <v>5</v>
      </c>
    </row>
    <row r="7" spans="1:8">
      <c r="B7">
        <f t="shared" si="4"/>
        <v>2.5</v>
      </c>
      <c r="C7">
        <f t="shared" si="5"/>
        <v>5</v>
      </c>
      <c r="D7">
        <f t="shared" si="6"/>
        <v>3.75</v>
      </c>
      <c r="E7">
        <f t="shared" si="7"/>
        <v>-3.75</v>
      </c>
      <c r="F7">
        <f t="shared" si="8"/>
        <v>15</v>
      </c>
      <c r="G7">
        <f t="shared" si="9"/>
        <v>4.0625</v>
      </c>
      <c r="H7">
        <f t="shared" si="10"/>
        <v>2.5</v>
      </c>
    </row>
    <row r="8" spans="1:8">
      <c r="B8">
        <f t="shared" si="4"/>
        <v>2.5</v>
      </c>
      <c r="C8">
        <f t="shared" si="5"/>
        <v>3.75</v>
      </c>
      <c r="D8">
        <f t="shared" si="6"/>
        <v>3.125</v>
      </c>
      <c r="E8">
        <f t="shared" si="7"/>
        <v>-3.75</v>
      </c>
      <c r="F8">
        <f t="shared" si="8"/>
        <v>4.0625</v>
      </c>
      <c r="G8">
        <f t="shared" si="9"/>
        <v>-0.234375</v>
      </c>
      <c r="H8">
        <f t="shared" si="10"/>
        <v>1.25</v>
      </c>
    </row>
    <row r="9" spans="1:8">
      <c r="B9">
        <f t="shared" si="4"/>
        <v>3.125</v>
      </c>
      <c r="C9">
        <f t="shared" si="5"/>
        <v>3.75</v>
      </c>
      <c r="D9">
        <f t="shared" si="6"/>
        <v>3.4375</v>
      </c>
      <c r="E9">
        <f t="shared" si="7"/>
        <v>-0.234375</v>
      </c>
      <c r="F9">
        <f t="shared" si="8"/>
        <v>4.0625</v>
      </c>
      <c r="G9">
        <f t="shared" si="9"/>
        <v>1.81640625</v>
      </c>
      <c r="H9">
        <f t="shared" si="10"/>
        <v>0.625</v>
      </c>
    </row>
    <row r="10" spans="1:8">
      <c r="B10">
        <f t="shared" si="4"/>
        <v>3.125</v>
      </c>
      <c r="C10">
        <f t="shared" si="5"/>
        <v>3.4375</v>
      </c>
      <c r="D10">
        <f t="shared" si="6"/>
        <v>3.28125</v>
      </c>
      <c r="E10">
        <f t="shared" si="7"/>
        <v>-0.234375</v>
      </c>
      <c r="F10">
        <f t="shared" si="8"/>
        <v>1.81640625</v>
      </c>
      <c r="G10">
        <f t="shared" si="9"/>
        <v>0.7666015625</v>
      </c>
      <c r="H10">
        <f t="shared" si="10"/>
        <v>0.3125</v>
      </c>
    </row>
    <row r="11" spans="1:8">
      <c r="B11">
        <f t="shared" si="4"/>
        <v>3.125</v>
      </c>
      <c r="C11">
        <f t="shared" si="5"/>
        <v>3.28125</v>
      </c>
      <c r="D11">
        <f t="shared" si="6"/>
        <v>3.203125</v>
      </c>
      <c r="E11">
        <f t="shared" si="7"/>
        <v>-0.234375</v>
      </c>
      <c r="F11">
        <f t="shared" si="8"/>
        <v>0.7666015625</v>
      </c>
      <c r="G11">
        <f t="shared" si="9"/>
        <v>0.260009765625</v>
      </c>
      <c r="H11">
        <f t="shared" si="10"/>
        <v>0.15625</v>
      </c>
    </row>
    <row r="12" spans="1:8">
      <c r="B12">
        <f t="shared" si="4"/>
        <v>3.125</v>
      </c>
      <c r="C12">
        <f t="shared" si="5"/>
        <v>3.203125</v>
      </c>
      <c r="D12">
        <f t="shared" si="6"/>
        <v>3.1640625</v>
      </c>
      <c r="E12">
        <f t="shared" si="7"/>
        <v>-0.234375</v>
      </c>
      <c r="F12">
        <f t="shared" si="8"/>
        <v>0.260009765625</v>
      </c>
      <c r="G12">
        <f t="shared" si="9"/>
        <v>1.129150390625E-2</v>
      </c>
      <c r="H12">
        <f t="shared" si="10"/>
        <v>7.8125E-2</v>
      </c>
    </row>
    <row r="13" spans="1:8">
      <c r="B13">
        <f t="shared" si="4"/>
        <v>3.125</v>
      </c>
      <c r="C13">
        <f t="shared" si="5"/>
        <v>3.1640625</v>
      </c>
      <c r="D13">
        <f t="shared" si="6"/>
        <v>3.14453125</v>
      </c>
      <c r="E13">
        <f t="shared" si="7"/>
        <v>-0.234375</v>
      </c>
      <c r="F13">
        <f t="shared" si="8"/>
        <v>1.129150390625E-2</v>
      </c>
      <c r="G13">
        <f t="shared" si="9"/>
        <v>-0.1119232177734375</v>
      </c>
      <c r="H13">
        <f t="shared" si="10"/>
        <v>3.90625E-2</v>
      </c>
    </row>
    <row r="14" spans="1:8">
      <c r="B14">
        <f t="shared" si="4"/>
        <v>3.14453125</v>
      </c>
      <c r="C14">
        <f t="shared" si="5"/>
        <v>3.1640625</v>
      </c>
      <c r="D14">
        <f t="shared" si="6"/>
        <v>3.154296875</v>
      </c>
      <c r="E14">
        <f t="shared" si="7"/>
        <v>-0.1119232177734375</v>
      </c>
      <c r="F14">
        <f t="shared" si="8"/>
        <v>1.129150390625E-2</v>
      </c>
      <c r="G14">
        <f t="shared" si="9"/>
        <v>-5.0411224365234375E-2</v>
      </c>
      <c r="H14">
        <f t="shared" si="10"/>
        <v>1.953125E-2</v>
      </c>
    </row>
    <row r="15" spans="1:8">
      <c r="B15">
        <f t="shared" si="4"/>
        <v>3.154296875</v>
      </c>
      <c r="C15">
        <f t="shared" si="5"/>
        <v>3.1640625</v>
      </c>
      <c r="D15">
        <f t="shared" si="6"/>
        <v>3.1591796875</v>
      </c>
      <c r="E15">
        <f t="shared" si="7"/>
        <v>-5.0411224365234375E-2</v>
      </c>
      <c r="F15">
        <f t="shared" si="8"/>
        <v>1.129150390625E-2</v>
      </c>
      <c r="G15">
        <f t="shared" si="9"/>
        <v>-1.9583702087402344E-2</v>
      </c>
      <c r="H15">
        <f t="shared" si="10"/>
        <v>9.765625E-3</v>
      </c>
    </row>
    <row r="16" spans="1:8">
      <c r="B16">
        <f t="shared" si="4"/>
        <v>3.1591796875</v>
      </c>
      <c r="C16">
        <f t="shared" si="5"/>
        <v>3.1640625</v>
      </c>
      <c r="D16">
        <f t="shared" si="6"/>
        <v>3.16162109375</v>
      </c>
      <c r="E16">
        <f t="shared" si="7"/>
        <v>-1.9583702087402344E-2</v>
      </c>
      <c r="F16">
        <f t="shared" si="8"/>
        <v>1.129150390625E-2</v>
      </c>
      <c r="G16">
        <f t="shared" si="9"/>
        <v>-4.1520595550537109E-3</v>
      </c>
      <c r="H16">
        <f t="shared" si="10"/>
        <v>4.8828125E-3</v>
      </c>
    </row>
    <row r="17" spans="2:8">
      <c r="B17">
        <f t="shared" si="4"/>
        <v>3.16162109375</v>
      </c>
      <c r="C17">
        <f t="shared" si="5"/>
        <v>3.1640625</v>
      </c>
      <c r="D17">
        <f t="shared" si="6"/>
        <v>3.162841796875</v>
      </c>
      <c r="E17">
        <f t="shared" si="7"/>
        <v>-4.1520595550537109E-3</v>
      </c>
      <c r="F17">
        <f t="shared" si="8"/>
        <v>1.129150390625E-2</v>
      </c>
      <c r="G17">
        <f t="shared" si="9"/>
        <v>3.5682320594787598E-3</v>
      </c>
      <c r="H17">
        <f t="shared" si="10"/>
        <v>2.44140625E-3</v>
      </c>
    </row>
    <row r="18" spans="2:8">
      <c r="B18">
        <f t="shared" ref="B18:B21" si="11">IF(E17*G17&lt;0,B17,D17)</f>
        <v>3.16162109375</v>
      </c>
      <c r="C18">
        <f t="shared" ref="C18:C21" si="12">IF(E17*G17&lt;0,D17,C17)</f>
        <v>3.162841796875</v>
      </c>
      <c r="D18">
        <f t="shared" ref="D18:D21" si="13">(B18+C18)/2</f>
        <v>3.1622314453125</v>
      </c>
      <c r="E18">
        <f t="shared" ref="E18:E21" si="14">B18*B18-$B$1</f>
        <v>-4.1520595550537109E-3</v>
      </c>
      <c r="F18">
        <f t="shared" ref="F18:F21" si="15">C18*C18-$B$1</f>
        <v>3.5682320594787598E-3</v>
      </c>
      <c r="G18">
        <f t="shared" ref="G18:G21" si="16">D18*D18-$B$1</f>
        <v>-2.9228627681732178E-4</v>
      </c>
      <c r="H18">
        <f t="shared" ref="H18:H21" si="17">C18-B18</f>
        <v>1.220703125E-3</v>
      </c>
    </row>
    <row r="19" spans="2:8">
      <c r="B19">
        <f t="shared" si="11"/>
        <v>3.1622314453125</v>
      </c>
      <c r="C19">
        <f t="shared" si="12"/>
        <v>3.162841796875</v>
      </c>
      <c r="D19">
        <f t="shared" si="13"/>
        <v>3.16253662109375</v>
      </c>
      <c r="E19">
        <f t="shared" si="14"/>
        <v>-2.9228627681732178E-4</v>
      </c>
      <c r="F19">
        <f t="shared" si="15"/>
        <v>3.5682320594787598E-3</v>
      </c>
      <c r="G19">
        <f t="shared" si="16"/>
        <v>1.6378797590732574E-3</v>
      </c>
      <c r="H19">
        <f t="shared" si="17"/>
        <v>6.103515625E-4</v>
      </c>
    </row>
    <row r="20" spans="2:8">
      <c r="B20">
        <f t="shared" si="11"/>
        <v>3.1622314453125</v>
      </c>
      <c r="C20">
        <f t="shared" si="12"/>
        <v>3.16253662109375</v>
      </c>
      <c r="D20">
        <f t="shared" si="13"/>
        <v>3.162384033203125</v>
      </c>
      <c r="E20">
        <f t="shared" si="14"/>
        <v>-2.9228627681732178E-4</v>
      </c>
      <c r="F20">
        <f t="shared" si="15"/>
        <v>1.6378797590732574E-3</v>
      </c>
      <c r="G20">
        <f t="shared" si="16"/>
        <v>6.7277345806360245E-4</v>
      </c>
      <c r="H20">
        <f t="shared" si="17"/>
        <v>3.0517578125E-4</v>
      </c>
    </row>
    <row r="21" spans="2:8">
      <c r="B21">
        <f t="shared" si="11"/>
        <v>3.1622314453125</v>
      </c>
      <c r="C21">
        <f t="shared" si="12"/>
        <v>3.162384033203125</v>
      </c>
      <c r="D21">
        <f t="shared" si="13"/>
        <v>3.1623077392578125</v>
      </c>
      <c r="E21">
        <f t="shared" si="14"/>
        <v>-2.9228627681732178E-4</v>
      </c>
      <c r="F21">
        <f t="shared" si="15"/>
        <v>6.7277345806360245E-4</v>
      </c>
      <c r="G21">
        <f t="shared" si="16"/>
        <v>1.9023776985704899E-4</v>
      </c>
      <c r="H21">
        <f t="shared" si="17"/>
        <v>1.52587890625E-4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200" zoomScaleNormal="200" zoomScalePageLayoutView="200" workbookViewId="0">
      <selection activeCell="G20" sqref="G20"/>
    </sheetView>
  </sheetViews>
  <sheetFormatPr baseColWidth="10" defaultColWidth="11.140625" defaultRowHeight="13" x14ac:dyDescent="0"/>
  <cols>
    <col min="1" max="1" width="6.85546875" customWidth="1"/>
    <col min="2" max="8" width="7.7109375" customWidth="1"/>
  </cols>
  <sheetData>
    <row r="1" spans="1:8">
      <c r="A1" t="s">
        <v>23</v>
      </c>
      <c r="B1">
        <v>10</v>
      </c>
    </row>
    <row r="3" spans="1:8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31</v>
      </c>
    </row>
    <row r="4" spans="1:8">
      <c r="B4">
        <v>1</v>
      </c>
      <c r="C4">
        <f>B1</f>
        <v>10</v>
      </c>
      <c r="D4">
        <f t="shared" ref="D4:D20" si="0">(B4*F4-C4*E4)/(F4-E4)</f>
        <v>1.8181818181818181</v>
      </c>
      <c r="E4">
        <f t="shared" ref="E4:G5" si="1">B4*B4-$B$1</f>
        <v>-9</v>
      </c>
      <c r="F4">
        <f t="shared" si="1"/>
        <v>90</v>
      </c>
      <c r="G4">
        <f t="shared" si="1"/>
        <v>-6.6942148760330582</v>
      </c>
      <c r="H4">
        <f>C4-B4</f>
        <v>9</v>
      </c>
    </row>
    <row r="5" spans="1:8">
      <c r="B5">
        <f t="shared" ref="B5" si="2">IF(E4*G4&lt;0,B4,D4)</f>
        <v>1.8181818181818181</v>
      </c>
      <c r="C5">
        <f t="shared" ref="C5" si="3">IF(E4*G4&lt;0,D4,C4)</f>
        <v>10</v>
      </c>
      <c r="D5">
        <f t="shared" si="0"/>
        <v>2.3846153846153846</v>
      </c>
      <c r="E5">
        <f t="shared" si="1"/>
        <v>-6.6942148760330582</v>
      </c>
      <c r="F5">
        <f t="shared" si="1"/>
        <v>90</v>
      </c>
      <c r="G5">
        <f t="shared" si="1"/>
        <v>-4.3136094674556213</v>
      </c>
      <c r="H5">
        <f t="shared" ref="H5" si="4">C5-B5</f>
        <v>8.1818181818181817</v>
      </c>
    </row>
    <row r="6" spans="1:8">
      <c r="B6">
        <f t="shared" ref="B6:B9" si="5">IF(E5*G5&lt;0,B5,D5)</f>
        <v>2.3846153846153846</v>
      </c>
      <c r="C6">
        <f t="shared" ref="C6:C9" si="6">IF(E5*G5&lt;0,D5,C5)</f>
        <v>10</v>
      </c>
      <c r="D6">
        <f t="shared" si="0"/>
        <v>2.7329192546583854</v>
      </c>
      <c r="E6">
        <f t="shared" ref="E6:E9" si="7">B6*B6-$B$1</f>
        <v>-4.3136094674556213</v>
      </c>
      <c r="F6">
        <f t="shared" ref="F6:F9" si="8">C6*C6-$B$1</f>
        <v>90</v>
      </c>
      <c r="G6">
        <f t="shared" ref="G6:G9" si="9">D6*D6-$B$1</f>
        <v>-2.5311523475174553</v>
      </c>
      <c r="H6">
        <f t="shared" ref="H6:H9" si="10">C6-B6</f>
        <v>7.615384615384615</v>
      </c>
    </row>
    <row r="7" spans="1:8">
      <c r="B7">
        <f t="shared" si="5"/>
        <v>2.7329192546583854</v>
      </c>
      <c r="C7">
        <f t="shared" si="6"/>
        <v>10</v>
      </c>
      <c r="D7">
        <f t="shared" si="0"/>
        <v>2.9317073170731707</v>
      </c>
      <c r="E7">
        <f t="shared" si="7"/>
        <v>-2.5311523475174553</v>
      </c>
      <c r="F7">
        <f t="shared" si="8"/>
        <v>90</v>
      </c>
      <c r="G7">
        <f t="shared" si="9"/>
        <v>-1.4050922070196314</v>
      </c>
      <c r="H7">
        <f t="shared" si="10"/>
        <v>7.2670807453416142</v>
      </c>
    </row>
    <row r="8" spans="1:8">
      <c r="B8">
        <f t="shared" si="5"/>
        <v>2.9317073170731707</v>
      </c>
      <c r="C8">
        <f t="shared" si="6"/>
        <v>10</v>
      </c>
      <c r="D8">
        <f t="shared" si="0"/>
        <v>3.0403621274990567</v>
      </c>
      <c r="E8">
        <f t="shared" si="7"/>
        <v>-1.4050922070196314</v>
      </c>
      <c r="F8">
        <f t="shared" si="8"/>
        <v>90</v>
      </c>
      <c r="G8">
        <f t="shared" si="9"/>
        <v>-0.75619813366940924</v>
      </c>
      <c r="H8">
        <f t="shared" si="10"/>
        <v>7.0682926829268293</v>
      </c>
    </row>
    <row r="9" spans="1:8">
      <c r="B9">
        <f t="shared" si="5"/>
        <v>3.0403621274990567</v>
      </c>
      <c r="C9">
        <f t="shared" si="6"/>
        <v>10</v>
      </c>
      <c r="D9">
        <f t="shared" si="0"/>
        <v>3.0983511715360135</v>
      </c>
      <c r="E9">
        <f t="shared" si="7"/>
        <v>-0.75619813366940924</v>
      </c>
      <c r="F9">
        <f t="shared" si="8"/>
        <v>90</v>
      </c>
      <c r="G9">
        <f t="shared" si="9"/>
        <v>-0.40022001784141281</v>
      </c>
      <c r="H9">
        <f t="shared" si="10"/>
        <v>6.9596378725009433</v>
      </c>
    </row>
    <row r="10" spans="1:8">
      <c r="B10">
        <f t="shared" ref="B10:B17" si="11">IF(E9*G9&lt;0,B9,D9)</f>
        <v>3.0983511715360135</v>
      </c>
      <c r="C10">
        <f t="shared" ref="C10:C17" si="12">IF(E9*G9&lt;0,D9,C9)</f>
        <v>10</v>
      </c>
      <c r="D10">
        <f t="shared" si="0"/>
        <v>3.128906163733133</v>
      </c>
      <c r="E10">
        <f t="shared" ref="E10:E17" si="13">B10*B10-$B$1</f>
        <v>-0.40022001784141281</v>
      </c>
      <c r="F10">
        <f t="shared" ref="F10:F17" si="14">C10*C10-$B$1</f>
        <v>90</v>
      </c>
      <c r="G10">
        <f t="shared" ref="G10:G17" si="15">D10*D10-$B$1</f>
        <v>-0.20994621855280826</v>
      </c>
      <c r="H10">
        <f t="shared" ref="H10:H17" si="16">C10-B10</f>
        <v>6.901648828463987</v>
      </c>
    </row>
    <row r="11" spans="1:8">
      <c r="B11">
        <f t="shared" si="11"/>
        <v>3.128906163733133</v>
      </c>
      <c r="C11">
        <f t="shared" si="12"/>
        <v>10</v>
      </c>
      <c r="D11">
        <f t="shared" si="0"/>
        <v>3.1448973069353561</v>
      </c>
      <c r="E11">
        <f t="shared" si="13"/>
        <v>-0.20994621855280826</v>
      </c>
      <c r="F11">
        <f t="shared" si="14"/>
        <v>90</v>
      </c>
      <c r="G11">
        <f t="shared" si="15"/>
        <v>-0.10962092883074526</v>
      </c>
      <c r="H11">
        <f t="shared" si="16"/>
        <v>6.8710938362668674</v>
      </c>
    </row>
    <row r="12" spans="1:8">
      <c r="B12">
        <f t="shared" si="11"/>
        <v>3.1448973069353561</v>
      </c>
      <c r="C12">
        <f t="shared" si="12"/>
        <v>10</v>
      </c>
      <c r="D12">
        <f t="shared" si="0"/>
        <v>3.1532367352527544</v>
      </c>
      <c r="E12">
        <f t="shared" si="13"/>
        <v>-0.10962092883074526</v>
      </c>
      <c r="F12">
        <f t="shared" si="14"/>
        <v>90</v>
      </c>
      <c r="G12">
        <f t="shared" si="15"/>
        <v>-5.7098091452550293E-2</v>
      </c>
      <c r="H12">
        <f t="shared" si="16"/>
        <v>6.8551026930646444</v>
      </c>
    </row>
    <row r="13" spans="1:8">
      <c r="B13">
        <f t="shared" si="11"/>
        <v>3.1532367352527544</v>
      </c>
      <c r="C13">
        <f t="shared" si="12"/>
        <v>10</v>
      </c>
      <c r="D13">
        <f t="shared" si="0"/>
        <v>3.1575777269494614</v>
      </c>
      <c r="E13">
        <f t="shared" si="13"/>
        <v>-5.7098091452550293E-2</v>
      </c>
      <c r="F13">
        <f t="shared" si="14"/>
        <v>90</v>
      </c>
      <c r="G13">
        <f t="shared" si="15"/>
        <v>-2.9702898272672584E-2</v>
      </c>
      <c r="H13">
        <f t="shared" si="16"/>
        <v>6.8467632647472456</v>
      </c>
    </row>
    <row r="14" spans="1:8">
      <c r="B14">
        <f t="shared" si="11"/>
        <v>3.1575777269494614</v>
      </c>
      <c r="C14">
        <f t="shared" si="12"/>
        <v>10</v>
      </c>
      <c r="D14">
        <f t="shared" si="0"/>
        <v>3.1598352016069611</v>
      </c>
      <c r="E14">
        <f t="shared" si="13"/>
        <v>-2.9702898272672584E-2</v>
      </c>
      <c r="F14">
        <f t="shared" si="14"/>
        <v>90</v>
      </c>
      <c r="G14">
        <f t="shared" si="15"/>
        <v>-1.5441498685495603E-2</v>
      </c>
      <c r="H14">
        <f t="shared" si="16"/>
        <v>6.8424222730505386</v>
      </c>
    </row>
    <row r="15" spans="1:8">
      <c r="B15">
        <f t="shared" si="11"/>
        <v>3.1598352016069611</v>
      </c>
      <c r="C15">
        <f t="shared" si="12"/>
        <v>10</v>
      </c>
      <c r="D15">
        <f t="shared" si="0"/>
        <v>3.1610085824623391</v>
      </c>
      <c r="E15">
        <f t="shared" si="13"/>
        <v>-1.5441498685495603E-2</v>
      </c>
      <c r="F15">
        <f t="shared" si="14"/>
        <v>90</v>
      </c>
      <c r="G15">
        <f t="shared" si="15"/>
        <v>-8.0247415994332272E-3</v>
      </c>
      <c r="H15">
        <f t="shared" si="16"/>
        <v>6.8401647983930385</v>
      </c>
    </row>
    <row r="16" spans="1:8">
      <c r="B16">
        <f t="shared" si="11"/>
        <v>3.1610085824623391</v>
      </c>
      <c r="C16">
        <f t="shared" si="12"/>
        <v>10</v>
      </c>
      <c r="D16">
        <f t="shared" si="0"/>
        <v>3.1616183185284741</v>
      </c>
      <c r="E16">
        <f t="shared" si="13"/>
        <v>-8.0247415994332272E-3</v>
      </c>
      <c r="F16">
        <f t="shared" si="14"/>
        <v>90</v>
      </c>
      <c r="G16">
        <f t="shared" si="15"/>
        <v>-4.1696079451849499E-3</v>
      </c>
      <c r="H16">
        <f t="shared" si="16"/>
        <v>6.8389914175376614</v>
      </c>
    </row>
    <row r="17" spans="2:8">
      <c r="B17">
        <f t="shared" si="11"/>
        <v>3.1616183185284741</v>
      </c>
      <c r="C17">
        <f t="shared" si="12"/>
        <v>10</v>
      </c>
      <c r="D17">
        <f t="shared" si="0"/>
        <v>3.1619351190802205</v>
      </c>
      <c r="E17">
        <f t="shared" si="13"/>
        <v>-4.1696079451849499E-3</v>
      </c>
      <c r="F17">
        <f t="shared" si="14"/>
        <v>90</v>
      </c>
      <c r="G17">
        <f t="shared" si="15"/>
        <v>-2.1663027271525692E-3</v>
      </c>
      <c r="H17">
        <f t="shared" si="16"/>
        <v>6.8383816814715264</v>
      </c>
    </row>
    <row r="18" spans="2:8">
      <c r="B18">
        <f t="shared" ref="B18:B20" si="17">IF(E17*G17&lt;0,B17,D17)</f>
        <v>3.1619351190802205</v>
      </c>
      <c r="C18">
        <f t="shared" ref="C18:C20" si="18">IF(E17*G17&lt;0,D17,C17)</f>
        <v>10</v>
      </c>
      <c r="D18">
        <f t="shared" si="0"/>
        <v>3.1620997075474602</v>
      </c>
      <c r="E18">
        <f t="shared" ref="E18:E20" si="19">B18*B18-$B$1</f>
        <v>-2.1663027271525692E-3</v>
      </c>
      <c r="F18">
        <f t="shared" ref="F18:F20" si="20">C18*C18-$B$1</f>
        <v>90</v>
      </c>
      <c r="G18">
        <f t="shared" ref="G18:G20" si="21">D18*D18-$B$1</f>
        <v>-1.1254395282662699E-3</v>
      </c>
      <c r="H18">
        <f t="shared" ref="H18:H20" si="22">C18-B18</f>
        <v>6.838064880919779</v>
      </c>
    </row>
    <row r="19" spans="2:8">
      <c r="B19">
        <f t="shared" si="17"/>
        <v>3.1620997075474602</v>
      </c>
      <c r="C19">
        <f t="shared" si="18"/>
        <v>10</v>
      </c>
      <c r="D19">
        <f t="shared" si="0"/>
        <v>3.1621852136257664</v>
      </c>
      <c r="E19">
        <f t="shared" si="19"/>
        <v>-1.1254395282662699E-3</v>
      </c>
      <c r="F19">
        <f t="shared" si="20"/>
        <v>90</v>
      </c>
      <c r="G19">
        <f t="shared" si="21"/>
        <v>-5.8467472656609232E-4</v>
      </c>
      <c r="H19">
        <f t="shared" si="22"/>
        <v>6.8379002924525398</v>
      </c>
    </row>
    <row r="20" spans="2:8">
      <c r="B20">
        <f t="shared" si="17"/>
        <v>3.1621852136257664</v>
      </c>
      <c r="C20">
        <f t="shared" si="18"/>
        <v>10</v>
      </c>
      <c r="D20">
        <f t="shared" si="0"/>
        <v>3.1622296344204197</v>
      </c>
      <c r="E20">
        <f t="shared" si="19"/>
        <v>-5.8467472656609232E-4</v>
      </c>
      <c r="F20">
        <f t="shared" si="20"/>
        <v>90</v>
      </c>
      <c r="G20">
        <f t="shared" si="21"/>
        <v>-3.0373919329917953E-4</v>
      </c>
      <c r="H20">
        <f t="shared" si="22"/>
        <v>6.8378147863742331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00" zoomScaleNormal="200" zoomScalePageLayoutView="200" workbookViewId="0">
      <selection activeCell="B3" sqref="B3"/>
    </sheetView>
  </sheetViews>
  <sheetFormatPr baseColWidth="10" defaultColWidth="11.140625" defaultRowHeight="13" x14ac:dyDescent="0"/>
  <sheetData>
    <row r="1" spans="1:6">
      <c r="B1" s="3" t="s">
        <v>49</v>
      </c>
      <c r="C1" t="s">
        <v>50</v>
      </c>
      <c r="E1" s="3" t="s">
        <v>32</v>
      </c>
      <c r="F1" s="3" t="s">
        <v>33</v>
      </c>
    </row>
    <row r="3" spans="1:6" ht="15">
      <c r="A3" t="s">
        <v>34</v>
      </c>
      <c r="B3">
        <v>1</v>
      </c>
      <c r="E3" s="10">
        <v>0</v>
      </c>
      <c r="F3" s="10">
        <f>EXP(E3)-10*E3+1</f>
        <v>2</v>
      </c>
    </row>
    <row r="4" spans="1:6" ht="15">
      <c r="B4">
        <f>(EXP(B3)+1)/10</f>
        <v>0.37182818284590452</v>
      </c>
      <c r="C4">
        <f>B3-B4</f>
        <v>0.62817181715409554</v>
      </c>
      <c r="E4" s="10">
        <v>0.5</v>
      </c>
      <c r="F4" s="10">
        <f t="shared" ref="F4:F13" si="0">EXP(E4)-10*E4+1</f>
        <v>-2.3512787292998718</v>
      </c>
    </row>
    <row r="5" spans="1:6">
      <c r="B5">
        <f>(EXP(B4)+1)/10</f>
        <v>0.24503837590736149</v>
      </c>
      <c r="C5">
        <f>B4-B5</f>
        <v>0.12678980693854303</v>
      </c>
      <c r="E5" s="9">
        <v>1</v>
      </c>
      <c r="F5" s="9">
        <f t="shared" si="0"/>
        <v>-6.2817181715409554</v>
      </c>
    </row>
    <row r="6" spans="1:6">
      <c r="B6">
        <f t="shared" ref="B6:B11" si="1">(EXP(B5)+1)/10</f>
        <v>0.22776703440228402</v>
      </c>
      <c r="C6">
        <f t="shared" ref="C6:C11" si="2">B5-B6</f>
        <v>1.7271341505077475E-2</v>
      </c>
      <c r="E6" s="9">
        <v>1.5</v>
      </c>
      <c r="F6" s="9">
        <f t="shared" si="0"/>
        <v>-9.5183109296619364</v>
      </c>
    </row>
    <row r="7" spans="1:6">
      <c r="B7">
        <f t="shared" si="1"/>
        <v>0.2255792734846816</v>
      </c>
      <c r="C7">
        <f t="shared" si="2"/>
        <v>2.1877609176024215E-3</v>
      </c>
      <c r="E7" s="9">
        <v>2</v>
      </c>
      <c r="F7" s="9">
        <f t="shared" si="0"/>
        <v>-11.61094390106935</v>
      </c>
    </row>
    <row r="8" spans="1:6">
      <c r="B8">
        <f t="shared" si="1"/>
        <v>0.22530483636895049</v>
      </c>
      <c r="C8">
        <f t="shared" si="2"/>
        <v>2.7443711573110763E-4</v>
      </c>
      <c r="E8" s="9">
        <v>2.5</v>
      </c>
      <c r="F8" s="9">
        <f t="shared" si="0"/>
        <v>-11.817506039296527</v>
      </c>
    </row>
    <row r="9" spans="1:6">
      <c r="B9">
        <f t="shared" si="1"/>
        <v>0.22527045278935126</v>
      </c>
      <c r="C9">
        <f t="shared" si="2"/>
        <v>3.4383579599228664E-5</v>
      </c>
      <c r="E9" s="9">
        <v>3</v>
      </c>
      <c r="F9" s="9">
        <f t="shared" si="0"/>
        <v>-8.9144630768123321</v>
      </c>
    </row>
    <row r="10" spans="1:6" ht="15">
      <c r="B10">
        <f t="shared" si="1"/>
        <v>0.22526614561681474</v>
      </c>
      <c r="C10">
        <f t="shared" si="2"/>
        <v>4.3071725365217972E-6</v>
      </c>
      <c r="E10" s="10">
        <v>3.5</v>
      </c>
      <c r="F10" s="10">
        <f t="shared" si="0"/>
        <v>-0.88454804130768849</v>
      </c>
    </row>
    <row r="11" spans="1:6" ht="15">
      <c r="B11">
        <f t="shared" si="1"/>
        <v>0.22526560607507454</v>
      </c>
      <c r="C11">
        <f t="shared" si="2"/>
        <v>5.3954174020209855E-7</v>
      </c>
      <c r="E11" s="10">
        <v>4</v>
      </c>
      <c r="F11" s="10">
        <f t="shared" si="0"/>
        <v>15.598150033144236</v>
      </c>
    </row>
    <row r="12" spans="1:6">
      <c r="E12" s="9">
        <v>4.5</v>
      </c>
      <c r="F12" s="9">
        <f t="shared" si="0"/>
        <v>46.017131300521811</v>
      </c>
    </row>
    <row r="13" spans="1:6">
      <c r="E13" s="9">
        <v>5</v>
      </c>
      <c r="F13" s="9">
        <f t="shared" si="0"/>
        <v>99.4131591025766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200" zoomScaleNormal="200" zoomScalePageLayoutView="200" workbookViewId="0">
      <selection activeCell="C11" sqref="C11"/>
    </sheetView>
  </sheetViews>
  <sheetFormatPr baseColWidth="10" defaultColWidth="11.140625" defaultRowHeight="13" x14ac:dyDescent="0"/>
  <cols>
    <col min="2" max="2" width="2.85546875" customWidth="1"/>
    <col min="3" max="5" width="16" customWidth="1"/>
  </cols>
  <sheetData>
    <row r="1" spans="1:5">
      <c r="A1" t="s">
        <v>35</v>
      </c>
      <c r="B1" t="s">
        <v>36</v>
      </c>
      <c r="C1">
        <v>10</v>
      </c>
    </row>
    <row r="2" spans="1:5">
      <c r="A2" t="s">
        <v>37</v>
      </c>
    </row>
    <row r="4" spans="1:5">
      <c r="A4" t="s">
        <v>38</v>
      </c>
    </row>
    <row r="5" spans="1:5">
      <c r="C5" s="11" t="s">
        <v>39</v>
      </c>
      <c r="D5" s="11" t="s">
        <v>40</v>
      </c>
      <c r="E5" s="11" t="s">
        <v>41</v>
      </c>
    </row>
    <row r="6" spans="1:5">
      <c r="A6" t="s">
        <v>42</v>
      </c>
      <c r="C6">
        <v>1</v>
      </c>
      <c r="D6">
        <f t="shared" ref="D6:D7" si="0">C6*C6-$C$1</f>
        <v>-9</v>
      </c>
      <c r="E6">
        <f t="shared" ref="E6:E7" si="1">2*C6</f>
        <v>2</v>
      </c>
    </row>
    <row r="7" spans="1:5">
      <c r="A7" t="s">
        <v>43</v>
      </c>
      <c r="C7">
        <f>C6-D6/E6</f>
        <v>5.5</v>
      </c>
      <c r="D7">
        <f t="shared" si="0"/>
        <v>20.25</v>
      </c>
      <c r="E7">
        <f t="shared" si="1"/>
        <v>11</v>
      </c>
    </row>
    <row r="8" spans="1:5">
      <c r="C8">
        <f>C7-D7/E7</f>
        <v>3.6590909090909092</v>
      </c>
      <c r="D8">
        <f t="shared" ref="D8" si="2">C8*C8-$C$1</f>
        <v>3.3889462809917354</v>
      </c>
      <c r="E8">
        <f t="shared" ref="E8" si="3">2*C8</f>
        <v>7.3181818181818183</v>
      </c>
    </row>
    <row r="9" spans="1:5">
      <c r="C9">
        <f t="shared" ref="C9:C13" si="4">C8-D8/E8</f>
        <v>3.196005081874647</v>
      </c>
      <c r="D9">
        <f t="shared" ref="D9:D14" si="5">C9*C9-$C$1</f>
        <v>0.21444848336856914</v>
      </c>
      <c r="E9">
        <f t="shared" ref="E9:E14" si="6">2*C9</f>
        <v>6.3920101637492941</v>
      </c>
    </row>
    <row r="10" spans="1:5">
      <c r="C10">
        <f t="shared" si="4"/>
        <v>3.1624556228038903</v>
      </c>
      <c r="D10">
        <f t="shared" si="5"/>
        <v>1.1255662039406644E-3</v>
      </c>
      <c r="E10">
        <f t="shared" si="6"/>
        <v>6.3249112456077805</v>
      </c>
    </row>
    <row r="11" spans="1:5">
      <c r="C11">
        <f t="shared" si="4"/>
        <v>3.162277665175675</v>
      </c>
      <c r="D11">
        <f t="shared" si="5"/>
        <v>3.1668918154537096E-8</v>
      </c>
      <c r="E11">
        <f t="shared" si="6"/>
        <v>6.32455533035135</v>
      </c>
    </row>
    <row r="12" spans="1:5">
      <c r="C12">
        <f t="shared" si="4"/>
        <v>3.1622776601683795</v>
      </c>
      <c r="D12">
        <f t="shared" si="5"/>
        <v>0</v>
      </c>
      <c r="E12">
        <f t="shared" si="6"/>
        <v>6.324555320336759</v>
      </c>
    </row>
    <row r="13" spans="1:5">
      <c r="C13">
        <f t="shared" si="4"/>
        <v>3.1622776601683795</v>
      </c>
      <c r="D13">
        <f t="shared" si="5"/>
        <v>0</v>
      </c>
      <c r="E13">
        <f t="shared" si="6"/>
        <v>6.324555320336759</v>
      </c>
    </row>
    <row r="14" spans="1:5">
      <c r="C14">
        <f>C13-D13/E13</f>
        <v>3.1622776601683795</v>
      </c>
      <c r="D14">
        <f t="shared" si="5"/>
        <v>0</v>
      </c>
      <c r="E14">
        <f t="shared" si="6"/>
        <v>6.324555320336759</v>
      </c>
    </row>
    <row r="15" spans="1:5">
      <c r="C15">
        <f t="shared" ref="C15:C16" si="7">C14-D14/E14</f>
        <v>3.1622776601683795</v>
      </c>
      <c r="D15">
        <f t="shared" ref="D15:D16" si="8">C15*C15-$C$1</f>
        <v>0</v>
      </c>
      <c r="E15">
        <f t="shared" ref="E15:E16" si="9">2*C15</f>
        <v>6.324555320336759</v>
      </c>
    </row>
    <row r="16" spans="1:5">
      <c r="C16">
        <f t="shared" si="7"/>
        <v>3.1622776601683795</v>
      </c>
      <c r="D16">
        <f t="shared" si="8"/>
        <v>0</v>
      </c>
      <c r="E16">
        <f t="shared" si="9"/>
        <v>6.324555320336759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00" zoomScaleNormal="200" zoomScalePageLayoutView="200" workbookViewId="0">
      <selection activeCell="E11" sqref="E11"/>
    </sheetView>
  </sheetViews>
  <sheetFormatPr baseColWidth="10" defaultColWidth="11.140625" defaultRowHeight="13" x14ac:dyDescent="0"/>
  <cols>
    <col min="2" max="2" width="2.5703125" customWidth="1"/>
    <col min="3" max="6" width="15.42578125" customWidth="1"/>
  </cols>
  <sheetData>
    <row r="1" spans="1:6">
      <c r="A1" t="s">
        <v>44</v>
      </c>
      <c r="C1">
        <v>10</v>
      </c>
    </row>
    <row r="3" spans="1:6">
      <c r="C3" t="s">
        <v>45</v>
      </c>
      <c r="D3" t="s">
        <v>46</v>
      </c>
      <c r="E3" t="s">
        <v>47</v>
      </c>
      <c r="F3" t="s">
        <v>48</v>
      </c>
    </row>
    <row r="5" spans="1:6">
      <c r="C5">
        <v>1</v>
      </c>
      <c r="D5">
        <f>C5*C5-$C$1</f>
        <v>-9</v>
      </c>
      <c r="E5">
        <f>C1</f>
        <v>10</v>
      </c>
      <c r="F5">
        <f>E5*E5-$C$1</f>
        <v>90</v>
      </c>
    </row>
    <row r="6" spans="1:6">
      <c r="C6" s="13">
        <f t="shared" ref="C6:D6" si="0">E5</f>
        <v>10</v>
      </c>
      <c r="D6" s="13">
        <f t="shared" si="0"/>
        <v>90</v>
      </c>
      <c r="E6" s="13">
        <f t="shared" ref="E6" si="1">(F5*C5-D5*E5)/(F5-D5)</f>
        <v>1.8181818181818181</v>
      </c>
      <c r="F6" s="13">
        <f t="shared" ref="F6" si="2">E6*E6-$C$1</f>
        <v>-6.6942148760330582</v>
      </c>
    </row>
    <row r="7" spans="1:6">
      <c r="C7" s="13">
        <f t="shared" ref="C7:C13" si="3">E6</f>
        <v>1.8181818181818181</v>
      </c>
      <c r="D7" s="13">
        <f t="shared" ref="D7:D13" si="4">F6</f>
        <v>-6.6942148760330582</v>
      </c>
      <c r="E7" s="13">
        <f t="shared" ref="E7:E13" si="5">(F6*C6-D6*E6)/(F6-D6)</f>
        <v>2.3846153846153846</v>
      </c>
      <c r="F7" s="13">
        <f t="shared" ref="F7:F13" si="6">E7*E7-$C$1</f>
        <v>-4.3136094674556213</v>
      </c>
    </row>
    <row r="8" spans="1:6">
      <c r="C8" s="13">
        <f t="shared" si="3"/>
        <v>2.3846153846153846</v>
      </c>
      <c r="D8" s="13">
        <f t="shared" si="4"/>
        <v>-4.3136094674556213</v>
      </c>
      <c r="E8" s="13">
        <f t="shared" si="5"/>
        <v>3.4109816971713807</v>
      </c>
      <c r="F8" s="13">
        <f t="shared" si="6"/>
        <v>1.6347961384381531</v>
      </c>
    </row>
    <row r="9" spans="1:6">
      <c r="C9" s="13">
        <f t="shared" si="3"/>
        <v>3.4109816971713807</v>
      </c>
      <c r="D9" s="13">
        <f t="shared" si="4"/>
        <v>1.6347961384381531</v>
      </c>
      <c r="E9" s="13">
        <f t="shared" si="5"/>
        <v>3.128906163733133</v>
      </c>
      <c r="F9" s="13">
        <f t="shared" si="6"/>
        <v>-0.20994621855280826</v>
      </c>
    </row>
    <row r="10" spans="1:6">
      <c r="C10" s="13">
        <f t="shared" si="3"/>
        <v>3.128906163733133</v>
      </c>
      <c r="D10" s="13">
        <f t="shared" si="4"/>
        <v>-0.20994621855280826</v>
      </c>
      <c r="E10" s="13">
        <f t="shared" si="5"/>
        <v>3.1610085824623391</v>
      </c>
      <c r="F10" s="13">
        <f t="shared" si="6"/>
        <v>-8.0247415994332272E-3</v>
      </c>
    </row>
    <row r="11" spans="1:6">
      <c r="C11" s="13">
        <f t="shared" si="3"/>
        <v>3.1610085824623391</v>
      </c>
      <c r="D11" s="13">
        <f t="shared" si="4"/>
        <v>-8.0247415994332272E-3</v>
      </c>
      <c r="E11" s="13">
        <f t="shared" si="5"/>
        <v>3.1622843933315221</v>
      </c>
      <c r="F11" s="13">
        <f t="shared" si="6"/>
        <v>4.2584308113546854E-5</v>
      </c>
    </row>
    <row r="12" spans="1:6">
      <c r="C12" s="13">
        <f t="shared" si="3"/>
        <v>3.1622843933315221</v>
      </c>
      <c r="D12" s="13">
        <f t="shared" si="4"/>
        <v>4.2584308113546854E-5</v>
      </c>
      <c r="E12" s="13">
        <f t="shared" si="5"/>
        <v>3.1622776588170409</v>
      </c>
      <c r="F12" s="13">
        <f t="shared" si="6"/>
        <v>-8.5466140831158555E-9</v>
      </c>
    </row>
    <row r="13" spans="1:6">
      <c r="C13" s="13">
        <f t="shared" si="3"/>
        <v>3.1622776588170409</v>
      </c>
      <c r="D13" s="13">
        <f t="shared" si="4"/>
        <v>-8.5466140831158555E-9</v>
      </c>
      <c r="E13" s="13">
        <f t="shared" si="5"/>
        <v>3.1622776601683777</v>
      </c>
      <c r="F13" s="13">
        <f t="shared" si="6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opLeftCell="F13" zoomScale="200" workbookViewId="0">
      <selection activeCell="J15" sqref="J15"/>
    </sheetView>
  </sheetViews>
  <sheetFormatPr baseColWidth="10" defaultColWidth="11.140625" defaultRowHeight="13" x14ac:dyDescent="0"/>
  <cols>
    <col min="1" max="1" width="2.7109375" customWidth="1"/>
    <col min="2" max="6" width="7.5703125" customWidth="1"/>
    <col min="8" max="12" width="7.5703125" customWidth="1"/>
  </cols>
  <sheetData>
    <row r="1" spans="2:12">
      <c r="F1" t="s">
        <v>6</v>
      </c>
      <c r="K1" t="s">
        <v>16</v>
      </c>
    </row>
    <row r="3" spans="2:12">
      <c r="B3" s="3"/>
      <c r="C3" s="3" t="s">
        <v>0</v>
      </c>
      <c r="D3" s="1">
        <v>1</v>
      </c>
      <c r="E3" s="3" t="s">
        <v>3</v>
      </c>
      <c r="F3" s="1">
        <f>2*D3*D3-3*D3-1.5</f>
        <v>-2.5</v>
      </c>
      <c r="H3" s="3" t="s">
        <v>0</v>
      </c>
      <c r="I3" s="1">
        <v>1</v>
      </c>
      <c r="J3" s="3" t="s">
        <v>3</v>
      </c>
      <c r="K3" s="1">
        <f>1/LOG(1+I3)</f>
        <v>3.3219280948873622</v>
      </c>
      <c r="L3" s="4">
        <f>I$20*I3*I3+I$21*I3+I$22</f>
        <v>3.3219280948873622</v>
      </c>
    </row>
    <row r="4" spans="2:12">
      <c r="B4" s="3"/>
      <c r="C4" s="3" t="s">
        <v>1</v>
      </c>
      <c r="D4" s="1">
        <v>1.5</v>
      </c>
      <c r="E4" s="3" t="s">
        <v>4</v>
      </c>
      <c r="F4" s="1">
        <f>2*D4*D4-3*D4-1.5</f>
        <v>-1.5</v>
      </c>
      <c r="H4" s="3" t="s">
        <v>1</v>
      </c>
      <c r="I4" s="1">
        <v>2</v>
      </c>
      <c r="J4" s="3" t="s">
        <v>4</v>
      </c>
      <c r="K4" s="1">
        <f>1/LOG(1+I4)</f>
        <v>2.0959032742893848</v>
      </c>
      <c r="L4" s="4">
        <f>I$20*I4*I4+I$21*I4+I$22</f>
        <v>2.0959032742893848</v>
      </c>
    </row>
    <row r="5" spans="2:12">
      <c r="B5" s="3"/>
      <c r="C5" s="3" t="s">
        <v>2</v>
      </c>
      <c r="D5" s="1">
        <v>2.5</v>
      </c>
      <c r="E5" s="3" t="s">
        <v>5</v>
      </c>
      <c r="F5" s="1">
        <f>2*D5*D5-3*D5-1.5</f>
        <v>3.5</v>
      </c>
      <c r="H5" s="3" t="s">
        <v>2</v>
      </c>
      <c r="I5" s="1">
        <v>4</v>
      </c>
      <c r="J5" s="3" t="s">
        <v>5</v>
      </c>
      <c r="K5" s="1">
        <f>1/LOG(1+I5)</f>
        <v>1.4306765580733929</v>
      </c>
      <c r="L5" s="4">
        <f>I$20*I5*I5+I$21*I5+I$22</f>
        <v>1.4306765580733929</v>
      </c>
    </row>
    <row r="6" spans="2:12">
      <c r="B6" s="3"/>
      <c r="C6" s="3"/>
      <c r="D6" s="1"/>
      <c r="H6" s="3"/>
      <c r="I6" s="1"/>
    </row>
    <row r="7" spans="2:12">
      <c r="B7" s="3"/>
      <c r="C7" s="3"/>
      <c r="D7" s="1"/>
      <c r="H7" s="3"/>
      <c r="I7" s="1"/>
    </row>
    <row r="8" spans="2:12">
      <c r="B8" s="3"/>
      <c r="C8" s="3"/>
      <c r="D8" s="1"/>
      <c r="H8" s="3"/>
      <c r="I8" s="1"/>
    </row>
    <row r="9" spans="2:12">
      <c r="B9" s="3" t="s">
        <v>13</v>
      </c>
      <c r="C9" s="3" t="s">
        <v>7</v>
      </c>
      <c r="D9" s="1">
        <f>F3</f>
        <v>-2.5</v>
      </c>
      <c r="H9" s="3" t="s">
        <v>7</v>
      </c>
      <c r="I9" s="1">
        <f>K3</f>
        <v>3.3219280948873622</v>
      </c>
    </row>
    <row r="10" spans="2:12">
      <c r="B10" s="3"/>
      <c r="C10" s="3" t="s">
        <v>8</v>
      </c>
      <c r="D10" s="1">
        <f>F4</f>
        <v>-1.5</v>
      </c>
      <c r="H10" s="3" t="s">
        <v>8</v>
      </c>
      <c r="I10" s="1">
        <f>K4</f>
        <v>2.0959032742893848</v>
      </c>
    </row>
    <row r="11" spans="2:12">
      <c r="B11" s="3"/>
      <c r="C11" s="3" t="s">
        <v>9</v>
      </c>
      <c r="D11" s="1">
        <f>F5</f>
        <v>3.5</v>
      </c>
      <c r="H11" s="3" t="s">
        <v>9</v>
      </c>
      <c r="I11" s="1">
        <f>K5</f>
        <v>1.4306765580733929</v>
      </c>
    </row>
    <row r="12" spans="2:12">
      <c r="B12" s="3"/>
      <c r="C12" s="3"/>
      <c r="D12" s="1"/>
      <c r="H12" s="3"/>
      <c r="I12" s="1"/>
    </row>
    <row r="13" spans="2:12">
      <c r="B13" s="3" t="s">
        <v>14</v>
      </c>
      <c r="C13" s="3" t="s">
        <v>10</v>
      </c>
      <c r="D13" s="1">
        <f>(D10-D9)/(D4-D3)</f>
        <v>2</v>
      </c>
      <c r="H13" s="3" t="s">
        <v>10</v>
      </c>
      <c r="I13" s="1">
        <f>(I10-I9)/(I4-I3)</f>
        <v>-1.2260248205979773</v>
      </c>
    </row>
    <row r="14" spans="2:12">
      <c r="B14" s="3"/>
      <c r="C14" s="3" t="s">
        <v>11</v>
      </c>
      <c r="D14" s="1">
        <f>(D11-D10)/(D5-D4)</f>
        <v>5</v>
      </c>
      <c r="H14" s="3" t="s">
        <v>11</v>
      </c>
      <c r="I14" s="1">
        <f>(I11-I10)/(I5-I4)</f>
        <v>-0.33261335810799597</v>
      </c>
    </row>
    <row r="15" spans="2:12">
      <c r="B15" s="3"/>
      <c r="C15" s="3"/>
      <c r="D15" s="1"/>
      <c r="H15" s="3"/>
      <c r="I15" s="1"/>
    </row>
    <row r="16" spans="2:12">
      <c r="B16" s="3" t="s">
        <v>15</v>
      </c>
      <c r="C16" s="3" t="s">
        <v>12</v>
      </c>
      <c r="D16" s="1">
        <f>(D14-D13)/(D5-D3)</f>
        <v>2</v>
      </c>
      <c r="H16" s="3" t="s">
        <v>12</v>
      </c>
      <c r="I16" s="1">
        <f>(I14-I13)/(I5-I3)</f>
        <v>0.29780382082999379</v>
      </c>
    </row>
    <row r="20" spans="4:10">
      <c r="D20" s="2">
        <f>D16</f>
        <v>2</v>
      </c>
      <c r="E20" t="s">
        <v>17</v>
      </c>
      <c r="I20" s="2">
        <f>I16</f>
        <v>0.29780382082999379</v>
      </c>
      <c r="J20" t="s">
        <v>17</v>
      </c>
    </row>
    <row r="21" spans="4:10">
      <c r="D21" s="2">
        <f>D13-D16*D3-D16*D4</f>
        <v>-3</v>
      </c>
      <c r="E21" t="s">
        <v>18</v>
      </c>
      <c r="I21" s="2">
        <f>I13-I16*I3-I16*I4</f>
        <v>-2.1194362830879587</v>
      </c>
      <c r="J21" t="s">
        <v>18</v>
      </c>
    </row>
    <row r="22" spans="4:10">
      <c r="D22" s="2">
        <f>D9-D13*D3+D16*D3*D4</f>
        <v>-1.5</v>
      </c>
      <c r="E22" t="s">
        <v>19</v>
      </c>
      <c r="I22" s="2">
        <f>I9-I13*I3+I16*I3*I4</f>
        <v>5.1435605571453271</v>
      </c>
      <c r="J22" t="s">
        <v>19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91" sqref="E91"/>
    </sheetView>
  </sheetViews>
  <sheetFormatPr baseColWidth="10" defaultColWidth="11.140625" defaultRowHeight="13" x14ac:dyDescent="0"/>
  <cols>
    <col min="2" max="2" width="9.28515625" customWidth="1"/>
    <col min="3" max="3" width="9.85546875" customWidth="1"/>
  </cols>
  <sheetData>
    <row r="1" spans="1:3">
      <c r="A1" t="s">
        <v>21</v>
      </c>
      <c r="B1" t="s">
        <v>20</v>
      </c>
      <c r="C1" t="s">
        <v>22</v>
      </c>
    </row>
    <row r="3" spans="1:3">
      <c r="A3" s="5">
        <v>0.1</v>
      </c>
      <c r="B3" s="5">
        <f>1/LOG(1+A3)</f>
        <v>24.158857928096783</v>
      </c>
      <c r="C3" s="7">
        <f>C$68*A3*A3+C$69*A3+C$70</f>
        <v>4.9345949670448315</v>
      </c>
    </row>
    <row r="4" spans="1:3">
      <c r="A4" s="5">
        <f>A3+0.1</f>
        <v>0.2</v>
      </c>
      <c r="B4" s="5">
        <f t="shared" ref="B4:B65" si="0">1/LOG(1+A4)</f>
        <v>12.629253136513338</v>
      </c>
      <c r="C4" s="7">
        <f t="shared" ref="C4:C51" si="1">C$68*A4*A4+C$69*A4+C$70</f>
        <v>4.7315854533609354</v>
      </c>
    </row>
    <row r="5" spans="1:3">
      <c r="A5" s="5">
        <f t="shared" ref="A5:A51" si="2">A4+0.1</f>
        <v>0.30000000000000004</v>
      </c>
      <c r="B5" s="5">
        <f t="shared" si="0"/>
        <v>8.7762908476407748</v>
      </c>
      <c r="C5" s="7">
        <f t="shared" si="1"/>
        <v>4.5345320160936389</v>
      </c>
    </row>
    <row r="6" spans="1:3">
      <c r="A6" s="5">
        <f t="shared" si="2"/>
        <v>0.4</v>
      </c>
      <c r="B6" s="5">
        <f t="shared" si="0"/>
        <v>6.8433137786230036</v>
      </c>
      <c r="C6" s="7">
        <f t="shared" si="1"/>
        <v>4.3434346552429428</v>
      </c>
    </row>
    <row r="7" spans="1:3">
      <c r="A7" s="5">
        <f t="shared" si="2"/>
        <v>0.5</v>
      </c>
      <c r="B7" s="5">
        <f t="shared" si="0"/>
        <v>5.6788735872675726</v>
      </c>
      <c r="C7" s="7">
        <f t="shared" si="1"/>
        <v>4.1582933708088463</v>
      </c>
    </row>
    <row r="8" spans="1:3">
      <c r="A8" s="5">
        <f t="shared" si="2"/>
        <v>0.6</v>
      </c>
      <c r="B8" s="5">
        <f t="shared" si="0"/>
        <v>4.8990793894277944</v>
      </c>
      <c r="C8" s="7">
        <f t="shared" si="1"/>
        <v>3.9791081627913494</v>
      </c>
    </row>
    <row r="9" spans="1:3">
      <c r="A9" s="5">
        <f t="shared" si="2"/>
        <v>0.7</v>
      </c>
      <c r="B9" s="5">
        <f t="shared" si="0"/>
        <v>4.3393563919465459</v>
      </c>
      <c r="C9" s="7">
        <f t="shared" si="1"/>
        <v>3.8058790311904529</v>
      </c>
    </row>
    <row r="10" spans="1:3">
      <c r="A10" s="5">
        <f t="shared" si="2"/>
        <v>0.79999999999999993</v>
      </c>
      <c r="B10" s="5">
        <f t="shared" si="0"/>
        <v>3.9173823267621826</v>
      </c>
      <c r="C10" s="7">
        <f t="shared" si="1"/>
        <v>3.6386059760061564</v>
      </c>
    </row>
    <row r="11" spans="1:3">
      <c r="A11" s="5">
        <f t="shared" si="2"/>
        <v>0.89999999999999991</v>
      </c>
      <c r="B11" s="5">
        <f t="shared" si="0"/>
        <v>3.5873976034096917</v>
      </c>
      <c r="C11" s="7">
        <f t="shared" si="1"/>
        <v>3.4772889972384595</v>
      </c>
    </row>
    <row r="12" spans="1:3">
      <c r="A12" s="6">
        <f t="shared" si="2"/>
        <v>0.99999999999999989</v>
      </c>
      <c r="B12" s="6">
        <f t="shared" si="0"/>
        <v>3.3219280948873622</v>
      </c>
      <c r="C12" s="8">
        <f t="shared" si="1"/>
        <v>3.3219280948873626</v>
      </c>
    </row>
    <row r="13" spans="1:3">
      <c r="A13" s="5">
        <f t="shared" si="2"/>
        <v>1.0999999999999999</v>
      </c>
      <c r="B13" s="5">
        <f t="shared" si="0"/>
        <v>3.1034764719033214</v>
      </c>
      <c r="C13" s="7">
        <f t="shared" si="1"/>
        <v>3.1725232689528653</v>
      </c>
    </row>
    <row r="14" spans="1:3">
      <c r="A14" s="5">
        <f t="shared" si="2"/>
        <v>1.2</v>
      </c>
      <c r="B14" s="5">
        <f t="shared" si="0"/>
        <v>2.9203673004336501</v>
      </c>
      <c r="C14" s="7">
        <f t="shared" si="1"/>
        <v>3.0290745194349675</v>
      </c>
    </row>
    <row r="15" spans="1:3">
      <c r="A15" s="5">
        <f t="shared" si="2"/>
        <v>1.3</v>
      </c>
      <c r="B15" s="5">
        <f t="shared" si="0"/>
        <v>2.7645093919489359</v>
      </c>
      <c r="C15" s="7">
        <f t="shared" si="1"/>
        <v>2.8915818463336702</v>
      </c>
    </row>
    <row r="16" spans="1:3">
      <c r="A16" s="5">
        <f t="shared" si="2"/>
        <v>1.4000000000000001</v>
      </c>
      <c r="B16" s="5">
        <f t="shared" si="0"/>
        <v>2.6301168673979127</v>
      </c>
      <c r="C16" s="7">
        <f t="shared" si="1"/>
        <v>2.7600452496489725</v>
      </c>
    </row>
    <row r="17" spans="1:3">
      <c r="A17" s="5">
        <f t="shared" si="2"/>
        <v>1.5000000000000002</v>
      </c>
      <c r="B17" s="5">
        <f t="shared" si="0"/>
        <v>2.5129415947320601</v>
      </c>
      <c r="C17" s="7">
        <f t="shared" si="1"/>
        <v>2.6344647293808747</v>
      </c>
    </row>
    <row r="18" spans="1:3">
      <c r="A18" s="5">
        <f t="shared" si="2"/>
        <v>1.6000000000000003</v>
      </c>
      <c r="B18" s="5">
        <f t="shared" si="0"/>
        <v>2.4097933153777444</v>
      </c>
      <c r="C18" s="7">
        <f t="shared" si="1"/>
        <v>2.514840285529377</v>
      </c>
    </row>
    <row r="19" spans="1:3">
      <c r="A19" s="5">
        <f t="shared" si="2"/>
        <v>1.7000000000000004</v>
      </c>
      <c r="B19" s="5">
        <f t="shared" si="0"/>
        <v>2.3182290286938216</v>
      </c>
      <c r="C19" s="7">
        <f t="shared" si="1"/>
        <v>2.4011719180944788</v>
      </c>
    </row>
    <row r="20" spans="1:3">
      <c r="A20" s="5">
        <f t="shared" si="2"/>
        <v>1.8000000000000005</v>
      </c>
      <c r="B20" s="5">
        <f t="shared" si="0"/>
        <v>2.2363458328106809</v>
      </c>
      <c r="C20" s="7">
        <f t="shared" si="1"/>
        <v>2.2934596270761807</v>
      </c>
    </row>
    <row r="21" spans="1:3">
      <c r="A21" s="5">
        <f t="shared" si="2"/>
        <v>1.9000000000000006</v>
      </c>
      <c r="B21" s="5">
        <f t="shared" si="0"/>
        <v>2.1626391215874627</v>
      </c>
      <c r="C21" s="7">
        <f t="shared" si="1"/>
        <v>2.191703412474483</v>
      </c>
    </row>
    <row r="22" spans="1:3">
      <c r="A22" s="6">
        <f t="shared" si="2"/>
        <v>2.0000000000000004</v>
      </c>
      <c r="B22" s="6">
        <f t="shared" si="0"/>
        <v>2.0959032742893844</v>
      </c>
      <c r="C22" s="8">
        <f t="shared" si="1"/>
        <v>2.0959032742893844</v>
      </c>
    </row>
    <row r="23" spans="1:3">
      <c r="A23" s="5">
        <f t="shared" si="2"/>
        <v>2.1000000000000005</v>
      </c>
      <c r="B23" s="5">
        <f t="shared" si="0"/>
        <v>2.0351606821375081</v>
      </c>
      <c r="C23" s="7">
        <f t="shared" si="1"/>
        <v>2.0060592125208858</v>
      </c>
    </row>
    <row r="24" spans="1:3">
      <c r="A24" s="5">
        <f t="shared" si="2"/>
        <v>2.2000000000000006</v>
      </c>
      <c r="B24" s="5">
        <f t="shared" si="0"/>
        <v>1.9796101017878511</v>
      </c>
      <c r="C24" s="7">
        <f t="shared" si="1"/>
        <v>1.9221712271689881</v>
      </c>
    </row>
    <row r="25" spans="1:3">
      <c r="A25" s="5">
        <f t="shared" si="2"/>
        <v>2.3000000000000007</v>
      </c>
      <c r="B25" s="5">
        <f t="shared" si="0"/>
        <v>1.9285884584617046</v>
      </c>
      <c r="C25" s="7">
        <f t="shared" si="1"/>
        <v>1.8442393182336883</v>
      </c>
    </row>
    <row r="26" spans="1:3">
      <c r="A26" s="5">
        <f t="shared" si="2"/>
        <v>2.4000000000000008</v>
      </c>
      <c r="B26" s="5">
        <f t="shared" si="0"/>
        <v>1.8815421796317369</v>
      </c>
      <c r="C26" s="7">
        <f t="shared" si="1"/>
        <v>1.7722634857149897</v>
      </c>
    </row>
    <row r="27" spans="1:3">
      <c r="A27" s="5">
        <f t="shared" si="2"/>
        <v>2.5000000000000009</v>
      </c>
      <c r="B27" s="5">
        <f t="shared" si="0"/>
        <v>1.8380053935977743</v>
      </c>
      <c r="C27" s="7">
        <f t="shared" si="1"/>
        <v>1.7062437296128907</v>
      </c>
    </row>
    <row r="28" spans="1:3">
      <c r="A28" s="5">
        <f t="shared" si="2"/>
        <v>2.600000000000001</v>
      </c>
      <c r="B28" s="5">
        <f t="shared" si="0"/>
        <v>1.7975831469762173</v>
      </c>
      <c r="C28" s="7">
        <f t="shared" si="1"/>
        <v>1.6461800499273922</v>
      </c>
    </row>
    <row r="29" spans="1:3">
      <c r="A29" s="5">
        <f t="shared" si="2"/>
        <v>2.7000000000000011</v>
      </c>
      <c r="B29" s="5">
        <f t="shared" si="0"/>
        <v>1.7599383416902352</v>
      </c>
      <c r="C29" s="7">
        <f t="shared" si="1"/>
        <v>1.5920724466584923</v>
      </c>
    </row>
    <row r="30" spans="1:3">
      <c r="A30" s="5">
        <f t="shared" si="2"/>
        <v>2.8000000000000012</v>
      </c>
      <c r="B30" s="5">
        <f t="shared" si="0"/>
        <v>1.7247814630066507</v>
      </c>
      <c r="C30" s="7">
        <f t="shared" si="1"/>
        <v>1.5439209198061934</v>
      </c>
    </row>
    <row r="31" spans="1:3">
      <c r="A31" s="5">
        <f t="shared" si="2"/>
        <v>2.9000000000000012</v>
      </c>
      <c r="B31" s="5">
        <f t="shared" si="0"/>
        <v>1.6918624260565254</v>
      </c>
      <c r="C31" s="7">
        <f t="shared" si="1"/>
        <v>1.501725469370494</v>
      </c>
    </row>
    <row r="32" spans="1:3">
      <c r="A32" s="5">
        <f t="shared" si="2"/>
        <v>3.0000000000000013</v>
      </c>
      <c r="B32" s="5">
        <f t="shared" si="0"/>
        <v>1.6609640474436806</v>
      </c>
      <c r="C32" s="7">
        <f t="shared" si="1"/>
        <v>1.4654860953513951</v>
      </c>
    </row>
    <row r="33" spans="1:3">
      <c r="A33" s="5">
        <f t="shared" si="2"/>
        <v>3.1000000000000014</v>
      </c>
      <c r="B33" s="5">
        <f t="shared" si="0"/>
        <v>1.63189677572946</v>
      </c>
      <c r="C33" s="7">
        <f t="shared" si="1"/>
        <v>1.4352027977488953</v>
      </c>
    </row>
    <row r="34" spans="1:3">
      <c r="A34" s="5">
        <f t="shared" si="2"/>
        <v>3.2000000000000015</v>
      </c>
      <c r="B34" s="5">
        <f t="shared" si="0"/>
        <v>1.6044944060210173</v>
      </c>
      <c r="C34" s="7">
        <f t="shared" si="1"/>
        <v>1.410875576562995</v>
      </c>
    </row>
    <row r="35" spans="1:3">
      <c r="A35" s="5">
        <f t="shared" si="2"/>
        <v>3.3000000000000016</v>
      </c>
      <c r="B35" s="5">
        <f t="shared" si="0"/>
        <v>1.5786105704112108</v>
      </c>
      <c r="C35" s="7">
        <f t="shared" si="1"/>
        <v>1.3925044317936952</v>
      </c>
    </row>
    <row r="36" spans="1:3">
      <c r="A36" s="5">
        <f t="shared" si="2"/>
        <v>3.4000000000000017</v>
      </c>
      <c r="B36" s="5">
        <f t="shared" si="0"/>
        <v>1.5541158449458496</v>
      </c>
      <c r="C36" s="7">
        <f t="shared" si="1"/>
        <v>1.3800893634409954</v>
      </c>
    </row>
    <row r="37" spans="1:3">
      <c r="A37" s="5">
        <f t="shared" si="2"/>
        <v>3.5000000000000018</v>
      </c>
      <c r="B37" s="5">
        <f t="shared" si="0"/>
        <v>1.5308953501523472</v>
      </c>
      <c r="C37" s="7">
        <f t="shared" si="1"/>
        <v>1.3736303715048952</v>
      </c>
    </row>
    <row r="38" spans="1:3">
      <c r="A38" s="5">
        <f t="shared" si="2"/>
        <v>3.6000000000000019</v>
      </c>
      <c r="B38" s="5">
        <f t="shared" si="0"/>
        <v>1.5088467494420432</v>
      </c>
      <c r="C38" s="7">
        <f t="shared" si="1"/>
        <v>1.3731274559853963</v>
      </c>
    </row>
    <row r="39" spans="1:3">
      <c r="A39" s="5">
        <f t="shared" si="2"/>
        <v>3.700000000000002</v>
      </c>
      <c r="B39" s="5">
        <f t="shared" si="0"/>
        <v>1.487878570348969</v>
      </c>
      <c r="C39" s="7">
        <f t="shared" si="1"/>
        <v>1.3785806168824948</v>
      </c>
    </row>
    <row r="40" spans="1:3">
      <c r="A40" s="5">
        <f t="shared" si="2"/>
        <v>3.800000000000002</v>
      </c>
      <c r="B40" s="5">
        <f t="shared" si="0"/>
        <v>1.4679087893334208</v>
      </c>
      <c r="C40" s="7">
        <f t="shared" si="1"/>
        <v>1.3899898541961955</v>
      </c>
    </row>
    <row r="41" spans="1:3">
      <c r="A41" s="5">
        <f t="shared" si="2"/>
        <v>3.9000000000000021</v>
      </c>
      <c r="B41" s="5">
        <f t="shared" si="0"/>
        <v>1.4488636330109079</v>
      </c>
      <c r="C41" s="7">
        <f t="shared" si="1"/>
        <v>1.407355167926494</v>
      </c>
    </row>
    <row r="42" spans="1:3">
      <c r="A42" s="6">
        <f t="shared" si="2"/>
        <v>4.0000000000000018</v>
      </c>
      <c r="B42" s="6">
        <f t="shared" si="0"/>
        <v>1.4306765580733927</v>
      </c>
      <c r="C42" s="8">
        <f t="shared" si="1"/>
        <v>1.4306765580733929</v>
      </c>
    </row>
    <row r="43" spans="1:3">
      <c r="A43" s="5">
        <f t="shared" si="2"/>
        <v>4.1000000000000014</v>
      </c>
      <c r="B43" s="5">
        <f t="shared" si="0"/>
        <v>1.4132873795144067</v>
      </c>
      <c r="C43" s="7">
        <f t="shared" si="1"/>
        <v>1.4599540246368932</v>
      </c>
    </row>
    <row r="44" spans="1:3">
      <c r="A44" s="5">
        <f t="shared" si="2"/>
        <v>4.2000000000000011</v>
      </c>
      <c r="B44" s="5">
        <f t="shared" si="0"/>
        <v>1.3966415225430211</v>
      </c>
      <c r="C44" s="7">
        <f t="shared" si="1"/>
        <v>1.4951875676169912</v>
      </c>
    </row>
    <row r="45" spans="1:3">
      <c r="A45" s="5">
        <f t="shared" si="2"/>
        <v>4.3000000000000007</v>
      </c>
      <c r="B45" s="5">
        <f t="shared" si="0"/>
        <v>1.3806893781387279</v>
      </c>
      <c r="C45" s="7">
        <f t="shared" si="1"/>
        <v>1.5363771870136906</v>
      </c>
    </row>
    <row r="46" spans="1:3">
      <c r="A46" s="5">
        <f t="shared" si="2"/>
        <v>4.4000000000000004</v>
      </c>
      <c r="B46" s="5">
        <f t="shared" si="0"/>
        <v>1.36538574583393</v>
      </c>
      <c r="C46" s="7">
        <f t="shared" si="1"/>
        <v>1.5835228828269887</v>
      </c>
    </row>
    <row r="47" spans="1:3">
      <c r="A47" s="5">
        <f t="shared" si="2"/>
        <v>4.5</v>
      </c>
      <c r="B47" s="5">
        <f t="shared" si="0"/>
        <v>1.3506893502198489</v>
      </c>
      <c r="C47" s="7">
        <f t="shared" si="1"/>
        <v>1.6366246550568881</v>
      </c>
    </row>
    <row r="48" spans="1:3">
      <c r="A48" s="5">
        <f t="shared" si="2"/>
        <v>4.5999999999999996</v>
      </c>
      <c r="B48" s="5">
        <f t="shared" si="0"/>
        <v>1.3365624200127875</v>
      </c>
      <c r="C48" s="7">
        <f t="shared" si="1"/>
        <v>1.6956825037033854</v>
      </c>
    </row>
    <row r="49" spans="1:3">
      <c r="A49" s="5">
        <f t="shared" si="2"/>
        <v>4.6999999999999993</v>
      </c>
      <c r="B49" s="5">
        <f t="shared" si="0"/>
        <v>1.3229703204114573</v>
      </c>
      <c r="C49" s="7">
        <f t="shared" si="1"/>
        <v>1.760696428766483</v>
      </c>
    </row>
    <row r="50" spans="1:3">
      <c r="A50" s="5">
        <f t="shared" si="2"/>
        <v>4.7999999999999989</v>
      </c>
      <c r="B50" s="5">
        <f t="shared" si="0"/>
        <v>1.3098812310156134</v>
      </c>
      <c r="C50" s="7">
        <f t="shared" si="1"/>
        <v>1.8316664302461811</v>
      </c>
    </row>
    <row r="51" spans="1:3">
      <c r="A51" s="5">
        <f t="shared" si="2"/>
        <v>4.8999999999999986</v>
      </c>
      <c r="B51" s="5">
        <f t="shared" si="0"/>
        <v>1.2972658628336489</v>
      </c>
      <c r="C51" s="7">
        <f t="shared" si="1"/>
        <v>1.9085925081424788</v>
      </c>
    </row>
    <row r="52" spans="1:3">
      <c r="A52" s="5">
        <f t="shared" ref="A52:A65" si="3">A51+0.1</f>
        <v>4.9999999999999982</v>
      </c>
      <c r="B52" s="5">
        <f t="shared" si="0"/>
        <v>1.2850972089384689</v>
      </c>
      <c r="C52" s="7">
        <f t="shared" ref="C52:C65" si="4">C$68*A52*A52+C$69*A52+C$70</f>
        <v>1.991474662455377</v>
      </c>
    </row>
    <row r="53" spans="1:3">
      <c r="A53" s="5">
        <f t="shared" si="3"/>
        <v>5.0999999999999979</v>
      </c>
      <c r="B53" s="5">
        <f t="shared" si="0"/>
        <v>1.2733503241810364</v>
      </c>
      <c r="C53" s="7">
        <f t="shared" si="4"/>
        <v>2.0803128931848738</v>
      </c>
    </row>
    <row r="54" spans="1:3">
      <c r="A54" s="5">
        <f t="shared" si="3"/>
        <v>5.1999999999999975</v>
      </c>
      <c r="B54" s="5">
        <f t="shared" si="0"/>
        <v>1.2620021300743385</v>
      </c>
      <c r="C54" s="7">
        <f t="shared" si="4"/>
        <v>2.175107200330971</v>
      </c>
    </row>
    <row r="55" spans="1:3">
      <c r="A55" s="5">
        <f t="shared" si="3"/>
        <v>5.2999999999999972</v>
      </c>
      <c r="B55" s="5">
        <f t="shared" si="0"/>
        <v>1.2510312415447793</v>
      </c>
      <c r="C55" s="7">
        <f t="shared" si="4"/>
        <v>2.2758575838936688</v>
      </c>
    </row>
    <row r="56" spans="1:3">
      <c r="A56" s="5">
        <f t="shared" si="3"/>
        <v>5.3999999999999968</v>
      </c>
      <c r="B56" s="5">
        <f t="shared" si="0"/>
        <v>1.2404178127351833</v>
      </c>
      <c r="C56" s="7">
        <f t="shared" si="4"/>
        <v>2.3825640438729669</v>
      </c>
    </row>
    <row r="57" spans="1:3">
      <c r="A57" s="5">
        <f t="shared" si="3"/>
        <v>5.4999999999999964</v>
      </c>
      <c r="B57" s="5">
        <f t="shared" si="0"/>
        <v>1.2301433994512887</v>
      </c>
      <c r="C57" s="7">
        <f t="shared" si="4"/>
        <v>2.495226580268862</v>
      </c>
    </row>
    <row r="58" spans="1:3">
      <c r="A58" s="5">
        <f t="shared" si="3"/>
        <v>5.5999999999999961</v>
      </c>
      <c r="B58" s="5">
        <f t="shared" si="0"/>
        <v>1.2201908361860028</v>
      </c>
      <c r="C58" s="7">
        <f t="shared" si="4"/>
        <v>2.6138451930813593</v>
      </c>
    </row>
    <row r="59" spans="1:3">
      <c r="A59" s="5">
        <f t="shared" si="3"/>
        <v>5.6999999999999957</v>
      </c>
      <c r="B59" s="5">
        <f t="shared" si="0"/>
        <v>1.2105441259442011</v>
      </c>
      <c r="C59" s="7">
        <f t="shared" si="4"/>
        <v>2.7384198823104553</v>
      </c>
    </row>
    <row r="60" spans="1:3">
      <c r="A60" s="5">
        <f t="shared" si="3"/>
        <v>5.7999999999999954</v>
      </c>
      <c r="B60" s="5">
        <f t="shared" si="0"/>
        <v>1.2011883413347502</v>
      </c>
      <c r="C60" s="7">
        <f t="shared" si="4"/>
        <v>2.8689506479561535</v>
      </c>
    </row>
    <row r="61" spans="1:3">
      <c r="A61" s="5">
        <f t="shared" si="3"/>
        <v>5.899999999999995</v>
      </c>
      <c r="B61" s="5">
        <f t="shared" si="0"/>
        <v>1.1921095356032529</v>
      </c>
      <c r="C61" s="7">
        <f t="shared" si="4"/>
        <v>3.0054374900184468</v>
      </c>
    </row>
    <row r="62" spans="1:3">
      <c r="A62" s="5">
        <f t="shared" si="3"/>
        <v>5.9999999999999947</v>
      </c>
      <c r="B62" s="5">
        <f t="shared" si="0"/>
        <v>1.1832946624549388</v>
      </c>
      <c r="C62" s="7">
        <f t="shared" si="4"/>
        <v>3.1478804084973424</v>
      </c>
    </row>
    <row r="63" spans="1:3">
      <c r="A63" s="5">
        <f t="shared" si="3"/>
        <v>6.0999999999999943</v>
      </c>
      <c r="B63" s="5">
        <f t="shared" si="0"/>
        <v>1.1747315036671806</v>
      </c>
      <c r="C63" s="7">
        <f t="shared" si="4"/>
        <v>3.2962794033928384</v>
      </c>
    </row>
    <row r="64" spans="1:3">
      <c r="A64" s="5">
        <f t="shared" si="3"/>
        <v>6.199999999999994</v>
      </c>
      <c r="B64" s="5">
        <f t="shared" si="0"/>
        <v>1.1664086036194821</v>
      </c>
      <c r="C64" s="7">
        <f t="shared" si="4"/>
        <v>3.4506344747049349</v>
      </c>
    </row>
    <row r="65" spans="1:3">
      <c r="A65" s="5">
        <f t="shared" si="3"/>
        <v>6.2999999999999936</v>
      </c>
      <c r="B65" s="5">
        <f t="shared" si="0"/>
        <v>1.1583152099788885</v>
      </c>
      <c r="C65" s="7">
        <f t="shared" si="4"/>
        <v>3.61094562243363</v>
      </c>
    </row>
    <row r="68" spans="1:3">
      <c r="C68">
        <f>'newton-interp'!I20</f>
        <v>0.29780382082999379</v>
      </c>
    </row>
    <row r="69" spans="1:3">
      <c r="C69">
        <f>'newton-interp'!I21</f>
        <v>-2.1194362830879587</v>
      </c>
    </row>
    <row r="70" spans="1:3">
      <c r="C70">
        <f>'newton-interp'!I22</f>
        <v>5.1435605571453271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="150" zoomScaleNormal="150" zoomScalePageLayoutView="150" workbookViewId="0">
      <selection activeCell="C814" sqref="C814"/>
    </sheetView>
  </sheetViews>
  <sheetFormatPr baseColWidth="10" defaultColWidth="6.5703125" defaultRowHeight="13" x14ac:dyDescent="0"/>
  <cols>
    <col min="1" max="1" width="6.42578125" customWidth="1"/>
    <col min="2" max="2" width="27.7109375" style="12" customWidth="1"/>
    <col min="3" max="3" width="13.7109375" customWidth="1"/>
    <col min="6" max="6" width="24" bestFit="1" customWidth="1"/>
    <col min="7" max="7" width="23.5703125" customWidth="1"/>
  </cols>
  <sheetData>
    <row r="1" spans="1:7">
      <c r="C1" s="14"/>
    </row>
    <row r="3" spans="1:7">
      <c r="A3">
        <v>0</v>
      </c>
      <c r="B3" s="12">
        <f>POWER(2,A3)</f>
        <v>1</v>
      </c>
      <c r="C3" s="14">
        <f t="shared" ref="C3:C64" si="0">LOG(B3,2)</f>
        <v>0</v>
      </c>
    </row>
    <row r="4" spans="1:7">
      <c r="A4">
        <f>A3+10</f>
        <v>10</v>
      </c>
      <c r="B4" s="12">
        <f>POWER(2,A4)</f>
        <v>1024</v>
      </c>
      <c r="C4" s="14">
        <f t="shared" si="0"/>
        <v>10</v>
      </c>
    </row>
    <row r="5" spans="1:7">
      <c r="A5">
        <f t="shared" ref="A5:A68" si="1">A4+10</f>
        <v>20</v>
      </c>
      <c r="B5" s="12">
        <f>POWER(2,A5)</f>
        <v>1048576</v>
      </c>
      <c r="C5" s="14">
        <f t="shared" si="0"/>
        <v>20</v>
      </c>
    </row>
    <row r="6" spans="1:7">
      <c r="A6">
        <f t="shared" si="1"/>
        <v>30</v>
      </c>
      <c r="B6" s="12">
        <f t="shared" ref="B6:B76" si="2">POWER(2,A6)</f>
        <v>1073741824</v>
      </c>
      <c r="C6" s="14">
        <f t="shared" si="0"/>
        <v>30</v>
      </c>
    </row>
    <row r="7" spans="1:7">
      <c r="A7">
        <f t="shared" si="1"/>
        <v>40</v>
      </c>
      <c r="B7" s="12">
        <f t="shared" si="2"/>
        <v>1099511627776</v>
      </c>
      <c r="C7" s="14">
        <f t="shared" si="0"/>
        <v>40</v>
      </c>
    </row>
    <row r="8" spans="1:7">
      <c r="A8">
        <f t="shared" si="1"/>
        <v>50</v>
      </c>
      <c r="B8" s="12">
        <f t="shared" si="2"/>
        <v>1125899906842624</v>
      </c>
      <c r="C8" s="14">
        <f t="shared" si="0"/>
        <v>50</v>
      </c>
    </row>
    <row r="9" spans="1:7">
      <c r="A9">
        <f t="shared" si="1"/>
        <v>60</v>
      </c>
      <c r="B9" s="12">
        <f t="shared" si="2"/>
        <v>1.152921504606847E+18</v>
      </c>
      <c r="C9" s="14">
        <f t="shared" si="0"/>
        <v>60</v>
      </c>
    </row>
    <row r="10" spans="1:7">
      <c r="A10">
        <f t="shared" si="1"/>
        <v>70</v>
      </c>
      <c r="B10" s="12">
        <f t="shared" si="2"/>
        <v>1.1805916207174113E+21</v>
      </c>
      <c r="C10" s="14">
        <f t="shared" si="0"/>
        <v>70</v>
      </c>
    </row>
    <row r="11" spans="1:7">
      <c r="A11">
        <f t="shared" si="1"/>
        <v>80</v>
      </c>
      <c r="B11" s="12">
        <f t="shared" si="2"/>
        <v>1.2089258196146292E+24</v>
      </c>
      <c r="C11" s="14">
        <f t="shared" si="0"/>
        <v>80</v>
      </c>
      <c r="F11" s="12"/>
      <c r="G11" s="14"/>
    </row>
    <row r="12" spans="1:7">
      <c r="A12">
        <f t="shared" si="1"/>
        <v>90</v>
      </c>
      <c r="B12" s="12">
        <f t="shared" si="2"/>
        <v>1.2379400392853803E+27</v>
      </c>
      <c r="C12" s="14">
        <f t="shared" si="0"/>
        <v>90</v>
      </c>
    </row>
    <row r="13" spans="1:7">
      <c r="A13">
        <f t="shared" si="1"/>
        <v>100</v>
      </c>
      <c r="B13" s="12">
        <f t="shared" si="2"/>
        <v>1.2676506002282294E+30</v>
      </c>
      <c r="C13" s="14">
        <f t="shared" si="0"/>
        <v>100</v>
      </c>
    </row>
    <row r="14" spans="1:7">
      <c r="A14">
        <f t="shared" si="1"/>
        <v>110</v>
      </c>
      <c r="B14" s="12">
        <f t="shared" si="2"/>
        <v>1.2980742146337069E+33</v>
      </c>
      <c r="C14" s="14">
        <f t="shared" si="0"/>
        <v>110.00000000000001</v>
      </c>
    </row>
    <row r="15" spans="1:7">
      <c r="A15">
        <f t="shared" si="1"/>
        <v>120</v>
      </c>
      <c r="B15" s="12">
        <f t="shared" si="2"/>
        <v>1.3292279957849159E+36</v>
      </c>
      <c r="C15" s="14">
        <f t="shared" si="0"/>
        <v>120</v>
      </c>
    </row>
    <row r="16" spans="1:7">
      <c r="A16">
        <f t="shared" si="1"/>
        <v>130</v>
      </c>
      <c r="B16" s="12">
        <f t="shared" si="2"/>
        <v>1.3611294676837539E+39</v>
      </c>
      <c r="C16" s="14">
        <f t="shared" si="0"/>
        <v>130</v>
      </c>
    </row>
    <row r="17" spans="1:3">
      <c r="A17">
        <f t="shared" si="1"/>
        <v>140</v>
      </c>
      <c r="B17" s="12">
        <f t="shared" si="2"/>
        <v>1.3937965749081639E+42</v>
      </c>
      <c r="C17" s="14">
        <f t="shared" si="0"/>
        <v>140</v>
      </c>
    </row>
    <row r="18" spans="1:3">
      <c r="A18">
        <f t="shared" si="1"/>
        <v>150</v>
      </c>
      <c r="B18" s="12">
        <f t="shared" si="2"/>
        <v>1.4272476927059599E+45</v>
      </c>
      <c r="C18" s="14">
        <f t="shared" si="0"/>
        <v>150</v>
      </c>
    </row>
    <row r="19" spans="1:3">
      <c r="A19">
        <f t="shared" si="1"/>
        <v>160</v>
      </c>
      <c r="B19" s="12">
        <f t="shared" si="2"/>
        <v>1.4615016373309029E+48</v>
      </c>
      <c r="C19" s="14">
        <f t="shared" si="0"/>
        <v>160</v>
      </c>
    </row>
    <row r="20" spans="1:3">
      <c r="A20">
        <f t="shared" si="1"/>
        <v>170</v>
      </c>
      <c r="B20" s="12">
        <f t="shared" si="2"/>
        <v>1.4965776766268446E+51</v>
      </c>
      <c r="C20" s="14">
        <f t="shared" si="0"/>
        <v>170</v>
      </c>
    </row>
    <row r="21" spans="1:3">
      <c r="A21">
        <f t="shared" si="1"/>
        <v>180</v>
      </c>
      <c r="B21" s="12">
        <f t="shared" si="2"/>
        <v>1.5324955408658889E+54</v>
      </c>
      <c r="C21" s="14">
        <f t="shared" si="0"/>
        <v>180</v>
      </c>
    </row>
    <row r="22" spans="1:3">
      <c r="A22">
        <f t="shared" si="1"/>
        <v>190</v>
      </c>
      <c r="B22" s="12">
        <f t="shared" si="2"/>
        <v>1.5692754338466702E+57</v>
      </c>
      <c r="C22" s="14">
        <f t="shared" si="0"/>
        <v>190.00000000000003</v>
      </c>
    </row>
    <row r="23" spans="1:3">
      <c r="A23">
        <f t="shared" si="1"/>
        <v>200</v>
      </c>
      <c r="B23" s="12">
        <f t="shared" si="2"/>
        <v>1.6069380442589903E+60</v>
      </c>
      <c r="C23" s="14">
        <f t="shared" si="0"/>
        <v>200</v>
      </c>
    </row>
    <row r="24" spans="1:3">
      <c r="A24">
        <f t="shared" si="1"/>
        <v>210</v>
      </c>
      <c r="B24" s="12">
        <f t="shared" si="2"/>
        <v>1.645504557321206E+63</v>
      </c>
      <c r="C24" s="14">
        <f t="shared" si="0"/>
        <v>210</v>
      </c>
    </row>
    <row r="25" spans="1:3">
      <c r="A25">
        <f t="shared" si="1"/>
        <v>220</v>
      </c>
      <c r="B25" s="12">
        <f t="shared" si="2"/>
        <v>1.684996666696915E+66</v>
      </c>
      <c r="C25" s="14">
        <f t="shared" si="0"/>
        <v>220.00000000000003</v>
      </c>
    </row>
    <row r="26" spans="1:3">
      <c r="A26">
        <f t="shared" si="1"/>
        <v>230</v>
      </c>
      <c r="B26" s="12">
        <f t="shared" si="2"/>
        <v>1.7254365866976409E+69</v>
      </c>
      <c r="C26" s="14">
        <f t="shared" si="0"/>
        <v>230</v>
      </c>
    </row>
    <row r="27" spans="1:3">
      <c r="A27">
        <f t="shared" si="1"/>
        <v>240</v>
      </c>
      <c r="B27" s="12">
        <f t="shared" si="2"/>
        <v>1.7668470647783843E+72</v>
      </c>
      <c r="C27" s="14">
        <f t="shared" si="0"/>
        <v>240</v>
      </c>
    </row>
    <row r="28" spans="1:3">
      <c r="A28">
        <f t="shared" si="1"/>
        <v>250</v>
      </c>
      <c r="B28" s="12">
        <f t="shared" si="2"/>
        <v>1.8092513943330656E+75</v>
      </c>
      <c r="C28" s="14">
        <f t="shared" si="0"/>
        <v>250.00000000000003</v>
      </c>
    </row>
    <row r="29" spans="1:3">
      <c r="A29">
        <f t="shared" si="1"/>
        <v>260</v>
      </c>
      <c r="B29" s="12">
        <f t="shared" si="2"/>
        <v>1.8526734277970591E+78</v>
      </c>
      <c r="C29" s="14">
        <f t="shared" si="0"/>
        <v>260</v>
      </c>
    </row>
    <row r="30" spans="1:3">
      <c r="A30">
        <f t="shared" si="1"/>
        <v>270</v>
      </c>
      <c r="B30" s="12">
        <f t="shared" si="2"/>
        <v>1.8971375900641885E+81</v>
      </c>
      <c r="C30" s="14">
        <f t="shared" si="0"/>
        <v>270</v>
      </c>
    </row>
    <row r="31" spans="1:3">
      <c r="A31">
        <f t="shared" si="1"/>
        <v>280</v>
      </c>
      <c r="B31" s="12">
        <f t="shared" si="2"/>
        <v>1.9426688922257291E+84</v>
      </c>
      <c r="C31" s="14">
        <f t="shared" si="0"/>
        <v>280</v>
      </c>
    </row>
    <row r="32" spans="1:3">
      <c r="A32">
        <f t="shared" si="1"/>
        <v>290</v>
      </c>
      <c r="B32" s="12">
        <f t="shared" si="2"/>
        <v>1.9892929456391466E+87</v>
      </c>
      <c r="C32" s="14">
        <f t="shared" si="0"/>
        <v>290</v>
      </c>
    </row>
    <row r="33" spans="1:3">
      <c r="A33">
        <f t="shared" si="1"/>
        <v>300</v>
      </c>
      <c r="B33" s="12">
        <f t="shared" si="2"/>
        <v>2.0370359763344861E+90</v>
      </c>
      <c r="C33" s="14">
        <f t="shared" si="0"/>
        <v>300</v>
      </c>
    </row>
    <row r="34" spans="1:3">
      <c r="A34">
        <f t="shared" si="1"/>
        <v>310</v>
      </c>
      <c r="B34" s="12">
        <f t="shared" si="2"/>
        <v>2.0859248397665138E+93</v>
      </c>
      <c r="C34" s="14">
        <f t="shared" si="0"/>
        <v>310</v>
      </c>
    </row>
    <row r="35" spans="1:3">
      <c r="A35">
        <f t="shared" si="1"/>
        <v>320</v>
      </c>
      <c r="B35" s="12">
        <f t="shared" si="2"/>
        <v>2.1359870359209101E+96</v>
      </c>
      <c r="C35" s="14">
        <f t="shared" si="0"/>
        <v>320</v>
      </c>
    </row>
    <row r="36" spans="1:3">
      <c r="A36">
        <f t="shared" si="1"/>
        <v>330</v>
      </c>
      <c r="B36" s="12">
        <f t="shared" si="2"/>
        <v>2.1872507247830119E+99</v>
      </c>
      <c r="C36" s="14">
        <f t="shared" si="0"/>
        <v>330</v>
      </c>
    </row>
    <row r="37" spans="1:3">
      <c r="A37">
        <f t="shared" si="1"/>
        <v>340</v>
      </c>
      <c r="B37" s="12">
        <f t="shared" si="2"/>
        <v>2.2397447421778042E+102</v>
      </c>
      <c r="C37" s="14">
        <f t="shared" si="0"/>
        <v>340</v>
      </c>
    </row>
    <row r="38" spans="1:3">
      <c r="A38">
        <f t="shared" si="1"/>
        <v>350</v>
      </c>
      <c r="B38" s="12">
        <f t="shared" si="2"/>
        <v>2.2934986159900715E+105</v>
      </c>
      <c r="C38" s="14">
        <f t="shared" si="0"/>
        <v>350</v>
      </c>
    </row>
    <row r="39" spans="1:3">
      <c r="A39">
        <f t="shared" si="1"/>
        <v>360</v>
      </c>
      <c r="B39" s="12">
        <f t="shared" si="2"/>
        <v>2.3485425827738332E+108</v>
      </c>
      <c r="C39" s="14">
        <f t="shared" si="0"/>
        <v>360</v>
      </c>
    </row>
    <row r="40" spans="1:3">
      <c r="A40">
        <f t="shared" si="1"/>
        <v>370</v>
      </c>
      <c r="B40" s="12">
        <f t="shared" si="2"/>
        <v>2.4049076047604052E+111</v>
      </c>
      <c r="C40" s="14">
        <f t="shared" si="0"/>
        <v>370</v>
      </c>
    </row>
    <row r="41" spans="1:3">
      <c r="A41">
        <f t="shared" si="1"/>
        <v>380</v>
      </c>
      <c r="B41" s="12">
        <f t="shared" si="2"/>
        <v>2.462625387274655E+114</v>
      </c>
      <c r="C41" s="14">
        <f t="shared" si="0"/>
        <v>380.00000000000006</v>
      </c>
    </row>
    <row r="42" spans="1:3">
      <c r="A42">
        <f t="shared" si="1"/>
        <v>390</v>
      </c>
      <c r="B42" s="12">
        <f t="shared" si="2"/>
        <v>2.5217283965692467E+117</v>
      </c>
      <c r="C42" s="14">
        <f t="shared" si="0"/>
        <v>390</v>
      </c>
    </row>
    <row r="43" spans="1:3">
      <c r="A43">
        <f t="shared" si="1"/>
        <v>400</v>
      </c>
      <c r="B43" s="12">
        <f t="shared" si="2"/>
        <v>2.5822498780869086E+120</v>
      </c>
      <c r="C43" s="14">
        <f t="shared" si="0"/>
        <v>400</v>
      </c>
    </row>
    <row r="44" spans="1:3">
      <c r="A44">
        <f t="shared" si="1"/>
        <v>410</v>
      </c>
      <c r="B44" s="12">
        <f t="shared" si="2"/>
        <v>2.6442238751609944E+123</v>
      </c>
      <c r="C44" s="14">
        <f t="shared" si="0"/>
        <v>410.00000000000006</v>
      </c>
    </row>
    <row r="45" spans="1:3">
      <c r="A45">
        <f t="shared" si="1"/>
        <v>420</v>
      </c>
      <c r="B45" s="12">
        <f t="shared" si="2"/>
        <v>2.7076852481648583E+126</v>
      </c>
      <c r="C45" s="14">
        <f t="shared" si="0"/>
        <v>420</v>
      </c>
    </row>
    <row r="46" spans="1:3">
      <c r="A46">
        <f t="shared" si="1"/>
        <v>430</v>
      </c>
      <c r="B46" s="12">
        <f t="shared" si="2"/>
        <v>2.7726696941208149E+129</v>
      </c>
      <c r="C46" s="14">
        <f t="shared" si="0"/>
        <v>430</v>
      </c>
    </row>
    <row r="47" spans="1:3">
      <c r="A47">
        <f t="shared" si="1"/>
        <v>440</v>
      </c>
      <c r="B47" s="12">
        <f t="shared" si="2"/>
        <v>2.8392137667797144E+132</v>
      </c>
      <c r="C47" s="14">
        <f t="shared" si="0"/>
        <v>440.00000000000006</v>
      </c>
    </row>
    <row r="48" spans="1:3">
      <c r="A48">
        <f t="shared" si="1"/>
        <v>450</v>
      </c>
      <c r="B48" s="12">
        <f t="shared" si="2"/>
        <v>2.9073548971824276E+135</v>
      </c>
      <c r="C48" s="14">
        <f t="shared" si="0"/>
        <v>450</v>
      </c>
    </row>
    <row r="49" spans="1:3">
      <c r="A49">
        <f t="shared" si="1"/>
        <v>460</v>
      </c>
      <c r="B49" s="12">
        <f t="shared" si="2"/>
        <v>2.9771314147148058E+138</v>
      </c>
      <c r="C49" s="14">
        <f t="shared" si="0"/>
        <v>460</v>
      </c>
    </row>
    <row r="50" spans="1:3">
      <c r="A50">
        <f t="shared" si="1"/>
        <v>470</v>
      </c>
      <c r="B50" s="12">
        <f t="shared" si="2"/>
        <v>3.0485825686679612E+141</v>
      </c>
      <c r="C50" s="14">
        <f t="shared" si="0"/>
        <v>470.00000000000006</v>
      </c>
    </row>
    <row r="51" spans="1:3">
      <c r="A51">
        <f t="shared" si="1"/>
        <v>480</v>
      </c>
      <c r="B51" s="12">
        <f t="shared" si="2"/>
        <v>3.1217485503159922E+144</v>
      </c>
      <c r="C51" s="14">
        <f t="shared" si="0"/>
        <v>480</v>
      </c>
    </row>
    <row r="52" spans="1:3">
      <c r="A52">
        <f t="shared" si="1"/>
        <v>490</v>
      </c>
      <c r="B52" s="12">
        <f t="shared" si="2"/>
        <v>3.196670515523576E+147</v>
      </c>
      <c r="C52" s="14">
        <f t="shared" si="0"/>
        <v>490</v>
      </c>
    </row>
    <row r="53" spans="1:3">
      <c r="A53">
        <f t="shared" si="1"/>
        <v>500</v>
      </c>
      <c r="B53" s="12">
        <f t="shared" si="2"/>
        <v>3.2733906078961419E+150</v>
      </c>
      <c r="C53" s="14">
        <f t="shared" si="0"/>
        <v>500.00000000000006</v>
      </c>
    </row>
    <row r="54" spans="1:3">
      <c r="A54">
        <f t="shared" si="1"/>
        <v>510</v>
      </c>
      <c r="B54" s="12">
        <f t="shared" si="2"/>
        <v>3.3519519824856493E+153</v>
      </c>
      <c r="C54" s="14">
        <f t="shared" si="0"/>
        <v>510</v>
      </c>
    </row>
    <row r="55" spans="1:3">
      <c r="A55">
        <f t="shared" si="1"/>
        <v>520</v>
      </c>
      <c r="B55" s="12">
        <f t="shared" si="2"/>
        <v>3.4323988300653049E+156</v>
      </c>
      <c r="C55" s="14">
        <f t="shared" si="0"/>
        <v>520</v>
      </c>
    </row>
    <row r="56" spans="1:3">
      <c r="A56">
        <f t="shared" si="1"/>
        <v>530</v>
      </c>
      <c r="B56" s="12">
        <f t="shared" si="2"/>
        <v>3.5147764019868722E+159</v>
      </c>
      <c r="C56" s="14">
        <f t="shared" si="0"/>
        <v>530</v>
      </c>
    </row>
    <row r="57" spans="1:3">
      <c r="A57">
        <f t="shared" si="1"/>
        <v>540</v>
      </c>
      <c r="B57" s="12">
        <f t="shared" si="2"/>
        <v>3.5991310356345571E+162</v>
      </c>
      <c r="C57" s="14">
        <f t="shared" si="0"/>
        <v>540</v>
      </c>
    </row>
    <row r="58" spans="1:3">
      <c r="A58">
        <f t="shared" si="1"/>
        <v>550</v>
      </c>
      <c r="B58" s="12">
        <f t="shared" si="2"/>
        <v>3.6855101804897865E+165</v>
      </c>
      <c r="C58" s="14">
        <f t="shared" si="0"/>
        <v>550</v>
      </c>
    </row>
    <row r="59" spans="1:3">
      <c r="A59">
        <f t="shared" si="1"/>
        <v>560</v>
      </c>
      <c r="B59" s="12">
        <f t="shared" si="2"/>
        <v>3.7739624248215414E+168</v>
      </c>
      <c r="C59" s="14">
        <f t="shared" si="0"/>
        <v>560</v>
      </c>
    </row>
    <row r="60" spans="1:3">
      <c r="A60">
        <f t="shared" si="1"/>
        <v>570</v>
      </c>
      <c r="B60" s="12">
        <f t="shared" si="2"/>
        <v>3.8645375230172583E+171</v>
      </c>
      <c r="C60" s="14">
        <f t="shared" si="0"/>
        <v>570</v>
      </c>
    </row>
    <row r="61" spans="1:3">
      <c r="A61">
        <f t="shared" si="1"/>
        <v>580</v>
      </c>
      <c r="B61" s="12">
        <f t="shared" si="2"/>
        <v>3.9572864235696725E+174</v>
      </c>
      <c r="C61" s="14">
        <f t="shared" si="0"/>
        <v>580</v>
      </c>
    </row>
    <row r="62" spans="1:3">
      <c r="A62">
        <f t="shared" si="1"/>
        <v>590</v>
      </c>
      <c r="B62" s="12">
        <f t="shared" si="2"/>
        <v>4.0522612977353447E+177</v>
      </c>
      <c r="C62" s="14">
        <f t="shared" si="0"/>
        <v>590</v>
      </c>
    </row>
    <row r="63" spans="1:3">
      <c r="A63">
        <f t="shared" si="1"/>
        <v>600</v>
      </c>
      <c r="B63" s="12">
        <f t="shared" si="2"/>
        <v>4.149515568880993E+180</v>
      </c>
      <c r="C63" s="14">
        <f t="shared" si="0"/>
        <v>600</v>
      </c>
    </row>
    <row r="64" spans="1:3">
      <c r="A64">
        <f t="shared" si="1"/>
        <v>610</v>
      </c>
      <c r="B64" s="12">
        <f t="shared" si="2"/>
        <v>4.2491039425341368E+183</v>
      </c>
      <c r="C64" s="14">
        <f t="shared" si="0"/>
        <v>610</v>
      </c>
    </row>
    <row r="65" spans="1:3">
      <c r="A65">
        <f t="shared" si="1"/>
        <v>620</v>
      </c>
      <c r="B65" s="12">
        <f t="shared" si="2"/>
        <v>4.3510824371549561E+186</v>
      </c>
      <c r="C65" s="14">
        <f t="shared" ref="C65:C75" si="3">LOG(B65,2)</f>
        <v>620</v>
      </c>
    </row>
    <row r="66" spans="1:3">
      <c r="A66">
        <f t="shared" si="1"/>
        <v>630</v>
      </c>
      <c r="B66" s="12">
        <f t="shared" si="2"/>
        <v>4.455508415646675E+189</v>
      </c>
      <c r="C66" s="14">
        <f t="shared" si="3"/>
        <v>630</v>
      </c>
    </row>
    <row r="67" spans="1:3">
      <c r="A67">
        <f t="shared" si="1"/>
        <v>640</v>
      </c>
      <c r="B67" s="12">
        <f t="shared" si="2"/>
        <v>4.5624406176221952E+192</v>
      </c>
      <c r="C67" s="14">
        <f t="shared" si="3"/>
        <v>640</v>
      </c>
    </row>
    <row r="68" spans="1:3">
      <c r="A68">
        <f t="shared" si="1"/>
        <v>650</v>
      </c>
      <c r="B68" s="12">
        <f t="shared" si="2"/>
        <v>4.6719391924451279E+195</v>
      </c>
      <c r="C68" s="14">
        <f t="shared" si="3"/>
        <v>650</v>
      </c>
    </row>
    <row r="69" spans="1:3">
      <c r="A69">
        <f t="shared" ref="A69:A115" si="4">A68+10</f>
        <v>660</v>
      </c>
      <c r="B69" s="12">
        <f t="shared" si="2"/>
        <v>4.784065733063811E+198</v>
      </c>
      <c r="C69" s="14">
        <f t="shared" si="3"/>
        <v>660</v>
      </c>
    </row>
    <row r="70" spans="1:3">
      <c r="A70">
        <f t="shared" si="4"/>
        <v>670</v>
      </c>
      <c r="B70" s="12">
        <f t="shared" si="2"/>
        <v>4.8988833106573424E+201</v>
      </c>
      <c r="C70" s="14">
        <f t="shared" si="3"/>
        <v>670</v>
      </c>
    </row>
    <row r="71" spans="1:3">
      <c r="A71">
        <f t="shared" si="4"/>
        <v>680</v>
      </c>
      <c r="B71" s="12">
        <f t="shared" si="2"/>
        <v>5.0164565101131187E+204</v>
      </c>
      <c r="C71" s="14">
        <f t="shared" si="3"/>
        <v>680</v>
      </c>
    </row>
    <row r="72" spans="1:3">
      <c r="A72">
        <f t="shared" si="4"/>
        <v>690</v>
      </c>
      <c r="B72" s="12">
        <f t="shared" si="2"/>
        <v>5.1368514663558335E+207</v>
      </c>
      <c r="C72" s="14">
        <f t="shared" si="3"/>
        <v>690</v>
      </c>
    </row>
    <row r="73" spans="1:3">
      <c r="A73">
        <f t="shared" si="4"/>
        <v>700</v>
      </c>
      <c r="B73" s="12">
        <f t="shared" si="2"/>
        <v>5.2601359015483735E+210</v>
      </c>
      <c r="C73" s="14">
        <f t="shared" si="3"/>
        <v>700</v>
      </c>
    </row>
    <row r="74" spans="1:3">
      <c r="A74">
        <f t="shared" si="4"/>
        <v>710</v>
      </c>
      <c r="B74" s="12">
        <f t="shared" si="2"/>
        <v>5.3863791631855345E+213</v>
      </c>
      <c r="C74" s="14">
        <f t="shared" si="3"/>
        <v>710</v>
      </c>
    </row>
    <row r="75" spans="1:3">
      <c r="A75">
        <f t="shared" si="4"/>
        <v>720</v>
      </c>
      <c r="B75" s="12">
        <f t="shared" si="2"/>
        <v>5.5156522631019873E+216</v>
      </c>
      <c r="C75" s="14">
        <f t="shared" si="3"/>
        <v>720</v>
      </c>
    </row>
    <row r="76" spans="1:3">
      <c r="A76">
        <f t="shared" si="4"/>
        <v>730</v>
      </c>
      <c r="B76" s="12">
        <f t="shared" si="2"/>
        <v>5.648027917416435E+219</v>
      </c>
      <c r="C76" s="14">
        <f t="shared" ref="C76:C115" si="5">LOG(B76,2)</f>
        <v>730</v>
      </c>
    </row>
    <row r="77" spans="1:3">
      <c r="A77">
        <f t="shared" si="4"/>
        <v>740</v>
      </c>
      <c r="B77" s="12">
        <f t="shared" ref="B77:B115" si="6">POWER(2,A77)</f>
        <v>5.7835805874344294E+222</v>
      </c>
      <c r="C77" s="14">
        <f t="shared" si="5"/>
        <v>740</v>
      </c>
    </row>
    <row r="78" spans="1:3">
      <c r="A78">
        <f t="shared" si="4"/>
        <v>750</v>
      </c>
      <c r="B78" s="12">
        <f t="shared" si="6"/>
        <v>5.9223865215328557E+225</v>
      </c>
      <c r="C78" s="14">
        <f t="shared" si="5"/>
        <v>750.00000000000011</v>
      </c>
    </row>
    <row r="79" spans="1:3">
      <c r="A79">
        <f t="shared" si="4"/>
        <v>760</v>
      </c>
      <c r="B79" s="12">
        <f t="shared" si="6"/>
        <v>6.0645237980496443E+228</v>
      </c>
      <c r="C79" s="14">
        <f t="shared" si="5"/>
        <v>760.00000000000011</v>
      </c>
    </row>
    <row r="80" spans="1:3">
      <c r="A80">
        <f t="shared" si="4"/>
        <v>770</v>
      </c>
      <c r="B80" s="12">
        <f t="shared" si="6"/>
        <v>6.2100723692028357E+231</v>
      </c>
      <c r="C80" s="14">
        <f t="shared" si="5"/>
        <v>770</v>
      </c>
    </row>
    <row r="81" spans="1:3">
      <c r="A81">
        <f t="shared" si="4"/>
        <v>780</v>
      </c>
      <c r="B81" s="12">
        <f t="shared" si="6"/>
        <v>6.3591141060637038E+234</v>
      </c>
      <c r="C81" s="14">
        <f t="shared" si="5"/>
        <v>780</v>
      </c>
    </row>
    <row r="82" spans="1:3">
      <c r="A82">
        <f t="shared" si="4"/>
        <v>790</v>
      </c>
      <c r="B82" s="12">
        <f t="shared" si="6"/>
        <v>6.5117328446092327E+237</v>
      </c>
      <c r="C82" s="14">
        <f t="shared" si="5"/>
        <v>790</v>
      </c>
    </row>
    <row r="83" spans="1:3">
      <c r="A83">
        <f t="shared" si="4"/>
        <v>800</v>
      </c>
      <c r="B83" s="12">
        <f t="shared" si="6"/>
        <v>6.6680144328798543E+240</v>
      </c>
      <c r="C83" s="14">
        <f t="shared" si="5"/>
        <v>800</v>
      </c>
    </row>
    <row r="84" spans="1:3">
      <c r="A84">
        <f t="shared" si="4"/>
        <v>810</v>
      </c>
      <c r="B84" s="12">
        <f t="shared" si="6"/>
        <v>6.8280467792689708E+243</v>
      </c>
      <c r="C84" s="14">
        <f t="shared" si="5"/>
        <v>810.00000000000011</v>
      </c>
    </row>
    <row r="85" spans="1:3">
      <c r="A85">
        <f t="shared" si="4"/>
        <v>820</v>
      </c>
      <c r="B85" s="12">
        <f t="shared" si="6"/>
        <v>6.9919199019714261E+246</v>
      </c>
      <c r="C85" s="14">
        <f t="shared" si="5"/>
        <v>820.00000000000011</v>
      </c>
    </row>
    <row r="86" spans="1:3">
      <c r="A86">
        <f t="shared" si="4"/>
        <v>830</v>
      </c>
      <c r="B86" s="12">
        <f t="shared" si="6"/>
        <v>7.1597259796187403E+249</v>
      </c>
      <c r="C86" s="14">
        <f t="shared" si="5"/>
        <v>830</v>
      </c>
    </row>
    <row r="87" spans="1:3">
      <c r="A87">
        <f t="shared" si="4"/>
        <v>840</v>
      </c>
      <c r="B87" s="12">
        <f t="shared" si="6"/>
        <v>7.3315594031295901E+252</v>
      </c>
      <c r="C87" s="14">
        <f t="shared" si="5"/>
        <v>840</v>
      </c>
    </row>
    <row r="88" spans="1:3">
      <c r="A88">
        <f t="shared" si="4"/>
        <v>850</v>
      </c>
      <c r="B88" s="12">
        <f t="shared" si="6"/>
        <v>7.5075168288047002E+255</v>
      </c>
      <c r="C88" s="14">
        <f t="shared" si="5"/>
        <v>850</v>
      </c>
    </row>
    <row r="89" spans="1:3">
      <c r="A89">
        <f t="shared" si="4"/>
        <v>860</v>
      </c>
      <c r="B89" s="12">
        <f t="shared" si="6"/>
        <v>7.687697232696013E+258</v>
      </c>
      <c r="C89" s="14">
        <f t="shared" si="5"/>
        <v>860</v>
      </c>
    </row>
    <row r="90" spans="1:3">
      <c r="A90">
        <f t="shared" si="4"/>
        <v>870</v>
      </c>
      <c r="B90" s="12">
        <f t="shared" si="6"/>
        <v>7.8722019662807173E+261</v>
      </c>
      <c r="C90" s="14">
        <f t="shared" si="5"/>
        <v>870.00000000000011</v>
      </c>
    </row>
    <row r="91" spans="1:3">
      <c r="A91">
        <f t="shared" si="4"/>
        <v>880</v>
      </c>
      <c r="B91" s="12">
        <f t="shared" si="6"/>
        <v>8.0611348134714546E+264</v>
      </c>
      <c r="C91" s="14">
        <f t="shared" si="5"/>
        <v>880.00000000000011</v>
      </c>
    </row>
    <row r="92" spans="1:3">
      <c r="A92">
        <f t="shared" si="4"/>
        <v>890</v>
      </c>
      <c r="B92" s="12">
        <f t="shared" si="6"/>
        <v>8.2546020489947695E+267</v>
      </c>
      <c r="C92" s="14">
        <f t="shared" si="5"/>
        <v>890</v>
      </c>
    </row>
    <row r="93" spans="1:3">
      <c r="A93">
        <f t="shared" si="4"/>
        <v>900</v>
      </c>
      <c r="B93" s="12">
        <f t="shared" si="6"/>
        <v>8.4527124981706439E+270</v>
      </c>
      <c r="C93" s="14">
        <f t="shared" si="5"/>
        <v>900</v>
      </c>
    </row>
    <row r="94" spans="1:3">
      <c r="A94">
        <f t="shared" si="4"/>
        <v>910</v>
      </c>
      <c r="B94" s="12">
        <f t="shared" si="6"/>
        <v>8.6555775981267394E+273</v>
      </c>
      <c r="C94" s="14">
        <f t="shared" si="5"/>
        <v>910</v>
      </c>
    </row>
    <row r="95" spans="1:3">
      <c r="A95">
        <f t="shared" si="4"/>
        <v>920</v>
      </c>
      <c r="B95" s="12">
        <f t="shared" si="6"/>
        <v>8.8633114604817811E+276</v>
      </c>
      <c r="C95" s="14">
        <f t="shared" si="5"/>
        <v>920</v>
      </c>
    </row>
    <row r="96" spans="1:3">
      <c r="A96">
        <f t="shared" si="4"/>
        <v>930</v>
      </c>
      <c r="B96" s="12">
        <f t="shared" si="6"/>
        <v>9.0760309355333439E+279</v>
      </c>
      <c r="C96" s="14">
        <f t="shared" si="5"/>
        <v>930.00000000000011</v>
      </c>
    </row>
    <row r="97" spans="1:3">
      <c r="A97">
        <f t="shared" si="4"/>
        <v>940</v>
      </c>
      <c r="B97" s="12">
        <f t="shared" si="6"/>
        <v>9.2938556779861441E+282</v>
      </c>
      <c r="C97" s="14">
        <f t="shared" si="5"/>
        <v>940.00000000000011</v>
      </c>
    </row>
    <row r="98" spans="1:3">
      <c r="A98">
        <f t="shared" si="4"/>
        <v>950</v>
      </c>
      <c r="B98" s="12">
        <f t="shared" si="6"/>
        <v>9.5169082142578116E+285</v>
      </c>
      <c r="C98" s="14">
        <f t="shared" si="5"/>
        <v>950</v>
      </c>
    </row>
    <row r="99" spans="1:3">
      <c r="A99">
        <f t="shared" si="4"/>
        <v>960</v>
      </c>
      <c r="B99" s="12">
        <f t="shared" si="6"/>
        <v>9.7453140113999991E+288</v>
      </c>
      <c r="C99" s="14">
        <f t="shared" si="5"/>
        <v>960</v>
      </c>
    </row>
    <row r="100" spans="1:3">
      <c r="A100">
        <f t="shared" si="4"/>
        <v>970</v>
      </c>
      <c r="B100" s="12">
        <f t="shared" si="6"/>
        <v>9.9792015476735991E+291</v>
      </c>
      <c r="C100" s="14">
        <f t="shared" si="5"/>
        <v>970</v>
      </c>
    </row>
    <row r="101" spans="1:3">
      <c r="A101">
        <f t="shared" si="4"/>
        <v>980</v>
      </c>
      <c r="B101" s="12">
        <f t="shared" si="6"/>
        <v>1.0218702384817765E+295</v>
      </c>
      <c r="C101" s="14">
        <f t="shared" si="5"/>
        <v>980</v>
      </c>
    </row>
    <row r="102" spans="1:3">
      <c r="A102">
        <f t="shared" si="4"/>
        <v>990</v>
      </c>
      <c r="B102" s="12">
        <f t="shared" si="6"/>
        <v>1.0463951242053392E+298</v>
      </c>
      <c r="C102" s="14">
        <f t="shared" si="5"/>
        <v>990.00000000000011</v>
      </c>
    </row>
    <row r="103" spans="1:3">
      <c r="A103">
        <f t="shared" si="4"/>
        <v>1000</v>
      </c>
      <c r="B103" s="12">
        <f t="shared" si="6"/>
        <v>1.0715086071862673E+301</v>
      </c>
      <c r="C103" s="14">
        <f t="shared" si="5"/>
        <v>1000.0000000000001</v>
      </c>
    </row>
    <row r="104" spans="1:3">
      <c r="A104">
        <f t="shared" si="4"/>
        <v>1010</v>
      </c>
      <c r="B104" s="12">
        <f t="shared" si="6"/>
        <v>1.0972248137587377E+304</v>
      </c>
      <c r="C104" s="14">
        <f t="shared" si="5"/>
        <v>1010</v>
      </c>
    </row>
    <row r="105" spans="1:3">
      <c r="A105">
        <f t="shared" si="4"/>
        <v>1020</v>
      </c>
      <c r="B105" s="12">
        <f t="shared" si="6"/>
        <v>1.1235582092889474E+307</v>
      </c>
      <c r="C105" s="14">
        <f t="shared" si="5"/>
        <v>1020</v>
      </c>
    </row>
    <row r="106" spans="1:3">
      <c r="A106">
        <v>1024</v>
      </c>
      <c r="B106" s="12" t="e">
        <f t="shared" si="6"/>
        <v>#NUM!</v>
      </c>
      <c r="C106" s="15" t="e">
        <f t="shared" si="5"/>
        <v>#NUM!</v>
      </c>
    </row>
    <row r="107" spans="1:3">
      <c r="A107">
        <f t="shared" si="4"/>
        <v>1034</v>
      </c>
      <c r="B107" s="12" t="e">
        <f t="shared" si="6"/>
        <v>#NUM!</v>
      </c>
      <c r="C107" s="15" t="e">
        <f t="shared" si="5"/>
        <v>#NUM!</v>
      </c>
    </row>
    <row r="108" spans="1:3">
      <c r="A108">
        <f t="shared" si="4"/>
        <v>1044</v>
      </c>
      <c r="B108" s="12" t="e">
        <f t="shared" si="6"/>
        <v>#NUM!</v>
      </c>
      <c r="C108" s="15" t="e">
        <f t="shared" si="5"/>
        <v>#NUM!</v>
      </c>
    </row>
    <row r="109" spans="1:3">
      <c r="A109">
        <f t="shared" si="4"/>
        <v>1054</v>
      </c>
      <c r="B109" s="12" t="e">
        <f t="shared" si="6"/>
        <v>#NUM!</v>
      </c>
      <c r="C109" s="15" t="e">
        <f t="shared" si="5"/>
        <v>#NUM!</v>
      </c>
    </row>
    <row r="110" spans="1:3">
      <c r="A110">
        <f t="shared" si="4"/>
        <v>1064</v>
      </c>
      <c r="B110" s="12" t="e">
        <f t="shared" si="6"/>
        <v>#NUM!</v>
      </c>
      <c r="C110" s="15" t="e">
        <f t="shared" si="5"/>
        <v>#NUM!</v>
      </c>
    </row>
    <row r="111" spans="1:3">
      <c r="A111">
        <f t="shared" si="4"/>
        <v>1074</v>
      </c>
      <c r="B111" s="12" t="e">
        <f t="shared" si="6"/>
        <v>#NUM!</v>
      </c>
      <c r="C111" s="15" t="e">
        <f t="shared" si="5"/>
        <v>#NUM!</v>
      </c>
    </row>
    <row r="112" spans="1:3">
      <c r="A112">
        <f t="shared" si="4"/>
        <v>1084</v>
      </c>
      <c r="B112" s="12" t="e">
        <f t="shared" si="6"/>
        <v>#NUM!</v>
      </c>
      <c r="C112" s="15" t="e">
        <f t="shared" si="5"/>
        <v>#NUM!</v>
      </c>
    </row>
    <row r="113" spans="1:3">
      <c r="A113">
        <f t="shared" si="4"/>
        <v>1094</v>
      </c>
      <c r="B113" s="12" t="e">
        <f t="shared" si="6"/>
        <v>#NUM!</v>
      </c>
      <c r="C113" s="15" t="e">
        <f t="shared" si="5"/>
        <v>#NUM!</v>
      </c>
    </row>
    <row r="114" spans="1:3">
      <c r="A114">
        <f t="shared" si="4"/>
        <v>1104</v>
      </c>
      <c r="B114" s="12" t="e">
        <f t="shared" si="6"/>
        <v>#NUM!</v>
      </c>
      <c r="C114" s="15" t="e">
        <f t="shared" si="5"/>
        <v>#NUM!</v>
      </c>
    </row>
    <row r="115" spans="1:3">
      <c r="A115">
        <f t="shared" si="4"/>
        <v>1114</v>
      </c>
      <c r="B115" s="12" t="e">
        <f t="shared" si="6"/>
        <v>#NUM!</v>
      </c>
      <c r="C115" s="15" t="e">
        <f t="shared" si="5"/>
        <v>#NUM!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bisection</vt:lpstr>
      <vt:lpstr>false-position</vt:lpstr>
      <vt:lpstr>fixed-point</vt:lpstr>
      <vt:lpstr>newton-raphson</vt:lpstr>
      <vt:lpstr>secant</vt:lpstr>
      <vt:lpstr>newton-interp</vt:lpstr>
      <vt:lpstr>graph</vt:lpstr>
      <vt:lpstr>twopowers</vt:lpstr>
    </vt:vector>
  </TitlesOfParts>
  <Company>Computer Science &amp; Software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Moffat</dc:creator>
  <cp:lastModifiedBy>Jianzhong Qi</cp:lastModifiedBy>
  <cp:lastPrinted>2015-05-19T07:02:12Z</cp:lastPrinted>
  <dcterms:created xsi:type="dcterms:W3CDTF">2012-05-16T12:16:20Z</dcterms:created>
  <dcterms:modified xsi:type="dcterms:W3CDTF">2015-10-08T02:04:37Z</dcterms:modified>
</cp:coreProperties>
</file>