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Personal\Github\student_dashboard\"/>
    </mc:Choice>
  </mc:AlternateContent>
  <xr:revisionPtr revIDLastSave="0" documentId="13_ncr:1_{1EF805CC-DEEA-4418-AE69-1A18FBA291FF}" xr6:coauthVersionLast="47" xr6:coauthVersionMax="47" xr10:uidLastSave="{00000000-0000-0000-0000-000000000000}"/>
  <bookViews>
    <workbookView xWindow="-108" yWindow="-108" windowWidth="23256" windowHeight="12456" xr2:uid="{A5A00A1E-0852-4B43-B760-DC16954E0468}"/>
  </bookViews>
  <sheets>
    <sheet name="Marksheet" sheetId="1" r:id="rId1"/>
    <sheet name="Sheet1" sheetId="2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8" i="1" l="1"/>
  <c r="H2" i="1"/>
  <c r="N15" i="1"/>
  <c r="N31" i="1"/>
  <c r="N37" i="1"/>
  <c r="N67" i="1"/>
  <c r="N72" i="1"/>
  <c r="N73" i="1"/>
  <c r="L37" i="1"/>
  <c r="L43" i="1"/>
  <c r="L47" i="1"/>
  <c r="L49" i="1"/>
  <c r="L55" i="1"/>
  <c r="L71" i="1"/>
  <c r="H73" i="1"/>
  <c r="I73" i="1"/>
  <c r="L73" i="1" s="1"/>
  <c r="H72" i="1"/>
  <c r="I72" i="1"/>
  <c r="L72" i="1" s="1"/>
  <c r="H71" i="1"/>
  <c r="I71" i="1"/>
  <c r="N71" i="1" s="1"/>
  <c r="H70" i="1"/>
  <c r="I70" i="1"/>
  <c r="L70" i="1" s="1"/>
  <c r="H69" i="1"/>
  <c r="I69" i="1"/>
  <c r="L69" i="1" s="1"/>
  <c r="H68" i="1"/>
  <c r="I68" i="1"/>
  <c r="L68" i="1" s="1"/>
  <c r="H66" i="1"/>
  <c r="H67" i="1"/>
  <c r="I66" i="1"/>
  <c r="L66" i="1" s="1"/>
  <c r="I67" i="1"/>
  <c r="L67" i="1" s="1"/>
  <c r="H65" i="1"/>
  <c r="I65" i="1"/>
  <c r="L65" i="1" s="1"/>
  <c r="H63" i="1"/>
  <c r="H64" i="1"/>
  <c r="I63" i="1"/>
  <c r="L63" i="1" s="1"/>
  <c r="I64" i="1"/>
  <c r="L64" i="1" s="1"/>
  <c r="H62" i="1"/>
  <c r="I62" i="1"/>
  <c r="L62" i="1" s="1"/>
  <c r="H60" i="1"/>
  <c r="H61" i="1"/>
  <c r="I60" i="1"/>
  <c r="L60" i="1" s="1"/>
  <c r="I61" i="1"/>
  <c r="L61" i="1" s="1"/>
  <c r="H59" i="1"/>
  <c r="I59" i="1"/>
  <c r="L59" i="1" s="1"/>
  <c r="H57" i="1"/>
  <c r="H58" i="1"/>
  <c r="I57" i="1"/>
  <c r="L57" i="1" s="1"/>
  <c r="I58" i="1"/>
  <c r="L58" i="1" s="1"/>
  <c r="H56" i="1"/>
  <c r="I56" i="1"/>
  <c r="L56" i="1" s="1"/>
  <c r="H54" i="1"/>
  <c r="H55" i="1"/>
  <c r="I54" i="1"/>
  <c r="L54" i="1" s="1"/>
  <c r="I55" i="1"/>
  <c r="M55" i="1" s="1"/>
  <c r="H53" i="1"/>
  <c r="I53" i="1"/>
  <c r="L53" i="1" s="1"/>
  <c r="H51" i="1"/>
  <c r="H52" i="1"/>
  <c r="I51" i="1"/>
  <c r="L51" i="1" s="1"/>
  <c r="I52" i="1"/>
  <c r="L52" i="1" s="1"/>
  <c r="H50" i="1"/>
  <c r="I50" i="1"/>
  <c r="L50" i="1" s="1"/>
  <c r="H49" i="1"/>
  <c r="I48" i="1"/>
  <c r="L48" i="1" s="1"/>
  <c r="I49" i="1"/>
  <c r="M49" i="1" s="1"/>
  <c r="H47" i="1"/>
  <c r="I47" i="1"/>
  <c r="M47" i="1" s="1"/>
  <c r="H45" i="1"/>
  <c r="H46" i="1"/>
  <c r="I45" i="1"/>
  <c r="M45" i="1" s="1"/>
  <c r="I46" i="1"/>
  <c r="L46" i="1" s="1"/>
  <c r="H44" i="1"/>
  <c r="I44" i="1"/>
  <c r="L44" i="1" s="1"/>
  <c r="H42" i="1"/>
  <c r="H43" i="1"/>
  <c r="I42" i="1"/>
  <c r="L42" i="1" s="1"/>
  <c r="I43" i="1"/>
  <c r="N43" i="1" s="1"/>
  <c r="H41" i="1"/>
  <c r="I41" i="1"/>
  <c r="L41" i="1" s="1"/>
  <c r="H40" i="1"/>
  <c r="I40" i="1"/>
  <c r="L40" i="1" s="1"/>
  <c r="H39" i="1"/>
  <c r="I39" i="1"/>
  <c r="L39" i="1" s="1"/>
  <c r="H38" i="1"/>
  <c r="I38" i="1"/>
  <c r="L38" i="1" s="1"/>
  <c r="H36" i="1"/>
  <c r="H37" i="1"/>
  <c r="I36" i="1"/>
  <c r="L36" i="1" s="1"/>
  <c r="I37" i="1"/>
  <c r="M37" i="1" s="1"/>
  <c r="H35" i="1"/>
  <c r="I35" i="1"/>
  <c r="L35" i="1" s="1"/>
  <c r="H33" i="1"/>
  <c r="H34" i="1"/>
  <c r="I33" i="1"/>
  <c r="L33" i="1" s="1"/>
  <c r="I34" i="1"/>
  <c r="L34" i="1" s="1"/>
  <c r="H32" i="1"/>
  <c r="I32" i="1"/>
  <c r="L32" i="1" s="1"/>
  <c r="H30" i="1"/>
  <c r="H31" i="1"/>
  <c r="I30" i="1"/>
  <c r="L30" i="1" s="1"/>
  <c r="I31" i="1"/>
  <c r="L31" i="1" s="1"/>
  <c r="H29" i="1"/>
  <c r="I29" i="1"/>
  <c r="L29" i="1" s="1"/>
  <c r="H28" i="1"/>
  <c r="I28" i="1"/>
  <c r="L28" i="1" s="1"/>
  <c r="H27" i="1"/>
  <c r="I27" i="1"/>
  <c r="L27" i="1" s="1"/>
  <c r="H26" i="1"/>
  <c r="I26" i="1"/>
  <c r="L26" i="1" s="1"/>
  <c r="H5" i="1"/>
  <c r="I5" i="1"/>
  <c r="L5" i="1" s="1"/>
  <c r="H6" i="1"/>
  <c r="I6" i="1"/>
  <c r="L6" i="1" s="1"/>
  <c r="H7" i="1"/>
  <c r="I7" i="1"/>
  <c r="L7" i="1" s="1"/>
  <c r="H25" i="1"/>
  <c r="I25" i="1"/>
  <c r="H24" i="1"/>
  <c r="I24" i="1"/>
  <c r="N24" i="1" s="1"/>
  <c r="H23" i="1"/>
  <c r="I23" i="1"/>
  <c r="L23" i="1" s="1"/>
  <c r="H21" i="1"/>
  <c r="H22" i="1"/>
  <c r="I21" i="1"/>
  <c r="L21" i="1" s="1"/>
  <c r="I22" i="1"/>
  <c r="M22" i="1" s="1"/>
  <c r="H20" i="1"/>
  <c r="I20" i="1"/>
  <c r="L20" i="1" s="1"/>
  <c r="H19" i="1"/>
  <c r="I19" i="1"/>
  <c r="L19" i="1" s="1"/>
  <c r="H18" i="1"/>
  <c r="I18" i="1"/>
  <c r="L18" i="1" s="1"/>
  <c r="H17" i="1"/>
  <c r="I17" i="1"/>
  <c r="N17" i="1" s="1"/>
  <c r="H16" i="1"/>
  <c r="I16" i="1"/>
  <c r="L16" i="1" s="1"/>
  <c r="H15" i="1"/>
  <c r="I15" i="1"/>
  <c r="L15" i="1" s="1"/>
  <c r="H14" i="1"/>
  <c r="I14" i="1"/>
  <c r="L14" i="1" s="1"/>
  <c r="H13" i="1"/>
  <c r="I13" i="1"/>
  <c r="K13" i="1" s="1"/>
  <c r="H12" i="1"/>
  <c r="I12" i="1"/>
  <c r="L12" i="1" s="1"/>
  <c r="H11" i="1"/>
  <c r="I11" i="1"/>
  <c r="L11" i="1" s="1"/>
  <c r="H10" i="1"/>
  <c r="I10" i="1"/>
  <c r="L10" i="1" s="1"/>
  <c r="H9" i="1"/>
  <c r="I9" i="1"/>
  <c r="L9" i="1" s="1"/>
  <c r="H8" i="1"/>
  <c r="I8" i="1"/>
  <c r="K8" i="1" s="1"/>
  <c r="H3" i="1"/>
  <c r="H4" i="1"/>
  <c r="I3" i="1"/>
  <c r="L3" i="1" s="1"/>
  <c r="I4" i="1"/>
  <c r="L4" i="1" s="1"/>
  <c r="I2" i="1"/>
  <c r="L2" i="1" s="1"/>
  <c r="N66" i="1" l="1"/>
  <c r="N39" i="1"/>
  <c r="N16" i="1"/>
  <c r="K71" i="1"/>
  <c r="M43" i="1"/>
  <c r="N10" i="1"/>
  <c r="N30" i="1"/>
  <c r="M73" i="1"/>
  <c r="M31" i="1"/>
  <c r="N18" i="1"/>
  <c r="N63" i="1"/>
  <c r="N61" i="1"/>
  <c r="N55" i="1"/>
  <c r="K67" i="1"/>
  <c r="M67" i="1"/>
  <c r="N54" i="1"/>
  <c r="N6" i="1"/>
  <c r="K72" i="1"/>
  <c r="N9" i="1"/>
  <c r="J61" i="1"/>
  <c r="M61" i="1"/>
  <c r="N51" i="1"/>
  <c r="N5" i="1"/>
  <c r="J3" i="1"/>
  <c r="M72" i="1"/>
  <c r="K6" i="1"/>
  <c r="M71" i="1"/>
  <c r="J2" i="1"/>
  <c r="L45" i="1"/>
  <c r="K49" i="1"/>
  <c r="N49" i="1"/>
  <c r="N42" i="1"/>
  <c r="M35" i="1"/>
  <c r="K37" i="1"/>
  <c r="K25" i="1"/>
  <c r="M25" i="1"/>
  <c r="N65" i="1"/>
  <c r="N53" i="1"/>
  <c r="N41" i="1"/>
  <c r="N29" i="1"/>
  <c r="N8" i="1"/>
  <c r="K12" i="1"/>
  <c r="K18" i="1"/>
  <c r="M70" i="1"/>
  <c r="M21" i="1"/>
  <c r="N64" i="1"/>
  <c r="N52" i="1"/>
  <c r="N40" i="1"/>
  <c r="N19" i="1"/>
  <c r="N7" i="1"/>
  <c r="K29" i="1"/>
  <c r="K35" i="1"/>
  <c r="K41" i="1"/>
  <c r="J47" i="1"/>
  <c r="K53" i="1"/>
  <c r="K59" i="1"/>
  <c r="K65" i="1"/>
  <c r="N60" i="1"/>
  <c r="N48" i="1"/>
  <c r="N36" i="1"/>
  <c r="N3" i="1"/>
  <c r="N59" i="1"/>
  <c r="N47" i="1"/>
  <c r="N35" i="1"/>
  <c r="N14" i="1"/>
  <c r="N2" i="1"/>
  <c r="N62" i="1"/>
  <c r="N50" i="1"/>
  <c r="N4" i="1"/>
  <c r="L25" i="1"/>
  <c r="N70" i="1"/>
  <c r="N58" i="1"/>
  <c r="N46" i="1"/>
  <c r="N34" i="1"/>
  <c r="N13" i="1"/>
  <c r="M13" i="1"/>
  <c r="N57" i="1"/>
  <c r="N45" i="1"/>
  <c r="N33" i="1"/>
  <c r="N12" i="1"/>
  <c r="K70" i="1"/>
  <c r="M12" i="1"/>
  <c r="N38" i="1"/>
  <c r="M59" i="1"/>
  <c r="L24" i="1"/>
  <c r="N69" i="1"/>
  <c r="N68" i="1"/>
  <c r="N56" i="1"/>
  <c r="N44" i="1"/>
  <c r="N32" i="1"/>
  <c r="N11" i="1"/>
  <c r="N27" i="1"/>
  <c r="N26" i="1"/>
  <c r="K24" i="1"/>
  <c r="N28" i="1"/>
  <c r="N25" i="1"/>
  <c r="M24" i="1"/>
  <c r="N23" i="1"/>
  <c r="K20" i="1"/>
  <c r="N20" i="1"/>
  <c r="N21" i="1"/>
  <c r="K21" i="1"/>
  <c r="N22" i="1"/>
  <c r="K17" i="1"/>
  <c r="M60" i="1"/>
  <c r="L22" i="1"/>
  <c r="M58" i="1"/>
  <c r="M46" i="1"/>
  <c r="M34" i="1"/>
  <c r="M10" i="1"/>
  <c r="M48" i="1"/>
  <c r="K36" i="1"/>
  <c r="K23" i="1"/>
  <c r="K32" i="1"/>
  <c r="K56" i="1"/>
  <c r="M69" i="1"/>
  <c r="M57" i="1"/>
  <c r="M33" i="1"/>
  <c r="M9" i="1"/>
  <c r="K16" i="1"/>
  <c r="M36" i="1"/>
  <c r="M68" i="1"/>
  <c r="M56" i="1"/>
  <c r="M44" i="1"/>
  <c r="M32" i="1"/>
  <c r="M20" i="1"/>
  <c r="M8" i="1"/>
  <c r="L13" i="1"/>
  <c r="M19" i="1"/>
  <c r="M7" i="1"/>
  <c r="J60" i="1"/>
  <c r="M23" i="1"/>
  <c r="M66" i="1"/>
  <c r="M54" i="1"/>
  <c r="M42" i="1"/>
  <c r="M30" i="1"/>
  <c r="M18" i="1"/>
  <c r="M6" i="1"/>
  <c r="K73" i="1"/>
  <c r="K63" i="1"/>
  <c r="M65" i="1"/>
  <c r="M53" i="1"/>
  <c r="M41" i="1"/>
  <c r="M29" i="1"/>
  <c r="M17" i="1"/>
  <c r="M5" i="1"/>
  <c r="K48" i="1"/>
  <c r="M64" i="1"/>
  <c r="M52" i="1"/>
  <c r="M40" i="1"/>
  <c r="M28" i="1"/>
  <c r="M16" i="1"/>
  <c r="M4" i="1"/>
  <c r="K11" i="1"/>
  <c r="L8" i="1"/>
  <c r="M63" i="1"/>
  <c r="M51" i="1"/>
  <c r="M39" i="1"/>
  <c r="M27" i="1"/>
  <c r="M15" i="1"/>
  <c r="M3" i="1"/>
  <c r="K10" i="1"/>
  <c r="M11" i="1"/>
  <c r="M62" i="1"/>
  <c r="M50" i="1"/>
  <c r="M38" i="1"/>
  <c r="M26" i="1"/>
  <c r="M14" i="1"/>
  <c r="M2" i="1"/>
  <c r="K5" i="1"/>
  <c r="J66" i="1"/>
  <c r="J27" i="1"/>
  <c r="K3" i="1"/>
  <c r="K58" i="1"/>
  <c r="K2" i="1"/>
  <c r="K33" i="1"/>
  <c r="K40" i="1"/>
  <c r="K51" i="1"/>
  <c r="K57" i="1"/>
  <c r="K69" i="1"/>
  <c r="K44" i="1"/>
  <c r="K50" i="1"/>
  <c r="K39" i="1"/>
  <c r="K28" i="1"/>
  <c r="K14" i="1"/>
  <c r="K7" i="1"/>
  <c r="K64" i="1"/>
  <c r="K66" i="1"/>
  <c r="L17" i="1"/>
  <c r="K26" i="1"/>
  <c r="K4" i="1"/>
  <c r="K19" i="1"/>
  <c r="K61" i="1"/>
  <c r="J73" i="1"/>
  <c r="J46" i="1"/>
  <c r="K9" i="1"/>
  <c r="K15" i="1"/>
  <c r="K31" i="1"/>
  <c r="K43" i="1"/>
  <c r="J55" i="1"/>
  <c r="K60" i="1"/>
  <c r="K38" i="1"/>
  <c r="K68" i="1"/>
  <c r="J34" i="1"/>
  <c r="K22" i="1"/>
  <c r="K30" i="1"/>
  <c r="K42" i="1"/>
  <c r="K54" i="1"/>
  <c r="J45" i="1"/>
  <c r="K47" i="1"/>
  <c r="K46" i="1"/>
  <c r="K34" i="1"/>
  <c r="K45" i="1"/>
  <c r="J52" i="1"/>
  <c r="J72" i="1"/>
  <c r="K52" i="1"/>
  <c r="J28" i="1"/>
  <c r="J67" i="1"/>
  <c r="K27" i="1"/>
  <c r="J62" i="1"/>
  <c r="K55" i="1"/>
  <c r="K62" i="1"/>
  <c r="J31" i="1"/>
  <c r="J63" i="1"/>
  <c r="J49" i="1"/>
  <c r="J48" i="1"/>
  <c r="J65" i="1"/>
  <c r="J71" i="1"/>
  <c r="J57" i="1"/>
  <c r="J64" i="1"/>
  <c r="J42" i="1"/>
  <c r="J32" i="1"/>
  <c r="J69" i="1"/>
  <c r="J35" i="1"/>
  <c r="J43" i="1"/>
  <c r="J58" i="1"/>
  <c r="J33" i="1"/>
  <c r="J50" i="1"/>
  <c r="J70" i="1"/>
  <c r="J41" i="1"/>
  <c r="J36" i="1"/>
  <c r="J37" i="1"/>
  <c r="J53" i="1"/>
  <c r="J68" i="1"/>
  <c r="J38" i="1"/>
  <c r="J6" i="1"/>
  <c r="J5" i="1"/>
  <c r="J54" i="1"/>
  <c r="J56" i="1"/>
  <c r="J51" i="1"/>
  <c r="J44" i="1"/>
  <c r="J29" i="1"/>
  <c r="J39" i="1"/>
  <c r="J40" i="1"/>
  <c r="J26" i="1"/>
  <c r="J30" i="1"/>
  <c r="J59" i="1"/>
  <c r="J7" i="1"/>
  <c r="J23" i="1"/>
  <c r="J13" i="1"/>
  <c r="J14" i="1"/>
  <c r="J16" i="1"/>
  <c r="J15" i="1"/>
  <c r="J10" i="1"/>
  <c r="J18" i="1"/>
  <c r="J11" i="1"/>
  <c r="J9" i="1"/>
  <c r="J21" i="1"/>
  <c r="J19" i="1"/>
  <c r="J22" i="1"/>
  <c r="J17" i="1"/>
  <c r="J8" i="1"/>
  <c r="J20" i="1"/>
  <c r="J25" i="1"/>
  <c r="J24" i="1"/>
  <c r="J12" i="1"/>
  <c r="J4" i="1"/>
  <c r="Q3" i="1" l="1"/>
  <c r="Q5" i="1"/>
  <c r="Q4" i="1"/>
</calcChain>
</file>

<file path=xl/sharedStrings.xml><?xml version="1.0" encoding="utf-8"?>
<sst xmlns="http://schemas.openxmlformats.org/spreadsheetml/2006/main" count="97" uniqueCount="24">
  <si>
    <t>date</t>
  </si>
  <si>
    <t>subject</t>
  </si>
  <si>
    <t>no_of_questions</t>
  </si>
  <si>
    <t>correct</t>
  </si>
  <si>
    <t>incorrect</t>
  </si>
  <si>
    <t>unattempted</t>
  </si>
  <si>
    <t>percentage</t>
  </si>
  <si>
    <t>Physics</t>
  </si>
  <si>
    <t>Biology</t>
  </si>
  <si>
    <t>Chemistry</t>
  </si>
  <si>
    <t>marks</t>
  </si>
  <si>
    <t>total</t>
  </si>
  <si>
    <t>serial_number</t>
  </si>
  <si>
    <t>30_mark_scale</t>
  </si>
  <si>
    <t>accuracy_rate</t>
  </si>
  <si>
    <t>attempt_rate</t>
  </si>
  <si>
    <t>penalty_rate</t>
  </si>
  <si>
    <t>Row Labels</t>
  </si>
  <si>
    <t>Grand Total</t>
  </si>
  <si>
    <t>Column Labels</t>
  </si>
  <si>
    <t>Sum of 30_mark_scale</t>
  </si>
  <si>
    <t>Average Accuracry Rate</t>
  </si>
  <si>
    <t>Average Attempt Rate</t>
  </si>
  <si>
    <t>Average Penalty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</si>
</sst>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14" fontId="0" fillId="0" borderId="5" xfId="0" applyNumberFormat="1" applyBorder="1"/>
    <xf numFmtId="0" fontId="0" fillId="0" borderId="1" xfId="0" applyBorder="1"/>
    <xf numFmtId="2" fontId="0" fillId="0" borderId="1" xfId="0" applyNumberFormat="1" applyBorder="1"/>
    <xf numFmtId="164" fontId="0" fillId="0" borderId="1" xfId="0" applyNumberFormat="1" applyBorder="1"/>
    <xf numFmtId="0" fontId="0" fillId="0" borderId="0" xfId="0" pivotButton="1"/>
    <xf numFmtId="14" fontId="0" fillId="0" borderId="0" xfId="0" applyNumberFormat="1" applyAlignment="1">
      <alignment horizontal="left"/>
    </xf>
    <xf numFmtId="9" fontId="0" fillId="0" borderId="0" xfId="1" applyFont="1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17">
    <dxf>
      <numFmt numFmtId="2" formatCode="0.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[02062025-delhi-aiims-bsc-nursing-prepatory-data-set.xlsx]Sheet1!PivotTable1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Performance</a:t>
            </a:r>
            <a:r>
              <a:rPr lang="en-IN" baseline="0"/>
              <a:t> per 30 mark scale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Sheet1!$B$1:$B$2</c:f>
              <c:strCache>
                <c:ptCount val="1"/>
                <c:pt idx="0">
                  <c:v>Biology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Sheet1!$A$3:$A$11</c:f>
              <c:strCache>
                <c:ptCount val="8"/>
                <c:pt idx="0">
                  <c:v>08-05-2025</c:v>
                </c:pt>
                <c:pt idx="1">
                  <c:v>09-05-2025</c:v>
                </c:pt>
                <c:pt idx="2">
                  <c:v>10-05-2025</c:v>
                </c:pt>
                <c:pt idx="3">
                  <c:v>11-05-2025</c:v>
                </c:pt>
                <c:pt idx="4">
                  <c:v>12-05-2025</c:v>
                </c:pt>
                <c:pt idx="5">
                  <c:v>13-05-2025</c:v>
                </c:pt>
                <c:pt idx="6">
                  <c:v>14-05-2025</c:v>
                </c:pt>
                <c:pt idx="7">
                  <c:v>15-05-2025</c:v>
                </c:pt>
              </c:strCache>
            </c:strRef>
          </c:cat>
          <c:val>
            <c:numRef>
              <c:f>Sheet1!$B$3:$B$11</c:f>
              <c:numCache>
                <c:formatCode>General</c:formatCode>
                <c:ptCount val="8"/>
                <c:pt idx="0">
                  <c:v>23.666666666666668</c:v>
                </c:pt>
                <c:pt idx="1">
                  <c:v>30</c:v>
                </c:pt>
                <c:pt idx="2">
                  <c:v>28.599999999999998</c:v>
                </c:pt>
                <c:pt idx="3">
                  <c:v>28.799999999999997</c:v>
                </c:pt>
                <c:pt idx="4">
                  <c:v>26.2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1F90-4E0D-8B35-C98E4FAC515C}"/>
            </c:ext>
          </c:extLst>
        </c:ser>
        <c:ser>
          <c:idx val="1"/>
          <c:order val="1"/>
          <c:tx>
            <c:strRef>
              <c:f>Sheet1!$C$1:$C$2</c:f>
              <c:strCache>
                <c:ptCount val="1"/>
                <c:pt idx="0">
                  <c:v>Chemistry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Sheet1!$A$3:$A$11</c:f>
              <c:strCache>
                <c:ptCount val="8"/>
                <c:pt idx="0">
                  <c:v>08-05-2025</c:v>
                </c:pt>
                <c:pt idx="1">
                  <c:v>09-05-2025</c:v>
                </c:pt>
                <c:pt idx="2">
                  <c:v>10-05-2025</c:v>
                </c:pt>
                <c:pt idx="3">
                  <c:v>11-05-2025</c:v>
                </c:pt>
                <c:pt idx="4">
                  <c:v>12-05-2025</c:v>
                </c:pt>
                <c:pt idx="5">
                  <c:v>13-05-2025</c:v>
                </c:pt>
                <c:pt idx="6">
                  <c:v>14-05-2025</c:v>
                </c:pt>
                <c:pt idx="7">
                  <c:v>15-05-2025</c:v>
                </c:pt>
              </c:strCache>
            </c:strRef>
          </c:cat>
          <c:val>
            <c:numRef>
              <c:f>Sheet1!$C$3:$C$11</c:f>
              <c:numCache>
                <c:formatCode>General</c:formatCode>
                <c:ptCount val="8"/>
                <c:pt idx="0">
                  <c:v>21.891891891891891</c:v>
                </c:pt>
                <c:pt idx="1">
                  <c:v>25.769230769230766</c:v>
                </c:pt>
                <c:pt idx="2">
                  <c:v>26.428571428571427</c:v>
                </c:pt>
                <c:pt idx="3">
                  <c:v>20.476190476190478</c:v>
                </c:pt>
                <c:pt idx="4">
                  <c:v>18.80952380952381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1F90-4E0D-8B35-C98E4FAC515C}"/>
            </c:ext>
          </c:extLst>
        </c:ser>
        <c:ser>
          <c:idx val="2"/>
          <c:order val="2"/>
          <c:tx>
            <c:strRef>
              <c:f>Sheet1!$D$1:$D$2</c:f>
              <c:strCache>
                <c:ptCount val="1"/>
                <c:pt idx="0">
                  <c:v>Physics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Sheet1!$A$3:$A$11</c:f>
              <c:strCache>
                <c:ptCount val="8"/>
                <c:pt idx="0">
                  <c:v>08-05-2025</c:v>
                </c:pt>
                <c:pt idx="1">
                  <c:v>09-05-2025</c:v>
                </c:pt>
                <c:pt idx="2">
                  <c:v>10-05-2025</c:v>
                </c:pt>
                <c:pt idx="3">
                  <c:v>11-05-2025</c:v>
                </c:pt>
                <c:pt idx="4">
                  <c:v>12-05-2025</c:v>
                </c:pt>
                <c:pt idx="5">
                  <c:v>13-05-2025</c:v>
                </c:pt>
                <c:pt idx="6">
                  <c:v>14-05-2025</c:v>
                </c:pt>
                <c:pt idx="7">
                  <c:v>15-05-2025</c:v>
                </c:pt>
              </c:strCache>
            </c:strRef>
          </c:cat>
          <c:val>
            <c:numRef>
              <c:f>Sheet1!$D$3:$D$11</c:f>
              <c:numCache>
                <c:formatCode>General</c:formatCode>
                <c:ptCount val="8"/>
                <c:pt idx="0">
                  <c:v>19</c:v>
                </c:pt>
                <c:pt idx="1">
                  <c:v>26.875</c:v>
                </c:pt>
                <c:pt idx="2">
                  <c:v>25.277777777777779</c:v>
                </c:pt>
                <c:pt idx="3">
                  <c:v>28.846153846153847</c:v>
                </c:pt>
                <c:pt idx="4">
                  <c:v>17.333333333333332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1F90-4E0D-8B35-C98E4FAC51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marker val="1"/>
        <c:smooth val="0"/>
        <c:axId val="71844736"/>
        <c:axId val="71850976"/>
      </c:lineChart>
      <c:catAx>
        <c:axId val="71844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50976"/>
        <c:crosses val="autoZero"/>
        <c:auto val="1"/>
        <c:lblAlgn val="ctr"/>
        <c:lblOffset val="100"/>
        <c:noMultiLvlLbl val="0"/>
      </c:catAx>
      <c:valAx>
        <c:axId val="7185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Marks</a:t>
                </a:r>
                <a:r>
                  <a:rPr lang="en-IN" baseline="0"/>
                  <a:t> (Out of 30)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44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769620</xdr:colOff>
      <xdr:row>1</xdr:row>
      <xdr:rowOff>160020</xdr:rowOff>
    </xdr:from>
    <xdr:to>
      <xdr:col>14</xdr:col>
      <xdr:colOff>495300</xdr:colOff>
      <xdr:row>21</xdr:row>
      <xdr:rowOff>68580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62C2FA6-0912-F8E2-4591-108CB3A036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if Sayyed" refreshedDate="45790.421115740741" createdVersion="8" refreshedVersion="8" minRefreshableVersion="3" recordCount="72" xr:uid="{BB5A458E-4160-48EF-98D4-CABDBCD30183}">
  <cacheSource type="worksheet">
    <worksheetSource name="Table1"/>
  </cacheSource>
  <cacheFields count="13">
    <cacheField name="date" numFmtId="14">
      <sharedItems containsSemiMixedTypes="0" containsNonDate="0" containsDate="1" containsString="0" minDate="2025-05-08T00:00:00" maxDate="2025-06-01T00:00:00" count="24">
        <d v="2025-05-08T00:00:00"/>
        <d v="2025-05-09T00:00:00"/>
        <d v="2025-05-10T00:00:00"/>
        <d v="2025-05-11T00:00:00"/>
        <d v="2025-05-12T00:00:00"/>
        <d v="2025-05-13T00:00:00"/>
        <d v="2025-05-14T00:00:00"/>
        <d v="2025-05-15T00:00:00"/>
        <d v="2025-05-16T00:00:00"/>
        <d v="2025-05-17T00:00:00"/>
        <d v="2025-05-18T00:00:00"/>
        <d v="2025-05-19T00:00:00"/>
        <d v="2025-05-20T00:00:00"/>
        <d v="2025-05-21T00:00:00"/>
        <d v="2025-05-22T00:00:00"/>
        <d v="2025-05-23T00:00:00"/>
        <d v="2025-05-24T00:00:00"/>
        <d v="2025-05-25T00:00:00"/>
        <d v="2025-05-26T00:00:00"/>
        <d v="2025-05-27T00:00:00"/>
        <d v="2025-05-28T00:00:00"/>
        <d v="2025-05-29T00:00:00"/>
        <d v="2025-05-30T00:00:00"/>
        <d v="2025-05-31T00:00:00"/>
      </sharedItems>
    </cacheField>
    <cacheField name="subject" numFmtId="0">
      <sharedItems containsBlank="1" count="4">
        <s v="Physics"/>
        <s v="Chemistry"/>
        <s v="Biology"/>
        <m/>
      </sharedItems>
    </cacheField>
    <cacheField name="no_of_questions" numFmtId="0">
      <sharedItems containsString="0" containsBlank="1" containsNumber="1" containsInteger="1" minValue="26" maxValue="100"/>
    </cacheField>
    <cacheField name="correct" numFmtId="0">
      <sharedItems containsString="0" containsBlank="1" containsNumber="1" containsInteger="1" minValue="18" maxValue="68"/>
    </cacheField>
    <cacheField name="incorrect" numFmtId="0">
      <sharedItems containsString="0" containsBlank="1" containsNumber="1" containsInteger="1" minValue="0" maxValue="14"/>
    </cacheField>
    <cacheField name="unattempted" numFmtId="0">
      <sharedItems containsString="0" containsBlank="1" containsNumber="1" containsInteger="1" minValue="0" maxValue="17"/>
    </cacheField>
    <cacheField name="marks" numFmtId="0">
      <sharedItems containsMixedTypes="1" containsNumber="1" minValue="17.333333333333332" maxValue="63.333333333333336"/>
    </cacheField>
    <cacheField name="total" numFmtId="0">
      <sharedItems containsSemiMixedTypes="0" containsString="0" containsNumber="1" containsInteger="1" minValue="0" maxValue="100"/>
    </cacheField>
    <cacheField name="percentage" numFmtId="0">
      <sharedItems containsMixedTypes="1" containsNumber="1" minValue="57.777777777777771" maxValue="100"/>
    </cacheField>
    <cacheField name="30_mark_scale" numFmtId="0">
      <sharedItems containsMixedTypes="1" containsNumber="1" minValue="17.333333333333332" maxValue="30" count="16">
        <n v="19"/>
        <n v="21.891891891891891"/>
        <n v="23.666666666666668"/>
        <n v="26.875"/>
        <n v="25.769230769230766"/>
        <n v="30"/>
        <n v="25.277777777777779"/>
        <n v="26.428571428571427"/>
        <n v="28.599999999999998"/>
        <n v="28.846153846153847"/>
        <n v="20.476190476190478"/>
        <n v="28.799999999999997"/>
        <n v="17.333333333333332"/>
        <n v="18.80952380952381"/>
        <n v="26.2"/>
        <e v="#VALUE!"/>
      </sharedItems>
    </cacheField>
    <cacheField name="accuracy_rate" numFmtId="0">
      <sharedItems containsMixedTypes="1" containsNumber="1" minValue="0.6" maxValue="1"/>
    </cacheField>
    <cacheField name="attempt_rate" numFmtId="2">
      <sharedItems containsMixedTypes="1" containsNumber="1" minValue="0.66666666666666663" maxValue="1"/>
    </cacheField>
    <cacheField name="penalty_rate" numFmtId="2">
      <sharedItems containsMixedTypes="1" containsNumber="1" minValue="0" maxValue="0.1666666666666666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2">
  <r>
    <x v="0"/>
    <x v="0"/>
    <n v="100"/>
    <n v="68"/>
    <n v="14"/>
    <n v="17"/>
    <n v="63.333333333333336"/>
    <n v="100"/>
    <n v="63.333333333333329"/>
    <x v="0"/>
    <n v="0.68"/>
    <n v="0.82"/>
    <n v="0.14000000000000001"/>
  </r>
  <r>
    <x v="0"/>
    <x v="1"/>
    <n v="37"/>
    <n v="29"/>
    <n v="6"/>
    <n v="2"/>
    <n v="27"/>
    <n v="37"/>
    <n v="72.972972972972968"/>
    <x v="1"/>
    <n v="0.78378378378378377"/>
    <n v="0.94594594594594594"/>
    <n v="0.16216216216216217"/>
  </r>
  <r>
    <x v="0"/>
    <x v="2"/>
    <n v="30"/>
    <n v="25"/>
    <n v="4"/>
    <n v="1"/>
    <n v="23.666666666666668"/>
    <n v="30"/>
    <n v="78.8888888888889"/>
    <x v="2"/>
    <n v="0.83333333333333337"/>
    <n v="0.96666666666666667"/>
    <n v="0.13333333333333333"/>
  </r>
  <r>
    <x v="1"/>
    <x v="0"/>
    <n v="32"/>
    <n v="29"/>
    <n v="1"/>
    <n v="2"/>
    <n v="28.666666666666668"/>
    <n v="32"/>
    <n v="89.583333333333343"/>
    <x v="3"/>
    <n v="0.90625"/>
    <n v="0.9375"/>
    <n v="3.125E-2"/>
  </r>
  <r>
    <x v="1"/>
    <x v="1"/>
    <n v="26"/>
    <n v="23"/>
    <n v="2"/>
    <n v="1"/>
    <n v="22.333333333333332"/>
    <n v="26"/>
    <n v="85.897435897435898"/>
    <x v="4"/>
    <n v="0.88461538461538458"/>
    <n v="0.96153846153846156"/>
    <n v="7.6923076923076927E-2"/>
  </r>
  <r>
    <x v="1"/>
    <x v="2"/>
    <n v="30"/>
    <n v="30"/>
    <n v="0"/>
    <n v="0"/>
    <n v="30"/>
    <n v="30"/>
    <n v="100"/>
    <x v="5"/>
    <n v="1"/>
    <n v="1"/>
    <n v="0"/>
  </r>
  <r>
    <x v="2"/>
    <x v="0"/>
    <n v="36"/>
    <n v="31"/>
    <n v="2"/>
    <n v="3"/>
    <n v="30.333333333333332"/>
    <n v="36"/>
    <n v="84.259259259259252"/>
    <x v="6"/>
    <n v="0.86111111111111116"/>
    <n v="0.91666666666666663"/>
    <n v="5.5555555555555552E-2"/>
  </r>
  <r>
    <x v="2"/>
    <x v="1"/>
    <n v="42"/>
    <n v="37"/>
    <n v="0"/>
    <n v="5"/>
    <n v="37"/>
    <n v="42"/>
    <n v="88.095238095238088"/>
    <x v="7"/>
    <n v="0.88095238095238093"/>
    <n v="0.88095238095238093"/>
    <n v="0"/>
  </r>
  <r>
    <x v="2"/>
    <x v="2"/>
    <n v="50"/>
    <n v="48"/>
    <n v="1"/>
    <n v="1"/>
    <n v="47.666666666666664"/>
    <n v="50"/>
    <n v="95.333333333333329"/>
    <x v="8"/>
    <n v="0.96"/>
    <n v="0.98"/>
    <n v="0.02"/>
  </r>
  <r>
    <x v="3"/>
    <x v="0"/>
    <n v="26"/>
    <n v="25"/>
    <n v="0"/>
    <n v="1"/>
    <n v="25"/>
    <n v="26"/>
    <n v="96.15384615384616"/>
    <x v="9"/>
    <n v="0.96153846153846156"/>
    <n v="0.96153846153846156"/>
    <n v="0"/>
  </r>
  <r>
    <x v="3"/>
    <x v="1"/>
    <n v="42"/>
    <n v="31"/>
    <n v="7"/>
    <n v="4"/>
    <n v="28.666666666666668"/>
    <n v="42"/>
    <n v="68.253968253968253"/>
    <x v="10"/>
    <n v="0.73809523809523814"/>
    <n v="0.90476190476190477"/>
    <n v="0.16666666666666666"/>
  </r>
  <r>
    <x v="3"/>
    <x v="2"/>
    <n v="50"/>
    <n v="48"/>
    <n v="0"/>
    <n v="2"/>
    <n v="48"/>
    <n v="50"/>
    <n v="96"/>
    <x v="11"/>
    <n v="0.96"/>
    <n v="0.96"/>
    <n v="0"/>
  </r>
  <r>
    <x v="4"/>
    <x v="0"/>
    <n v="30"/>
    <n v="18"/>
    <n v="2"/>
    <n v="10"/>
    <n v="17.333333333333332"/>
    <n v="30"/>
    <n v="57.777777777777771"/>
    <x v="12"/>
    <n v="0.6"/>
    <n v="0.66666666666666663"/>
    <n v="6.6666666666666666E-2"/>
  </r>
  <r>
    <x v="4"/>
    <x v="1"/>
    <n v="42"/>
    <n v="28"/>
    <n v="5"/>
    <n v="9"/>
    <n v="26.333333333333332"/>
    <n v="42"/>
    <n v="62.698412698412696"/>
    <x v="13"/>
    <n v="0.66666666666666663"/>
    <n v="0.7857142857142857"/>
    <n v="0.11904761904761904"/>
  </r>
  <r>
    <x v="4"/>
    <x v="2"/>
    <n v="50"/>
    <n v="45"/>
    <n v="4"/>
    <n v="1"/>
    <n v="43.666666666666664"/>
    <n v="50"/>
    <n v="87.333333333333329"/>
    <x v="14"/>
    <n v="0.9"/>
    <n v="0.98"/>
    <n v="0.08"/>
  </r>
  <r>
    <x v="5"/>
    <x v="0"/>
    <m/>
    <m/>
    <m/>
    <m/>
    <s v=""/>
    <n v="0"/>
    <e v="#VALUE!"/>
    <x v="15"/>
    <e v="#DIV/0!"/>
    <e v="#DIV/0!"/>
    <e v="#DIV/0!"/>
  </r>
  <r>
    <x v="5"/>
    <x v="1"/>
    <m/>
    <m/>
    <m/>
    <m/>
    <s v=""/>
    <n v="0"/>
    <e v="#VALUE!"/>
    <x v="15"/>
    <e v="#DIV/0!"/>
    <e v="#DIV/0!"/>
    <e v="#DIV/0!"/>
  </r>
  <r>
    <x v="5"/>
    <x v="2"/>
    <m/>
    <m/>
    <m/>
    <m/>
    <s v=""/>
    <n v="0"/>
    <e v="#VALUE!"/>
    <x v="15"/>
    <e v="#DIV/0!"/>
    <e v="#DIV/0!"/>
    <e v="#DIV/0!"/>
  </r>
  <r>
    <x v="6"/>
    <x v="0"/>
    <m/>
    <m/>
    <m/>
    <m/>
    <s v=""/>
    <n v="0"/>
    <e v="#VALUE!"/>
    <x v="15"/>
    <e v="#DIV/0!"/>
    <e v="#DIV/0!"/>
    <e v="#DIV/0!"/>
  </r>
  <r>
    <x v="6"/>
    <x v="1"/>
    <m/>
    <m/>
    <m/>
    <m/>
    <s v=""/>
    <n v="0"/>
    <e v="#VALUE!"/>
    <x v="15"/>
    <e v="#DIV/0!"/>
    <e v="#DIV/0!"/>
    <e v="#DIV/0!"/>
  </r>
  <r>
    <x v="6"/>
    <x v="2"/>
    <m/>
    <m/>
    <m/>
    <m/>
    <s v=""/>
    <n v="0"/>
    <e v="#VALUE!"/>
    <x v="15"/>
    <e v="#DIV/0!"/>
    <e v="#DIV/0!"/>
    <e v="#DIV/0!"/>
  </r>
  <r>
    <x v="7"/>
    <x v="0"/>
    <m/>
    <m/>
    <m/>
    <m/>
    <s v=""/>
    <n v="0"/>
    <e v="#VALUE!"/>
    <x v="15"/>
    <e v="#DIV/0!"/>
    <e v="#DIV/0!"/>
    <e v="#DIV/0!"/>
  </r>
  <r>
    <x v="7"/>
    <x v="1"/>
    <m/>
    <m/>
    <m/>
    <m/>
    <s v=""/>
    <n v="0"/>
    <e v="#VALUE!"/>
    <x v="15"/>
    <e v="#DIV/0!"/>
    <e v="#DIV/0!"/>
    <e v="#DIV/0!"/>
  </r>
  <r>
    <x v="7"/>
    <x v="2"/>
    <m/>
    <m/>
    <m/>
    <m/>
    <s v=""/>
    <n v="0"/>
    <e v="#VALUE!"/>
    <x v="15"/>
    <e v="#DIV/0!"/>
    <e v="#DIV/0!"/>
    <e v="#DIV/0!"/>
  </r>
  <r>
    <x v="8"/>
    <x v="3"/>
    <m/>
    <m/>
    <m/>
    <m/>
    <s v=""/>
    <n v="0"/>
    <e v="#VALUE!"/>
    <x v="15"/>
    <e v="#DIV/0!"/>
    <e v="#DIV/0!"/>
    <e v="#DIV/0!"/>
  </r>
  <r>
    <x v="8"/>
    <x v="3"/>
    <m/>
    <m/>
    <m/>
    <m/>
    <s v=""/>
    <n v="0"/>
    <e v="#VALUE!"/>
    <x v="15"/>
    <e v="#DIV/0!"/>
    <e v="#DIV/0!"/>
    <e v="#DIV/0!"/>
  </r>
  <r>
    <x v="8"/>
    <x v="3"/>
    <m/>
    <m/>
    <m/>
    <m/>
    <s v=""/>
    <n v="0"/>
    <e v="#VALUE!"/>
    <x v="15"/>
    <e v="#DIV/0!"/>
    <e v="#DIV/0!"/>
    <e v="#DIV/0!"/>
  </r>
  <r>
    <x v="9"/>
    <x v="3"/>
    <m/>
    <m/>
    <m/>
    <m/>
    <s v=""/>
    <n v="0"/>
    <e v="#VALUE!"/>
    <x v="15"/>
    <e v="#DIV/0!"/>
    <e v="#DIV/0!"/>
    <e v="#DIV/0!"/>
  </r>
  <r>
    <x v="9"/>
    <x v="3"/>
    <m/>
    <m/>
    <m/>
    <m/>
    <s v=""/>
    <n v="0"/>
    <e v="#VALUE!"/>
    <x v="15"/>
    <e v="#DIV/0!"/>
    <e v="#DIV/0!"/>
    <e v="#DIV/0!"/>
  </r>
  <r>
    <x v="9"/>
    <x v="3"/>
    <m/>
    <m/>
    <m/>
    <m/>
    <s v=""/>
    <n v="0"/>
    <e v="#VALUE!"/>
    <x v="15"/>
    <e v="#DIV/0!"/>
    <e v="#DIV/0!"/>
    <e v="#DIV/0!"/>
  </r>
  <r>
    <x v="10"/>
    <x v="3"/>
    <m/>
    <m/>
    <m/>
    <m/>
    <s v=""/>
    <n v="0"/>
    <e v="#VALUE!"/>
    <x v="15"/>
    <e v="#DIV/0!"/>
    <e v="#DIV/0!"/>
    <e v="#DIV/0!"/>
  </r>
  <r>
    <x v="10"/>
    <x v="3"/>
    <m/>
    <m/>
    <m/>
    <m/>
    <s v=""/>
    <n v="0"/>
    <e v="#VALUE!"/>
    <x v="15"/>
    <e v="#DIV/0!"/>
    <e v="#DIV/0!"/>
    <e v="#DIV/0!"/>
  </r>
  <r>
    <x v="10"/>
    <x v="3"/>
    <m/>
    <m/>
    <m/>
    <m/>
    <s v=""/>
    <n v="0"/>
    <e v="#VALUE!"/>
    <x v="15"/>
    <e v="#DIV/0!"/>
    <e v="#DIV/0!"/>
    <e v="#DIV/0!"/>
  </r>
  <r>
    <x v="11"/>
    <x v="3"/>
    <m/>
    <m/>
    <m/>
    <m/>
    <s v=""/>
    <n v="0"/>
    <e v="#VALUE!"/>
    <x v="15"/>
    <e v="#DIV/0!"/>
    <e v="#DIV/0!"/>
    <e v="#DIV/0!"/>
  </r>
  <r>
    <x v="11"/>
    <x v="3"/>
    <m/>
    <m/>
    <m/>
    <m/>
    <s v=""/>
    <n v="0"/>
    <e v="#VALUE!"/>
    <x v="15"/>
    <e v="#DIV/0!"/>
    <e v="#DIV/0!"/>
    <e v="#DIV/0!"/>
  </r>
  <r>
    <x v="11"/>
    <x v="3"/>
    <m/>
    <m/>
    <m/>
    <m/>
    <s v=""/>
    <n v="0"/>
    <e v="#VALUE!"/>
    <x v="15"/>
    <e v="#DIV/0!"/>
    <e v="#DIV/0!"/>
    <e v="#DIV/0!"/>
  </r>
  <r>
    <x v="12"/>
    <x v="3"/>
    <m/>
    <m/>
    <m/>
    <m/>
    <s v=""/>
    <n v="0"/>
    <e v="#VALUE!"/>
    <x v="15"/>
    <e v="#DIV/0!"/>
    <e v="#DIV/0!"/>
    <e v="#DIV/0!"/>
  </r>
  <r>
    <x v="12"/>
    <x v="3"/>
    <m/>
    <m/>
    <m/>
    <m/>
    <s v=""/>
    <n v="0"/>
    <e v="#VALUE!"/>
    <x v="15"/>
    <e v="#DIV/0!"/>
    <e v="#DIV/0!"/>
    <e v="#DIV/0!"/>
  </r>
  <r>
    <x v="12"/>
    <x v="3"/>
    <m/>
    <m/>
    <m/>
    <m/>
    <s v=""/>
    <n v="0"/>
    <e v="#VALUE!"/>
    <x v="15"/>
    <e v="#DIV/0!"/>
    <e v="#DIV/0!"/>
    <e v="#DIV/0!"/>
  </r>
  <r>
    <x v="13"/>
    <x v="3"/>
    <m/>
    <m/>
    <m/>
    <m/>
    <s v=""/>
    <n v="0"/>
    <e v="#VALUE!"/>
    <x v="15"/>
    <e v="#DIV/0!"/>
    <e v="#DIV/0!"/>
    <e v="#DIV/0!"/>
  </r>
  <r>
    <x v="13"/>
    <x v="3"/>
    <m/>
    <m/>
    <m/>
    <m/>
    <s v=""/>
    <n v="0"/>
    <e v="#VALUE!"/>
    <x v="15"/>
    <e v="#DIV/0!"/>
    <e v="#DIV/0!"/>
    <e v="#DIV/0!"/>
  </r>
  <r>
    <x v="13"/>
    <x v="3"/>
    <m/>
    <m/>
    <m/>
    <m/>
    <s v=""/>
    <n v="0"/>
    <e v="#VALUE!"/>
    <x v="15"/>
    <e v="#DIV/0!"/>
    <e v="#DIV/0!"/>
    <e v="#DIV/0!"/>
  </r>
  <r>
    <x v="14"/>
    <x v="3"/>
    <m/>
    <m/>
    <m/>
    <m/>
    <s v=""/>
    <n v="0"/>
    <e v="#VALUE!"/>
    <x v="15"/>
    <e v="#DIV/0!"/>
    <e v="#DIV/0!"/>
    <e v="#DIV/0!"/>
  </r>
  <r>
    <x v="14"/>
    <x v="3"/>
    <m/>
    <m/>
    <m/>
    <m/>
    <s v=""/>
    <n v="0"/>
    <e v="#VALUE!"/>
    <x v="15"/>
    <e v="#DIV/0!"/>
    <e v="#DIV/0!"/>
    <e v="#DIV/0!"/>
  </r>
  <r>
    <x v="14"/>
    <x v="3"/>
    <m/>
    <m/>
    <m/>
    <m/>
    <s v=""/>
    <n v="0"/>
    <e v="#VALUE!"/>
    <x v="15"/>
    <e v="#DIV/0!"/>
    <e v="#DIV/0!"/>
    <e v="#DIV/0!"/>
  </r>
  <r>
    <x v="15"/>
    <x v="3"/>
    <m/>
    <m/>
    <m/>
    <m/>
    <s v=""/>
    <n v="0"/>
    <e v="#VALUE!"/>
    <x v="15"/>
    <e v="#DIV/0!"/>
    <e v="#DIV/0!"/>
    <e v="#DIV/0!"/>
  </r>
  <r>
    <x v="15"/>
    <x v="3"/>
    <m/>
    <m/>
    <m/>
    <m/>
    <s v=""/>
    <n v="0"/>
    <e v="#VALUE!"/>
    <x v="15"/>
    <e v="#DIV/0!"/>
    <e v="#DIV/0!"/>
    <e v="#DIV/0!"/>
  </r>
  <r>
    <x v="15"/>
    <x v="3"/>
    <m/>
    <m/>
    <m/>
    <m/>
    <s v=""/>
    <n v="0"/>
    <e v="#VALUE!"/>
    <x v="15"/>
    <e v="#DIV/0!"/>
    <e v="#DIV/0!"/>
    <e v="#DIV/0!"/>
  </r>
  <r>
    <x v="16"/>
    <x v="3"/>
    <m/>
    <m/>
    <m/>
    <m/>
    <s v=""/>
    <n v="0"/>
    <e v="#VALUE!"/>
    <x v="15"/>
    <e v="#DIV/0!"/>
    <e v="#DIV/0!"/>
    <e v="#DIV/0!"/>
  </r>
  <r>
    <x v="16"/>
    <x v="3"/>
    <m/>
    <m/>
    <m/>
    <m/>
    <s v=""/>
    <n v="0"/>
    <e v="#VALUE!"/>
    <x v="15"/>
    <e v="#DIV/0!"/>
    <e v="#DIV/0!"/>
    <e v="#DIV/0!"/>
  </r>
  <r>
    <x v="16"/>
    <x v="3"/>
    <m/>
    <m/>
    <m/>
    <m/>
    <s v=""/>
    <n v="0"/>
    <e v="#VALUE!"/>
    <x v="15"/>
    <e v="#DIV/0!"/>
    <e v="#DIV/0!"/>
    <e v="#DIV/0!"/>
  </r>
  <r>
    <x v="17"/>
    <x v="3"/>
    <m/>
    <m/>
    <m/>
    <m/>
    <s v=""/>
    <n v="0"/>
    <e v="#VALUE!"/>
    <x v="15"/>
    <e v="#DIV/0!"/>
    <e v="#DIV/0!"/>
    <e v="#DIV/0!"/>
  </r>
  <r>
    <x v="17"/>
    <x v="3"/>
    <m/>
    <m/>
    <m/>
    <m/>
    <s v=""/>
    <n v="0"/>
    <e v="#VALUE!"/>
    <x v="15"/>
    <e v="#DIV/0!"/>
    <e v="#DIV/0!"/>
    <e v="#DIV/0!"/>
  </r>
  <r>
    <x v="17"/>
    <x v="3"/>
    <m/>
    <m/>
    <m/>
    <m/>
    <s v=""/>
    <n v="0"/>
    <e v="#VALUE!"/>
    <x v="15"/>
    <e v="#DIV/0!"/>
    <e v="#DIV/0!"/>
    <e v="#DIV/0!"/>
  </r>
  <r>
    <x v="18"/>
    <x v="3"/>
    <m/>
    <m/>
    <m/>
    <m/>
    <s v=""/>
    <n v="0"/>
    <e v="#VALUE!"/>
    <x v="15"/>
    <e v="#DIV/0!"/>
    <e v="#DIV/0!"/>
    <e v="#DIV/0!"/>
  </r>
  <r>
    <x v="18"/>
    <x v="3"/>
    <m/>
    <m/>
    <m/>
    <m/>
    <s v=""/>
    <n v="0"/>
    <e v="#VALUE!"/>
    <x v="15"/>
    <e v="#DIV/0!"/>
    <e v="#DIV/0!"/>
    <e v="#DIV/0!"/>
  </r>
  <r>
    <x v="18"/>
    <x v="3"/>
    <m/>
    <m/>
    <m/>
    <m/>
    <s v=""/>
    <n v="0"/>
    <e v="#VALUE!"/>
    <x v="15"/>
    <e v="#DIV/0!"/>
    <e v="#DIV/0!"/>
    <e v="#DIV/0!"/>
  </r>
  <r>
    <x v="19"/>
    <x v="3"/>
    <m/>
    <m/>
    <m/>
    <m/>
    <s v=""/>
    <n v="0"/>
    <e v="#VALUE!"/>
    <x v="15"/>
    <e v="#DIV/0!"/>
    <e v="#DIV/0!"/>
    <e v="#DIV/0!"/>
  </r>
  <r>
    <x v="19"/>
    <x v="3"/>
    <m/>
    <m/>
    <m/>
    <m/>
    <s v=""/>
    <n v="0"/>
    <e v="#VALUE!"/>
    <x v="15"/>
    <e v="#DIV/0!"/>
    <e v="#DIV/0!"/>
    <e v="#DIV/0!"/>
  </r>
  <r>
    <x v="19"/>
    <x v="3"/>
    <m/>
    <m/>
    <m/>
    <m/>
    <s v=""/>
    <n v="0"/>
    <e v="#VALUE!"/>
    <x v="15"/>
    <e v="#DIV/0!"/>
    <e v="#DIV/0!"/>
    <e v="#DIV/0!"/>
  </r>
  <r>
    <x v="20"/>
    <x v="3"/>
    <m/>
    <m/>
    <m/>
    <m/>
    <s v=""/>
    <n v="0"/>
    <e v="#VALUE!"/>
    <x v="15"/>
    <e v="#DIV/0!"/>
    <e v="#DIV/0!"/>
    <e v="#DIV/0!"/>
  </r>
  <r>
    <x v="20"/>
    <x v="3"/>
    <m/>
    <m/>
    <m/>
    <m/>
    <s v=""/>
    <n v="0"/>
    <e v="#VALUE!"/>
    <x v="15"/>
    <e v="#DIV/0!"/>
    <e v="#DIV/0!"/>
    <e v="#DIV/0!"/>
  </r>
  <r>
    <x v="20"/>
    <x v="3"/>
    <m/>
    <m/>
    <m/>
    <m/>
    <s v=""/>
    <n v="0"/>
    <e v="#VALUE!"/>
    <x v="15"/>
    <e v="#DIV/0!"/>
    <e v="#DIV/0!"/>
    <e v="#DIV/0!"/>
  </r>
  <r>
    <x v="21"/>
    <x v="3"/>
    <m/>
    <m/>
    <m/>
    <m/>
    <s v=""/>
    <n v="0"/>
    <e v="#VALUE!"/>
    <x v="15"/>
    <e v="#DIV/0!"/>
    <e v="#DIV/0!"/>
    <e v="#DIV/0!"/>
  </r>
  <r>
    <x v="21"/>
    <x v="3"/>
    <m/>
    <m/>
    <m/>
    <m/>
    <s v=""/>
    <n v="0"/>
    <e v="#VALUE!"/>
    <x v="15"/>
    <e v="#DIV/0!"/>
    <e v="#DIV/0!"/>
    <e v="#DIV/0!"/>
  </r>
  <r>
    <x v="21"/>
    <x v="3"/>
    <m/>
    <m/>
    <m/>
    <m/>
    <s v=""/>
    <n v="0"/>
    <e v="#VALUE!"/>
    <x v="15"/>
    <e v="#DIV/0!"/>
    <e v="#DIV/0!"/>
    <e v="#DIV/0!"/>
  </r>
  <r>
    <x v="22"/>
    <x v="3"/>
    <m/>
    <m/>
    <m/>
    <m/>
    <s v=""/>
    <n v="0"/>
    <e v="#VALUE!"/>
    <x v="15"/>
    <e v="#DIV/0!"/>
    <e v="#DIV/0!"/>
    <e v="#DIV/0!"/>
  </r>
  <r>
    <x v="22"/>
    <x v="3"/>
    <m/>
    <m/>
    <m/>
    <m/>
    <s v=""/>
    <n v="0"/>
    <e v="#VALUE!"/>
    <x v="15"/>
    <e v="#DIV/0!"/>
    <e v="#DIV/0!"/>
    <e v="#DIV/0!"/>
  </r>
  <r>
    <x v="22"/>
    <x v="3"/>
    <m/>
    <m/>
    <m/>
    <m/>
    <s v=""/>
    <n v="0"/>
    <e v="#VALUE!"/>
    <x v="15"/>
    <e v="#DIV/0!"/>
    <e v="#DIV/0!"/>
    <e v="#DIV/0!"/>
  </r>
  <r>
    <x v="23"/>
    <x v="3"/>
    <m/>
    <m/>
    <m/>
    <m/>
    <s v=""/>
    <n v="0"/>
    <e v="#VALUE!"/>
    <x v="15"/>
    <e v="#DIV/0!"/>
    <e v="#DIV/0!"/>
    <e v="#DIV/0!"/>
  </r>
  <r>
    <x v="23"/>
    <x v="3"/>
    <m/>
    <m/>
    <m/>
    <m/>
    <s v=""/>
    <n v="0"/>
    <e v="#VALUE!"/>
    <x v="15"/>
    <e v="#DIV/0!"/>
    <e v="#DIV/0!"/>
    <e v="#DIV/0!"/>
  </r>
  <r>
    <x v="23"/>
    <x v="3"/>
    <m/>
    <m/>
    <m/>
    <m/>
    <s v=""/>
    <n v="0"/>
    <e v="#VALUE!"/>
    <x v="15"/>
    <e v="#DIV/0!"/>
    <e v="#DIV/0!"/>
    <e v="#DIV/0!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B64A3A-EAD1-4503-AC92-B0D66CE121A6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1:E11" firstHeaderRow="1" firstDataRow="2" firstDataCol="1"/>
  <pivotFields count="13">
    <pivotField axis="axisRow" numFmtId="14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showAll="0">
      <items count="5">
        <item x="2"/>
        <item x="1"/>
        <item x="0"/>
        <item h="1"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>
      <items count="17">
        <item x="12"/>
        <item x="13"/>
        <item x="0"/>
        <item x="10"/>
        <item x="1"/>
        <item x="2"/>
        <item x="6"/>
        <item x="4"/>
        <item x="14"/>
        <item x="7"/>
        <item x="3"/>
        <item x="8"/>
        <item x="11"/>
        <item x="9"/>
        <item x="5"/>
        <item x="15"/>
        <item t="default"/>
      </items>
    </pivotField>
    <pivotField showAll="0"/>
    <pivotField showAll="0"/>
    <pivotField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Sum of 30_mark_scale" fld="9" baseField="0" baseItem="0"/>
  </dataFields>
  <chartFormats count="29"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3"/>
          </reference>
        </references>
      </pivotArea>
    </chartFormat>
    <chartFormat chart="0" format="4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4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4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DFD4A47-0159-4622-BF7F-C7B72D4776BB}" name="Table1" displayName="Table1" ref="B1:N73" totalsRowShown="0" headerRowDxfId="16" headerRowBorderDxfId="15" tableBorderDxfId="14" totalsRowBorderDxfId="13">
  <autoFilter ref="B1:N73" xr:uid="{EDFD4A47-0159-4622-BF7F-C7B72D4776BB}"/>
  <tableColumns count="13">
    <tableColumn id="1" xr3:uid="{AF5752F8-AC8E-49C4-9541-D1042C2E90E4}" name="date" dataDxfId="12"/>
    <tableColumn id="2" xr3:uid="{3F1F21AE-A79A-4B1C-802F-736F85397627}" name="subject" dataDxfId="11"/>
    <tableColumn id="3" xr3:uid="{148E1F5B-E8ED-4580-A44F-C3927EBCD69A}" name="no_of_questions" dataDxfId="10"/>
    <tableColumn id="4" xr3:uid="{3661D7CC-2A86-4874-A60B-EA6D0DAFAC3F}" name="correct" dataDxfId="9"/>
    <tableColumn id="5" xr3:uid="{0EC6A4E6-B650-405F-8D46-747C542702AA}" name="incorrect" dataDxfId="8"/>
    <tableColumn id="6" xr3:uid="{9BF78580-B532-4B75-893D-128262C17B18}" name="unattempted" dataDxfId="7"/>
    <tableColumn id="7" xr3:uid="{220AFB15-4048-404D-A42E-4AB728FA2A9B}" name="marks" dataDxfId="6">
      <calculatedColumnFormula>IF(AND(ISNUMBER(E2), ISNUMBER(F2), ISNUMBER(G2)), E2 - (F2* 1/3), "")</calculatedColumnFormula>
    </tableColumn>
    <tableColumn id="8" xr3:uid="{25D2EE84-A836-4B66-8D03-12C33F7CE2B2}" name="total" dataDxfId="5">
      <calculatedColumnFormula>D2*1</calculatedColumnFormula>
    </tableColumn>
    <tableColumn id="9" xr3:uid="{AB9B7C9B-580A-425F-8566-007487E0FE5C}" name="percentage" dataDxfId="4">
      <calculatedColumnFormula>(H2/I2)*100</calculatedColumnFormula>
    </tableColumn>
    <tableColumn id="10" xr3:uid="{B2727515-C584-4FE3-BC4F-FADFBE212146}" name="30_mark_scale" dataDxfId="3">
      <calculatedColumnFormula>(Table1[[#This Row],[marks]]/Table1[[#This Row],[total]])*30</calculatedColumnFormula>
    </tableColumn>
    <tableColumn id="11" xr3:uid="{4BFEA902-8EE6-4F39-B2FF-27B2EA882372}" name="accuracy_rate" dataDxfId="2">
      <calculatedColumnFormula>Table1[[#This Row],[correct]]/Table1[[#This Row],[total]]</calculatedColumnFormula>
    </tableColumn>
    <tableColumn id="12" xr3:uid="{5D859737-7154-466A-941A-C8D6B8CF2D0C}" name="attempt_rate" dataDxfId="1">
      <calculatedColumnFormula>(Table1[[#This Row],[correct]]+Table1[[#This Row],[incorrect]])/Table1[[#This Row],[total]]</calculatedColumnFormula>
    </tableColumn>
    <tableColumn id="13" xr3:uid="{37AC3C89-B8A0-4A45-AA9C-51A9BE631608}" name="penalty_rate" dataDxfId="0">
      <calculatedColumnFormula>Table1[[#This Row],[incorrect]]/Table1[[#This Row],[total]]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E9B88-8FA7-480F-BC36-23D2BE33213E}">
  <dimension ref="A1:Q73"/>
  <sheetViews>
    <sheetView tabSelected="1" topLeftCell="A36" zoomScale="113" zoomScaleNormal="140" workbookViewId="0">
      <selection activeCell="G47" sqref="G47"/>
    </sheetView>
  </sheetViews>
  <sheetFormatPr defaultRowHeight="14.4" x14ac:dyDescent="0.3"/>
  <cols>
    <col min="1" max="1" width="12.88671875" bestFit="1" customWidth="1"/>
    <col min="2" max="2" width="10.77734375" bestFit="1" customWidth="1"/>
    <col min="3" max="3" width="9.109375" bestFit="1" customWidth="1"/>
    <col min="4" max="4" width="17" customWidth="1"/>
    <col min="5" max="5" width="9.109375" bestFit="1" customWidth="1"/>
    <col min="6" max="6" width="10.5546875" bestFit="1" customWidth="1"/>
    <col min="7" max="7" width="13.77734375" bestFit="1" customWidth="1"/>
    <col min="8" max="8" width="12" bestFit="1" customWidth="1"/>
    <col min="9" max="9" width="9.44140625" customWidth="1"/>
    <col min="10" max="10" width="12.33203125" customWidth="1"/>
    <col min="11" max="11" width="15.5546875" bestFit="1" customWidth="1"/>
    <col min="12" max="12" width="14.77734375" bestFit="1" customWidth="1"/>
    <col min="13" max="13" width="14.109375" bestFit="1" customWidth="1"/>
    <col min="14" max="14" width="13.5546875" bestFit="1" customWidth="1"/>
    <col min="16" max="16" width="20.88671875" bestFit="1" customWidth="1"/>
  </cols>
  <sheetData>
    <row r="1" spans="1:17" x14ac:dyDescent="0.3">
      <c r="A1" s="5" t="s">
        <v>12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10</v>
      </c>
      <c r="I1" s="2" t="s">
        <v>11</v>
      </c>
      <c r="J1" s="3" t="s">
        <v>6</v>
      </c>
      <c r="K1" s="2" t="s">
        <v>13</v>
      </c>
      <c r="L1" s="2" t="s">
        <v>14</v>
      </c>
      <c r="M1" s="2" t="s">
        <v>15</v>
      </c>
      <c r="N1" s="2" t="s">
        <v>16</v>
      </c>
    </row>
    <row r="2" spans="1:17" x14ac:dyDescent="0.3">
      <c r="A2" s="12">
        <v>1</v>
      </c>
      <c r="B2" s="4">
        <v>45785</v>
      </c>
      <c r="C2" s="5" t="s">
        <v>7</v>
      </c>
      <c r="D2" s="5">
        <v>100</v>
      </c>
      <c r="E2" s="5">
        <v>68</v>
      </c>
      <c r="F2" s="5">
        <v>14</v>
      </c>
      <c r="G2" s="5">
        <v>17</v>
      </c>
      <c r="H2" s="7">
        <f>IF(AND(ISNUMBER(E2), ISNUMBER(F2), ISNUMBER(G2)), E2 - (F2* 1/3), "")</f>
        <v>63.333333333333336</v>
      </c>
      <c r="I2" s="5">
        <f t="shared" ref="I2:I20" si="0">D2*1</f>
        <v>100</v>
      </c>
      <c r="J2" s="7">
        <f>(H2/I2)*100</f>
        <v>63.333333333333329</v>
      </c>
      <c r="K2" s="7">
        <f>(Table1[[#This Row],[marks]]/Table1[[#This Row],[total]])*30</f>
        <v>19</v>
      </c>
      <c r="L2" s="6">
        <f>Table1[[#This Row],[correct]]/Table1[[#This Row],[total]]</f>
        <v>0.68</v>
      </c>
      <c r="M2" s="6">
        <f>(Table1[[#This Row],[correct]]+Table1[[#This Row],[incorrect]])/Table1[[#This Row],[total]]</f>
        <v>0.82</v>
      </c>
      <c r="N2" s="6">
        <f>Table1[[#This Row],[incorrect]]/Table1[[#This Row],[total]]</f>
        <v>0.14000000000000001</v>
      </c>
    </row>
    <row r="3" spans="1:17" x14ac:dyDescent="0.3">
      <c r="A3" s="12"/>
      <c r="B3" s="4">
        <v>45785</v>
      </c>
      <c r="C3" s="5" t="s">
        <v>9</v>
      </c>
      <c r="D3" s="5">
        <v>37</v>
      </c>
      <c r="E3" s="5">
        <v>29</v>
      </c>
      <c r="F3" s="5">
        <v>6</v>
      </c>
      <c r="G3" s="5">
        <v>2</v>
      </c>
      <c r="H3" s="7">
        <f t="shared" ref="H3:H7" si="1">IF(AND(ISNUMBER(E3), ISNUMBER(F3), ISNUMBER(G3)), E3 - (F3* 1/3), "")</f>
        <v>27</v>
      </c>
      <c r="I3" s="5">
        <f t="shared" si="0"/>
        <v>37</v>
      </c>
      <c r="J3" s="7">
        <f>(H3/I3)*100</f>
        <v>72.972972972972968</v>
      </c>
      <c r="K3" s="7">
        <f>(Table1[[#This Row],[marks]]/Table1[[#This Row],[total]])*30</f>
        <v>21.891891891891891</v>
      </c>
      <c r="L3" s="6">
        <f>Table1[[#This Row],[correct]]/Table1[[#This Row],[total]]</f>
        <v>0.78378378378378377</v>
      </c>
      <c r="M3" s="6">
        <f>(Table1[[#This Row],[correct]]+Table1[[#This Row],[incorrect]])/Table1[[#This Row],[total]]</f>
        <v>0.94594594594594594</v>
      </c>
      <c r="N3" s="6">
        <f>Table1[[#This Row],[incorrect]]/Table1[[#This Row],[total]]</f>
        <v>0.16216216216216217</v>
      </c>
      <c r="P3" t="s">
        <v>21</v>
      </c>
      <c r="Q3" s="10">
        <f>AVERAGE(L2:L16)</f>
        <v>0.84108975733975733</v>
      </c>
    </row>
    <row r="4" spans="1:17" x14ac:dyDescent="0.3">
      <c r="A4" s="12"/>
      <c r="B4" s="4">
        <v>45785</v>
      </c>
      <c r="C4" s="5" t="s">
        <v>8</v>
      </c>
      <c r="D4" s="5">
        <v>30</v>
      </c>
      <c r="E4" s="5">
        <v>25</v>
      </c>
      <c r="F4" s="5">
        <v>4</v>
      </c>
      <c r="G4" s="5">
        <v>1</v>
      </c>
      <c r="H4" s="7">
        <f t="shared" si="1"/>
        <v>23.666666666666668</v>
      </c>
      <c r="I4" s="5">
        <f t="shared" si="0"/>
        <v>30</v>
      </c>
      <c r="J4" s="7">
        <f t="shared" ref="J4:J7" si="2">(H4/I4)*100</f>
        <v>78.8888888888889</v>
      </c>
      <c r="K4" s="7">
        <f>(Table1[[#This Row],[marks]]/Table1[[#This Row],[total]])*30</f>
        <v>23.666666666666668</v>
      </c>
      <c r="L4" s="6">
        <f>Table1[[#This Row],[correct]]/Table1[[#This Row],[total]]</f>
        <v>0.83333333333333337</v>
      </c>
      <c r="M4" s="6">
        <f>(Table1[[#This Row],[correct]]+Table1[[#This Row],[incorrect]])/Table1[[#This Row],[total]]</f>
        <v>0.96666666666666667</v>
      </c>
      <c r="N4" s="6">
        <f>Table1[[#This Row],[incorrect]]/Table1[[#This Row],[total]]</f>
        <v>0.13333333333333333</v>
      </c>
      <c r="P4" t="s">
        <v>22</v>
      </c>
      <c r="Q4" s="10">
        <f>AVERAGE(M2:M16)</f>
        <v>0.91119676269676286</v>
      </c>
    </row>
    <row r="5" spans="1:17" x14ac:dyDescent="0.3">
      <c r="A5" s="12">
        <v>2</v>
      </c>
      <c r="B5" s="4">
        <v>45786</v>
      </c>
      <c r="C5" s="5" t="s">
        <v>7</v>
      </c>
      <c r="D5">
        <v>32</v>
      </c>
      <c r="E5" s="5">
        <v>29</v>
      </c>
      <c r="F5" s="5">
        <v>1</v>
      </c>
      <c r="G5" s="5">
        <v>2</v>
      </c>
      <c r="H5" s="7">
        <f t="shared" si="1"/>
        <v>28.666666666666668</v>
      </c>
      <c r="I5" s="5">
        <f t="shared" si="0"/>
        <v>32</v>
      </c>
      <c r="J5" s="7">
        <f t="shared" si="2"/>
        <v>89.583333333333343</v>
      </c>
      <c r="K5" s="7">
        <f>(Table1[[#This Row],[marks]]/Table1[[#This Row],[total]])*30</f>
        <v>26.875</v>
      </c>
      <c r="L5" s="6">
        <f>Table1[[#This Row],[correct]]/Table1[[#This Row],[total]]</f>
        <v>0.90625</v>
      </c>
      <c r="M5" s="6">
        <f>(Table1[[#This Row],[correct]]+Table1[[#This Row],[incorrect]])/Table1[[#This Row],[total]]</f>
        <v>0.9375</v>
      </c>
      <c r="N5" s="6">
        <f>Table1[[#This Row],[incorrect]]/Table1[[#This Row],[total]]</f>
        <v>3.125E-2</v>
      </c>
      <c r="P5" t="s">
        <v>23</v>
      </c>
      <c r="Q5" s="10">
        <f>AVERAGE(N2:N16)</f>
        <v>7.0107005357005356E-2</v>
      </c>
    </row>
    <row r="6" spans="1:17" x14ac:dyDescent="0.3">
      <c r="A6" s="12"/>
      <c r="B6" s="4">
        <v>45786</v>
      </c>
      <c r="C6" s="5" t="s">
        <v>9</v>
      </c>
      <c r="D6" s="5">
        <v>26</v>
      </c>
      <c r="E6" s="5">
        <v>23</v>
      </c>
      <c r="F6" s="5">
        <v>2</v>
      </c>
      <c r="G6" s="5">
        <v>1</v>
      </c>
      <c r="H6" s="7">
        <f t="shared" si="1"/>
        <v>22.333333333333332</v>
      </c>
      <c r="I6" s="5">
        <f t="shared" si="0"/>
        <v>26</v>
      </c>
      <c r="J6" s="7">
        <f t="shared" si="2"/>
        <v>85.897435897435898</v>
      </c>
      <c r="K6" s="7">
        <f>(Table1[[#This Row],[marks]]/Table1[[#This Row],[total]])*30</f>
        <v>25.769230769230766</v>
      </c>
      <c r="L6" s="6">
        <f>Table1[[#This Row],[correct]]/Table1[[#This Row],[total]]</f>
        <v>0.88461538461538458</v>
      </c>
      <c r="M6" s="6">
        <f>(Table1[[#This Row],[correct]]+Table1[[#This Row],[incorrect]])/Table1[[#This Row],[total]]</f>
        <v>0.96153846153846156</v>
      </c>
      <c r="N6" s="6">
        <f>Table1[[#This Row],[incorrect]]/Table1[[#This Row],[total]]</f>
        <v>7.6923076923076927E-2</v>
      </c>
    </row>
    <row r="7" spans="1:17" x14ac:dyDescent="0.3">
      <c r="A7" s="12"/>
      <c r="B7" s="4">
        <v>45786</v>
      </c>
      <c r="C7" s="5" t="s">
        <v>8</v>
      </c>
      <c r="D7" s="5">
        <v>30</v>
      </c>
      <c r="E7" s="5">
        <v>30</v>
      </c>
      <c r="F7" s="5">
        <v>0</v>
      </c>
      <c r="G7" s="5">
        <v>0</v>
      </c>
      <c r="H7" s="7">
        <f t="shared" si="1"/>
        <v>30</v>
      </c>
      <c r="I7" s="5">
        <f t="shared" si="0"/>
        <v>30</v>
      </c>
      <c r="J7" s="7">
        <f t="shared" si="2"/>
        <v>100</v>
      </c>
      <c r="K7" s="7">
        <f>(Table1[[#This Row],[marks]]/Table1[[#This Row],[total]])*30</f>
        <v>30</v>
      </c>
      <c r="L7" s="6">
        <f>Table1[[#This Row],[correct]]/Table1[[#This Row],[total]]</f>
        <v>1</v>
      </c>
      <c r="M7" s="6">
        <f>(Table1[[#This Row],[correct]]+Table1[[#This Row],[incorrect]])/Table1[[#This Row],[total]]</f>
        <v>1</v>
      </c>
      <c r="N7" s="6">
        <f>Table1[[#This Row],[incorrect]]/Table1[[#This Row],[total]]</f>
        <v>0</v>
      </c>
    </row>
    <row r="8" spans="1:17" x14ac:dyDescent="0.3">
      <c r="A8" s="12">
        <v>3</v>
      </c>
      <c r="B8" s="4">
        <v>45787</v>
      </c>
      <c r="C8" s="5" t="s">
        <v>7</v>
      </c>
      <c r="D8" s="5">
        <v>36</v>
      </c>
      <c r="E8" s="5">
        <v>31</v>
      </c>
      <c r="F8" s="5">
        <v>2</v>
      </c>
      <c r="G8" s="5">
        <v>3</v>
      </c>
      <c r="H8" s="7">
        <f t="shared" ref="H8:H20" si="3">IF(AND(ISNUMBER(E8), ISNUMBER(F8), ISNUMBER(G8)), E8 - (F8* 1/3), "")</f>
        <v>30.333333333333332</v>
      </c>
      <c r="I8" s="5">
        <f t="shared" si="0"/>
        <v>36</v>
      </c>
      <c r="J8" s="7">
        <f t="shared" ref="J8:J20" si="4">(H8/I8)*100</f>
        <v>84.259259259259252</v>
      </c>
      <c r="K8" s="7">
        <f>(Table1[[#This Row],[marks]]/Table1[[#This Row],[total]])*30</f>
        <v>25.277777777777779</v>
      </c>
      <c r="L8" s="6">
        <f>Table1[[#This Row],[correct]]/Table1[[#This Row],[total]]</f>
        <v>0.86111111111111116</v>
      </c>
      <c r="M8" s="6">
        <f>(Table1[[#This Row],[correct]]+Table1[[#This Row],[incorrect]])/Table1[[#This Row],[total]]</f>
        <v>0.91666666666666663</v>
      </c>
      <c r="N8" s="6">
        <f>Table1[[#This Row],[incorrect]]/Table1[[#This Row],[total]]</f>
        <v>5.5555555555555552E-2</v>
      </c>
    </row>
    <row r="9" spans="1:17" x14ac:dyDescent="0.3">
      <c r="A9" s="12"/>
      <c r="B9" s="4">
        <v>45787</v>
      </c>
      <c r="C9" s="5" t="s">
        <v>9</v>
      </c>
      <c r="D9" s="5">
        <v>42</v>
      </c>
      <c r="E9" s="5">
        <v>37</v>
      </c>
      <c r="F9" s="5">
        <v>0</v>
      </c>
      <c r="G9" s="5">
        <v>5</v>
      </c>
      <c r="H9" s="7">
        <f t="shared" si="3"/>
        <v>37</v>
      </c>
      <c r="I9" s="5">
        <f t="shared" si="0"/>
        <v>42</v>
      </c>
      <c r="J9" s="7">
        <f t="shared" si="4"/>
        <v>88.095238095238088</v>
      </c>
      <c r="K9" s="7">
        <f>(Table1[[#This Row],[marks]]/Table1[[#This Row],[total]])*30</f>
        <v>26.428571428571427</v>
      </c>
      <c r="L9" s="6">
        <f>Table1[[#This Row],[correct]]/Table1[[#This Row],[total]]</f>
        <v>0.88095238095238093</v>
      </c>
      <c r="M9" s="6">
        <f>(Table1[[#This Row],[correct]]+Table1[[#This Row],[incorrect]])/Table1[[#This Row],[total]]</f>
        <v>0.88095238095238093</v>
      </c>
      <c r="N9" s="6">
        <f>Table1[[#This Row],[incorrect]]/Table1[[#This Row],[total]]</f>
        <v>0</v>
      </c>
    </row>
    <row r="10" spans="1:17" x14ac:dyDescent="0.3">
      <c r="A10" s="12"/>
      <c r="B10" s="4">
        <v>45787</v>
      </c>
      <c r="C10" s="5" t="s">
        <v>8</v>
      </c>
      <c r="D10" s="5">
        <v>50</v>
      </c>
      <c r="E10" s="5">
        <v>48</v>
      </c>
      <c r="F10" s="5">
        <v>1</v>
      </c>
      <c r="G10" s="5">
        <v>1</v>
      </c>
      <c r="H10" s="7">
        <f t="shared" si="3"/>
        <v>47.666666666666664</v>
      </c>
      <c r="I10" s="5">
        <f t="shared" si="0"/>
        <v>50</v>
      </c>
      <c r="J10" s="7">
        <f t="shared" si="4"/>
        <v>95.333333333333329</v>
      </c>
      <c r="K10" s="7">
        <f>(Table1[[#This Row],[marks]]/Table1[[#This Row],[total]])*30</f>
        <v>28.599999999999998</v>
      </c>
      <c r="L10" s="6">
        <f>Table1[[#This Row],[correct]]/Table1[[#This Row],[total]]</f>
        <v>0.96</v>
      </c>
      <c r="M10" s="6">
        <f>(Table1[[#This Row],[correct]]+Table1[[#This Row],[incorrect]])/Table1[[#This Row],[total]]</f>
        <v>0.98</v>
      </c>
      <c r="N10" s="6">
        <f>Table1[[#This Row],[incorrect]]/Table1[[#This Row],[total]]</f>
        <v>0.02</v>
      </c>
    </row>
    <row r="11" spans="1:17" x14ac:dyDescent="0.3">
      <c r="A11" s="12">
        <v>4</v>
      </c>
      <c r="B11" s="4">
        <v>45788</v>
      </c>
      <c r="C11" s="5" t="s">
        <v>7</v>
      </c>
      <c r="D11" s="5">
        <v>26</v>
      </c>
      <c r="E11" s="5">
        <v>25</v>
      </c>
      <c r="F11" s="5">
        <v>0</v>
      </c>
      <c r="G11" s="5">
        <v>1</v>
      </c>
      <c r="H11" s="7">
        <f t="shared" si="3"/>
        <v>25</v>
      </c>
      <c r="I11" s="5">
        <f t="shared" si="0"/>
        <v>26</v>
      </c>
      <c r="J11" s="7">
        <f t="shared" si="4"/>
        <v>96.15384615384616</v>
      </c>
      <c r="K11" s="7">
        <f>(Table1[[#This Row],[marks]]/Table1[[#This Row],[total]])*30</f>
        <v>28.846153846153847</v>
      </c>
      <c r="L11" s="6">
        <f>Table1[[#This Row],[correct]]/Table1[[#This Row],[total]]</f>
        <v>0.96153846153846156</v>
      </c>
      <c r="M11" s="6">
        <f>(Table1[[#This Row],[correct]]+Table1[[#This Row],[incorrect]])/Table1[[#This Row],[total]]</f>
        <v>0.96153846153846156</v>
      </c>
      <c r="N11" s="6">
        <f>Table1[[#This Row],[incorrect]]/Table1[[#This Row],[total]]</f>
        <v>0</v>
      </c>
    </row>
    <row r="12" spans="1:17" x14ac:dyDescent="0.3">
      <c r="A12" s="12"/>
      <c r="B12" s="4">
        <v>45788</v>
      </c>
      <c r="C12" s="5" t="s">
        <v>9</v>
      </c>
      <c r="D12" s="5">
        <v>42</v>
      </c>
      <c r="E12" s="5">
        <v>31</v>
      </c>
      <c r="F12" s="5">
        <v>7</v>
      </c>
      <c r="G12" s="5">
        <v>4</v>
      </c>
      <c r="H12" s="7">
        <f t="shared" si="3"/>
        <v>28.666666666666668</v>
      </c>
      <c r="I12" s="5">
        <f t="shared" si="0"/>
        <v>42</v>
      </c>
      <c r="J12" s="7">
        <f t="shared" si="4"/>
        <v>68.253968253968253</v>
      </c>
      <c r="K12" s="7">
        <f>(Table1[[#This Row],[marks]]/Table1[[#This Row],[total]])*30</f>
        <v>20.476190476190478</v>
      </c>
      <c r="L12" s="6">
        <f>Table1[[#This Row],[correct]]/Table1[[#This Row],[total]]</f>
        <v>0.73809523809523814</v>
      </c>
      <c r="M12" s="6">
        <f>(Table1[[#This Row],[correct]]+Table1[[#This Row],[incorrect]])/Table1[[#This Row],[total]]</f>
        <v>0.90476190476190477</v>
      </c>
      <c r="N12" s="6">
        <f>Table1[[#This Row],[incorrect]]/Table1[[#This Row],[total]]</f>
        <v>0.16666666666666666</v>
      </c>
    </row>
    <row r="13" spans="1:17" x14ac:dyDescent="0.3">
      <c r="A13" s="12"/>
      <c r="B13" s="4">
        <v>45788</v>
      </c>
      <c r="C13" s="5" t="s">
        <v>8</v>
      </c>
      <c r="D13" s="5">
        <v>50</v>
      </c>
      <c r="E13" s="5">
        <v>48</v>
      </c>
      <c r="F13" s="5">
        <v>0</v>
      </c>
      <c r="G13" s="5">
        <v>2</v>
      </c>
      <c r="H13" s="7">
        <f t="shared" si="3"/>
        <v>48</v>
      </c>
      <c r="I13" s="5">
        <f>D13*1</f>
        <v>50</v>
      </c>
      <c r="J13" s="7">
        <f t="shared" si="4"/>
        <v>96</v>
      </c>
      <c r="K13" s="7">
        <f>(Table1[[#This Row],[marks]]/Table1[[#This Row],[total]])*30</f>
        <v>28.799999999999997</v>
      </c>
      <c r="L13" s="6">
        <f>Table1[[#This Row],[correct]]/Table1[[#This Row],[total]]</f>
        <v>0.96</v>
      </c>
      <c r="M13" s="6">
        <f>(Table1[[#This Row],[correct]]+Table1[[#This Row],[incorrect]])/Table1[[#This Row],[total]]</f>
        <v>0.96</v>
      </c>
      <c r="N13" s="6">
        <f>Table1[[#This Row],[incorrect]]/Table1[[#This Row],[total]]</f>
        <v>0</v>
      </c>
    </row>
    <row r="14" spans="1:17" x14ac:dyDescent="0.3">
      <c r="A14" s="12">
        <v>5</v>
      </c>
      <c r="B14" s="4">
        <v>45789</v>
      </c>
      <c r="C14" s="5" t="s">
        <v>7</v>
      </c>
      <c r="D14" s="5">
        <v>30</v>
      </c>
      <c r="E14" s="5">
        <v>18</v>
      </c>
      <c r="F14" s="5">
        <v>2</v>
      </c>
      <c r="G14" s="5">
        <v>10</v>
      </c>
      <c r="H14" s="7">
        <f t="shared" si="3"/>
        <v>17.333333333333332</v>
      </c>
      <c r="I14" s="5">
        <f>D14*1</f>
        <v>30</v>
      </c>
      <c r="J14" s="7">
        <f t="shared" si="4"/>
        <v>57.777777777777771</v>
      </c>
      <c r="K14" s="7">
        <f>(Table1[[#This Row],[marks]]/Table1[[#This Row],[total]])*30</f>
        <v>17.333333333333332</v>
      </c>
      <c r="L14" s="6">
        <f>Table1[[#This Row],[correct]]/Table1[[#This Row],[total]]</f>
        <v>0.6</v>
      </c>
      <c r="M14" s="6">
        <f>(Table1[[#This Row],[correct]]+Table1[[#This Row],[incorrect]])/Table1[[#This Row],[total]]</f>
        <v>0.66666666666666663</v>
      </c>
      <c r="N14" s="6">
        <f>Table1[[#This Row],[incorrect]]/Table1[[#This Row],[total]]</f>
        <v>6.6666666666666666E-2</v>
      </c>
    </row>
    <row r="15" spans="1:17" x14ac:dyDescent="0.3">
      <c r="A15" s="12"/>
      <c r="B15" s="4">
        <v>45789</v>
      </c>
      <c r="C15" s="5" t="s">
        <v>9</v>
      </c>
      <c r="D15" s="5">
        <v>42</v>
      </c>
      <c r="E15" s="5">
        <v>28</v>
      </c>
      <c r="F15" s="5">
        <v>5</v>
      </c>
      <c r="G15" s="5">
        <v>9</v>
      </c>
      <c r="H15" s="7">
        <f t="shared" si="3"/>
        <v>26.333333333333332</v>
      </c>
      <c r="I15" s="5">
        <f t="shared" si="0"/>
        <v>42</v>
      </c>
      <c r="J15" s="7">
        <f t="shared" si="4"/>
        <v>62.698412698412696</v>
      </c>
      <c r="K15" s="7">
        <f>(Table1[[#This Row],[marks]]/Table1[[#This Row],[total]])*30</f>
        <v>18.80952380952381</v>
      </c>
      <c r="L15" s="6">
        <f>Table1[[#This Row],[correct]]/Table1[[#This Row],[total]]</f>
        <v>0.66666666666666663</v>
      </c>
      <c r="M15" s="6">
        <f>(Table1[[#This Row],[correct]]+Table1[[#This Row],[incorrect]])/Table1[[#This Row],[total]]</f>
        <v>0.7857142857142857</v>
      </c>
      <c r="N15" s="6">
        <f>Table1[[#This Row],[incorrect]]/Table1[[#This Row],[total]]</f>
        <v>0.11904761904761904</v>
      </c>
    </row>
    <row r="16" spans="1:17" x14ac:dyDescent="0.3">
      <c r="A16" s="12"/>
      <c r="B16" s="4">
        <v>45789</v>
      </c>
      <c r="C16" s="5" t="s">
        <v>8</v>
      </c>
      <c r="D16" s="5">
        <v>50</v>
      </c>
      <c r="E16" s="5">
        <v>45</v>
      </c>
      <c r="F16" s="5">
        <v>4</v>
      </c>
      <c r="G16" s="5">
        <v>1</v>
      </c>
      <c r="H16" s="7">
        <f t="shared" si="3"/>
        <v>43.666666666666664</v>
      </c>
      <c r="I16" s="5">
        <f t="shared" si="0"/>
        <v>50</v>
      </c>
      <c r="J16" s="7">
        <f t="shared" si="4"/>
        <v>87.333333333333329</v>
      </c>
      <c r="K16" s="7">
        <f>(Table1[[#This Row],[marks]]/Table1[[#This Row],[total]])*30</f>
        <v>26.2</v>
      </c>
      <c r="L16" s="6">
        <f>Table1[[#This Row],[correct]]/Table1[[#This Row],[total]]</f>
        <v>0.9</v>
      </c>
      <c r="M16" s="6">
        <f>(Table1[[#This Row],[correct]]+Table1[[#This Row],[incorrect]])/Table1[[#This Row],[total]]</f>
        <v>0.98</v>
      </c>
      <c r="N16" s="6">
        <f>Table1[[#This Row],[incorrect]]/Table1[[#This Row],[total]]</f>
        <v>0.08</v>
      </c>
    </row>
    <row r="17" spans="1:14" x14ac:dyDescent="0.3">
      <c r="A17" s="12">
        <v>6</v>
      </c>
      <c r="B17" s="4">
        <v>45790</v>
      </c>
      <c r="C17" s="5" t="s">
        <v>7</v>
      </c>
      <c r="D17" s="5">
        <v>54</v>
      </c>
      <c r="E17" s="5">
        <v>44</v>
      </c>
      <c r="F17" s="5">
        <v>4</v>
      </c>
      <c r="G17" s="5">
        <v>6</v>
      </c>
      <c r="H17" s="7">
        <f t="shared" si="3"/>
        <v>42.666666666666664</v>
      </c>
      <c r="I17" s="5">
        <f t="shared" si="0"/>
        <v>54</v>
      </c>
      <c r="J17" s="7">
        <f t="shared" si="4"/>
        <v>79.012345679012341</v>
      </c>
      <c r="K17" s="7">
        <f>(Table1[[#This Row],[marks]]/Table1[[#This Row],[total]])*30</f>
        <v>23.703703703703702</v>
      </c>
      <c r="L17" s="6">
        <f>Table1[[#This Row],[correct]]/Table1[[#This Row],[total]]</f>
        <v>0.81481481481481477</v>
      </c>
      <c r="M17" s="6">
        <f>(Table1[[#This Row],[correct]]+Table1[[#This Row],[incorrect]])/Table1[[#This Row],[total]]</f>
        <v>0.88888888888888884</v>
      </c>
      <c r="N17" s="6">
        <f>Table1[[#This Row],[incorrect]]/Table1[[#This Row],[total]]</f>
        <v>7.407407407407407E-2</v>
      </c>
    </row>
    <row r="18" spans="1:14" x14ac:dyDescent="0.3">
      <c r="A18" s="12"/>
      <c r="B18" s="4">
        <v>45790</v>
      </c>
      <c r="C18" s="5" t="s">
        <v>9</v>
      </c>
      <c r="D18" s="5">
        <v>62</v>
      </c>
      <c r="E18" s="5">
        <v>50</v>
      </c>
      <c r="F18" s="5">
        <v>7</v>
      </c>
      <c r="G18" s="5">
        <v>4</v>
      </c>
      <c r="H18" s="7">
        <f t="shared" si="3"/>
        <v>47.666666666666664</v>
      </c>
      <c r="I18" s="5">
        <f t="shared" si="0"/>
        <v>62</v>
      </c>
      <c r="J18" s="7">
        <f t="shared" si="4"/>
        <v>76.881720430107521</v>
      </c>
      <c r="K18" s="7">
        <f>(Table1[[#This Row],[marks]]/Table1[[#This Row],[total]])*30</f>
        <v>23.064516129032256</v>
      </c>
      <c r="L18" s="6">
        <f>Table1[[#This Row],[correct]]/Table1[[#This Row],[total]]</f>
        <v>0.80645161290322576</v>
      </c>
      <c r="M18" s="6">
        <f>(Table1[[#This Row],[correct]]+Table1[[#This Row],[incorrect]])/Table1[[#This Row],[total]]</f>
        <v>0.91935483870967738</v>
      </c>
      <c r="N18" s="6">
        <f>Table1[[#This Row],[incorrect]]/Table1[[#This Row],[total]]</f>
        <v>0.11290322580645161</v>
      </c>
    </row>
    <row r="19" spans="1:14" x14ac:dyDescent="0.3">
      <c r="A19" s="12"/>
      <c r="B19" s="4">
        <v>45790</v>
      </c>
      <c r="C19" s="5" t="s">
        <v>8</v>
      </c>
      <c r="D19" s="5">
        <v>50</v>
      </c>
      <c r="E19" s="5">
        <v>48</v>
      </c>
      <c r="F19" s="5">
        <v>2</v>
      </c>
      <c r="G19" s="5">
        <v>0</v>
      </c>
      <c r="H19" s="7">
        <f t="shared" si="3"/>
        <v>47.333333333333336</v>
      </c>
      <c r="I19" s="5">
        <f t="shared" si="0"/>
        <v>50</v>
      </c>
      <c r="J19" s="7">
        <f t="shared" si="4"/>
        <v>94.666666666666671</v>
      </c>
      <c r="K19" s="7">
        <f>(Table1[[#This Row],[marks]]/Table1[[#This Row],[total]])*30</f>
        <v>28.400000000000002</v>
      </c>
      <c r="L19" s="6">
        <f>Table1[[#This Row],[correct]]/Table1[[#This Row],[total]]</f>
        <v>0.96</v>
      </c>
      <c r="M19" s="6">
        <f>(Table1[[#This Row],[correct]]+Table1[[#This Row],[incorrect]])/Table1[[#This Row],[total]]</f>
        <v>1</v>
      </c>
      <c r="N19" s="6">
        <f>Table1[[#This Row],[incorrect]]/Table1[[#This Row],[total]]</f>
        <v>0.04</v>
      </c>
    </row>
    <row r="20" spans="1:14" x14ac:dyDescent="0.3">
      <c r="A20" s="11">
        <v>7</v>
      </c>
      <c r="B20" s="4">
        <v>45791</v>
      </c>
      <c r="C20" s="5" t="s">
        <v>7</v>
      </c>
      <c r="D20" s="5">
        <v>27</v>
      </c>
      <c r="E20" s="5">
        <v>19</v>
      </c>
      <c r="F20" s="5">
        <v>3</v>
      </c>
      <c r="G20" s="5">
        <v>5</v>
      </c>
      <c r="H20" s="7">
        <f t="shared" si="3"/>
        <v>18</v>
      </c>
      <c r="I20" s="5">
        <f t="shared" si="0"/>
        <v>27</v>
      </c>
      <c r="J20" s="7">
        <f t="shared" si="4"/>
        <v>66.666666666666657</v>
      </c>
      <c r="K20" s="7">
        <f>(Table1[[#This Row],[marks]]/Table1[[#This Row],[total]])*30</f>
        <v>20</v>
      </c>
      <c r="L20" s="6">
        <f>Table1[[#This Row],[correct]]/Table1[[#This Row],[total]]</f>
        <v>0.70370370370370372</v>
      </c>
      <c r="M20" s="6">
        <f>(Table1[[#This Row],[correct]]+Table1[[#This Row],[incorrect]])/Table1[[#This Row],[total]]</f>
        <v>0.81481481481481477</v>
      </c>
      <c r="N20" s="6">
        <f>Table1[[#This Row],[incorrect]]/Table1[[#This Row],[total]]</f>
        <v>0.1111111111111111</v>
      </c>
    </row>
    <row r="21" spans="1:14" x14ac:dyDescent="0.3">
      <c r="A21" s="11"/>
      <c r="B21" s="4">
        <v>45791</v>
      </c>
      <c r="C21" s="5" t="s">
        <v>9</v>
      </c>
      <c r="D21" s="5">
        <v>55</v>
      </c>
      <c r="E21" s="5">
        <v>50</v>
      </c>
      <c r="F21" s="5">
        <v>3</v>
      </c>
      <c r="G21" s="5">
        <v>2</v>
      </c>
      <c r="H21" s="7">
        <f t="shared" ref="H21:H22" si="5">IF(AND(ISNUMBER(E21), ISNUMBER(F21), ISNUMBER(G21)), E21 - (F21* 1/3), "")</f>
        <v>49</v>
      </c>
      <c r="I21" s="5">
        <f t="shared" ref="I21:I22" si="6">D21*1</f>
        <v>55</v>
      </c>
      <c r="J21" s="7">
        <f t="shared" ref="J21:J22" si="7">(H21/I21)*100</f>
        <v>89.090909090909093</v>
      </c>
      <c r="K21" s="7">
        <f>(Table1[[#This Row],[marks]]/Table1[[#This Row],[total]])*30</f>
        <v>26.727272727272727</v>
      </c>
      <c r="L21" s="6">
        <f>Table1[[#This Row],[correct]]/Table1[[#This Row],[total]]</f>
        <v>0.90909090909090906</v>
      </c>
      <c r="M21" s="6">
        <f>(Table1[[#This Row],[correct]]+Table1[[#This Row],[incorrect]])/Table1[[#This Row],[total]]</f>
        <v>0.96363636363636362</v>
      </c>
      <c r="N21" s="6">
        <f>Table1[[#This Row],[incorrect]]/Table1[[#This Row],[total]]</f>
        <v>5.4545454545454543E-2</v>
      </c>
    </row>
    <row r="22" spans="1:14" x14ac:dyDescent="0.3">
      <c r="A22" s="11"/>
      <c r="B22" s="4">
        <v>45791</v>
      </c>
      <c r="C22" s="5" t="s">
        <v>8</v>
      </c>
      <c r="D22" s="5">
        <v>50</v>
      </c>
      <c r="E22" s="5">
        <v>47</v>
      </c>
      <c r="F22" s="5">
        <v>2</v>
      </c>
      <c r="G22" s="5">
        <v>1</v>
      </c>
      <c r="H22" s="7">
        <f t="shared" si="5"/>
        <v>46.333333333333336</v>
      </c>
      <c r="I22" s="5">
        <f t="shared" si="6"/>
        <v>50</v>
      </c>
      <c r="J22" s="7">
        <f t="shared" si="7"/>
        <v>92.666666666666671</v>
      </c>
      <c r="K22" s="7">
        <f>(Table1[[#This Row],[marks]]/Table1[[#This Row],[total]])*30</f>
        <v>27.800000000000004</v>
      </c>
      <c r="L22" s="6">
        <f>Table1[[#This Row],[correct]]/Table1[[#This Row],[total]]</f>
        <v>0.94</v>
      </c>
      <c r="M22" s="6">
        <f>(Table1[[#This Row],[correct]]+Table1[[#This Row],[incorrect]])/Table1[[#This Row],[total]]</f>
        <v>0.98</v>
      </c>
      <c r="N22" s="6">
        <f>Table1[[#This Row],[incorrect]]/Table1[[#This Row],[total]]</f>
        <v>0.04</v>
      </c>
    </row>
    <row r="23" spans="1:14" x14ac:dyDescent="0.3">
      <c r="A23" s="11">
        <v>8</v>
      </c>
      <c r="B23" s="4">
        <v>45792</v>
      </c>
      <c r="C23" s="5" t="s">
        <v>7</v>
      </c>
      <c r="D23" s="5">
        <v>24</v>
      </c>
      <c r="E23" s="5">
        <v>19</v>
      </c>
      <c r="F23" s="5">
        <v>1</v>
      </c>
      <c r="G23" s="5">
        <v>4</v>
      </c>
      <c r="H23" s="7">
        <f>IF(AND(ISNUMBER(E23), ISNUMBER(F23), ISNUMBER(G23)), E23 - (F23* 1/3), "")</f>
        <v>18.666666666666668</v>
      </c>
      <c r="I23" s="5">
        <f>D23*1</f>
        <v>24</v>
      </c>
      <c r="J23" s="7">
        <f t="shared" ref="J23:J29" si="8">(H23/I23)*100</f>
        <v>77.777777777777786</v>
      </c>
      <c r="K23" s="7">
        <f>(Table1[[#This Row],[marks]]/Table1[[#This Row],[total]])*30</f>
        <v>23.333333333333332</v>
      </c>
      <c r="L23" s="6">
        <f>Table1[[#This Row],[correct]]/Table1[[#This Row],[total]]</f>
        <v>0.79166666666666663</v>
      </c>
      <c r="M23" s="6">
        <f>(Table1[[#This Row],[correct]]+Table1[[#This Row],[incorrect]])/Table1[[#This Row],[total]]</f>
        <v>0.83333333333333337</v>
      </c>
      <c r="N23" s="6">
        <f>Table1[[#This Row],[incorrect]]/Table1[[#This Row],[total]]</f>
        <v>4.1666666666666664E-2</v>
      </c>
    </row>
    <row r="24" spans="1:14" x14ac:dyDescent="0.3">
      <c r="A24" s="11"/>
      <c r="B24" s="4">
        <v>45792</v>
      </c>
      <c r="C24" s="5" t="s">
        <v>9</v>
      </c>
      <c r="D24" s="5">
        <v>18</v>
      </c>
      <c r="E24" s="5">
        <v>18</v>
      </c>
      <c r="F24" s="5">
        <v>0</v>
      </c>
      <c r="G24" s="5">
        <v>0</v>
      </c>
      <c r="H24" s="7">
        <f>IF(AND(ISNUMBER(E24), ISNUMBER(F24), ISNUMBER(G24)), E24 - (F24* 1/3), "")</f>
        <v>18</v>
      </c>
      <c r="I24" s="5">
        <f>D24*1</f>
        <v>18</v>
      </c>
      <c r="J24" s="7">
        <f t="shared" si="8"/>
        <v>100</v>
      </c>
      <c r="K24" s="7">
        <f>(Table1[[#This Row],[marks]]/Table1[[#This Row],[total]])*30</f>
        <v>30</v>
      </c>
      <c r="L24" s="6">
        <f>Table1[[#This Row],[correct]]/Table1[[#This Row],[total]]</f>
        <v>1</v>
      </c>
      <c r="M24" s="6">
        <f>(Table1[[#This Row],[correct]]+Table1[[#This Row],[incorrect]])/Table1[[#This Row],[total]]</f>
        <v>1</v>
      </c>
      <c r="N24" s="6">
        <f>Table1[[#This Row],[incorrect]]/Table1[[#This Row],[total]]</f>
        <v>0</v>
      </c>
    </row>
    <row r="25" spans="1:14" x14ac:dyDescent="0.3">
      <c r="A25" s="11"/>
      <c r="B25" s="4">
        <v>45792</v>
      </c>
      <c r="C25" s="5" t="s">
        <v>8</v>
      </c>
      <c r="D25" s="5">
        <v>50</v>
      </c>
      <c r="E25" s="5">
        <v>46</v>
      </c>
      <c r="F25" s="5">
        <v>0</v>
      </c>
      <c r="G25" s="5">
        <v>4</v>
      </c>
      <c r="H25" s="7">
        <f t="shared" ref="H25:H29" si="9">IF(AND(ISNUMBER(E25), ISNUMBER(F25), ISNUMBER(G25)), E25 - (F25* 1/3), "")</f>
        <v>46</v>
      </c>
      <c r="I25" s="5">
        <f t="shared" ref="I25:I29" si="10">D25*1</f>
        <v>50</v>
      </c>
      <c r="J25" s="7">
        <f t="shared" si="8"/>
        <v>92</v>
      </c>
      <c r="K25" s="7">
        <f>(Table1[[#This Row],[marks]]/Table1[[#This Row],[total]])*30</f>
        <v>27.6</v>
      </c>
      <c r="L25" s="6">
        <f>Table1[[#This Row],[correct]]/Table1[[#This Row],[total]]</f>
        <v>0.92</v>
      </c>
      <c r="M25" s="6">
        <f>(Table1[[#This Row],[correct]]+Table1[[#This Row],[incorrect]])/Table1[[#This Row],[total]]</f>
        <v>0.92</v>
      </c>
      <c r="N25" s="6">
        <f>Table1[[#This Row],[incorrect]]/Table1[[#This Row],[total]]</f>
        <v>0</v>
      </c>
    </row>
    <row r="26" spans="1:14" x14ac:dyDescent="0.3">
      <c r="A26" s="11">
        <v>9</v>
      </c>
      <c r="B26" s="4">
        <v>45793</v>
      </c>
      <c r="C26" s="5" t="s">
        <v>7</v>
      </c>
      <c r="D26" s="5">
        <v>45</v>
      </c>
      <c r="E26" s="5">
        <v>37</v>
      </c>
      <c r="F26" s="5">
        <v>4</v>
      </c>
      <c r="G26" s="5">
        <v>4</v>
      </c>
      <c r="H26" s="7">
        <f t="shared" si="9"/>
        <v>35.666666666666664</v>
      </c>
      <c r="I26" s="5">
        <f t="shared" si="10"/>
        <v>45</v>
      </c>
      <c r="J26" s="7">
        <f t="shared" si="8"/>
        <v>79.259259259259252</v>
      </c>
      <c r="K26" s="7">
        <f>(Table1[[#This Row],[marks]]/Table1[[#This Row],[total]])*30</f>
        <v>23.777777777777775</v>
      </c>
      <c r="L26" s="6">
        <f>Table1[[#This Row],[correct]]/Table1[[#This Row],[total]]</f>
        <v>0.82222222222222219</v>
      </c>
      <c r="M26" s="6">
        <f>(Table1[[#This Row],[correct]]+Table1[[#This Row],[incorrect]])/Table1[[#This Row],[total]]</f>
        <v>0.91111111111111109</v>
      </c>
      <c r="N26" s="6">
        <f>Table1[[#This Row],[incorrect]]/Table1[[#This Row],[total]]</f>
        <v>8.8888888888888892E-2</v>
      </c>
    </row>
    <row r="27" spans="1:14" x14ac:dyDescent="0.3">
      <c r="A27" s="11"/>
      <c r="B27" s="4">
        <v>45793</v>
      </c>
      <c r="C27" s="5" t="s">
        <v>9</v>
      </c>
      <c r="D27" s="5">
        <v>25</v>
      </c>
      <c r="E27" s="5">
        <v>23</v>
      </c>
      <c r="F27" s="5">
        <v>0</v>
      </c>
      <c r="G27" s="5">
        <v>2</v>
      </c>
      <c r="H27" s="7">
        <f t="shared" si="9"/>
        <v>23</v>
      </c>
      <c r="I27" s="5">
        <f t="shared" si="10"/>
        <v>25</v>
      </c>
      <c r="J27" s="7">
        <f t="shared" si="8"/>
        <v>92</v>
      </c>
      <c r="K27" s="7">
        <f>(Table1[[#This Row],[marks]]/Table1[[#This Row],[total]])*30</f>
        <v>27.6</v>
      </c>
      <c r="L27" s="6">
        <f>Table1[[#This Row],[correct]]/Table1[[#This Row],[total]]</f>
        <v>0.92</v>
      </c>
      <c r="M27" s="6">
        <f>(Table1[[#This Row],[correct]]+Table1[[#This Row],[incorrect]])/Table1[[#This Row],[total]]</f>
        <v>0.92</v>
      </c>
      <c r="N27" s="6">
        <f>Table1[[#This Row],[incorrect]]/Table1[[#This Row],[total]]</f>
        <v>0</v>
      </c>
    </row>
    <row r="28" spans="1:14" x14ac:dyDescent="0.3">
      <c r="A28" s="11"/>
      <c r="B28" s="4">
        <v>45793</v>
      </c>
      <c r="C28" s="5" t="s">
        <v>8</v>
      </c>
      <c r="D28" s="5">
        <v>50</v>
      </c>
      <c r="E28" s="5">
        <v>49</v>
      </c>
      <c r="F28" s="5">
        <v>0</v>
      </c>
      <c r="G28" s="5">
        <v>1</v>
      </c>
      <c r="H28" s="7">
        <f t="shared" si="9"/>
        <v>49</v>
      </c>
      <c r="I28" s="5">
        <f t="shared" si="10"/>
        <v>50</v>
      </c>
      <c r="J28" s="7">
        <f t="shared" si="8"/>
        <v>98</v>
      </c>
      <c r="K28" s="7">
        <f>(Table1[[#This Row],[marks]]/Table1[[#This Row],[total]])*30</f>
        <v>29.4</v>
      </c>
      <c r="L28" s="6">
        <f>Table1[[#This Row],[correct]]/Table1[[#This Row],[total]]</f>
        <v>0.98</v>
      </c>
      <c r="M28" s="6">
        <f>(Table1[[#This Row],[correct]]+Table1[[#This Row],[incorrect]])/Table1[[#This Row],[total]]</f>
        <v>0.98</v>
      </c>
      <c r="N28" s="6">
        <f>Table1[[#This Row],[incorrect]]/Table1[[#This Row],[total]]</f>
        <v>0</v>
      </c>
    </row>
    <row r="29" spans="1:14" x14ac:dyDescent="0.3">
      <c r="A29" s="11">
        <v>10</v>
      </c>
      <c r="B29" s="4">
        <v>45794</v>
      </c>
      <c r="C29" s="5" t="s">
        <v>7</v>
      </c>
      <c r="D29" s="5">
        <v>48</v>
      </c>
      <c r="E29" s="5">
        <v>43</v>
      </c>
      <c r="F29" s="5">
        <v>2</v>
      </c>
      <c r="G29" s="5">
        <v>3</v>
      </c>
      <c r="H29" s="7">
        <f t="shared" si="9"/>
        <v>42.333333333333336</v>
      </c>
      <c r="I29" s="5">
        <f t="shared" si="10"/>
        <v>48</v>
      </c>
      <c r="J29" s="7">
        <f t="shared" si="8"/>
        <v>88.194444444444457</v>
      </c>
      <c r="K29" s="7">
        <f>(Table1[[#This Row],[marks]]/Table1[[#This Row],[total]])*30</f>
        <v>26.458333333333336</v>
      </c>
      <c r="L29" s="6">
        <f>Table1[[#This Row],[correct]]/Table1[[#This Row],[total]]</f>
        <v>0.89583333333333337</v>
      </c>
      <c r="M29" s="6">
        <f>(Table1[[#This Row],[correct]]+Table1[[#This Row],[incorrect]])/Table1[[#This Row],[total]]</f>
        <v>0.9375</v>
      </c>
      <c r="N29" s="6">
        <f>Table1[[#This Row],[incorrect]]/Table1[[#This Row],[total]]</f>
        <v>4.1666666666666664E-2</v>
      </c>
    </row>
    <row r="30" spans="1:14" x14ac:dyDescent="0.3">
      <c r="A30" s="11"/>
      <c r="B30" s="4">
        <v>45794</v>
      </c>
      <c r="C30" s="5" t="s">
        <v>9</v>
      </c>
      <c r="D30" s="5">
        <v>25</v>
      </c>
      <c r="E30" s="5">
        <v>25</v>
      </c>
      <c r="F30" s="5">
        <v>0</v>
      </c>
      <c r="G30" s="5">
        <v>0</v>
      </c>
      <c r="H30" s="7">
        <f t="shared" ref="H30:H31" si="11">IF(AND(ISNUMBER(E30), ISNUMBER(F30), ISNUMBER(G30)), E30 - (F30* 1/3), "")</f>
        <v>25</v>
      </c>
      <c r="I30" s="5">
        <f t="shared" ref="I30:I31" si="12">D30*1</f>
        <v>25</v>
      </c>
      <c r="J30" s="7">
        <f t="shared" ref="J30:J31" si="13">(H30/I30)*100</f>
        <v>100</v>
      </c>
      <c r="K30" s="7">
        <f>(Table1[[#This Row],[marks]]/Table1[[#This Row],[total]])*30</f>
        <v>30</v>
      </c>
      <c r="L30" s="6">
        <f>Table1[[#This Row],[correct]]/Table1[[#This Row],[total]]</f>
        <v>1</v>
      </c>
      <c r="M30" s="6">
        <f>(Table1[[#This Row],[correct]]+Table1[[#This Row],[incorrect]])/Table1[[#This Row],[total]]</f>
        <v>1</v>
      </c>
      <c r="N30" s="6">
        <f>Table1[[#This Row],[incorrect]]/Table1[[#This Row],[total]]</f>
        <v>0</v>
      </c>
    </row>
    <row r="31" spans="1:14" x14ac:dyDescent="0.3">
      <c r="A31" s="11"/>
      <c r="B31" s="4">
        <v>45794</v>
      </c>
      <c r="C31" s="5" t="s">
        <v>8</v>
      </c>
      <c r="D31" s="5">
        <v>50</v>
      </c>
      <c r="E31" s="5">
        <v>48</v>
      </c>
      <c r="F31" s="5">
        <v>1</v>
      </c>
      <c r="G31" s="5">
        <v>1</v>
      </c>
      <c r="H31" s="7">
        <f t="shared" si="11"/>
        <v>47.666666666666664</v>
      </c>
      <c r="I31" s="5">
        <f t="shared" si="12"/>
        <v>50</v>
      </c>
      <c r="J31" s="7">
        <f t="shared" si="13"/>
        <v>95.333333333333329</v>
      </c>
      <c r="K31" s="7">
        <f>(Table1[[#This Row],[marks]]/Table1[[#This Row],[total]])*30</f>
        <v>28.599999999999998</v>
      </c>
      <c r="L31" s="6">
        <f>Table1[[#This Row],[correct]]/Table1[[#This Row],[total]]</f>
        <v>0.96</v>
      </c>
      <c r="M31" s="6">
        <f>(Table1[[#This Row],[correct]]+Table1[[#This Row],[incorrect]])/Table1[[#This Row],[total]]</f>
        <v>0.98</v>
      </c>
      <c r="N31" s="6">
        <f>Table1[[#This Row],[incorrect]]/Table1[[#This Row],[total]]</f>
        <v>0.02</v>
      </c>
    </row>
    <row r="32" spans="1:14" x14ac:dyDescent="0.3">
      <c r="A32" s="11">
        <v>11</v>
      </c>
      <c r="B32" s="4">
        <v>45795</v>
      </c>
      <c r="C32" s="5" t="s">
        <v>7</v>
      </c>
      <c r="D32" s="5">
        <v>30</v>
      </c>
      <c r="E32" s="5">
        <v>28</v>
      </c>
      <c r="F32" s="5">
        <v>2</v>
      </c>
      <c r="G32" s="5">
        <v>0</v>
      </c>
      <c r="H32" s="7">
        <f>IF(AND(ISNUMBER(E32), ISNUMBER(F32), ISNUMBER(G32)), E32 - (F32* 1/3), "")</f>
        <v>27.333333333333332</v>
      </c>
      <c r="I32" s="5">
        <f>D32*1</f>
        <v>30</v>
      </c>
      <c r="J32" s="7">
        <f>(H32/I32)*100</f>
        <v>91.111111111111114</v>
      </c>
      <c r="K32" s="7">
        <f>(Table1[[#This Row],[marks]]/Table1[[#This Row],[total]])*30</f>
        <v>27.333333333333332</v>
      </c>
      <c r="L32" s="6">
        <f>Table1[[#This Row],[correct]]/Table1[[#This Row],[total]]</f>
        <v>0.93333333333333335</v>
      </c>
      <c r="M32" s="6">
        <f>(Table1[[#This Row],[correct]]+Table1[[#This Row],[incorrect]])/Table1[[#This Row],[total]]</f>
        <v>1</v>
      </c>
      <c r="N32" s="6">
        <f>Table1[[#This Row],[incorrect]]/Table1[[#This Row],[total]]</f>
        <v>6.6666666666666666E-2</v>
      </c>
    </row>
    <row r="33" spans="1:14" x14ac:dyDescent="0.3">
      <c r="A33" s="11"/>
      <c r="B33" s="4">
        <v>45795</v>
      </c>
      <c r="C33" s="5" t="s">
        <v>9</v>
      </c>
      <c r="D33" s="5">
        <v>35</v>
      </c>
      <c r="E33" s="5">
        <v>29</v>
      </c>
      <c r="F33" s="5">
        <v>3</v>
      </c>
      <c r="G33" s="5">
        <v>3</v>
      </c>
      <c r="H33" s="7">
        <f t="shared" ref="H33:H34" si="14">IF(AND(ISNUMBER(E33), ISNUMBER(F33), ISNUMBER(G33)), E33 - (F33* 1/3), "")</f>
        <v>28</v>
      </c>
      <c r="I33" s="5">
        <f t="shared" ref="I33:I34" si="15">D33*1</f>
        <v>35</v>
      </c>
      <c r="J33" s="7">
        <f t="shared" ref="J33:J34" si="16">(H33/I33)*100</f>
        <v>80</v>
      </c>
      <c r="K33" s="7">
        <f>(Table1[[#This Row],[marks]]/Table1[[#This Row],[total]])*30</f>
        <v>24</v>
      </c>
      <c r="L33" s="6">
        <f>Table1[[#This Row],[correct]]/Table1[[#This Row],[total]]</f>
        <v>0.82857142857142863</v>
      </c>
      <c r="M33" s="6">
        <f>(Table1[[#This Row],[correct]]+Table1[[#This Row],[incorrect]])/Table1[[#This Row],[total]]</f>
        <v>0.91428571428571426</v>
      </c>
      <c r="N33" s="6">
        <f>Table1[[#This Row],[incorrect]]/Table1[[#This Row],[total]]</f>
        <v>8.5714285714285715E-2</v>
      </c>
    </row>
    <row r="34" spans="1:14" x14ac:dyDescent="0.3">
      <c r="A34" s="11"/>
      <c r="B34" s="4">
        <v>45795</v>
      </c>
      <c r="C34" s="5" t="s">
        <v>8</v>
      </c>
      <c r="D34" s="5">
        <v>50</v>
      </c>
      <c r="E34" s="5">
        <v>49</v>
      </c>
      <c r="F34" s="5">
        <v>1</v>
      </c>
      <c r="G34" s="5">
        <v>0</v>
      </c>
      <c r="H34" s="7">
        <f t="shared" si="14"/>
        <v>48.666666666666664</v>
      </c>
      <c r="I34" s="5">
        <f t="shared" si="15"/>
        <v>50</v>
      </c>
      <c r="J34" s="7">
        <f t="shared" si="16"/>
        <v>97.333333333333329</v>
      </c>
      <c r="K34" s="7">
        <f>(Table1[[#This Row],[marks]]/Table1[[#This Row],[total]])*30</f>
        <v>29.2</v>
      </c>
      <c r="L34" s="6">
        <f>Table1[[#This Row],[correct]]/Table1[[#This Row],[total]]</f>
        <v>0.98</v>
      </c>
      <c r="M34" s="6">
        <f>(Table1[[#This Row],[correct]]+Table1[[#This Row],[incorrect]])/Table1[[#This Row],[total]]</f>
        <v>1</v>
      </c>
      <c r="N34" s="6">
        <f>Table1[[#This Row],[incorrect]]/Table1[[#This Row],[total]]</f>
        <v>0.02</v>
      </c>
    </row>
    <row r="35" spans="1:14" x14ac:dyDescent="0.3">
      <c r="A35" s="11">
        <v>12</v>
      </c>
      <c r="B35" s="4">
        <v>45796</v>
      </c>
      <c r="C35" s="5" t="s">
        <v>7</v>
      </c>
      <c r="D35" s="5">
        <v>25</v>
      </c>
      <c r="E35" s="5">
        <v>22</v>
      </c>
      <c r="F35" s="5">
        <v>0</v>
      </c>
      <c r="G35" s="5">
        <v>3</v>
      </c>
      <c r="H35" s="7">
        <f>IF(AND(ISNUMBER(E35), ISNUMBER(F35), ISNUMBER(G35)), E35 - (F35* 1/3), "")</f>
        <v>22</v>
      </c>
      <c r="I35" s="5">
        <f>D35*1</f>
        <v>25</v>
      </c>
      <c r="J35" s="7">
        <f>(H35/I35)*100</f>
        <v>88</v>
      </c>
      <c r="K35" s="7">
        <f>(Table1[[#This Row],[marks]]/Table1[[#This Row],[total]])*30</f>
        <v>26.4</v>
      </c>
      <c r="L35" s="6">
        <f>Table1[[#This Row],[correct]]/Table1[[#This Row],[total]]</f>
        <v>0.88</v>
      </c>
      <c r="M35" s="6">
        <f>(Table1[[#This Row],[correct]]+Table1[[#This Row],[incorrect]])/Table1[[#This Row],[total]]</f>
        <v>0.88</v>
      </c>
      <c r="N35" s="6">
        <f>Table1[[#This Row],[incorrect]]/Table1[[#This Row],[total]]</f>
        <v>0</v>
      </c>
    </row>
    <row r="36" spans="1:14" x14ac:dyDescent="0.3">
      <c r="A36" s="11"/>
      <c r="B36" s="4">
        <v>45796</v>
      </c>
      <c r="C36" s="5" t="s">
        <v>9</v>
      </c>
      <c r="D36" s="5">
        <v>25</v>
      </c>
      <c r="E36" s="5">
        <v>25</v>
      </c>
      <c r="F36" s="5">
        <v>0</v>
      </c>
      <c r="G36" s="5">
        <v>0</v>
      </c>
      <c r="H36" s="7">
        <f t="shared" ref="H36:H37" si="17">IF(AND(ISNUMBER(E36), ISNUMBER(F36), ISNUMBER(G36)), E36 - (F36* 1/3), "")</f>
        <v>25</v>
      </c>
      <c r="I36" s="5">
        <f t="shared" ref="I36:I37" si="18">D36*1</f>
        <v>25</v>
      </c>
      <c r="J36" s="7">
        <f t="shared" ref="J36:J37" si="19">(H36/I36)*100</f>
        <v>100</v>
      </c>
      <c r="K36" s="7">
        <f>(Table1[[#This Row],[marks]]/Table1[[#This Row],[total]])*30</f>
        <v>30</v>
      </c>
      <c r="L36" s="6">
        <f>Table1[[#This Row],[correct]]/Table1[[#This Row],[total]]</f>
        <v>1</v>
      </c>
      <c r="M36" s="6">
        <f>(Table1[[#This Row],[correct]]+Table1[[#This Row],[incorrect]])/Table1[[#This Row],[total]]</f>
        <v>1</v>
      </c>
      <c r="N36" s="6">
        <f>Table1[[#This Row],[incorrect]]/Table1[[#This Row],[total]]</f>
        <v>0</v>
      </c>
    </row>
    <row r="37" spans="1:14" x14ac:dyDescent="0.3">
      <c r="A37" s="11"/>
      <c r="B37" s="4">
        <v>45796</v>
      </c>
      <c r="C37" s="5" t="s">
        <v>8</v>
      </c>
      <c r="D37" s="5">
        <v>50</v>
      </c>
      <c r="E37" s="5">
        <v>46</v>
      </c>
      <c r="F37" s="5">
        <v>1</v>
      </c>
      <c r="G37" s="5">
        <v>3</v>
      </c>
      <c r="H37" s="7">
        <f t="shared" si="17"/>
        <v>45.666666666666664</v>
      </c>
      <c r="I37" s="5">
        <f t="shared" si="18"/>
        <v>50</v>
      </c>
      <c r="J37" s="7">
        <f t="shared" si="19"/>
        <v>91.333333333333329</v>
      </c>
      <c r="K37" s="7">
        <f>(Table1[[#This Row],[marks]]/Table1[[#This Row],[total]])*30</f>
        <v>27.4</v>
      </c>
      <c r="L37" s="6">
        <f>Table1[[#This Row],[correct]]/Table1[[#This Row],[total]]</f>
        <v>0.92</v>
      </c>
      <c r="M37" s="6">
        <f>(Table1[[#This Row],[correct]]+Table1[[#This Row],[incorrect]])/Table1[[#This Row],[total]]</f>
        <v>0.94</v>
      </c>
      <c r="N37" s="6">
        <f>Table1[[#This Row],[incorrect]]/Table1[[#This Row],[total]]</f>
        <v>0.02</v>
      </c>
    </row>
    <row r="38" spans="1:14" x14ac:dyDescent="0.3">
      <c r="A38" s="11">
        <v>13</v>
      </c>
      <c r="B38" s="4">
        <v>45797</v>
      </c>
      <c r="C38" s="5" t="s">
        <v>7</v>
      </c>
      <c r="D38" s="5">
        <v>45</v>
      </c>
      <c r="E38" s="5">
        <v>38</v>
      </c>
      <c r="F38" s="5">
        <v>4</v>
      </c>
      <c r="G38" s="5">
        <v>3</v>
      </c>
      <c r="H38" s="7">
        <f>IF(AND(ISNUMBER(E38), ISNUMBER(F38), ISNUMBER(G38)), E38 - (F38* 1/3), "")</f>
        <v>36.666666666666664</v>
      </c>
      <c r="I38" s="5">
        <f>D38*1</f>
        <v>45</v>
      </c>
      <c r="J38" s="7">
        <f>(H38/I38)*100</f>
        <v>81.481481481481481</v>
      </c>
      <c r="K38" s="7">
        <f>(Table1[[#This Row],[marks]]/Table1[[#This Row],[total]])*30</f>
        <v>24.444444444444443</v>
      </c>
      <c r="L38" s="6">
        <f>Table1[[#This Row],[correct]]/Table1[[#This Row],[total]]</f>
        <v>0.84444444444444444</v>
      </c>
      <c r="M38" s="6">
        <f>(Table1[[#This Row],[correct]]+Table1[[#This Row],[incorrect]])/Table1[[#This Row],[total]]</f>
        <v>0.93333333333333335</v>
      </c>
      <c r="N38" s="6">
        <f>Table1[[#This Row],[incorrect]]/Table1[[#This Row],[total]]</f>
        <v>8.8888888888888892E-2</v>
      </c>
    </row>
    <row r="39" spans="1:14" x14ac:dyDescent="0.3">
      <c r="A39" s="11"/>
      <c r="B39" s="4">
        <v>45797</v>
      </c>
      <c r="C39" s="5" t="s">
        <v>9</v>
      </c>
      <c r="D39" s="5">
        <v>65</v>
      </c>
      <c r="E39" s="5">
        <v>61</v>
      </c>
      <c r="F39" s="5">
        <v>3</v>
      </c>
      <c r="G39" s="5">
        <v>1</v>
      </c>
      <c r="H39" s="7">
        <f>IF(AND(ISNUMBER(E39), ISNUMBER(F39), ISNUMBER(G39)), E39 - (F39* 1/3), "")</f>
        <v>60</v>
      </c>
      <c r="I39" s="5">
        <f>D39*1</f>
        <v>65</v>
      </c>
      <c r="J39" s="7">
        <f>(H39/I39)*100</f>
        <v>92.307692307692307</v>
      </c>
      <c r="K39" s="7">
        <f>(Table1[[#This Row],[marks]]/Table1[[#This Row],[total]])*30</f>
        <v>27.692307692307693</v>
      </c>
      <c r="L39" s="6">
        <f>Table1[[#This Row],[correct]]/Table1[[#This Row],[total]]</f>
        <v>0.93846153846153846</v>
      </c>
      <c r="M39" s="6">
        <f>(Table1[[#This Row],[correct]]+Table1[[#This Row],[incorrect]])/Table1[[#This Row],[total]]</f>
        <v>0.98461538461538467</v>
      </c>
      <c r="N39" s="6">
        <f>Table1[[#This Row],[incorrect]]/Table1[[#This Row],[total]]</f>
        <v>4.6153846153846156E-2</v>
      </c>
    </row>
    <row r="40" spans="1:14" x14ac:dyDescent="0.3">
      <c r="A40" s="11"/>
      <c r="B40" s="4">
        <v>45797</v>
      </c>
      <c r="C40" s="5" t="s">
        <v>8</v>
      </c>
      <c r="D40" s="5">
        <v>50</v>
      </c>
      <c r="E40" s="5">
        <v>44</v>
      </c>
      <c r="F40" s="5">
        <v>3</v>
      </c>
      <c r="G40" s="5">
        <v>3</v>
      </c>
      <c r="H40" s="7">
        <f>IF(AND(ISNUMBER(E40), ISNUMBER(F40), ISNUMBER(G40)), E40 - (F40* 1/3), "")</f>
        <v>43</v>
      </c>
      <c r="I40" s="5">
        <f>D40*1</f>
        <v>50</v>
      </c>
      <c r="J40" s="7">
        <f>(H40/I40)*100</f>
        <v>86</v>
      </c>
      <c r="K40" s="7">
        <f>(Table1[[#This Row],[marks]]/Table1[[#This Row],[total]])*30</f>
        <v>25.8</v>
      </c>
      <c r="L40" s="6">
        <f>Table1[[#This Row],[correct]]/Table1[[#This Row],[total]]</f>
        <v>0.88</v>
      </c>
      <c r="M40" s="6">
        <f>(Table1[[#This Row],[correct]]+Table1[[#This Row],[incorrect]])/Table1[[#This Row],[total]]</f>
        <v>0.94</v>
      </c>
      <c r="N40" s="6">
        <f>Table1[[#This Row],[incorrect]]/Table1[[#This Row],[total]]</f>
        <v>0.06</v>
      </c>
    </row>
    <row r="41" spans="1:14" x14ac:dyDescent="0.3">
      <c r="A41" s="11">
        <v>14</v>
      </c>
      <c r="B41" s="4">
        <v>45798</v>
      </c>
      <c r="C41" s="5" t="s">
        <v>7</v>
      </c>
      <c r="D41" s="5">
        <v>63</v>
      </c>
      <c r="E41" s="5">
        <v>54</v>
      </c>
      <c r="F41" s="5">
        <v>4</v>
      </c>
      <c r="G41" s="5">
        <v>5</v>
      </c>
      <c r="H41" s="7">
        <f>IF(AND(ISNUMBER(E41), ISNUMBER(F41), ISNUMBER(G41)), E41 - (F41* 1/3), "")</f>
        <v>52.666666666666664</v>
      </c>
      <c r="I41" s="5">
        <f>D41*1</f>
        <v>63</v>
      </c>
      <c r="J41" s="7">
        <f>(H41/I41)*100</f>
        <v>83.597883597883595</v>
      </c>
      <c r="K41" s="7">
        <f>(Table1[[#This Row],[marks]]/Table1[[#This Row],[total]])*30</f>
        <v>25.079365079365079</v>
      </c>
      <c r="L41" s="6">
        <f>Table1[[#This Row],[correct]]/Table1[[#This Row],[total]]</f>
        <v>0.8571428571428571</v>
      </c>
      <c r="M41" s="6">
        <f>(Table1[[#This Row],[correct]]+Table1[[#This Row],[incorrect]])/Table1[[#This Row],[total]]</f>
        <v>0.92063492063492058</v>
      </c>
      <c r="N41" s="6">
        <f>Table1[[#This Row],[incorrect]]/Table1[[#This Row],[total]]</f>
        <v>6.3492063492063489E-2</v>
      </c>
    </row>
    <row r="42" spans="1:14" x14ac:dyDescent="0.3">
      <c r="A42" s="11"/>
      <c r="B42" s="4">
        <v>45798</v>
      </c>
      <c r="C42" s="5" t="s">
        <v>9</v>
      </c>
      <c r="D42" s="5">
        <v>18</v>
      </c>
      <c r="E42" s="5">
        <v>18</v>
      </c>
      <c r="F42" s="5">
        <v>0</v>
      </c>
      <c r="G42" s="5">
        <v>0</v>
      </c>
      <c r="H42" s="7">
        <f t="shared" ref="H42:H43" si="20">IF(AND(ISNUMBER(E42), ISNUMBER(F42), ISNUMBER(G42)), E42 - (F42* 1/3), "")</f>
        <v>18</v>
      </c>
      <c r="I42" s="5">
        <f t="shared" ref="I42:I43" si="21">D42*1</f>
        <v>18</v>
      </c>
      <c r="J42" s="7">
        <f t="shared" ref="J42:J43" si="22">(H42/I42)*100</f>
        <v>100</v>
      </c>
      <c r="K42" s="7">
        <f>(Table1[[#This Row],[marks]]/Table1[[#This Row],[total]])*30</f>
        <v>30</v>
      </c>
      <c r="L42" s="6">
        <f>Table1[[#This Row],[correct]]/Table1[[#This Row],[total]]</f>
        <v>1</v>
      </c>
      <c r="M42" s="6">
        <f>(Table1[[#This Row],[correct]]+Table1[[#This Row],[incorrect]])/Table1[[#This Row],[total]]</f>
        <v>1</v>
      </c>
      <c r="N42" s="6">
        <f>Table1[[#This Row],[incorrect]]/Table1[[#This Row],[total]]</f>
        <v>0</v>
      </c>
    </row>
    <row r="43" spans="1:14" x14ac:dyDescent="0.3">
      <c r="A43" s="11"/>
      <c r="B43" s="4">
        <v>45798</v>
      </c>
      <c r="C43" s="5" t="s">
        <v>8</v>
      </c>
      <c r="D43" s="5">
        <v>50</v>
      </c>
      <c r="E43" s="5">
        <v>43</v>
      </c>
      <c r="F43" s="5">
        <v>1</v>
      </c>
      <c r="G43" s="5">
        <v>6</v>
      </c>
      <c r="H43" s="7">
        <f t="shared" si="20"/>
        <v>42.666666666666664</v>
      </c>
      <c r="I43" s="5">
        <f t="shared" si="21"/>
        <v>50</v>
      </c>
      <c r="J43" s="7">
        <f t="shared" si="22"/>
        <v>85.333333333333329</v>
      </c>
      <c r="K43" s="7">
        <f>(Table1[[#This Row],[marks]]/Table1[[#This Row],[total]])*30</f>
        <v>25.599999999999998</v>
      </c>
      <c r="L43" s="6">
        <f>Table1[[#This Row],[correct]]/Table1[[#This Row],[total]]</f>
        <v>0.86</v>
      </c>
      <c r="M43" s="6">
        <f>(Table1[[#This Row],[correct]]+Table1[[#This Row],[incorrect]])/Table1[[#This Row],[total]]</f>
        <v>0.88</v>
      </c>
      <c r="N43" s="6">
        <f>Table1[[#This Row],[incorrect]]/Table1[[#This Row],[total]]</f>
        <v>0.02</v>
      </c>
    </row>
    <row r="44" spans="1:14" x14ac:dyDescent="0.3">
      <c r="A44" s="11">
        <v>15</v>
      </c>
      <c r="B44" s="4">
        <v>45799</v>
      </c>
      <c r="C44" s="5" t="s">
        <v>7</v>
      </c>
      <c r="D44" s="5">
        <v>74</v>
      </c>
      <c r="E44" s="5">
        <v>64</v>
      </c>
      <c r="F44" s="5">
        <v>5</v>
      </c>
      <c r="G44" s="5">
        <v>5</v>
      </c>
      <c r="H44" s="7">
        <f>IF(AND(ISNUMBER(E44), ISNUMBER(F44), ISNUMBER(G44)), E44 - (F44* 1/3), "")</f>
        <v>62.333333333333336</v>
      </c>
      <c r="I44" s="5">
        <f>D44*1</f>
        <v>74</v>
      </c>
      <c r="J44" s="7">
        <f>(H44/I44)*100</f>
        <v>84.234234234234236</v>
      </c>
      <c r="K44" s="7">
        <f>(Table1[[#This Row],[marks]]/Table1[[#This Row],[total]])*30</f>
        <v>25.270270270270274</v>
      </c>
      <c r="L44" s="6">
        <f>Table1[[#This Row],[correct]]/Table1[[#This Row],[total]]</f>
        <v>0.86486486486486491</v>
      </c>
      <c r="M44" s="6">
        <f>(Table1[[#This Row],[correct]]+Table1[[#This Row],[incorrect]])/Table1[[#This Row],[total]]</f>
        <v>0.93243243243243246</v>
      </c>
      <c r="N44" s="6">
        <f>Table1[[#This Row],[incorrect]]/Table1[[#This Row],[total]]</f>
        <v>6.7567567567567571E-2</v>
      </c>
    </row>
    <row r="45" spans="1:14" x14ac:dyDescent="0.3">
      <c r="A45" s="11"/>
      <c r="B45" s="4">
        <v>45799</v>
      </c>
      <c r="C45" s="5" t="s">
        <v>9</v>
      </c>
      <c r="D45" s="5">
        <v>61</v>
      </c>
      <c r="E45" s="5">
        <v>51</v>
      </c>
      <c r="F45" s="5">
        <v>6</v>
      </c>
      <c r="G45" s="5">
        <v>4</v>
      </c>
      <c r="H45" s="7">
        <f>IF(AND(ISNUMBER(E45), ISNUMBER(F45), ISNUMBER(G45)), E45 - (F45* 1/3), "")</f>
        <v>49</v>
      </c>
      <c r="I45" s="5">
        <f>D45*1</f>
        <v>61</v>
      </c>
      <c r="J45" s="7">
        <f t="shared" ref="J45:J46" si="23">(H45/I45)*100</f>
        <v>80.327868852459019</v>
      </c>
      <c r="K45" s="7">
        <f>(Table1[[#This Row],[marks]]/Table1[[#This Row],[total]])*30</f>
        <v>24.098360655737704</v>
      </c>
      <c r="L45" s="6">
        <f>Table1[[#This Row],[correct]]/Table1[[#This Row],[total]]</f>
        <v>0.83606557377049184</v>
      </c>
      <c r="M45" s="6">
        <f>(Table1[[#This Row],[correct]]+Table1[[#This Row],[incorrect]])/Table1[[#This Row],[total]]</f>
        <v>0.93442622950819676</v>
      </c>
      <c r="N45" s="6">
        <f>Table1[[#This Row],[incorrect]]/Table1[[#This Row],[total]]</f>
        <v>9.8360655737704916E-2</v>
      </c>
    </row>
    <row r="46" spans="1:14" x14ac:dyDescent="0.3">
      <c r="A46" s="11"/>
      <c r="B46" s="4">
        <v>45799</v>
      </c>
      <c r="C46" s="5" t="s">
        <v>8</v>
      </c>
      <c r="D46" s="5">
        <v>50</v>
      </c>
      <c r="E46" s="5">
        <v>47</v>
      </c>
      <c r="F46" s="5">
        <v>0</v>
      </c>
      <c r="G46" s="5">
        <v>3</v>
      </c>
      <c r="H46" s="7">
        <f>IF(AND(ISNUMBER(E46), ISNUMBER(F46), ISNUMBER(G46)), E46 - (F46* 1/3), "")</f>
        <v>47</v>
      </c>
      <c r="I46" s="5">
        <f>D46*1</f>
        <v>50</v>
      </c>
      <c r="J46" s="7">
        <f t="shared" si="23"/>
        <v>94</v>
      </c>
      <c r="K46" s="7">
        <f>(Table1[[#This Row],[marks]]/Table1[[#This Row],[total]])*30</f>
        <v>28.2</v>
      </c>
      <c r="L46" s="6">
        <f>Table1[[#This Row],[correct]]/Table1[[#This Row],[total]]</f>
        <v>0.94</v>
      </c>
      <c r="M46" s="6">
        <f>(Table1[[#This Row],[correct]]+Table1[[#This Row],[incorrect]])/Table1[[#This Row],[total]]</f>
        <v>0.94</v>
      </c>
      <c r="N46" s="6">
        <f>Table1[[#This Row],[incorrect]]/Table1[[#This Row],[total]]</f>
        <v>0</v>
      </c>
    </row>
    <row r="47" spans="1:14" x14ac:dyDescent="0.3">
      <c r="A47" s="11">
        <v>16</v>
      </c>
      <c r="B47" s="4">
        <v>45800</v>
      </c>
      <c r="C47" s="5" t="s">
        <v>7</v>
      </c>
      <c r="D47" s="5"/>
      <c r="E47" s="5"/>
      <c r="F47" s="5"/>
      <c r="G47" s="5"/>
      <c r="H47" s="7" t="str">
        <f>IF(AND(ISNUMBER(E47), ISNUMBER(F47), ISNUMBER(G47)), E47 - (F47* 1/3), "")</f>
        <v/>
      </c>
      <c r="I47" s="5">
        <f>D47*1</f>
        <v>0</v>
      </c>
      <c r="J47" s="7" t="e">
        <f>(H47/I47)*100</f>
        <v>#VALUE!</v>
      </c>
      <c r="K47" s="7" t="e">
        <f>(Table1[[#This Row],[marks]]/Table1[[#This Row],[total]])*30</f>
        <v>#VALUE!</v>
      </c>
      <c r="L47" s="6" t="e">
        <f>Table1[[#This Row],[correct]]/Table1[[#This Row],[total]]</f>
        <v>#DIV/0!</v>
      </c>
      <c r="M47" s="6" t="e">
        <f>(Table1[[#This Row],[correct]]+Table1[[#This Row],[incorrect]])/Table1[[#This Row],[total]]</f>
        <v>#DIV/0!</v>
      </c>
      <c r="N47" s="6" t="e">
        <f>Table1[[#This Row],[incorrect]]/Table1[[#This Row],[total]]</f>
        <v>#DIV/0!</v>
      </c>
    </row>
    <row r="48" spans="1:14" x14ac:dyDescent="0.3">
      <c r="A48" s="11"/>
      <c r="B48" s="4">
        <v>45800</v>
      </c>
      <c r="C48" s="5" t="s">
        <v>9</v>
      </c>
      <c r="D48" s="5"/>
      <c r="E48" s="5"/>
      <c r="F48" s="5"/>
      <c r="G48" s="5"/>
      <c r="H48" s="7" t="str">
        <f>IF(AND(ISNUMBER(E48), ISNUMBER(F48), ISNUMBER(G48)), E48 - (F48* 1/3), "")</f>
        <v/>
      </c>
      <c r="I48" s="5">
        <f>D48*1</f>
        <v>0</v>
      </c>
      <c r="J48" s="7" t="e">
        <f t="shared" ref="J48:J49" si="24">(H48/I48)*100</f>
        <v>#VALUE!</v>
      </c>
      <c r="K48" s="7" t="e">
        <f>(Table1[[#This Row],[marks]]/Table1[[#This Row],[total]])*30</f>
        <v>#VALUE!</v>
      </c>
      <c r="L48" s="6" t="e">
        <f>Table1[[#This Row],[correct]]/Table1[[#This Row],[total]]</f>
        <v>#DIV/0!</v>
      </c>
      <c r="M48" s="6" t="e">
        <f>(Table1[[#This Row],[correct]]+Table1[[#This Row],[incorrect]])/Table1[[#This Row],[total]]</f>
        <v>#DIV/0!</v>
      </c>
      <c r="N48" s="6" t="e">
        <f>Table1[[#This Row],[incorrect]]/Table1[[#This Row],[total]]</f>
        <v>#DIV/0!</v>
      </c>
    </row>
    <row r="49" spans="1:14" x14ac:dyDescent="0.3">
      <c r="A49" s="11"/>
      <c r="B49" s="4">
        <v>45800</v>
      </c>
      <c r="C49" s="5" t="s">
        <v>8</v>
      </c>
      <c r="D49" s="5"/>
      <c r="E49" s="5"/>
      <c r="F49" s="5"/>
      <c r="G49" s="5"/>
      <c r="H49" s="7" t="str">
        <f t="shared" ref="H48:H49" si="25">IF(AND(ISNUMBER(E49), ISNUMBER(F49), ISNUMBER(G49)), E49 - (F49* 1/3), "")</f>
        <v/>
      </c>
      <c r="I49" s="5">
        <f t="shared" ref="I48:I49" si="26">D49*1</f>
        <v>0</v>
      </c>
      <c r="J49" s="7" t="e">
        <f t="shared" si="24"/>
        <v>#VALUE!</v>
      </c>
      <c r="K49" s="7" t="e">
        <f>(Table1[[#This Row],[marks]]/Table1[[#This Row],[total]])*30</f>
        <v>#VALUE!</v>
      </c>
      <c r="L49" s="6" t="e">
        <f>Table1[[#This Row],[correct]]/Table1[[#This Row],[total]]</f>
        <v>#DIV/0!</v>
      </c>
      <c r="M49" s="6" t="e">
        <f>(Table1[[#This Row],[correct]]+Table1[[#This Row],[incorrect]])/Table1[[#This Row],[total]]</f>
        <v>#DIV/0!</v>
      </c>
      <c r="N49" s="6" t="e">
        <f>Table1[[#This Row],[incorrect]]/Table1[[#This Row],[total]]</f>
        <v>#DIV/0!</v>
      </c>
    </row>
    <row r="50" spans="1:14" x14ac:dyDescent="0.3">
      <c r="A50" s="11">
        <v>17</v>
      </c>
      <c r="B50" s="4">
        <v>45801</v>
      </c>
      <c r="C50" s="5" t="s">
        <v>7</v>
      </c>
      <c r="D50" s="5"/>
      <c r="E50" s="5"/>
      <c r="F50" s="5"/>
      <c r="G50" s="5"/>
      <c r="H50" s="7" t="str">
        <f>IF(AND(ISNUMBER(E50), ISNUMBER(F50), ISNUMBER(G50)), E50 - (F50* 1/3), "")</f>
        <v/>
      </c>
      <c r="I50" s="5">
        <f>D50*1</f>
        <v>0</v>
      </c>
      <c r="J50" s="7" t="e">
        <f>(H50/I50)*100</f>
        <v>#VALUE!</v>
      </c>
      <c r="K50" s="7" t="e">
        <f>(Table1[[#This Row],[marks]]/Table1[[#This Row],[total]])*30</f>
        <v>#VALUE!</v>
      </c>
      <c r="L50" s="6" t="e">
        <f>Table1[[#This Row],[correct]]/Table1[[#This Row],[total]]</f>
        <v>#DIV/0!</v>
      </c>
      <c r="M50" s="6" t="e">
        <f>(Table1[[#This Row],[correct]]+Table1[[#This Row],[incorrect]])/Table1[[#This Row],[total]]</f>
        <v>#DIV/0!</v>
      </c>
      <c r="N50" s="6" t="e">
        <f>Table1[[#This Row],[incorrect]]/Table1[[#This Row],[total]]</f>
        <v>#DIV/0!</v>
      </c>
    </row>
    <row r="51" spans="1:14" x14ac:dyDescent="0.3">
      <c r="A51" s="11"/>
      <c r="B51" s="4">
        <v>45801</v>
      </c>
      <c r="C51" s="5" t="s">
        <v>9</v>
      </c>
      <c r="D51" s="5"/>
      <c r="E51" s="5"/>
      <c r="F51" s="5"/>
      <c r="G51" s="5"/>
      <c r="H51" s="7" t="str">
        <f t="shared" ref="H51:H52" si="27">IF(AND(ISNUMBER(E51), ISNUMBER(F51), ISNUMBER(G51)), E51 - (F51* 1/3), "")</f>
        <v/>
      </c>
      <c r="I51" s="5">
        <f t="shared" ref="I51:I52" si="28">D51*1</f>
        <v>0</v>
      </c>
      <c r="J51" s="7" t="e">
        <f t="shared" ref="J51:J52" si="29">(H51/I51)*100</f>
        <v>#VALUE!</v>
      </c>
      <c r="K51" s="7" t="e">
        <f>(Table1[[#This Row],[marks]]/Table1[[#This Row],[total]])*30</f>
        <v>#VALUE!</v>
      </c>
      <c r="L51" s="6" t="e">
        <f>Table1[[#This Row],[correct]]/Table1[[#This Row],[total]]</f>
        <v>#DIV/0!</v>
      </c>
      <c r="M51" s="6" t="e">
        <f>(Table1[[#This Row],[correct]]+Table1[[#This Row],[incorrect]])/Table1[[#This Row],[total]]</f>
        <v>#DIV/0!</v>
      </c>
      <c r="N51" s="6" t="e">
        <f>Table1[[#This Row],[incorrect]]/Table1[[#This Row],[total]]</f>
        <v>#DIV/0!</v>
      </c>
    </row>
    <row r="52" spans="1:14" x14ac:dyDescent="0.3">
      <c r="A52" s="11"/>
      <c r="B52" s="4">
        <v>45801</v>
      </c>
      <c r="C52" s="5" t="s">
        <v>8</v>
      </c>
      <c r="D52" s="5"/>
      <c r="E52" s="5"/>
      <c r="F52" s="5"/>
      <c r="G52" s="5"/>
      <c r="H52" s="7" t="str">
        <f t="shared" si="27"/>
        <v/>
      </c>
      <c r="I52" s="5">
        <f t="shared" si="28"/>
        <v>0</v>
      </c>
      <c r="J52" s="7" t="e">
        <f t="shared" si="29"/>
        <v>#VALUE!</v>
      </c>
      <c r="K52" s="7" t="e">
        <f>(Table1[[#This Row],[marks]]/Table1[[#This Row],[total]])*30</f>
        <v>#VALUE!</v>
      </c>
      <c r="L52" s="6" t="e">
        <f>Table1[[#This Row],[correct]]/Table1[[#This Row],[total]]</f>
        <v>#DIV/0!</v>
      </c>
      <c r="M52" s="6" t="e">
        <f>(Table1[[#This Row],[correct]]+Table1[[#This Row],[incorrect]])/Table1[[#This Row],[total]]</f>
        <v>#DIV/0!</v>
      </c>
      <c r="N52" s="6" t="e">
        <f>Table1[[#This Row],[incorrect]]/Table1[[#This Row],[total]]</f>
        <v>#DIV/0!</v>
      </c>
    </row>
    <row r="53" spans="1:14" x14ac:dyDescent="0.3">
      <c r="A53" s="11">
        <v>18</v>
      </c>
      <c r="B53" s="4">
        <v>45802</v>
      </c>
      <c r="C53" s="5" t="s">
        <v>7</v>
      </c>
      <c r="D53" s="5"/>
      <c r="E53" s="5"/>
      <c r="F53" s="5"/>
      <c r="G53" s="5"/>
      <c r="H53" s="7" t="str">
        <f>IF(AND(ISNUMBER(E53), ISNUMBER(F53), ISNUMBER(G53)), E53 - (F53* 1/3), "")</f>
        <v/>
      </c>
      <c r="I53" s="5">
        <f>D53*1</f>
        <v>0</v>
      </c>
      <c r="J53" s="7" t="e">
        <f>(H53/I53)*100</f>
        <v>#VALUE!</v>
      </c>
      <c r="K53" s="7" t="e">
        <f>(Table1[[#This Row],[marks]]/Table1[[#This Row],[total]])*30</f>
        <v>#VALUE!</v>
      </c>
      <c r="L53" s="6" t="e">
        <f>Table1[[#This Row],[correct]]/Table1[[#This Row],[total]]</f>
        <v>#DIV/0!</v>
      </c>
      <c r="M53" s="6" t="e">
        <f>(Table1[[#This Row],[correct]]+Table1[[#This Row],[incorrect]])/Table1[[#This Row],[total]]</f>
        <v>#DIV/0!</v>
      </c>
      <c r="N53" s="6" t="e">
        <f>Table1[[#This Row],[incorrect]]/Table1[[#This Row],[total]]</f>
        <v>#DIV/0!</v>
      </c>
    </row>
    <row r="54" spans="1:14" x14ac:dyDescent="0.3">
      <c r="A54" s="11"/>
      <c r="B54" s="4">
        <v>45802</v>
      </c>
      <c r="C54" s="5" t="s">
        <v>9</v>
      </c>
      <c r="D54" s="5"/>
      <c r="E54" s="5"/>
      <c r="F54" s="5"/>
      <c r="G54" s="5"/>
      <c r="H54" s="7" t="str">
        <f t="shared" ref="H54:H55" si="30">IF(AND(ISNUMBER(E54), ISNUMBER(F54), ISNUMBER(G54)), E54 - (F54* 1/3), "")</f>
        <v/>
      </c>
      <c r="I54" s="5">
        <f t="shared" ref="I54:I55" si="31">D54*1</f>
        <v>0</v>
      </c>
      <c r="J54" s="7" t="e">
        <f t="shared" ref="J54:J55" si="32">(H54/I54)*100</f>
        <v>#VALUE!</v>
      </c>
      <c r="K54" s="7" t="e">
        <f>(Table1[[#This Row],[marks]]/Table1[[#This Row],[total]])*30</f>
        <v>#VALUE!</v>
      </c>
      <c r="L54" s="6" t="e">
        <f>Table1[[#This Row],[correct]]/Table1[[#This Row],[total]]</f>
        <v>#DIV/0!</v>
      </c>
      <c r="M54" s="6" t="e">
        <f>(Table1[[#This Row],[correct]]+Table1[[#This Row],[incorrect]])/Table1[[#This Row],[total]]</f>
        <v>#DIV/0!</v>
      </c>
      <c r="N54" s="6" t="e">
        <f>Table1[[#This Row],[incorrect]]/Table1[[#This Row],[total]]</f>
        <v>#DIV/0!</v>
      </c>
    </row>
    <row r="55" spans="1:14" x14ac:dyDescent="0.3">
      <c r="A55" s="11"/>
      <c r="B55" s="4">
        <v>45802</v>
      </c>
      <c r="C55" s="5" t="s">
        <v>8</v>
      </c>
      <c r="D55" s="5"/>
      <c r="E55" s="5"/>
      <c r="F55" s="5"/>
      <c r="G55" s="5"/>
      <c r="H55" s="7" t="str">
        <f t="shared" si="30"/>
        <v/>
      </c>
      <c r="I55" s="5">
        <f t="shared" si="31"/>
        <v>0</v>
      </c>
      <c r="J55" s="7" t="e">
        <f t="shared" si="32"/>
        <v>#VALUE!</v>
      </c>
      <c r="K55" s="7" t="e">
        <f>(Table1[[#This Row],[marks]]/Table1[[#This Row],[total]])*30</f>
        <v>#VALUE!</v>
      </c>
      <c r="L55" s="6" t="e">
        <f>Table1[[#This Row],[correct]]/Table1[[#This Row],[total]]</f>
        <v>#DIV/0!</v>
      </c>
      <c r="M55" s="6" t="e">
        <f>(Table1[[#This Row],[correct]]+Table1[[#This Row],[incorrect]])/Table1[[#This Row],[total]]</f>
        <v>#DIV/0!</v>
      </c>
      <c r="N55" s="6" t="e">
        <f>Table1[[#This Row],[incorrect]]/Table1[[#This Row],[total]]</f>
        <v>#DIV/0!</v>
      </c>
    </row>
    <row r="56" spans="1:14" x14ac:dyDescent="0.3">
      <c r="A56" s="11">
        <v>19</v>
      </c>
      <c r="B56" s="4">
        <v>45803</v>
      </c>
      <c r="C56" s="5" t="s">
        <v>7</v>
      </c>
      <c r="D56" s="5"/>
      <c r="E56" s="5"/>
      <c r="F56" s="5"/>
      <c r="G56" s="5"/>
      <c r="H56" s="7" t="str">
        <f>IF(AND(ISNUMBER(E56), ISNUMBER(F56), ISNUMBER(G56)), E56 - (F56* 1/3), "")</f>
        <v/>
      </c>
      <c r="I56" s="5">
        <f>D56*1</f>
        <v>0</v>
      </c>
      <c r="J56" s="7" t="e">
        <f>(H56/I56)*100</f>
        <v>#VALUE!</v>
      </c>
      <c r="K56" s="7" t="e">
        <f>(Table1[[#This Row],[marks]]/Table1[[#This Row],[total]])*30</f>
        <v>#VALUE!</v>
      </c>
      <c r="L56" s="6" t="e">
        <f>Table1[[#This Row],[correct]]/Table1[[#This Row],[total]]</f>
        <v>#DIV/0!</v>
      </c>
      <c r="M56" s="6" t="e">
        <f>(Table1[[#This Row],[correct]]+Table1[[#This Row],[incorrect]])/Table1[[#This Row],[total]]</f>
        <v>#DIV/0!</v>
      </c>
      <c r="N56" s="6" t="e">
        <f>Table1[[#This Row],[incorrect]]/Table1[[#This Row],[total]]</f>
        <v>#DIV/0!</v>
      </c>
    </row>
    <row r="57" spans="1:14" x14ac:dyDescent="0.3">
      <c r="A57" s="11"/>
      <c r="B57" s="4">
        <v>45803</v>
      </c>
      <c r="C57" s="5" t="s">
        <v>9</v>
      </c>
      <c r="D57" s="5"/>
      <c r="E57" s="5"/>
      <c r="F57" s="5"/>
      <c r="G57" s="5"/>
      <c r="H57" s="7" t="str">
        <f t="shared" ref="H57:H58" si="33">IF(AND(ISNUMBER(E57), ISNUMBER(F57), ISNUMBER(G57)), E57 - (F57* 1/3), "")</f>
        <v/>
      </c>
      <c r="I57" s="5">
        <f t="shared" ref="I57:I58" si="34">D57*1</f>
        <v>0</v>
      </c>
      <c r="J57" s="7" t="e">
        <f t="shared" ref="J57:J58" si="35">(H57/I57)*100</f>
        <v>#VALUE!</v>
      </c>
      <c r="K57" s="7" t="e">
        <f>(Table1[[#This Row],[marks]]/Table1[[#This Row],[total]])*30</f>
        <v>#VALUE!</v>
      </c>
      <c r="L57" s="6" t="e">
        <f>Table1[[#This Row],[correct]]/Table1[[#This Row],[total]]</f>
        <v>#DIV/0!</v>
      </c>
      <c r="M57" s="6" t="e">
        <f>(Table1[[#This Row],[correct]]+Table1[[#This Row],[incorrect]])/Table1[[#This Row],[total]]</f>
        <v>#DIV/0!</v>
      </c>
      <c r="N57" s="6" t="e">
        <f>Table1[[#This Row],[incorrect]]/Table1[[#This Row],[total]]</f>
        <v>#DIV/0!</v>
      </c>
    </row>
    <row r="58" spans="1:14" x14ac:dyDescent="0.3">
      <c r="A58" s="11"/>
      <c r="B58" s="4">
        <v>45803</v>
      </c>
      <c r="C58" s="5" t="s">
        <v>8</v>
      </c>
      <c r="D58" s="5"/>
      <c r="E58" s="5"/>
      <c r="F58" s="5"/>
      <c r="G58" s="5"/>
      <c r="H58" s="7" t="str">
        <f t="shared" si="33"/>
        <v/>
      </c>
      <c r="I58" s="5">
        <f t="shared" si="34"/>
        <v>0</v>
      </c>
      <c r="J58" s="7" t="e">
        <f t="shared" si="35"/>
        <v>#VALUE!</v>
      </c>
      <c r="K58" s="7" t="e">
        <f>(Table1[[#This Row],[marks]]/Table1[[#This Row],[total]])*30</f>
        <v>#VALUE!</v>
      </c>
      <c r="L58" s="6" t="e">
        <f>Table1[[#This Row],[correct]]/Table1[[#This Row],[total]]</f>
        <v>#DIV/0!</v>
      </c>
      <c r="M58" s="6" t="e">
        <f>(Table1[[#This Row],[correct]]+Table1[[#This Row],[incorrect]])/Table1[[#This Row],[total]]</f>
        <v>#DIV/0!</v>
      </c>
      <c r="N58" s="6" t="e">
        <f>Table1[[#This Row],[incorrect]]/Table1[[#This Row],[total]]</f>
        <v>#DIV/0!</v>
      </c>
    </row>
    <row r="59" spans="1:14" x14ac:dyDescent="0.3">
      <c r="A59" s="11">
        <v>20</v>
      </c>
      <c r="B59" s="4">
        <v>45804</v>
      </c>
      <c r="C59" s="5" t="s">
        <v>7</v>
      </c>
      <c r="D59" s="5"/>
      <c r="E59" s="5"/>
      <c r="F59" s="5"/>
      <c r="G59" s="5"/>
      <c r="H59" s="7" t="str">
        <f>IF(AND(ISNUMBER(E59), ISNUMBER(F59), ISNUMBER(G59)), E59 - (F59* 1/3), "")</f>
        <v/>
      </c>
      <c r="I59" s="5">
        <f>D59*1</f>
        <v>0</v>
      </c>
      <c r="J59" s="7" t="e">
        <f>(H59/I59)*100</f>
        <v>#VALUE!</v>
      </c>
      <c r="K59" s="7" t="e">
        <f>(Table1[[#This Row],[marks]]/Table1[[#This Row],[total]])*30</f>
        <v>#VALUE!</v>
      </c>
      <c r="L59" s="6" t="e">
        <f>Table1[[#This Row],[correct]]/Table1[[#This Row],[total]]</f>
        <v>#DIV/0!</v>
      </c>
      <c r="M59" s="6" t="e">
        <f>(Table1[[#This Row],[correct]]+Table1[[#This Row],[incorrect]])/Table1[[#This Row],[total]]</f>
        <v>#DIV/0!</v>
      </c>
      <c r="N59" s="6" t="e">
        <f>Table1[[#This Row],[incorrect]]/Table1[[#This Row],[total]]</f>
        <v>#DIV/0!</v>
      </c>
    </row>
    <row r="60" spans="1:14" x14ac:dyDescent="0.3">
      <c r="A60" s="11"/>
      <c r="B60" s="4">
        <v>45804</v>
      </c>
      <c r="C60" s="5" t="s">
        <v>9</v>
      </c>
      <c r="D60" s="5"/>
      <c r="E60" s="5"/>
      <c r="F60" s="5"/>
      <c r="G60" s="5"/>
      <c r="H60" s="7" t="str">
        <f t="shared" ref="H60:H61" si="36">IF(AND(ISNUMBER(E60), ISNUMBER(F60), ISNUMBER(G60)), E60 - (F60* 1/3), "")</f>
        <v/>
      </c>
      <c r="I60" s="5">
        <f t="shared" ref="I60:I61" si="37">D60*1</f>
        <v>0</v>
      </c>
      <c r="J60" s="7" t="e">
        <f t="shared" ref="J60:J61" si="38">(H60/I60)*100</f>
        <v>#VALUE!</v>
      </c>
      <c r="K60" s="7" t="e">
        <f>(Table1[[#This Row],[marks]]/Table1[[#This Row],[total]])*30</f>
        <v>#VALUE!</v>
      </c>
      <c r="L60" s="6" t="e">
        <f>Table1[[#This Row],[correct]]/Table1[[#This Row],[total]]</f>
        <v>#DIV/0!</v>
      </c>
      <c r="M60" s="6" t="e">
        <f>(Table1[[#This Row],[correct]]+Table1[[#This Row],[incorrect]])/Table1[[#This Row],[total]]</f>
        <v>#DIV/0!</v>
      </c>
      <c r="N60" s="6" t="e">
        <f>Table1[[#This Row],[incorrect]]/Table1[[#This Row],[total]]</f>
        <v>#DIV/0!</v>
      </c>
    </row>
    <row r="61" spans="1:14" x14ac:dyDescent="0.3">
      <c r="A61" s="11"/>
      <c r="B61" s="4">
        <v>45804</v>
      </c>
      <c r="C61" s="5" t="s">
        <v>8</v>
      </c>
      <c r="D61" s="5"/>
      <c r="E61" s="5"/>
      <c r="F61" s="5"/>
      <c r="G61" s="5"/>
      <c r="H61" s="7" t="str">
        <f t="shared" si="36"/>
        <v/>
      </c>
      <c r="I61" s="5">
        <f t="shared" si="37"/>
        <v>0</v>
      </c>
      <c r="J61" s="7" t="e">
        <f t="shared" si="38"/>
        <v>#VALUE!</v>
      </c>
      <c r="K61" s="7" t="e">
        <f>(Table1[[#This Row],[marks]]/Table1[[#This Row],[total]])*30</f>
        <v>#VALUE!</v>
      </c>
      <c r="L61" s="6" t="e">
        <f>Table1[[#This Row],[correct]]/Table1[[#This Row],[total]]</f>
        <v>#DIV/0!</v>
      </c>
      <c r="M61" s="6" t="e">
        <f>(Table1[[#This Row],[correct]]+Table1[[#This Row],[incorrect]])/Table1[[#This Row],[total]]</f>
        <v>#DIV/0!</v>
      </c>
      <c r="N61" s="6" t="e">
        <f>Table1[[#This Row],[incorrect]]/Table1[[#This Row],[total]]</f>
        <v>#DIV/0!</v>
      </c>
    </row>
    <row r="62" spans="1:14" x14ac:dyDescent="0.3">
      <c r="A62" s="11">
        <v>21</v>
      </c>
      <c r="B62" s="4">
        <v>45805</v>
      </c>
      <c r="C62" s="5" t="s">
        <v>7</v>
      </c>
      <c r="D62" s="5"/>
      <c r="E62" s="5"/>
      <c r="F62" s="5"/>
      <c r="G62" s="5"/>
      <c r="H62" s="7" t="str">
        <f>IF(AND(ISNUMBER(E62), ISNUMBER(F62), ISNUMBER(G62)), E62 - (F62* 1/3), "")</f>
        <v/>
      </c>
      <c r="I62" s="5">
        <f>D62*1</f>
        <v>0</v>
      </c>
      <c r="J62" s="7" t="e">
        <f>(H62/I62)*100</f>
        <v>#VALUE!</v>
      </c>
      <c r="K62" s="7" t="e">
        <f>(Table1[[#This Row],[marks]]/Table1[[#This Row],[total]])*30</f>
        <v>#VALUE!</v>
      </c>
      <c r="L62" s="6" t="e">
        <f>Table1[[#This Row],[correct]]/Table1[[#This Row],[total]]</f>
        <v>#DIV/0!</v>
      </c>
      <c r="M62" s="6" t="e">
        <f>(Table1[[#This Row],[correct]]+Table1[[#This Row],[incorrect]])/Table1[[#This Row],[total]]</f>
        <v>#DIV/0!</v>
      </c>
      <c r="N62" s="6" t="e">
        <f>Table1[[#This Row],[incorrect]]/Table1[[#This Row],[total]]</f>
        <v>#DIV/0!</v>
      </c>
    </row>
    <row r="63" spans="1:14" x14ac:dyDescent="0.3">
      <c r="A63" s="11"/>
      <c r="B63" s="4">
        <v>45805</v>
      </c>
      <c r="C63" s="5" t="s">
        <v>9</v>
      </c>
      <c r="D63" s="5"/>
      <c r="E63" s="5"/>
      <c r="F63" s="5"/>
      <c r="G63" s="5"/>
      <c r="H63" s="7" t="str">
        <f t="shared" ref="H63:H64" si="39">IF(AND(ISNUMBER(E63), ISNUMBER(F63), ISNUMBER(G63)), E63 - (F63* 1/3), "")</f>
        <v/>
      </c>
      <c r="I63" s="5">
        <f t="shared" ref="I63:I64" si="40">D63*1</f>
        <v>0</v>
      </c>
      <c r="J63" s="7" t="e">
        <f t="shared" ref="J63:J64" si="41">(H63/I63)*100</f>
        <v>#VALUE!</v>
      </c>
      <c r="K63" s="7" t="e">
        <f>(Table1[[#This Row],[marks]]/Table1[[#This Row],[total]])*30</f>
        <v>#VALUE!</v>
      </c>
      <c r="L63" s="6" t="e">
        <f>Table1[[#This Row],[correct]]/Table1[[#This Row],[total]]</f>
        <v>#DIV/0!</v>
      </c>
      <c r="M63" s="6" t="e">
        <f>(Table1[[#This Row],[correct]]+Table1[[#This Row],[incorrect]])/Table1[[#This Row],[total]]</f>
        <v>#DIV/0!</v>
      </c>
      <c r="N63" s="6" t="e">
        <f>Table1[[#This Row],[incorrect]]/Table1[[#This Row],[total]]</f>
        <v>#DIV/0!</v>
      </c>
    </row>
    <row r="64" spans="1:14" x14ac:dyDescent="0.3">
      <c r="A64" s="11"/>
      <c r="B64" s="4">
        <v>45805</v>
      </c>
      <c r="C64" s="5" t="s">
        <v>8</v>
      </c>
      <c r="D64" s="5"/>
      <c r="E64" s="5"/>
      <c r="F64" s="5"/>
      <c r="G64" s="5"/>
      <c r="H64" s="7" t="str">
        <f t="shared" si="39"/>
        <v/>
      </c>
      <c r="I64" s="5">
        <f t="shared" si="40"/>
        <v>0</v>
      </c>
      <c r="J64" s="7" t="e">
        <f t="shared" si="41"/>
        <v>#VALUE!</v>
      </c>
      <c r="K64" s="7" t="e">
        <f>(Table1[[#This Row],[marks]]/Table1[[#This Row],[total]])*30</f>
        <v>#VALUE!</v>
      </c>
      <c r="L64" s="6" t="e">
        <f>Table1[[#This Row],[correct]]/Table1[[#This Row],[total]]</f>
        <v>#DIV/0!</v>
      </c>
      <c r="M64" s="6" t="e">
        <f>(Table1[[#This Row],[correct]]+Table1[[#This Row],[incorrect]])/Table1[[#This Row],[total]]</f>
        <v>#DIV/0!</v>
      </c>
      <c r="N64" s="6" t="e">
        <f>Table1[[#This Row],[incorrect]]/Table1[[#This Row],[total]]</f>
        <v>#DIV/0!</v>
      </c>
    </row>
    <row r="65" spans="1:14" x14ac:dyDescent="0.3">
      <c r="A65" s="11">
        <v>22</v>
      </c>
      <c r="B65" s="4">
        <v>45806</v>
      </c>
      <c r="C65" s="5" t="s">
        <v>7</v>
      </c>
      <c r="D65" s="5"/>
      <c r="E65" s="5"/>
      <c r="F65" s="5"/>
      <c r="G65" s="5"/>
      <c r="H65" s="7" t="str">
        <f>IF(AND(ISNUMBER(E65), ISNUMBER(F65), ISNUMBER(G65)), E65 - (F65* 1/3), "")</f>
        <v/>
      </c>
      <c r="I65" s="5">
        <f>D65*1</f>
        <v>0</v>
      </c>
      <c r="J65" s="7" t="e">
        <f>(H65/I65)*100</f>
        <v>#VALUE!</v>
      </c>
      <c r="K65" s="7" t="e">
        <f>(Table1[[#This Row],[marks]]/Table1[[#This Row],[total]])*30</f>
        <v>#VALUE!</v>
      </c>
      <c r="L65" s="6" t="e">
        <f>Table1[[#This Row],[correct]]/Table1[[#This Row],[total]]</f>
        <v>#DIV/0!</v>
      </c>
      <c r="M65" s="6" t="e">
        <f>(Table1[[#This Row],[correct]]+Table1[[#This Row],[incorrect]])/Table1[[#This Row],[total]]</f>
        <v>#DIV/0!</v>
      </c>
      <c r="N65" s="6" t="e">
        <f>Table1[[#This Row],[incorrect]]/Table1[[#This Row],[total]]</f>
        <v>#DIV/0!</v>
      </c>
    </row>
    <row r="66" spans="1:14" x14ac:dyDescent="0.3">
      <c r="A66" s="11"/>
      <c r="B66" s="4">
        <v>45806</v>
      </c>
      <c r="C66" s="5" t="s">
        <v>9</v>
      </c>
      <c r="D66" s="5"/>
      <c r="E66" s="5"/>
      <c r="F66" s="5"/>
      <c r="G66" s="5"/>
      <c r="H66" s="7" t="str">
        <f t="shared" ref="H66:H67" si="42">IF(AND(ISNUMBER(E66), ISNUMBER(F66), ISNUMBER(G66)), E66 - (F66* 1/3), "")</f>
        <v/>
      </c>
      <c r="I66" s="5">
        <f t="shared" ref="I66:I67" si="43">D66*1</f>
        <v>0</v>
      </c>
      <c r="J66" s="7" t="e">
        <f t="shared" ref="J66:J67" si="44">(H66/I66)*100</f>
        <v>#VALUE!</v>
      </c>
      <c r="K66" s="7" t="e">
        <f>(Table1[[#This Row],[marks]]/Table1[[#This Row],[total]])*30</f>
        <v>#VALUE!</v>
      </c>
      <c r="L66" s="6" t="e">
        <f>Table1[[#This Row],[correct]]/Table1[[#This Row],[total]]</f>
        <v>#DIV/0!</v>
      </c>
      <c r="M66" s="6" t="e">
        <f>(Table1[[#This Row],[correct]]+Table1[[#This Row],[incorrect]])/Table1[[#This Row],[total]]</f>
        <v>#DIV/0!</v>
      </c>
      <c r="N66" s="6" t="e">
        <f>Table1[[#This Row],[incorrect]]/Table1[[#This Row],[total]]</f>
        <v>#DIV/0!</v>
      </c>
    </row>
    <row r="67" spans="1:14" x14ac:dyDescent="0.3">
      <c r="A67" s="11"/>
      <c r="B67" s="4">
        <v>45806</v>
      </c>
      <c r="C67" s="5" t="s">
        <v>8</v>
      </c>
      <c r="D67" s="5"/>
      <c r="E67" s="5"/>
      <c r="F67" s="5"/>
      <c r="G67" s="5"/>
      <c r="H67" s="7" t="str">
        <f t="shared" si="42"/>
        <v/>
      </c>
      <c r="I67" s="5">
        <f t="shared" si="43"/>
        <v>0</v>
      </c>
      <c r="J67" s="7" t="e">
        <f t="shared" si="44"/>
        <v>#VALUE!</v>
      </c>
      <c r="K67" s="7" t="e">
        <f>(Table1[[#This Row],[marks]]/Table1[[#This Row],[total]])*30</f>
        <v>#VALUE!</v>
      </c>
      <c r="L67" s="6" t="e">
        <f>Table1[[#This Row],[correct]]/Table1[[#This Row],[total]]</f>
        <v>#DIV/0!</v>
      </c>
      <c r="M67" s="6" t="e">
        <f>(Table1[[#This Row],[correct]]+Table1[[#This Row],[incorrect]])/Table1[[#This Row],[total]]</f>
        <v>#DIV/0!</v>
      </c>
      <c r="N67" s="6" t="e">
        <f>Table1[[#This Row],[incorrect]]/Table1[[#This Row],[total]]</f>
        <v>#DIV/0!</v>
      </c>
    </row>
    <row r="68" spans="1:14" x14ac:dyDescent="0.3">
      <c r="A68" s="11">
        <v>23</v>
      </c>
      <c r="B68" s="4">
        <v>45807</v>
      </c>
      <c r="C68" s="5" t="s">
        <v>7</v>
      </c>
      <c r="D68" s="5"/>
      <c r="E68" s="5"/>
      <c r="F68" s="5"/>
      <c r="G68" s="5"/>
      <c r="H68" s="7" t="str">
        <f t="shared" ref="H68:H73" si="45">IF(AND(ISNUMBER(E68), ISNUMBER(F68), ISNUMBER(G68)), E68 - (F68* 1/3), "")</f>
        <v/>
      </c>
      <c r="I68" s="5">
        <f t="shared" ref="I68:I73" si="46">D68*1</f>
        <v>0</v>
      </c>
      <c r="J68" s="7" t="e">
        <f t="shared" ref="J68:J73" si="47">(H68/I68)*100</f>
        <v>#VALUE!</v>
      </c>
      <c r="K68" s="7" t="e">
        <f>(Table1[[#This Row],[marks]]/Table1[[#This Row],[total]])*30</f>
        <v>#VALUE!</v>
      </c>
      <c r="L68" s="6" t="e">
        <f>Table1[[#This Row],[correct]]/Table1[[#This Row],[total]]</f>
        <v>#DIV/0!</v>
      </c>
      <c r="M68" s="6" t="e">
        <f>(Table1[[#This Row],[correct]]+Table1[[#This Row],[incorrect]])/Table1[[#This Row],[total]]</f>
        <v>#DIV/0!</v>
      </c>
      <c r="N68" s="6" t="e">
        <f>Table1[[#This Row],[incorrect]]/Table1[[#This Row],[total]]</f>
        <v>#DIV/0!</v>
      </c>
    </row>
    <row r="69" spans="1:14" x14ac:dyDescent="0.3">
      <c r="A69" s="11"/>
      <c r="B69" s="4">
        <v>45807</v>
      </c>
      <c r="C69" s="5" t="s">
        <v>9</v>
      </c>
      <c r="D69" s="5"/>
      <c r="E69" s="5"/>
      <c r="F69" s="5"/>
      <c r="G69" s="5"/>
      <c r="H69" s="7" t="str">
        <f t="shared" si="45"/>
        <v/>
      </c>
      <c r="I69" s="5">
        <f t="shared" si="46"/>
        <v>0</v>
      </c>
      <c r="J69" s="7" t="e">
        <f t="shared" si="47"/>
        <v>#VALUE!</v>
      </c>
      <c r="K69" s="7" t="e">
        <f>(Table1[[#This Row],[marks]]/Table1[[#This Row],[total]])*30</f>
        <v>#VALUE!</v>
      </c>
      <c r="L69" s="6" t="e">
        <f>Table1[[#This Row],[correct]]/Table1[[#This Row],[total]]</f>
        <v>#DIV/0!</v>
      </c>
      <c r="M69" s="6" t="e">
        <f>(Table1[[#This Row],[correct]]+Table1[[#This Row],[incorrect]])/Table1[[#This Row],[total]]</f>
        <v>#DIV/0!</v>
      </c>
      <c r="N69" s="6" t="e">
        <f>Table1[[#This Row],[incorrect]]/Table1[[#This Row],[total]]</f>
        <v>#DIV/0!</v>
      </c>
    </row>
    <row r="70" spans="1:14" x14ac:dyDescent="0.3">
      <c r="A70" s="11"/>
      <c r="B70" s="4">
        <v>45807</v>
      </c>
      <c r="C70" s="5" t="s">
        <v>8</v>
      </c>
      <c r="D70" s="5"/>
      <c r="E70" s="5"/>
      <c r="F70" s="5"/>
      <c r="G70" s="5"/>
      <c r="H70" s="7" t="str">
        <f t="shared" si="45"/>
        <v/>
      </c>
      <c r="I70" s="5">
        <f t="shared" si="46"/>
        <v>0</v>
      </c>
      <c r="J70" s="7" t="e">
        <f t="shared" si="47"/>
        <v>#VALUE!</v>
      </c>
      <c r="K70" s="7" t="e">
        <f>(Table1[[#This Row],[marks]]/Table1[[#This Row],[total]])*30</f>
        <v>#VALUE!</v>
      </c>
      <c r="L70" s="6" t="e">
        <f>Table1[[#This Row],[correct]]/Table1[[#This Row],[total]]</f>
        <v>#DIV/0!</v>
      </c>
      <c r="M70" s="6" t="e">
        <f>(Table1[[#This Row],[correct]]+Table1[[#This Row],[incorrect]])/Table1[[#This Row],[total]]</f>
        <v>#DIV/0!</v>
      </c>
      <c r="N70" s="6" t="e">
        <f>Table1[[#This Row],[incorrect]]/Table1[[#This Row],[total]]</f>
        <v>#DIV/0!</v>
      </c>
    </row>
    <row r="71" spans="1:14" x14ac:dyDescent="0.3">
      <c r="A71" s="11">
        <v>24</v>
      </c>
      <c r="B71" s="4">
        <v>45808</v>
      </c>
      <c r="C71" s="5" t="s">
        <v>7</v>
      </c>
      <c r="D71" s="5"/>
      <c r="E71" s="5"/>
      <c r="F71" s="5"/>
      <c r="G71" s="5"/>
      <c r="H71" s="7" t="str">
        <f t="shared" si="45"/>
        <v/>
      </c>
      <c r="I71" s="5">
        <f t="shared" si="46"/>
        <v>0</v>
      </c>
      <c r="J71" s="7" t="e">
        <f t="shared" si="47"/>
        <v>#VALUE!</v>
      </c>
      <c r="K71" s="7" t="e">
        <f>(Table1[[#This Row],[marks]]/Table1[[#This Row],[total]])*30</f>
        <v>#VALUE!</v>
      </c>
      <c r="L71" s="6" t="e">
        <f>Table1[[#This Row],[correct]]/Table1[[#This Row],[total]]</f>
        <v>#DIV/0!</v>
      </c>
      <c r="M71" s="6" t="e">
        <f>(Table1[[#This Row],[correct]]+Table1[[#This Row],[incorrect]])/Table1[[#This Row],[total]]</f>
        <v>#DIV/0!</v>
      </c>
      <c r="N71" s="6" t="e">
        <f>Table1[[#This Row],[incorrect]]/Table1[[#This Row],[total]]</f>
        <v>#DIV/0!</v>
      </c>
    </row>
    <row r="72" spans="1:14" x14ac:dyDescent="0.3">
      <c r="A72" s="11"/>
      <c r="B72" s="4">
        <v>45808</v>
      </c>
      <c r="C72" s="5" t="s">
        <v>9</v>
      </c>
      <c r="D72" s="5"/>
      <c r="E72" s="5"/>
      <c r="F72" s="5"/>
      <c r="G72" s="5"/>
      <c r="H72" s="7" t="str">
        <f t="shared" si="45"/>
        <v/>
      </c>
      <c r="I72" s="5">
        <f t="shared" si="46"/>
        <v>0</v>
      </c>
      <c r="J72" s="7" t="e">
        <f t="shared" si="47"/>
        <v>#VALUE!</v>
      </c>
      <c r="K72" s="7" t="e">
        <f>(Table1[[#This Row],[marks]]/Table1[[#This Row],[total]])*30</f>
        <v>#VALUE!</v>
      </c>
      <c r="L72" s="6" t="e">
        <f>Table1[[#This Row],[correct]]/Table1[[#This Row],[total]]</f>
        <v>#DIV/0!</v>
      </c>
      <c r="M72" s="6" t="e">
        <f>(Table1[[#This Row],[correct]]+Table1[[#This Row],[incorrect]])/Table1[[#This Row],[total]]</f>
        <v>#DIV/0!</v>
      </c>
      <c r="N72" s="6" t="e">
        <f>Table1[[#This Row],[incorrect]]/Table1[[#This Row],[total]]</f>
        <v>#DIV/0!</v>
      </c>
    </row>
    <row r="73" spans="1:14" x14ac:dyDescent="0.3">
      <c r="A73" s="11"/>
      <c r="B73" s="4">
        <v>45808</v>
      </c>
      <c r="C73" s="5" t="s">
        <v>8</v>
      </c>
      <c r="D73" s="5"/>
      <c r="E73" s="5"/>
      <c r="F73" s="5"/>
      <c r="G73" s="5"/>
      <c r="H73" s="7" t="str">
        <f t="shared" si="45"/>
        <v/>
      </c>
      <c r="I73" s="5">
        <f t="shared" si="46"/>
        <v>0</v>
      </c>
      <c r="J73" s="7" t="e">
        <f t="shared" si="47"/>
        <v>#VALUE!</v>
      </c>
      <c r="K73" s="7" t="e">
        <f>(Table1[[#This Row],[marks]]/Table1[[#This Row],[total]])*30</f>
        <v>#VALUE!</v>
      </c>
      <c r="L73" s="6" t="e">
        <f>Table1[[#This Row],[correct]]/Table1[[#This Row],[total]]</f>
        <v>#DIV/0!</v>
      </c>
      <c r="M73" s="6" t="e">
        <f>(Table1[[#This Row],[correct]]+Table1[[#This Row],[incorrect]])/Table1[[#This Row],[total]]</f>
        <v>#DIV/0!</v>
      </c>
      <c r="N73" s="6" t="e">
        <f>Table1[[#This Row],[incorrect]]/Table1[[#This Row],[total]]</f>
        <v>#DIV/0!</v>
      </c>
    </row>
  </sheetData>
  <mergeCells count="24">
    <mergeCell ref="A35:A37"/>
    <mergeCell ref="A2:A4"/>
    <mergeCell ref="A5:A7"/>
    <mergeCell ref="A8:A10"/>
    <mergeCell ref="A11:A13"/>
    <mergeCell ref="A14:A16"/>
    <mergeCell ref="A17:A19"/>
    <mergeCell ref="A20:A22"/>
    <mergeCell ref="A23:A25"/>
    <mergeCell ref="A26:A28"/>
    <mergeCell ref="A29:A31"/>
    <mergeCell ref="A32:A34"/>
    <mergeCell ref="A71:A73"/>
    <mergeCell ref="A38:A40"/>
    <mergeCell ref="A41:A43"/>
    <mergeCell ref="A44:A46"/>
    <mergeCell ref="A47:A49"/>
    <mergeCell ref="A50:A52"/>
    <mergeCell ref="A53:A55"/>
    <mergeCell ref="A56:A58"/>
    <mergeCell ref="A59:A61"/>
    <mergeCell ref="A62:A64"/>
    <mergeCell ref="A65:A67"/>
    <mergeCell ref="A68:A70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A8553-2B8A-49F5-910F-61CCC340A532}">
  <dimension ref="A1:E11"/>
  <sheetViews>
    <sheetView topLeftCell="C2" zoomScale="120" zoomScaleNormal="120" workbookViewId="0">
      <selection activeCell="E17" sqref="E17"/>
    </sheetView>
  </sheetViews>
  <sheetFormatPr defaultRowHeight="14.4" x14ac:dyDescent="0.3"/>
  <cols>
    <col min="1" max="1" width="20.109375" bestFit="1" customWidth="1"/>
    <col min="2" max="2" width="15.5546875" bestFit="1" customWidth="1"/>
    <col min="3" max="6" width="12" bestFit="1" customWidth="1"/>
    <col min="7" max="25" width="10.33203125" bestFit="1" customWidth="1"/>
    <col min="26" max="26" width="10.77734375" bestFit="1" customWidth="1"/>
    <col min="27" max="27" width="14" bestFit="1" customWidth="1"/>
    <col min="28" max="28" width="21.5546875" bestFit="1" customWidth="1"/>
    <col min="29" max="29" width="10.33203125" bestFit="1" customWidth="1"/>
    <col min="30" max="30" width="7.6640625" bestFit="1" customWidth="1"/>
    <col min="31" max="49" width="10.33203125" bestFit="1" customWidth="1"/>
    <col min="50" max="50" width="13.109375" bestFit="1" customWidth="1"/>
    <col min="51" max="51" width="10.77734375" bestFit="1" customWidth="1"/>
  </cols>
  <sheetData>
    <row r="1" spans="1:5" x14ac:dyDescent="0.3">
      <c r="A1" s="8" t="s">
        <v>20</v>
      </c>
      <c r="B1" s="8" t="s">
        <v>19</v>
      </c>
    </row>
    <row r="2" spans="1:5" x14ac:dyDescent="0.3">
      <c r="A2" s="8" t="s">
        <v>17</v>
      </c>
      <c r="B2" t="s">
        <v>8</v>
      </c>
      <c r="C2" t="s">
        <v>9</v>
      </c>
      <c r="D2" t="s">
        <v>7</v>
      </c>
      <c r="E2" t="s">
        <v>18</v>
      </c>
    </row>
    <row r="3" spans="1:5" x14ac:dyDescent="0.3">
      <c r="A3" s="9">
        <v>45785</v>
      </c>
      <c r="B3">
        <v>23.666666666666668</v>
      </c>
      <c r="C3">
        <v>21.891891891891891</v>
      </c>
      <c r="D3">
        <v>19</v>
      </c>
      <c r="E3">
        <v>64.558558558558559</v>
      </c>
    </row>
    <row r="4" spans="1:5" x14ac:dyDescent="0.3">
      <c r="A4" s="9">
        <v>45786</v>
      </c>
      <c r="B4">
        <v>30</v>
      </c>
      <c r="C4">
        <v>25.769230769230766</v>
      </c>
      <c r="D4">
        <v>26.875</v>
      </c>
      <c r="E4">
        <v>82.644230769230774</v>
      </c>
    </row>
    <row r="5" spans="1:5" x14ac:dyDescent="0.3">
      <c r="A5" s="9">
        <v>45787</v>
      </c>
      <c r="B5">
        <v>28.599999999999998</v>
      </c>
      <c r="C5">
        <v>26.428571428571427</v>
      </c>
      <c r="D5">
        <v>25.277777777777779</v>
      </c>
      <c r="E5">
        <v>80.306349206349211</v>
      </c>
    </row>
    <row r="6" spans="1:5" x14ac:dyDescent="0.3">
      <c r="A6" s="9">
        <v>45788</v>
      </c>
      <c r="B6">
        <v>28.799999999999997</v>
      </c>
      <c r="C6">
        <v>20.476190476190478</v>
      </c>
      <c r="D6">
        <v>28.846153846153847</v>
      </c>
      <c r="E6">
        <v>78.122344322344333</v>
      </c>
    </row>
    <row r="7" spans="1:5" x14ac:dyDescent="0.3">
      <c r="A7" s="9">
        <v>45789</v>
      </c>
      <c r="B7">
        <v>26.2</v>
      </c>
      <c r="C7">
        <v>18.80952380952381</v>
      </c>
      <c r="D7">
        <v>17.333333333333332</v>
      </c>
      <c r="E7">
        <v>62.342857142857142</v>
      </c>
    </row>
    <row r="8" spans="1:5" x14ac:dyDescent="0.3">
      <c r="A8" s="9">
        <v>45790</v>
      </c>
      <c r="B8" t="e">
        <v>#VALUE!</v>
      </c>
      <c r="C8" t="e">
        <v>#VALUE!</v>
      </c>
      <c r="D8" t="e">
        <v>#VALUE!</v>
      </c>
      <c r="E8" t="e">
        <v>#VALUE!</v>
      </c>
    </row>
    <row r="9" spans="1:5" x14ac:dyDescent="0.3">
      <c r="A9" s="9">
        <v>45791</v>
      </c>
      <c r="B9" t="e">
        <v>#VALUE!</v>
      </c>
      <c r="C9" t="e">
        <v>#VALUE!</v>
      </c>
      <c r="D9" t="e">
        <v>#VALUE!</v>
      </c>
      <c r="E9" t="e">
        <v>#VALUE!</v>
      </c>
    </row>
    <row r="10" spans="1:5" x14ac:dyDescent="0.3">
      <c r="A10" s="9">
        <v>45792</v>
      </c>
      <c r="B10" t="e">
        <v>#VALUE!</v>
      </c>
      <c r="C10" t="e">
        <v>#VALUE!</v>
      </c>
      <c r="D10" t="e">
        <v>#VALUE!</v>
      </c>
      <c r="E10" t="e">
        <v>#VALUE!</v>
      </c>
    </row>
    <row r="11" spans="1:5" x14ac:dyDescent="0.3">
      <c r="A11" s="9" t="s">
        <v>18</v>
      </c>
      <c r="B11" t="e">
        <v>#VALUE!</v>
      </c>
      <c r="C11" t="e">
        <v>#VALUE!</v>
      </c>
      <c r="D11" t="e">
        <v>#VALUE!</v>
      </c>
      <c r="E11" t="e">
        <v>#VALUE!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Marksheet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Asif Sayyed</dc:creator>
  <cp:lastModifiedBy>Asif Sayyed</cp:lastModifiedBy>
  <dcterms:created xsi:type="dcterms:W3CDTF">2025-05-09T11:33:40Z</dcterms:created>
  <dcterms:modified xsi:type="dcterms:W3CDTF">2025-05-23T07:28:07Z</dcterms:modified>
</cp:coreProperties>
</file>