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9440" windowHeight="12075" activeTab="1"/>
  </bookViews>
  <sheets>
    <sheet name="Cognos" sheetId="1" r:id="rId1"/>
    <sheet name="Conversie_Verplichtingen" sheetId="2" r:id="rId2"/>
  </sheets>
  <calcPr calcId="125725"/>
</workbook>
</file>

<file path=xl/calcChain.xml><?xml version="1.0" encoding="utf-8"?>
<calcChain xmlns="http://schemas.openxmlformats.org/spreadsheetml/2006/main">
  <c r="AR2" i="2"/>
  <c r="AQ2"/>
  <c r="AP2"/>
  <c r="AO2"/>
  <c r="AN2"/>
  <c r="AM2"/>
  <c r="AL2"/>
  <c r="AJ2"/>
  <c r="AI2"/>
  <c r="AH2"/>
  <c r="AG2"/>
  <c r="AF2"/>
  <c r="AE2"/>
  <c r="AD2"/>
  <c r="AC2"/>
  <c r="Y2" i="1"/>
  <c r="Y3"/>
  <c r="Y4"/>
</calcChain>
</file>

<file path=xl/sharedStrings.xml><?xml version="1.0" encoding="utf-8"?>
<sst xmlns="http://schemas.openxmlformats.org/spreadsheetml/2006/main" count="131" uniqueCount="104">
  <si>
    <t>Activum</t>
  </si>
  <si>
    <t>Omschrijving activum</t>
  </si>
  <si>
    <t>Verplichting</t>
  </si>
  <si>
    <t>Omschrijving verplichting</t>
  </si>
  <si>
    <t>Crediteur</t>
  </si>
  <si>
    <t>Omschrijving crediteur</t>
  </si>
  <si>
    <t>Zachte verplichting</t>
  </si>
  <si>
    <t>Opdrachtcode</t>
  </si>
  <si>
    <t>Gbknr</t>
  </si>
  <si>
    <t>Omschrijving Grootboeknummer</t>
  </si>
  <si>
    <t>Kstnsrt</t>
  </si>
  <si>
    <t>Omschrijving kostensoort</t>
  </si>
  <si>
    <t>Afdoening</t>
  </si>
  <si>
    <t>Kenmerk 1</t>
  </si>
  <si>
    <t>Kenmerk 2</t>
  </si>
  <si>
    <t>Kenmerk 3</t>
  </si>
  <si>
    <t>Routenummer</t>
  </si>
  <si>
    <t>Saldo 2009</t>
  </si>
  <si>
    <t>Saldo 2010</t>
  </si>
  <si>
    <t>Saldo 2011</t>
  </si>
  <si>
    <t>Saldo 2012</t>
  </si>
  <si>
    <t>Saldo 2013</t>
  </si>
  <si>
    <t>Saldo 2014</t>
  </si>
  <si>
    <t>Saldo 2015</t>
  </si>
  <si>
    <t>N31 Haak om Leeuwarden</t>
  </si>
  <si>
    <t>Diversen proj.buro</t>
  </si>
  <si>
    <t>Gemeente de Zuidlanden CV</t>
  </si>
  <si>
    <t>N</t>
  </si>
  <si>
    <t>266V</t>
  </si>
  <si>
    <t>N31 Haak om Leeuwarden VAT kosten</t>
  </si>
  <si>
    <t>21000</t>
  </si>
  <si>
    <t>Uitbestede investeringen</t>
  </si>
  <si>
    <t>Contr. bewak. rotondes Marssum</t>
  </si>
  <si>
    <t>Witteveen + Bos Ingenieursbureau</t>
  </si>
  <si>
    <t>267V</t>
  </si>
  <si>
    <t>N31 Haak om Leeuwarden kruispunt Marssum VAT kst</t>
  </si>
  <si>
    <t>21033</t>
  </si>
  <si>
    <t>Inhuur kennis investeringen</t>
  </si>
  <si>
    <t>Vereist veld</t>
  </si>
  <si>
    <t>Niet vereist, wel handig</t>
  </si>
  <si>
    <t>Alleen  regels meenemen met mutatietype "Opvoering" en "Correctie"</t>
  </si>
  <si>
    <t>Alleen regels meenemen waarvan de opdracht datum kleiner of gelijk is aan een per project vast te stellen datum</t>
  </si>
  <si>
    <t xml:space="preserve"> </t>
  </si>
  <si>
    <t>Controle</t>
  </si>
  <si>
    <t>Formule ter controle of verplichting in "Naar Cloxxs" sheet bestaat, zo nee, dan is het een nieuwe bijgekomen regel in Cognos download en dient deze onderaan de "Naar Cloxxs" sheet toegevoegd te worden.</t>
  </si>
  <si>
    <t>Taaknummer</t>
  </si>
  <si>
    <t>Project_ID</t>
  </si>
  <si>
    <t>Omschrijving_verplichting</t>
  </si>
  <si>
    <t>Omschrijving_crediteur</t>
  </si>
  <si>
    <t>Omschrijving_Grootboeknummer</t>
  </si>
  <si>
    <t>Saldo_2009</t>
  </si>
  <si>
    <t>Saldo_2010</t>
  </si>
  <si>
    <t>Saldo_2011</t>
  </si>
  <si>
    <t>Saldo_2012</t>
  </si>
  <si>
    <t>K_Activum</t>
  </si>
  <si>
    <t>K_Omschrijving_activum</t>
  </si>
  <si>
    <t>K_Verplichting</t>
  </si>
  <si>
    <t>K_Omschrijving_verplichting</t>
  </si>
  <si>
    <t>K_Crediteur</t>
  </si>
  <si>
    <t>K_Omschrijving_crediteur</t>
  </si>
  <si>
    <t>K_Zachte_verplichting</t>
  </si>
  <si>
    <t>K_Opdrachtcode</t>
  </si>
  <si>
    <t>K_Gbknr</t>
  </si>
  <si>
    <t>K_Omschrijving_Grootboeknummer</t>
  </si>
  <si>
    <t>K_Kstnsrt</t>
  </si>
  <si>
    <t>K_Omschrijving_kostensoort</t>
  </si>
  <si>
    <t>Opdracht_afgerond</t>
  </si>
  <si>
    <t>Saldo_2013</t>
  </si>
  <si>
    <t>Saldo_2014</t>
  </si>
  <si>
    <t>Saldo_2015</t>
  </si>
  <si>
    <t>Saldo_Totaal</t>
  </si>
  <si>
    <t>Project_naam</t>
  </si>
  <si>
    <t>K_Opdracht</t>
  </si>
  <si>
    <t>K_Taak</t>
  </si>
  <si>
    <t>K_Omschrijving_taak</t>
  </si>
  <si>
    <t>K_Afgehandeld</t>
  </si>
  <si>
    <t>K_Totaal_Afboeking</t>
  </si>
  <si>
    <t>K_Openstaand</t>
  </si>
  <si>
    <t>Omschrijving_taak</t>
  </si>
  <si>
    <t>Inlezen</t>
  </si>
  <si>
    <t>Carpoolvoorzieningen</t>
  </si>
  <si>
    <t>768705 aank grond SchoterOA20630</t>
  </si>
  <si>
    <t>Ministerie van LNV.DLG Centraalnet</t>
  </si>
  <si>
    <t>254V</t>
  </si>
  <si>
    <t>Carpoolvoorzieningen 2005-2009 algemeen</t>
  </si>
  <si>
    <t>J</t>
  </si>
  <si>
    <t>821807 Partijkeuring N354 Ooster</t>
  </si>
  <si>
    <t>Outline Consultancy</t>
  </si>
  <si>
    <t>1406V</t>
  </si>
  <si>
    <t>Carpoolvoorzieningen 2005-2009 bijkomende kosten</t>
  </si>
  <si>
    <t>21038</t>
  </si>
  <si>
    <t>Onderzoeken investeringen</t>
  </si>
  <si>
    <t>907918 bestek 10-08-wn en 09-22-</t>
  </si>
  <si>
    <t>Reef Infra BV</t>
  </si>
  <si>
    <t>5875V</t>
  </si>
  <si>
    <t>Carpoolvoorzieningen 2005-2009 bouwkosten</t>
  </si>
  <si>
    <t>K_Totaal_Verplichting</t>
  </si>
  <si>
    <t>K_Saldo_2009</t>
  </si>
  <si>
    <t>K_Saldo_2010</t>
  </si>
  <si>
    <t>K_Saldo_2011</t>
  </si>
  <si>
    <t>K_Saldo_2012</t>
  </si>
  <si>
    <t>K_Saldo_2013</t>
  </si>
  <si>
    <t>K_Saldo_2014</t>
  </si>
  <si>
    <t>K_Saldo_2015</t>
  </si>
</sst>
</file>

<file path=xl/styles.xml><?xml version="1.0" encoding="utf-8"?>
<styleSheet xmlns="http://schemas.openxmlformats.org/spreadsheetml/2006/main">
  <numFmts count="7">
    <numFmt numFmtId="164" formatCode="_-&quot;€&quot;\ * #,##0.00_-;\-&quot;€&quot;\ * #,##0.00_-;_-&quot;€&quot;\ * &quot;-&quot;??_-;_-@_-"/>
    <numFmt numFmtId="165" formatCode="_-* #,##0.00_-;\-* #,##0.00_-;_-* &quot;-&quot;??_-;_-@_-"/>
    <numFmt numFmtId="166" formatCode="#0"/>
    <numFmt numFmtId="167" formatCode="_-&quot;€&quot;\ * #,##0.00_-;_-&quot;€&quot;\ * #,##0.00\-;_-&quot;€&quot;\ * &quot;-&quot;??_-;_-@_-"/>
    <numFmt numFmtId="168" formatCode="_-* #,##0.00_-;_-* #,##0.00\-;_-* &quot;-&quot;??_-;_-@_-"/>
    <numFmt numFmtId="169" formatCode="_-[$€]\ * #,##0.00_-;_-[$€]\ * #,##0.00\-;_-[$€]\ * &quot;-&quot;??_-;_-@_-"/>
    <numFmt numFmtId="170" formatCode="dd\-mm\-yyyy"/>
  </numFmts>
  <fonts count="25">
    <font>
      <sz val="11"/>
      <color theme="1"/>
      <name val="Calibri"/>
      <family val="2"/>
      <scheme val="minor"/>
    </font>
    <font>
      <sz val="10"/>
      <name val="Arial"/>
      <family val="2"/>
    </font>
    <font>
      <sz val="10"/>
      <color indexed="8"/>
      <name val="Arial"/>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AgroFont"/>
    </font>
    <font>
      <b/>
      <sz val="18"/>
      <color indexed="56"/>
      <name val="Cambria"/>
      <family val="2"/>
    </font>
    <font>
      <b/>
      <sz val="11"/>
      <color indexed="8"/>
      <name val="Calibri"/>
      <family val="2"/>
    </font>
    <font>
      <sz val="11"/>
      <color indexed="10"/>
      <name val="Calibri"/>
      <family val="2"/>
    </font>
    <font>
      <sz val="11"/>
      <color theme="1"/>
      <name val="Calibri"/>
      <family val="2"/>
      <scheme val="minor"/>
    </font>
    <font>
      <sz val="10"/>
      <color theme="1"/>
      <name val="Arial"/>
      <family val="2"/>
    </font>
    <font>
      <sz val="10"/>
      <color theme="1"/>
      <name val="Tahoma"/>
      <family val="2"/>
    </font>
    <font>
      <sz val="8"/>
      <color theme="1"/>
      <name val="Tahoma"/>
      <family val="2"/>
    </font>
    <font>
      <sz val="9"/>
      <color theme="1"/>
      <name val="Tahoma"/>
      <family val="2"/>
    </font>
    <font>
      <sz val="10"/>
      <color theme="1"/>
      <name val="Calibri"/>
      <family val="2"/>
      <scheme val="minor"/>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8">
    <xf numFmtId="0" fontId="0" fillId="0" borderId="0"/>
    <xf numFmtId="0" fontId="3" fillId="2" borderId="0" applyNumberFormat="0" applyBorder="0" applyAlignment="0" applyProtection="0"/>
    <xf numFmtId="0" fontId="4" fillId="5" borderId="1" applyNumberFormat="0" applyAlignment="0" applyProtection="0"/>
    <xf numFmtId="0" fontId="5" fillId="6" borderId="2" applyNumberFormat="0" applyAlignment="0" applyProtection="0"/>
    <xf numFmtId="164" fontId="2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4" borderId="1" applyNumberFormat="0" applyAlignment="0" applyProtection="0"/>
    <xf numFmtId="165"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0" fontId="12" fillId="0" borderId="3" applyNumberFormat="0" applyFill="0" applyAlignment="0" applyProtection="0"/>
    <xf numFmtId="0" fontId="13" fillId="7" borderId="0" applyNumberFormat="0" applyBorder="0" applyAlignment="0" applyProtection="0"/>
    <xf numFmtId="0" fontId="20" fillId="0" borderId="0"/>
    <xf numFmtId="0" fontId="1" fillId="8" borderId="7" applyNumberFormat="0" applyFont="0" applyAlignment="0" applyProtection="0"/>
    <xf numFmtId="0" fontId="1" fillId="8" borderId="7" applyNumberFormat="0" applyFont="0" applyAlignment="0" applyProtection="0"/>
    <xf numFmtId="0" fontId="14" fillId="5" borderId="8" applyNumberFormat="0" applyAlignment="0" applyProtection="0"/>
    <xf numFmtId="9" fontId="1" fillId="0" borderId="0" applyFont="0" applyFill="0" applyBorder="0" applyAlignment="0" applyProtection="0"/>
    <xf numFmtId="0" fontId="19" fillId="0" borderId="0"/>
    <xf numFmtId="0" fontId="1" fillId="0" borderId="0"/>
    <xf numFmtId="0" fontId="1" fillId="0" borderId="0"/>
    <xf numFmtId="0" fontId="20" fillId="0" borderId="0"/>
    <xf numFmtId="0" fontId="21" fillId="0" borderId="0"/>
    <xf numFmtId="0" fontId="15" fillId="0" borderId="0"/>
    <xf numFmtId="0" fontId="16" fillId="0" borderId="0" applyNumberFormat="0" applyFill="0" applyBorder="0" applyAlignment="0" applyProtection="0"/>
    <xf numFmtId="0" fontId="17" fillId="0" borderId="9" applyNumberFormat="0" applyFill="0" applyAlignment="0" applyProtection="0"/>
    <xf numFmtId="164" fontId="2" fillId="0" borderId="0" applyFont="0" applyFill="0" applyBorder="0" applyAlignment="0" applyProtection="0"/>
    <xf numFmtId="164" fontId="20" fillId="0" borderId="0" applyFont="0" applyFill="0" applyBorder="0" applyAlignment="0" applyProtection="0"/>
    <xf numFmtId="164" fontId="2" fillId="0" borderId="0" applyFont="0" applyFill="0" applyBorder="0" applyAlignment="0" applyProtection="0"/>
    <xf numFmtId="164" fontId="21" fillId="0" borderId="0" applyFont="0" applyFill="0" applyBorder="0" applyAlignment="0" applyProtection="0"/>
    <xf numFmtId="167" fontId="1" fillId="0" borderId="0" applyFont="0" applyFill="0" applyBorder="0" applyAlignment="0" applyProtection="0"/>
    <xf numFmtId="0" fontId="18" fillId="0" borderId="0" applyNumberFormat="0" applyFill="0" applyBorder="0" applyAlignment="0" applyProtection="0"/>
  </cellStyleXfs>
  <cellXfs count="34">
    <xf numFmtId="0" fontId="0" fillId="0" borderId="0" xfId="0"/>
    <xf numFmtId="0" fontId="22" fillId="9" borderId="0" xfId="28" applyFont="1" applyFill="1" applyAlignment="1">
      <alignment horizontal="left" vertical="top"/>
    </xf>
    <xf numFmtId="0" fontId="22" fillId="0" borderId="0" xfId="28" applyFont="1" applyAlignment="1">
      <alignment horizontal="left" vertical="top"/>
    </xf>
    <xf numFmtId="0" fontId="22" fillId="0" borderId="0" xfId="28" applyFont="1" applyAlignment="1">
      <alignment horizontal="right" vertical="top"/>
    </xf>
    <xf numFmtId="0" fontId="22" fillId="0" borderId="0" xfId="28" applyFont="1" applyFill="1" applyAlignment="1">
      <alignment horizontal="left" vertical="top"/>
    </xf>
    <xf numFmtId="166" fontId="22" fillId="0" borderId="0" xfId="28" applyNumberFormat="1" applyFont="1" applyFill="1" applyAlignment="1">
      <alignment horizontal="left" vertical="top"/>
    </xf>
    <xf numFmtId="0" fontId="22" fillId="10" borderId="0" xfId="28" applyFont="1" applyFill="1" applyAlignment="1">
      <alignment horizontal="left" vertical="top"/>
    </xf>
    <xf numFmtId="0" fontId="22" fillId="11" borderId="0" xfId="28" applyFont="1" applyFill="1" applyAlignment="1">
      <alignment horizontal="left" vertical="top"/>
    </xf>
    <xf numFmtId="0" fontId="21" fillId="10" borderId="0" xfId="28" applyFill="1"/>
    <xf numFmtId="0" fontId="21" fillId="12" borderId="0" xfId="28" applyFill="1"/>
    <xf numFmtId="0" fontId="20" fillId="0" borderId="0" xfId="19" applyFill="1"/>
    <xf numFmtId="0" fontId="21" fillId="0" borderId="0" xfId="28" applyFill="1"/>
    <xf numFmtId="4" fontId="22" fillId="0" borderId="0" xfId="28" applyNumberFormat="1" applyFont="1" applyFill="1" applyAlignment="1">
      <alignment horizontal="right" vertical="top"/>
    </xf>
    <xf numFmtId="0" fontId="0" fillId="11" borderId="0" xfId="0" applyFill="1"/>
    <xf numFmtId="0" fontId="0" fillId="10" borderId="0" xfId="0" applyFill="1"/>
    <xf numFmtId="0" fontId="0" fillId="12" borderId="0" xfId="0" applyFill="1"/>
    <xf numFmtId="0" fontId="23" fillId="0" borderId="0" xfId="0" applyFont="1"/>
    <xf numFmtId="0" fontId="23" fillId="0" borderId="0" xfId="0" applyFont="1" applyAlignment="1" applyProtection="1">
      <alignment horizontal="left"/>
      <protection locked="0"/>
    </xf>
    <xf numFmtId="0" fontId="23" fillId="0" borderId="0" xfId="0" applyFont="1" applyProtection="1">
      <protection locked="0"/>
    </xf>
    <xf numFmtId="166" fontId="22" fillId="0" borderId="0" xfId="0" applyNumberFormat="1" applyFont="1" applyAlignment="1">
      <alignment horizontal="left" vertical="top"/>
    </xf>
    <xf numFmtId="0" fontId="22" fillId="0" borderId="0" xfId="0" applyFont="1" applyAlignment="1">
      <alignment horizontal="left" vertical="top"/>
    </xf>
    <xf numFmtId="170" fontId="22" fillId="0" borderId="0" xfId="0" applyNumberFormat="1" applyFont="1" applyAlignment="1">
      <alignment horizontal="left" vertical="top"/>
    </xf>
    <xf numFmtId="0" fontId="22" fillId="0" borderId="0" xfId="0" applyFont="1" applyAlignment="1">
      <alignment horizontal="right" vertical="top"/>
    </xf>
    <xf numFmtId="166" fontId="22" fillId="0" borderId="0" xfId="0" applyNumberFormat="1" applyFont="1" applyAlignment="1">
      <alignment horizontal="right" vertical="top"/>
    </xf>
    <xf numFmtId="4" fontId="22" fillId="0" borderId="0" xfId="0" applyNumberFormat="1" applyFont="1" applyAlignment="1">
      <alignment horizontal="right" vertical="top"/>
    </xf>
    <xf numFmtId="166" fontId="0" fillId="0" borderId="0" xfId="0" applyNumberFormat="1"/>
    <xf numFmtId="4" fontId="0" fillId="0" borderId="0" xfId="0" applyNumberFormat="1"/>
    <xf numFmtId="0" fontId="24" fillId="0" borderId="0" xfId="0" applyFont="1"/>
    <xf numFmtId="0" fontId="21" fillId="9" borderId="0" xfId="0" applyFont="1" applyFill="1" applyAlignment="1">
      <alignment horizontal="left" vertical="top"/>
    </xf>
    <xf numFmtId="0" fontId="21" fillId="9" borderId="0" xfId="0" applyFont="1" applyFill="1" applyAlignment="1">
      <alignment horizontal="right" vertical="top"/>
    </xf>
    <xf numFmtId="0" fontId="21" fillId="10" borderId="0" xfId="28" applyFont="1" applyFill="1" applyAlignment="1">
      <alignment horizontal="left" vertical="top"/>
    </xf>
    <xf numFmtId="0" fontId="21" fillId="10" borderId="0" xfId="28" applyFont="1" applyFill="1" applyAlignment="1" applyProtection="1">
      <alignment horizontal="left" vertical="top"/>
      <protection locked="0"/>
    </xf>
    <xf numFmtId="0" fontId="21" fillId="10" borderId="0" xfId="28" applyFont="1" applyFill="1" applyAlignment="1" applyProtection="1">
      <alignment horizontal="left" vertical="top"/>
    </xf>
    <xf numFmtId="0" fontId="21" fillId="10" borderId="0" xfId="28" applyFont="1" applyFill="1"/>
  </cellXfs>
  <cellStyles count="38">
    <cellStyle name="Bad 2" xfId="1"/>
    <cellStyle name="Calculation 2" xfId="2"/>
    <cellStyle name="Check Cell 2" xfId="3"/>
    <cellStyle name="Currency 2" xfId="4"/>
    <cellStyle name="Euro" xfId="5"/>
    <cellStyle name="Euro 2" xfId="6"/>
    <cellStyle name="Explanatory Text 2" xfId="7"/>
    <cellStyle name="Good 2" xfId="8"/>
    <cellStyle name="Heading 1 2" xfId="9"/>
    <cellStyle name="Heading 2 2" xfId="10"/>
    <cellStyle name="Heading 3 2" xfId="11"/>
    <cellStyle name="Heading 4 2" xfId="12"/>
    <cellStyle name="Input 2" xfId="13"/>
    <cellStyle name="Komma 2" xfId="14"/>
    <cellStyle name="Komma 3" xfId="15"/>
    <cellStyle name="Komma 4" xfId="16"/>
    <cellStyle name="Linked Cell 2" xfId="17"/>
    <cellStyle name="Neutral 2" xfId="18"/>
    <cellStyle name="Normal" xfId="0" builtinId="0"/>
    <cellStyle name="Normal 2" xfId="19"/>
    <cellStyle name="Note 2" xfId="20"/>
    <cellStyle name="Note 3" xfId="21"/>
    <cellStyle name="Output 2" xfId="22"/>
    <cellStyle name="Procent 2" xfId="23"/>
    <cellStyle name="Standaard 2" xfId="24"/>
    <cellStyle name="Standaard 2 2" xfId="25"/>
    <cellStyle name="Standaard 2 2 2" xfId="26"/>
    <cellStyle name="Standaard 2 3" xfId="27"/>
    <cellStyle name="Standaard 3" xfId="28"/>
    <cellStyle name="Standaard 4" xfId="29"/>
    <cellStyle name="Title 2" xfId="30"/>
    <cellStyle name="Total 2" xfId="31"/>
    <cellStyle name="Valuta 2" xfId="32"/>
    <cellStyle name="Valuta 2 2" xfId="33"/>
    <cellStyle name="Valuta 2 2 2" xfId="34"/>
    <cellStyle name="Valuta 3" xfId="35"/>
    <cellStyle name="Valuta 4" xfId="36"/>
    <cellStyle name="Warning Text 2" xfId="3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1"/>
  <sheetViews>
    <sheetView topLeftCell="G1" workbookViewId="0">
      <selection activeCell="J3" sqref="J3"/>
    </sheetView>
  </sheetViews>
  <sheetFormatPr defaultRowHeight="15"/>
  <cols>
    <col min="1" max="1" width="6.42578125" bestFit="1" customWidth="1"/>
    <col min="2" max="2" width="19.140625" bestFit="1" customWidth="1"/>
    <col min="3" max="3" width="8.85546875" bestFit="1" customWidth="1"/>
    <col min="4" max="4" width="24.28515625" bestFit="1" customWidth="1"/>
    <col min="5" max="5" width="7.42578125" bestFit="1" customWidth="1"/>
    <col min="6" max="6" width="25.7109375" bestFit="1" customWidth="1"/>
    <col min="7" max="7" width="14.140625" bestFit="1" customWidth="1"/>
    <col min="8" max="8" width="10.7109375" bestFit="1" customWidth="1"/>
    <col min="9" max="9" width="7.85546875" bestFit="1" customWidth="1"/>
    <col min="10" max="10" width="38.5703125" bestFit="1" customWidth="1"/>
    <col min="11" max="11" width="5.85546875" bestFit="1" customWidth="1"/>
    <col min="12" max="12" width="20.28515625" bestFit="1" customWidth="1"/>
    <col min="13" max="13" width="8" bestFit="1" customWidth="1"/>
    <col min="14" max="16" width="8.140625" bestFit="1" customWidth="1"/>
    <col min="17" max="17" width="10.5703125" bestFit="1" customWidth="1"/>
    <col min="18" max="24" width="10.140625" bestFit="1" customWidth="1"/>
  </cols>
  <sheetData>
    <row r="1" spans="1:25">
      <c r="A1" s="6" t="s">
        <v>0</v>
      </c>
      <c r="B1" s="6" t="s">
        <v>1</v>
      </c>
      <c r="C1" s="6" t="s">
        <v>2</v>
      </c>
      <c r="D1" s="6" t="s">
        <v>3</v>
      </c>
      <c r="E1" s="6" t="s">
        <v>4</v>
      </c>
      <c r="F1" s="6" t="s">
        <v>5</v>
      </c>
      <c r="G1" s="1" t="s">
        <v>6</v>
      </c>
      <c r="H1" s="1" t="s">
        <v>7</v>
      </c>
      <c r="I1" s="6" t="s">
        <v>8</v>
      </c>
      <c r="J1" s="6" t="s">
        <v>9</v>
      </c>
      <c r="K1" s="6" t="s">
        <v>10</v>
      </c>
      <c r="L1" s="6" t="s">
        <v>11</v>
      </c>
      <c r="M1" s="1" t="s">
        <v>12</v>
      </c>
      <c r="N1" s="7" t="s">
        <v>13</v>
      </c>
      <c r="O1" s="1" t="s">
        <v>14</v>
      </c>
      <c r="P1" s="1" t="s">
        <v>15</v>
      </c>
      <c r="Q1" s="1" t="s">
        <v>16</v>
      </c>
      <c r="R1" s="8" t="s">
        <v>17</v>
      </c>
      <c r="S1" s="8" t="s">
        <v>18</v>
      </c>
      <c r="T1" s="8" t="s">
        <v>19</v>
      </c>
      <c r="U1" s="8" t="s">
        <v>20</v>
      </c>
      <c r="V1" s="8" t="s">
        <v>21</v>
      </c>
      <c r="W1" s="8" t="s">
        <v>22</v>
      </c>
      <c r="X1" s="8" t="s">
        <v>23</v>
      </c>
      <c r="Y1" s="9" t="s">
        <v>43</v>
      </c>
    </row>
    <row r="2" spans="1:25">
      <c r="A2" s="5">
        <v>385</v>
      </c>
      <c r="B2" s="4" t="s">
        <v>24</v>
      </c>
      <c r="C2" s="5">
        <v>266</v>
      </c>
      <c r="D2" s="4" t="s">
        <v>25</v>
      </c>
      <c r="E2" s="5">
        <v>204284</v>
      </c>
      <c r="F2" s="4" t="s">
        <v>26</v>
      </c>
      <c r="G2" s="2" t="s">
        <v>27</v>
      </c>
      <c r="H2" s="3" t="s">
        <v>28</v>
      </c>
      <c r="I2" s="5">
        <v>80011404</v>
      </c>
      <c r="J2" s="4" t="s">
        <v>29</v>
      </c>
      <c r="K2" s="4" t="s">
        <v>30</v>
      </c>
      <c r="L2" s="4" t="s">
        <v>31</v>
      </c>
      <c r="M2" s="10"/>
      <c r="N2" s="10"/>
      <c r="O2" s="10"/>
      <c r="P2" s="10"/>
      <c r="Q2" s="10"/>
      <c r="R2" s="11">
        <v>1116.75</v>
      </c>
      <c r="S2" s="11">
        <v>4213.53</v>
      </c>
      <c r="T2" s="12">
        <v>4397.8900000000003</v>
      </c>
      <c r="U2" s="10"/>
      <c r="V2" s="10"/>
      <c r="W2" s="10"/>
      <c r="X2" s="10"/>
      <c r="Y2" t="e">
        <f>VLOOKUP(C2,Conversie_Verplichtingen!D:D,1,FALSE)</f>
        <v>#N/A</v>
      </c>
    </row>
    <row r="3" spans="1:25">
      <c r="A3" s="5">
        <v>385</v>
      </c>
      <c r="B3" s="4" t="s">
        <v>24</v>
      </c>
      <c r="C3" s="5">
        <v>267</v>
      </c>
      <c r="D3" s="4" t="s">
        <v>32</v>
      </c>
      <c r="E3" s="5">
        <v>200980</v>
      </c>
      <c r="F3" s="4" t="s">
        <v>33</v>
      </c>
      <c r="G3" s="2" t="s">
        <v>27</v>
      </c>
      <c r="H3" s="3" t="s">
        <v>34</v>
      </c>
      <c r="I3" s="5">
        <v>80011504</v>
      </c>
      <c r="J3" s="4" t="s">
        <v>35</v>
      </c>
      <c r="K3" s="4" t="s">
        <v>36</v>
      </c>
      <c r="L3" s="4" t="s">
        <v>37</v>
      </c>
      <c r="M3" s="11"/>
      <c r="N3" s="11"/>
      <c r="O3" s="11"/>
      <c r="P3" s="11"/>
      <c r="Q3" s="11"/>
      <c r="R3" s="11">
        <v>8191.19</v>
      </c>
      <c r="S3" s="12">
        <v>3306.3</v>
      </c>
      <c r="T3" s="10"/>
      <c r="U3" s="10"/>
      <c r="V3" s="10"/>
      <c r="W3" s="10"/>
      <c r="X3" s="10"/>
      <c r="Y3" t="e">
        <f>VLOOKUP(C3,Conversie_Verplichtingen!D:D,1,FALSE)</f>
        <v>#N/A</v>
      </c>
    </row>
    <row r="4" spans="1:25">
      <c r="A4" s="5">
        <v>385</v>
      </c>
      <c r="B4" s="4" t="s">
        <v>24</v>
      </c>
      <c r="C4" s="5">
        <v>999</v>
      </c>
      <c r="D4" s="4" t="s">
        <v>32</v>
      </c>
      <c r="E4" s="5">
        <v>200980</v>
      </c>
      <c r="F4" s="4" t="s">
        <v>33</v>
      </c>
      <c r="G4" s="2" t="s">
        <v>27</v>
      </c>
      <c r="H4" s="3" t="s">
        <v>34</v>
      </c>
      <c r="I4" s="5">
        <v>80011504</v>
      </c>
      <c r="J4" s="4" t="s">
        <v>35</v>
      </c>
      <c r="K4" s="4" t="s">
        <v>36</v>
      </c>
      <c r="L4" s="4" t="s">
        <v>37</v>
      </c>
      <c r="M4" s="11"/>
      <c r="N4" s="11"/>
      <c r="O4" s="11"/>
      <c r="P4" s="11"/>
      <c r="Q4" s="11"/>
      <c r="R4" s="11">
        <v>8191.19</v>
      </c>
      <c r="S4" s="12">
        <v>3306.3</v>
      </c>
      <c r="T4" s="10"/>
      <c r="U4" s="10"/>
      <c r="V4" s="10"/>
      <c r="W4" s="10"/>
      <c r="X4" s="10"/>
      <c r="Y4" t="e">
        <f>VLOOKUP(C4,Conversie_Verplichtingen!D:D,1,FALSE)</f>
        <v>#N/A</v>
      </c>
    </row>
    <row r="6" spans="1:25">
      <c r="A6" s="14"/>
      <c r="B6" t="s">
        <v>38</v>
      </c>
    </row>
    <row r="7" spans="1:25">
      <c r="A7" s="13"/>
      <c r="B7" t="s">
        <v>39</v>
      </c>
    </row>
    <row r="8" spans="1:25">
      <c r="A8" s="15"/>
      <c r="B8" t="s">
        <v>44</v>
      </c>
    </row>
    <row r="9" spans="1:25">
      <c r="A9" t="s">
        <v>40</v>
      </c>
    </row>
    <row r="10" spans="1:25">
      <c r="A10" t="s">
        <v>41</v>
      </c>
    </row>
    <row r="11" spans="1:25">
      <c r="A1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T4"/>
  <sheetViews>
    <sheetView tabSelected="1" topLeftCell="AE1" workbookViewId="0">
      <selection activeCell="AU1" sqref="AU1"/>
    </sheetView>
  </sheetViews>
  <sheetFormatPr defaultRowHeight="11.25" outlineLevelCol="1"/>
  <cols>
    <col min="1" max="1" width="9.140625" style="16" bestFit="1" customWidth="1"/>
    <col min="2" max="2" width="11.85546875" style="16" bestFit="1" customWidth="1" outlineLevel="1"/>
    <col min="3" max="3" width="9.42578125" style="16" bestFit="1" customWidth="1" outlineLevel="1"/>
    <col min="4" max="4" width="21.140625" style="16" bestFit="1" customWidth="1" outlineLevel="1"/>
    <col min="5" max="5" width="12.5703125" style="16" bestFit="1" customWidth="1" outlineLevel="1"/>
    <col min="6" max="6" width="27" style="16" bestFit="1" customWidth="1" outlineLevel="1"/>
    <col min="7" max="7" width="10.5703125" style="16" bestFit="1" customWidth="1" outlineLevel="1"/>
    <col min="8" max="8" width="25.85546875" style="16" bestFit="1" customWidth="1" outlineLevel="1"/>
    <col min="9" max="9" width="10.42578125" style="16" bestFit="1" customWidth="1" outlineLevel="1"/>
    <col min="10" max="10" width="19" style="16" bestFit="1" customWidth="1" outlineLevel="1"/>
    <col min="11" max="11" width="14.42578125" style="16" bestFit="1" customWidth="1" outlineLevel="1"/>
    <col min="12" max="12" width="7.85546875" style="16" bestFit="1" customWidth="1" outlineLevel="1"/>
    <col min="13" max="13" width="37.7109375" style="16" bestFit="1" customWidth="1" outlineLevel="1"/>
    <col min="14" max="14" width="7" style="16" bestFit="1" customWidth="1" outlineLevel="1"/>
    <col min="15" max="15" width="18.28515625" style="16" bestFit="1" customWidth="1" outlineLevel="1"/>
    <col min="16" max="16" width="8.5703125" style="16" bestFit="1" customWidth="1" outlineLevel="1"/>
    <col min="17" max="17" width="24.42578125" style="16" bestFit="1" customWidth="1" outlineLevel="1"/>
    <col min="18" max="18" width="13.28515625" style="16" bestFit="1" customWidth="1" outlineLevel="1"/>
    <col min="19" max="25" width="13.42578125" style="16" bestFit="1" customWidth="1" outlineLevel="1"/>
    <col min="26" max="26" width="19" style="16" bestFit="1" customWidth="1"/>
    <col min="27" max="27" width="17.42578125" style="16" bestFit="1" customWidth="1"/>
    <col min="28" max="28" width="12.7109375" style="16" bestFit="1" customWidth="1"/>
    <col min="29" max="29" width="10.5703125" style="17" bestFit="1" customWidth="1"/>
    <col min="30" max="30" width="32.7109375" style="16" bestFit="1" customWidth="1"/>
    <col min="31" max="31" width="8.5703125" style="18" bestFit="1" customWidth="1"/>
    <col min="32" max="32" width="33.28515625" style="16" bestFit="1" customWidth="1"/>
    <col min="33" max="33" width="9" style="16" bestFit="1" customWidth="1"/>
    <col min="34" max="34" width="40" style="18" bestFit="1" customWidth="1"/>
    <col min="35" max="35" width="11.85546875" style="16" bestFit="1" customWidth="1"/>
    <col min="36" max="36" width="16.140625" style="16" bestFit="1" customWidth="1"/>
    <col min="37" max="37" width="16.85546875" style="16" bestFit="1" customWidth="1"/>
    <col min="38" max="44" width="10.5703125" style="16" bestFit="1" customWidth="1"/>
    <col min="45" max="45" width="11.7109375" style="16" bestFit="1" customWidth="1"/>
    <col min="46" max="46" width="6.85546875" style="16" bestFit="1" customWidth="1"/>
    <col min="47" max="16384" width="9.140625" style="16"/>
  </cols>
  <sheetData>
    <row r="1" spans="1:46" s="27" customFormat="1" ht="12.75" customHeight="1">
      <c r="A1" s="27" t="s">
        <v>46</v>
      </c>
      <c r="B1" s="27" t="s">
        <v>71</v>
      </c>
      <c r="C1" s="28" t="s">
        <v>54</v>
      </c>
      <c r="D1" s="28" t="s">
        <v>55</v>
      </c>
      <c r="E1" s="28" t="s">
        <v>56</v>
      </c>
      <c r="F1" s="28" t="s">
        <v>57</v>
      </c>
      <c r="G1" s="28" t="s">
        <v>58</v>
      </c>
      <c r="H1" s="28" t="s">
        <v>59</v>
      </c>
      <c r="I1" s="28" t="s">
        <v>72</v>
      </c>
      <c r="J1" s="28" t="s">
        <v>60</v>
      </c>
      <c r="K1" s="28" t="s">
        <v>61</v>
      </c>
      <c r="L1" s="29" t="s">
        <v>62</v>
      </c>
      <c r="M1" s="28" t="s">
        <v>63</v>
      </c>
      <c r="N1" s="29" t="s">
        <v>73</v>
      </c>
      <c r="O1" s="28" t="s">
        <v>74</v>
      </c>
      <c r="P1" s="29" t="s">
        <v>64</v>
      </c>
      <c r="Q1" s="28" t="s">
        <v>65</v>
      </c>
      <c r="R1" s="28" t="s">
        <v>75</v>
      </c>
      <c r="S1" s="29" t="s">
        <v>97</v>
      </c>
      <c r="T1" s="29" t="s">
        <v>98</v>
      </c>
      <c r="U1" s="29" t="s">
        <v>99</v>
      </c>
      <c r="V1" s="29" t="s">
        <v>100</v>
      </c>
      <c r="W1" s="29" t="s">
        <v>101</v>
      </c>
      <c r="X1" s="29" t="s">
        <v>102</v>
      </c>
      <c r="Y1" s="29" t="s">
        <v>103</v>
      </c>
      <c r="Z1" s="29" t="s">
        <v>96</v>
      </c>
      <c r="AA1" s="29" t="s">
        <v>76</v>
      </c>
      <c r="AB1" s="29" t="s">
        <v>77</v>
      </c>
      <c r="AC1" s="30" t="s">
        <v>2</v>
      </c>
      <c r="AD1" s="30" t="s">
        <v>47</v>
      </c>
      <c r="AE1" s="31" t="s">
        <v>4</v>
      </c>
      <c r="AF1" s="30" t="s">
        <v>48</v>
      </c>
      <c r="AG1" s="31" t="s">
        <v>8</v>
      </c>
      <c r="AH1" s="30" t="s">
        <v>49</v>
      </c>
      <c r="AI1" s="30" t="s">
        <v>45</v>
      </c>
      <c r="AJ1" s="30" t="s">
        <v>78</v>
      </c>
      <c r="AK1" s="32" t="s">
        <v>66</v>
      </c>
      <c r="AL1" s="33" t="s">
        <v>50</v>
      </c>
      <c r="AM1" s="33" t="s">
        <v>51</v>
      </c>
      <c r="AN1" s="33" t="s">
        <v>52</v>
      </c>
      <c r="AO1" s="33" t="s">
        <v>53</v>
      </c>
      <c r="AP1" s="33" t="s">
        <v>67</v>
      </c>
      <c r="AQ1" s="33" t="s">
        <v>68</v>
      </c>
      <c r="AR1" s="33" t="s">
        <v>69</v>
      </c>
      <c r="AS1" s="33" t="s">
        <v>70</v>
      </c>
      <c r="AT1" s="33" t="s">
        <v>79</v>
      </c>
    </row>
    <row r="2" spans="1:46" customFormat="1" ht="12.75" customHeight="1">
      <c r="A2">
        <v>102</v>
      </c>
      <c r="C2" s="19">
        <v>352</v>
      </c>
      <c r="D2" s="20" t="s">
        <v>80</v>
      </c>
      <c r="E2" s="19">
        <v>254</v>
      </c>
      <c r="F2" s="20" t="s">
        <v>81</v>
      </c>
      <c r="G2" s="19">
        <v>200095</v>
      </c>
      <c r="H2" s="20" t="s">
        <v>82</v>
      </c>
      <c r="I2" s="21">
        <v>39679</v>
      </c>
      <c r="J2" s="20" t="s">
        <v>27</v>
      </c>
      <c r="K2" s="22" t="s">
        <v>83</v>
      </c>
      <c r="L2" s="23">
        <v>80027010</v>
      </c>
      <c r="M2" s="20" t="s">
        <v>84</v>
      </c>
      <c r="P2" s="22" t="s">
        <v>30</v>
      </c>
      <c r="Q2" s="20" t="s">
        <v>31</v>
      </c>
      <c r="R2" s="20" t="s">
        <v>85</v>
      </c>
      <c r="S2" s="24">
        <v>7500</v>
      </c>
      <c r="T2" s="24">
        <v>0</v>
      </c>
      <c r="U2" s="24">
        <v>0</v>
      </c>
      <c r="V2" s="24">
        <v>0</v>
      </c>
      <c r="W2" s="24">
        <v>0</v>
      </c>
      <c r="X2" s="24">
        <v>0</v>
      </c>
      <c r="Y2" s="24">
        <v>0</v>
      </c>
      <c r="Z2" s="24">
        <v>7500</v>
      </c>
      <c r="AA2" s="24">
        <v>7500</v>
      </c>
      <c r="AB2" s="24">
        <v>0</v>
      </c>
      <c r="AC2" s="25">
        <f>E2</f>
        <v>254</v>
      </c>
      <c r="AD2" t="str">
        <f>F2</f>
        <v>768705 aank grond SchoterOA20630</v>
      </c>
      <c r="AE2" s="25">
        <f>G2</f>
        <v>200095</v>
      </c>
      <c r="AF2" t="str">
        <f>H2</f>
        <v>Ministerie van LNV.DLG Centraalnet</v>
      </c>
      <c r="AG2" s="25">
        <f>L2</f>
        <v>80027010</v>
      </c>
      <c r="AH2" t="str">
        <f>M2</f>
        <v>Carpoolvoorzieningen 2005-2009 algemeen</v>
      </c>
      <c r="AI2" t="str">
        <f>IF(N2="","",N2)</f>
        <v/>
      </c>
      <c r="AJ2" t="str">
        <f>IF(O2="","",O2)</f>
        <v/>
      </c>
      <c r="AL2" s="26">
        <f t="shared" ref="AL2:AR2" si="0">S2</f>
        <v>7500</v>
      </c>
      <c r="AM2" s="26">
        <f t="shared" si="0"/>
        <v>0</v>
      </c>
      <c r="AN2" s="26">
        <f t="shared" si="0"/>
        <v>0</v>
      </c>
      <c r="AO2" s="26">
        <f t="shared" si="0"/>
        <v>0</v>
      </c>
      <c r="AP2" s="26">
        <f t="shared" si="0"/>
        <v>0</v>
      </c>
      <c r="AQ2" s="26">
        <f t="shared" si="0"/>
        <v>0</v>
      </c>
      <c r="AR2" s="26">
        <f t="shared" si="0"/>
        <v>0</v>
      </c>
      <c r="AT2" t="s">
        <v>85</v>
      </c>
    </row>
    <row r="3" spans="1:46" customFormat="1" ht="12.75" customHeight="1">
      <c r="A3">
        <v>102</v>
      </c>
      <c r="C3" s="19">
        <v>352</v>
      </c>
      <c r="D3" s="20" t="s">
        <v>80</v>
      </c>
      <c r="E3" s="19">
        <v>1406</v>
      </c>
      <c r="F3" s="20" t="s">
        <v>86</v>
      </c>
      <c r="G3" s="19">
        <v>205463</v>
      </c>
      <c r="H3" s="20" t="s">
        <v>87</v>
      </c>
      <c r="I3" s="21">
        <v>39912</v>
      </c>
      <c r="J3" s="20" t="s">
        <v>27</v>
      </c>
      <c r="K3" s="22" t="s">
        <v>88</v>
      </c>
      <c r="L3" s="23">
        <v>80027003</v>
      </c>
      <c r="M3" s="20" t="s">
        <v>89</v>
      </c>
      <c r="P3" s="22" t="s">
        <v>90</v>
      </c>
      <c r="Q3" s="20" t="s">
        <v>91</v>
      </c>
      <c r="R3" s="20" t="s">
        <v>85</v>
      </c>
      <c r="S3" s="24">
        <v>1450</v>
      </c>
      <c r="T3" s="24">
        <v>0</v>
      </c>
      <c r="U3" s="24">
        <v>0</v>
      </c>
      <c r="V3" s="24">
        <v>0</v>
      </c>
      <c r="W3" s="24">
        <v>0</v>
      </c>
      <c r="X3" s="24">
        <v>0</v>
      </c>
      <c r="Y3" s="24">
        <v>0</v>
      </c>
      <c r="Z3" s="24">
        <v>1450</v>
      </c>
      <c r="AA3" s="24">
        <v>1450</v>
      </c>
      <c r="AB3" s="24">
        <v>0</v>
      </c>
      <c r="AT3" t="s">
        <v>85</v>
      </c>
    </row>
    <row r="4" spans="1:46" customFormat="1" ht="12.75" customHeight="1">
      <c r="A4">
        <v>102</v>
      </c>
      <c r="C4" s="19">
        <v>352</v>
      </c>
      <c r="D4" s="20" t="s">
        <v>80</v>
      </c>
      <c r="E4" s="19">
        <v>5875</v>
      </c>
      <c r="F4" s="20" t="s">
        <v>92</v>
      </c>
      <c r="G4" s="19">
        <v>202309</v>
      </c>
      <c r="H4" s="20" t="s">
        <v>93</v>
      </c>
      <c r="I4" s="21">
        <v>40396</v>
      </c>
      <c r="J4" s="20" t="s">
        <v>27</v>
      </c>
      <c r="K4" s="22" t="s">
        <v>94</v>
      </c>
      <c r="L4" s="23">
        <v>80027001</v>
      </c>
      <c r="M4" s="20" t="s">
        <v>95</v>
      </c>
      <c r="P4" s="22" t="s">
        <v>30</v>
      </c>
      <c r="Q4" s="20" t="s">
        <v>31</v>
      </c>
      <c r="R4" s="20" t="s">
        <v>27</v>
      </c>
      <c r="S4" s="24">
        <v>0</v>
      </c>
      <c r="T4" s="24">
        <v>96198.64</v>
      </c>
      <c r="U4" s="24">
        <v>0</v>
      </c>
      <c r="V4" s="24">
        <v>0</v>
      </c>
      <c r="W4" s="24">
        <v>0</v>
      </c>
      <c r="X4" s="24">
        <v>0</v>
      </c>
      <c r="Y4" s="24">
        <v>0</v>
      </c>
      <c r="Z4" s="24">
        <v>96198.64</v>
      </c>
      <c r="AA4" s="24">
        <v>96198.64</v>
      </c>
      <c r="AB4" s="24">
        <v>0</v>
      </c>
      <c r="AT4" t="s">
        <v>85</v>
      </c>
    </row>
  </sheetData>
  <dataValidations count="1">
    <dataValidation type="list" allowBlank="1" showInputMessage="1" showErrorMessage="1" sqref="AC1:AC6553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Cognos</vt:lpstr>
      <vt:lpstr>Conversie_Verplichtingen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MSekha</dc:creator>
  <cp:lastModifiedBy>rishi</cp:lastModifiedBy>
  <dcterms:created xsi:type="dcterms:W3CDTF">2011-05-31T09:44:50Z</dcterms:created>
  <dcterms:modified xsi:type="dcterms:W3CDTF">2011-06-14T20:21:13Z</dcterms:modified>
</cp:coreProperties>
</file>