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P7-VT1433/Delte dokumenter/General/"/>
    </mc:Choice>
  </mc:AlternateContent>
  <xr:revisionPtr revIDLastSave="552" documentId="8_{7FE62FC5-AFFE-462E-928A-B3E780F9F54D}" xr6:coauthVersionLast="47" xr6:coauthVersionMax="47" xr10:uidLastSave="{B7CBECD4-86F8-4895-B468-CE39BAB71D08}"/>
  <bookViews>
    <workbookView xWindow="11520" yWindow="0" windowWidth="11520" windowHeight="12504" xr2:uid="{4DE1A67D-2A47-42D7-901F-6BA54DA7CB46}"/>
  </bookViews>
  <sheets>
    <sheet name="merged_output_fixed" sheetId="8" r:id="rId1"/>
  </sheets>
  <definedNames>
    <definedName name="ExternalData_1" localSheetId="0" hidden="1">merged_output_fixed!$A$1:$M$121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8" l="1"/>
  <c r="Q4" i="8" a="1"/>
  <c r="Q4" i="8" s="1"/>
  <c r="T4" i="8"/>
  <c r="Q2" i="8"/>
  <c r="Q3" i="8" s="1"/>
  <c r="R2" i="8"/>
  <c r="R3" i="8" s="1"/>
  <c r="S2" i="8"/>
  <c r="S3" i="8" s="1"/>
  <c r="AD9" i="8"/>
  <c r="AC9" i="8"/>
  <c r="AD8" i="8"/>
  <c r="AC8" i="8"/>
  <c r="AD7" i="8"/>
  <c r="AC7" i="8"/>
  <c r="AB7" i="8"/>
  <c r="AD6" i="8"/>
  <c r="AC6" i="8"/>
  <c r="AB6" i="8"/>
  <c r="AD5" i="8"/>
  <c r="AC5" i="8"/>
  <c r="AB5" i="8"/>
  <c r="AD4" i="8"/>
  <c r="AC4" i="8"/>
  <c r="AB4" i="8"/>
  <c r="AD3" i="8"/>
  <c r="AC3" i="8"/>
  <c r="AB3" i="8"/>
  <c r="AD2" i="8"/>
  <c r="AC2" i="8"/>
  <c r="AB2" i="8"/>
  <c r="T3" i="8" l="1"/>
  <c r="T2" i="8"/>
  <c r="N7" i="8" l="1"/>
  <c r="N15" i="8"/>
  <c r="N23" i="8"/>
  <c r="N31" i="8"/>
  <c r="N39" i="8"/>
  <c r="N47" i="8"/>
  <c r="N55" i="8"/>
  <c r="N63" i="8"/>
  <c r="N71" i="8"/>
  <c r="N79" i="8"/>
  <c r="N87" i="8"/>
  <c r="N95" i="8"/>
  <c r="N103" i="8"/>
  <c r="N111" i="8"/>
  <c r="N119" i="8"/>
  <c r="N8" i="8"/>
  <c r="N16" i="8"/>
  <c r="N24" i="8"/>
  <c r="N32" i="8"/>
  <c r="N40" i="8"/>
  <c r="N48" i="8"/>
  <c r="N56" i="8"/>
  <c r="N64" i="8"/>
  <c r="N72" i="8"/>
  <c r="N80" i="8"/>
  <c r="N96" i="8"/>
  <c r="N104" i="8"/>
  <c r="N112" i="8"/>
  <c r="N120" i="8"/>
  <c r="R4" i="8" a="1"/>
  <c r="R4" i="8" s="1"/>
  <c r="R5" i="8" s="1"/>
  <c r="N88" i="8"/>
  <c r="Q5" i="8"/>
  <c r="N9" i="8"/>
  <c r="N17" i="8"/>
  <c r="N25" i="8"/>
  <c r="N33" i="8"/>
  <c r="N41" i="8"/>
  <c r="N49" i="8"/>
  <c r="N57" i="8"/>
  <c r="N65" i="8"/>
  <c r="N73" i="8"/>
  <c r="N81" i="8"/>
  <c r="N89" i="8"/>
  <c r="N97" i="8"/>
  <c r="N105" i="8"/>
  <c r="N113" i="8"/>
  <c r="N121" i="8"/>
  <c r="N11" i="8"/>
  <c r="N19" i="8"/>
  <c r="N27" i="8"/>
  <c r="N35" i="8"/>
  <c r="N51" i="8"/>
  <c r="N59" i="8"/>
  <c r="N75" i="8"/>
  <c r="N91" i="8"/>
  <c r="N107" i="8"/>
  <c r="N109" i="8"/>
  <c r="N14" i="8"/>
  <c r="N30" i="8"/>
  <c r="N46" i="8"/>
  <c r="N62" i="8"/>
  <c r="N78" i="8"/>
  <c r="N94" i="8"/>
  <c r="N110" i="8"/>
  <c r="N2" i="8"/>
  <c r="N10" i="8"/>
  <c r="N18" i="8"/>
  <c r="N26" i="8"/>
  <c r="N34" i="8"/>
  <c r="N42" i="8"/>
  <c r="N50" i="8"/>
  <c r="N58" i="8"/>
  <c r="N66" i="8"/>
  <c r="N74" i="8"/>
  <c r="N82" i="8"/>
  <c r="N90" i="8"/>
  <c r="N98" i="8"/>
  <c r="N106" i="8"/>
  <c r="N114" i="8"/>
  <c r="N3" i="8"/>
  <c r="N43" i="8"/>
  <c r="N67" i="8"/>
  <c r="N83" i="8"/>
  <c r="N99" i="8"/>
  <c r="N115" i="8"/>
  <c r="N117" i="8"/>
  <c r="S4" i="8" a="1"/>
  <c r="S4" i="8" s="1"/>
  <c r="S5" i="8" s="1"/>
  <c r="N4" i="8"/>
  <c r="N12" i="8"/>
  <c r="N20" i="8"/>
  <c r="N28" i="8"/>
  <c r="N36" i="8"/>
  <c r="N44" i="8"/>
  <c r="N52" i="8"/>
  <c r="N60" i="8"/>
  <c r="N68" i="8"/>
  <c r="N76" i="8"/>
  <c r="N84" i="8"/>
  <c r="N92" i="8"/>
  <c r="N100" i="8"/>
  <c r="N108" i="8"/>
  <c r="N116" i="8"/>
  <c r="N13" i="8"/>
  <c r="N21" i="8"/>
  <c r="N29" i="8"/>
  <c r="N37" i="8"/>
  <c r="N45" i="8"/>
  <c r="N53" i="8"/>
  <c r="N61" i="8"/>
  <c r="N69" i="8"/>
  <c r="N77" i="8"/>
  <c r="N85" i="8"/>
  <c r="N93" i="8"/>
  <c r="N101" i="8"/>
  <c r="N6" i="8"/>
  <c r="N22" i="8"/>
  <c r="N38" i="8"/>
  <c r="N54" i="8"/>
  <c r="N70" i="8"/>
  <c r="N86" i="8"/>
  <c r="N102" i="8"/>
  <c r="N118" i="8"/>
  <c r="T5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4F65B-E5A2-48F5-B0B4-96B973F58483}" keepAlive="1" name="Forespørgsel - job_tasks" description="Forbindelse til forespørgslen 'job_tasks' i projektmappen." type="5" refreshedVersion="8" background="1" saveData="1">
    <dbPr connection="Provider=Microsoft.Mashup.OleDb.1;Data Source=$Workbook$;Location=job_tasks;Extended Properties=&quot;&quot;" command="SELECT * FROM [job_tasks]"/>
  </connection>
  <connection id="2" xr16:uid="{28405BA8-E5FB-4665-8149-5C6769D3B013}" keepAlive="1" name="Forespørgsel - output" description="Forbindelse til forespørgslen 'output' i projektmappen." type="5" refreshedVersion="8" background="1" saveData="1">
    <dbPr connection="Provider=Microsoft.Mashup.OleDb.1;Data Source=$Workbook$;Location=output;Extended Properties=&quot;&quot;" command="SELECT * FROM [output]"/>
  </connection>
  <connection id="3" xr16:uid="{F1085AB7-5A2E-4278-9DEC-7989C00E6407}" keepAlive="1" name="Forespørgsel - output (2)" description="Forbindelse til forespørgslen 'output (2)' i projektmappen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4" xr16:uid="{1D4A3D1C-BB58-4351-B8C4-A0A79A8CBB16}" keepAlive="1" name="Forespørgsel - Skalavik_output" description="Forbindelse til forespørgslen 'Skalavik_output' i projektmappen." type="5" refreshedVersion="8" background="1" saveData="1">
    <dbPr connection="Provider=Microsoft.Mashup.OleDb.1;Data Source=$Workbook$;Location=Skalavik_output;Extended Properties=&quot;&quot;" command="SELECT * FROM [Skalavik_output]"/>
  </connection>
  <connection id="5" xr16:uid="{FE3329F2-85D8-48E8-9AAE-B60EB99A3783}" keepAlive="1" name="Forespørgsel - Skalavik_output (2)" description="Forbindelse til forespørgslen 'Skalavik_output (2)' i projektmappen." type="5" refreshedVersion="8" background="1" saveData="1">
    <dbPr connection="Provider=Microsoft.Mashup.OleDb.1;Data Source=$Workbook$;Location=&quot;Skalavik_output (2)&quot;;Extended Properties=&quot;&quot;" command="SELECT * FROM [Skalavik_output (2)]"/>
  </connection>
  <connection id="6" xr16:uid="{B122091E-73AA-4575-8026-919FC1D532AA}" keepAlive="1" name="Forespørgsel - tasks" description="Forbindelse til forespørgslen 'tasks' i projektmappen." type="5" refreshedVersion="0" background="1" saveData="1">
    <dbPr connection="Provider=Microsoft.Mashup.OleDb.1;Data Source=$Workbook$;Location=tasks;Extended Properties=&quot;&quot;" command="SELECT * FROM [tasks]"/>
  </connection>
  <connection id="7" xr16:uid="{D23C0944-544D-4D9A-AD38-DE7C145D3205}" keepAlive="1" name="Query - merged_output_fixed" description="Connection to the 'merged_output_fixed' query in the workbook." type="5" refreshedVersion="8" background="1" saveData="1">
    <dbPr connection="Provider=Microsoft.Mashup.OleDb.1;Data Source=$Workbook$;Location=merged_output_fixed;Extended Properties=&quot;&quot;" command="SELECT * FROM [merged_output_fixed]"/>
  </connection>
  <connection id="8" xr16:uid="{70D124FA-C6D9-42A9-A355-B4602B64B62B}" keepAlive="1" name="Query - output (3)" description="Connection to the 'output (3)' query in the workbook." type="5" refreshedVersion="8" background="1" saveData="1">
    <dbPr connection="Provider=Microsoft.Mashup.OleDb.1;Data Source=$Workbook$;Location=&quot;output (3)&quot;;Extended Properties=&quot;&quot;" command="SELECT * FROM [output (3)]"/>
  </connection>
  <connection id="9" xr16:uid="{08A37C9F-EA0B-46B2-8691-048ACFA56A9D}" keepAlive="1" name="Query - Skalavik_output (3)" description="Connection to the 'Skalavik_output (3)' query in the workbook." type="5" refreshedVersion="8" background="1" saveData="1">
    <dbPr connection="Provider=Microsoft.Mashup.OleDb.1;Data Source=$Workbook$;Location=&quot;Skalavik_output (3)&quot;;Extended Properties=&quot;&quot;" command="SELECT * FROM [Skalavik_output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<sst xmlns="http://schemas.openxmlformats.org/spreadsheetml/2006/main" count="258" uniqueCount="153">
  <si>
    <t>name</t>
  </si>
  <si>
    <t>id</t>
  </si>
  <si>
    <t>module_time</t>
  </si>
  <si>
    <t>size</t>
  </si>
  <si>
    <t>height</t>
  </si>
  <si>
    <t>no_tasks</t>
  </si>
  <si>
    <t>kitchen</t>
  </si>
  <si>
    <t>wardrobe</t>
  </si>
  <si>
    <t>bath</t>
  </si>
  <si>
    <t>doors</t>
  </si>
  <si>
    <t>windows</t>
  </si>
  <si>
    <t>interior_walls</t>
  </si>
  <si>
    <t>floor_area</t>
  </si>
  <si>
    <t>error^2</t>
  </si>
  <si>
    <t>CPH</t>
  </si>
  <si>
    <t>SKA big</t>
  </si>
  <si>
    <t>SKA small</t>
  </si>
  <si>
    <t>all modules</t>
  </si>
  <si>
    <t xml:space="preserve">Modultype </t>
  </si>
  <si>
    <t>tid pr modul</t>
  </si>
  <si>
    <t xml:space="preserve">max tid </t>
  </si>
  <si>
    <t xml:space="preserve">min tid </t>
  </si>
  <si>
    <t>M_13.0.02</t>
  </si>
  <si>
    <t>avg prod. Tid</t>
  </si>
  <si>
    <t>M_13.0.03</t>
  </si>
  <si>
    <t xml:space="preserve">handi T </t>
  </si>
  <si>
    <t>M_13.1.02</t>
  </si>
  <si>
    <t xml:space="preserve">avg tid m^2 </t>
  </si>
  <si>
    <t>M_12.0.03</t>
  </si>
  <si>
    <t xml:space="preserve">toilet </t>
  </si>
  <si>
    <t>M_13.1.03</t>
  </si>
  <si>
    <t>MSE</t>
  </si>
  <si>
    <t>M_10.0.03</t>
  </si>
  <si>
    <t xml:space="preserve">FH </t>
  </si>
  <si>
    <t>M_12.0.02</t>
  </si>
  <si>
    <t>RMSE</t>
  </si>
  <si>
    <t>M_09.0.03</t>
  </si>
  <si>
    <t>FH  køk</t>
  </si>
  <si>
    <t>M_12.1.02</t>
  </si>
  <si>
    <t>M_07.0.03</t>
  </si>
  <si>
    <t>Værelser</t>
  </si>
  <si>
    <t>M_12.1.03</t>
  </si>
  <si>
    <t>M_06.0.03</t>
  </si>
  <si>
    <t>handi V</t>
  </si>
  <si>
    <t>M_10.0.02</t>
  </si>
  <si>
    <t>M_05.0.03</t>
  </si>
  <si>
    <t>M_10.1.02</t>
  </si>
  <si>
    <t>M_03.0.03</t>
  </si>
  <si>
    <t xml:space="preserve">SKA large </t>
  </si>
  <si>
    <t>M_10.1.03</t>
  </si>
  <si>
    <t>M_02.0.03</t>
  </si>
  <si>
    <t>M_09.0.02</t>
  </si>
  <si>
    <t>M_01.0.03</t>
  </si>
  <si>
    <t>M_09.1.02</t>
  </si>
  <si>
    <t>M_09.1.03</t>
  </si>
  <si>
    <t>M_07.0.02</t>
  </si>
  <si>
    <t>M_07.1.02</t>
  </si>
  <si>
    <t>M_07.1.03</t>
  </si>
  <si>
    <t>M_06.0.02</t>
  </si>
  <si>
    <t>M_06.1.02</t>
  </si>
  <si>
    <t>M_06.1.03</t>
  </si>
  <si>
    <t>M_06.2.02</t>
  </si>
  <si>
    <t>M_06.2.03</t>
  </si>
  <si>
    <t>M_05.0.02</t>
  </si>
  <si>
    <t>M_05.1.02</t>
  </si>
  <si>
    <t>M_05.1.03</t>
  </si>
  <si>
    <t>M_03.0.02</t>
  </si>
  <si>
    <t>M_03.1.02</t>
  </si>
  <si>
    <t>M_03.1.03</t>
  </si>
  <si>
    <t>M_03.2.02</t>
  </si>
  <si>
    <t>M_03.2.03</t>
  </si>
  <si>
    <t>M_02.0.02</t>
  </si>
  <si>
    <t>M_02.1.02</t>
  </si>
  <si>
    <t>M_02.1.03</t>
  </si>
  <si>
    <t>M_02.2.02</t>
  </si>
  <si>
    <t>M_02.2.03</t>
  </si>
  <si>
    <t>M_01.0.02</t>
  </si>
  <si>
    <t>M_01.1.02</t>
  </si>
  <si>
    <t>M_01.1.03</t>
  </si>
  <si>
    <t>M_01.2.02</t>
  </si>
  <si>
    <t>M_01.2.03</t>
  </si>
  <si>
    <t>M_11.0.01</t>
  </si>
  <si>
    <t>M_11.0.02</t>
  </si>
  <si>
    <t>M_04.0.01</t>
  </si>
  <si>
    <t>M_04.0.02</t>
  </si>
  <si>
    <t>M_13.0.01</t>
  </si>
  <si>
    <t>M_13.1.01</t>
  </si>
  <si>
    <t>M_13.0.04</t>
  </si>
  <si>
    <t>M_13.1.04</t>
  </si>
  <si>
    <t>M_12.0.01</t>
  </si>
  <si>
    <t>M_12.1.01</t>
  </si>
  <si>
    <t>M_12.1.04</t>
  </si>
  <si>
    <t>M_12.0.04</t>
  </si>
  <si>
    <t>M_10.0.01</t>
  </si>
  <si>
    <t>M_10.1.01</t>
  </si>
  <si>
    <t>M_10.1.04</t>
  </si>
  <si>
    <t>M_10.0.04</t>
  </si>
  <si>
    <t>M_09.0.01</t>
  </si>
  <si>
    <t>M_09.1.01</t>
  </si>
  <si>
    <t>M_09.1.04</t>
  </si>
  <si>
    <t>M_07.0.01</t>
  </si>
  <si>
    <t>M_09.0.04</t>
  </si>
  <si>
    <t>M_07.1.01</t>
  </si>
  <si>
    <t>M_07.1.04</t>
  </si>
  <si>
    <t>M_06.0.01</t>
  </si>
  <si>
    <t>M_06.1.01</t>
  </si>
  <si>
    <t>M_07.0.04</t>
  </si>
  <si>
    <t>M_06.1.04</t>
  </si>
  <si>
    <t>M_06.2.01</t>
  </si>
  <si>
    <t>M_06.2.04</t>
  </si>
  <si>
    <t>M_05.0.01</t>
  </si>
  <si>
    <t>M_06.0.04</t>
  </si>
  <si>
    <t>M_05.1.01</t>
  </si>
  <si>
    <t>M_05.1.04</t>
  </si>
  <si>
    <t>M_03.0.01</t>
  </si>
  <si>
    <t>M_03.1.01</t>
  </si>
  <si>
    <t>M_03.1.04</t>
  </si>
  <si>
    <t>M_03.2.01</t>
  </si>
  <si>
    <t>M_05.0.04</t>
  </si>
  <si>
    <t>M_03.2.04</t>
  </si>
  <si>
    <t>M_02.0.01</t>
  </si>
  <si>
    <t>M_02.1.01</t>
  </si>
  <si>
    <t>M_02.1.04</t>
  </si>
  <si>
    <t>M_03.0.04</t>
  </si>
  <si>
    <t>M_02.2.01</t>
  </si>
  <si>
    <t>M_02.2.04</t>
  </si>
  <si>
    <t>M_01.0.01</t>
  </si>
  <si>
    <t>M_01.1.01</t>
  </si>
  <si>
    <t>M_01.1.04</t>
  </si>
  <si>
    <t>M_01.2.01</t>
  </si>
  <si>
    <t>M_02.0.04</t>
  </si>
  <si>
    <t>M_01.2.04</t>
  </si>
  <si>
    <t>M_01.0.04</t>
  </si>
  <si>
    <t>M1.0.02</t>
  </si>
  <si>
    <t>M1.0.04</t>
  </si>
  <si>
    <t>M1.0.06</t>
  </si>
  <si>
    <t>M1.0.08</t>
  </si>
  <si>
    <t>M1.0.10</t>
  </si>
  <si>
    <t>M1.0.12</t>
  </si>
  <si>
    <t>M1.0.14</t>
  </si>
  <si>
    <t>M1.0.16</t>
  </si>
  <si>
    <t>M1.0.18</t>
  </si>
  <si>
    <t>M1.0.20</t>
  </si>
  <si>
    <t>M1.0.01</t>
  </si>
  <si>
    <t>M1.0.03</t>
  </si>
  <si>
    <t>M1.0.05</t>
  </si>
  <si>
    <t>M1.0.07</t>
  </si>
  <si>
    <t>M1.0.09</t>
  </si>
  <si>
    <t>M1.0.11</t>
  </si>
  <si>
    <t>M1.0.13</t>
  </si>
  <si>
    <t>M1.0.15</t>
  </si>
  <si>
    <t>M1.0.17</t>
  </si>
  <si>
    <t>M1.0.19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</si>
</sst>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3" fillId="33" borderId="10" xfId="0" applyFont="1" applyFill="1" applyBorder="1"/>
    <xf numFmtId="0" fontId="0" fillId="0" borderId="10" xfId="0" applyBorder="1"/>
    <xf numFmtId="0" fontId="0" fillId="34" borderId="10" xfId="0" applyFill="1" applyBorder="1"/>
    <xf numFmtId="0" fontId="13" fillId="33" borderId="11" xfId="0" applyFont="1" applyFill="1" applyBorder="1"/>
    <xf numFmtId="2" fontId="0" fillId="0" borderId="0" xfId="0" applyNumberFormat="1"/>
    <xf numFmtId="0" fontId="0" fillId="34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3" xfId="0" applyNumberFormat="1" applyBorder="1"/>
    <xf numFmtId="164" fontId="0" fillId="0" borderId="14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2" fontId="0" fillId="0" borderId="14" xfId="0" applyNumberFormat="1" applyBorder="1"/>
    <xf numFmtId="2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2011E53-9DBF-4952-8664-894A94F8E597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name" tableColumnId="1"/>
      <queryTableField id="2" name="id" tableColumnId="2"/>
      <queryTableField id="3" name="module_time" tableColumnId="3"/>
      <queryTableField id="4" name="size" tableColumnId="4"/>
      <queryTableField id="5" name="height" tableColumnId="5"/>
      <queryTableField id="6" name="no_tasks" tableColumnId="6"/>
      <queryTableField id="7" name="kitchen" tableColumnId="7"/>
      <queryTableField id="8" name="wardrobe" tableColumnId="8"/>
      <queryTableField id="9" name="bath" tableColumnId="9"/>
      <queryTableField id="10" name="doors" tableColumnId="10"/>
      <queryTableField id="11" name="windows" tableColumnId="11"/>
      <queryTableField id="12" name="interior_walls" tableColumnId="12"/>
      <queryTableField id="13" name="floor_area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D292D4-9C21-4262-87DB-9766F3B527B8}" name="merged_output_fixed" displayName="merged_output_fixed" ref="A1:N121" tableType="queryTable" totalsRowShown="0">
  <autoFilter ref="A1:N121" xr:uid="{39D292D4-9C21-4262-87DB-9766F3B527B8}"/>
  <tableColumns count="14">
    <tableColumn id="1" xr3:uid="{CA52845F-38B3-4873-AAD8-415E92C3D038}" uniqueName="1" name="name" queryTableFieldId="1" dataDxfId="1"/>
    <tableColumn id="2" xr3:uid="{646EE4C6-D001-4C90-8374-C260AA27907D}" uniqueName="2" name="id" queryTableFieldId="2"/>
    <tableColumn id="3" xr3:uid="{0C0AB405-2722-4FF7-9C42-ADCE12EE70CB}" uniqueName="3" name="module_time" queryTableFieldId="3"/>
    <tableColumn id="4" xr3:uid="{034ECEA3-952E-4AA5-9020-ABA0A11EB70F}" uniqueName="4" name="size" queryTableFieldId="4"/>
    <tableColumn id="5" xr3:uid="{924A82D7-74E2-4A77-A8DB-E98F8FBAE7C3}" uniqueName="5" name="height" queryTableFieldId="5"/>
    <tableColumn id="6" xr3:uid="{8846804C-A645-4C70-8664-F48A7B53D1CC}" uniqueName="6" name="no_tasks" queryTableFieldId="6"/>
    <tableColumn id="7" xr3:uid="{B7EEA6B5-99A5-4A1E-9AD0-C2D7D080F6BD}" uniqueName="7" name="kitchen" queryTableFieldId="7"/>
    <tableColumn id="8" xr3:uid="{D11AF1E9-E438-4D7E-8A50-5D04DBE97F92}" uniqueName="8" name="wardrobe" queryTableFieldId="8"/>
    <tableColumn id="9" xr3:uid="{A70E27D5-EBAB-4E14-BDC5-D55FF1182835}" uniqueName="9" name="bath" queryTableFieldId="9"/>
    <tableColumn id="10" xr3:uid="{4EEF4088-31FB-4833-B220-C5666C27CCA5}" uniqueName="10" name="doors" queryTableFieldId="10"/>
    <tableColumn id="11" xr3:uid="{AE7F08DA-3395-445A-94A0-62B33649652E}" uniqueName="11" name="windows" queryTableFieldId="11"/>
    <tableColumn id="12" xr3:uid="{BC881B11-0DF0-47DC-B6BC-3B792938FBE5}" uniqueName="12" name="interior_walls" queryTableFieldId="12"/>
    <tableColumn id="13" xr3:uid="{B4A39395-2A9A-4613-A486-2CB8938CAAF1}" uniqueName="13" name="floor_area" queryTableFieldId="13"/>
    <tableColumn id="14" xr3:uid="{C80FA21A-D33D-4A40-8674-06FAE98E2649}" uniqueName="14" name="error^2" queryTableFieldId="14" dataDxfId="0">
      <calculatedColumnFormula>(C2-$T$2)^2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3275-B44F-4F9D-9106-80BF4EC45DD0}">
  <dimension ref="A1:AD121"/>
  <sheetViews>
    <sheetView tabSelected="1" topLeftCell="E1" zoomScale="62" workbookViewId="0">
      <selection activeCell="K13" sqref="K13"/>
    </sheetView>
  </sheetViews>
  <sheetFormatPr defaultRowHeight="14.4" x14ac:dyDescent="0.3"/>
  <cols>
    <col min="1" max="1" width="9.33203125" bestFit="1" customWidth="1"/>
    <col min="2" max="2" width="4.88671875" bestFit="1" customWidth="1"/>
    <col min="3" max="3" width="14.33203125" bestFit="1" customWidth="1"/>
    <col min="4" max="4" width="6.5546875" bestFit="1" customWidth="1"/>
    <col min="5" max="5" width="8.33203125" bestFit="1" customWidth="1"/>
    <col min="6" max="6" width="10.44140625" bestFit="1" customWidth="1"/>
    <col min="7" max="7" width="9.44140625" bestFit="1" customWidth="1"/>
    <col min="8" max="8" width="11.109375" bestFit="1" customWidth="1"/>
    <col min="9" max="9" width="7" bestFit="1" customWidth="1"/>
    <col min="10" max="10" width="7.88671875" bestFit="1" customWidth="1"/>
    <col min="11" max="11" width="10.44140625" bestFit="1" customWidth="1"/>
    <col min="12" max="12" width="14.44140625" bestFit="1" customWidth="1"/>
    <col min="13" max="13" width="11.44140625" bestFit="1" customWidth="1"/>
    <col min="14" max="14" width="16.6640625" bestFit="1" customWidth="1"/>
    <col min="16" max="16" width="11.5546875" customWidth="1"/>
    <col min="17" max="17" width="8.44140625" customWidth="1"/>
    <col min="18" max="19" width="10.33203125" customWidth="1"/>
    <col min="20" max="20" width="10.88671875" customWidth="1"/>
    <col min="22" max="22" width="11.44140625" customWidth="1"/>
    <col min="23" max="23" width="6.6640625" customWidth="1"/>
    <col min="24" max="24" width="11.88671875" customWidth="1"/>
    <col min="25" max="25" width="14" customWidth="1"/>
    <col min="26" max="26" width="3.88671875" customWidth="1"/>
    <col min="27" max="27" width="11.5546875" customWidth="1"/>
    <col min="28" max="28" width="11.332031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8"/>
      <c r="Q1" s="8" t="s">
        <v>14</v>
      </c>
      <c r="R1" s="8" t="s">
        <v>15</v>
      </c>
      <c r="S1" s="8" t="s">
        <v>16</v>
      </c>
      <c r="T1" s="8" t="s">
        <v>17</v>
      </c>
      <c r="V1" s="4" t="s">
        <v>0</v>
      </c>
      <c r="W1" s="1" t="s">
        <v>1</v>
      </c>
      <c r="X1" s="1" t="s">
        <v>2</v>
      </c>
      <c r="Y1" s="1" t="s">
        <v>12</v>
      </c>
      <c r="AA1" s="8" t="s">
        <v>18</v>
      </c>
      <c r="AB1" s="8" t="s">
        <v>19</v>
      </c>
      <c r="AC1" s="8" t="s">
        <v>20</v>
      </c>
      <c r="AD1" s="8" t="s">
        <v>21</v>
      </c>
    </row>
    <row r="2" spans="1:30" x14ac:dyDescent="0.3">
      <c r="A2" t="s">
        <v>22</v>
      </c>
      <c r="B2">
        <v>73</v>
      </c>
      <c r="C2">
        <v>223</v>
      </c>
      <c r="D2">
        <v>40</v>
      </c>
      <c r="E2">
        <v>27</v>
      </c>
      <c r="F2">
        <v>27</v>
      </c>
      <c r="G2">
        <v>1</v>
      </c>
      <c r="H2">
        <v>0</v>
      </c>
      <c r="I2">
        <v>1</v>
      </c>
      <c r="J2">
        <v>5</v>
      </c>
      <c r="K2">
        <v>2</v>
      </c>
      <c r="L2">
        <v>6</v>
      </c>
      <c r="M2">
        <v>23</v>
      </c>
      <c r="N2" s="5">
        <f t="shared" ref="N2:N33" si="0">(C2-$T$2)^2</f>
        <v>4602.4917361111075</v>
      </c>
      <c r="P2" s="10" t="s">
        <v>23</v>
      </c>
      <c r="Q2" s="13">
        <f>AVERAGE(C2:C101)</f>
        <v>268.72000000000003</v>
      </c>
      <c r="R2" s="13">
        <f>AVERAGE(C102:C111)</f>
        <v>443.6</v>
      </c>
      <c r="S2" s="13">
        <f>AVERAGE(C112:C121)</f>
        <v>359.3</v>
      </c>
      <c r="T2" s="13">
        <f>(Q2*100+R2*10+S2*10)/120</f>
        <v>290.84166666666664</v>
      </c>
      <c r="V2" s="6" t="s">
        <v>24</v>
      </c>
      <c r="W2" s="3">
        <v>111</v>
      </c>
      <c r="X2" s="3">
        <v>274</v>
      </c>
      <c r="Y2" s="3">
        <v>14</v>
      </c>
      <c r="AA2" s="9" t="s">
        <v>25</v>
      </c>
      <c r="AB2" s="12">
        <f>AVERAGE(X2:X11)</f>
        <v>287.5</v>
      </c>
      <c r="AC2" s="14">
        <f>MAX(X2:X11)</f>
        <v>356</v>
      </c>
      <c r="AD2" s="14">
        <f>MIN(X2:X11)</f>
        <v>245</v>
      </c>
    </row>
    <row r="3" spans="1:30" x14ac:dyDescent="0.3">
      <c r="A3" t="s">
        <v>26</v>
      </c>
      <c r="B3">
        <v>74</v>
      </c>
      <c r="C3">
        <v>241</v>
      </c>
      <c r="D3">
        <v>40</v>
      </c>
      <c r="E3">
        <v>27</v>
      </c>
      <c r="F3">
        <v>27</v>
      </c>
      <c r="G3">
        <v>1</v>
      </c>
      <c r="H3">
        <v>0</v>
      </c>
      <c r="I3">
        <v>1</v>
      </c>
      <c r="J3">
        <v>5</v>
      </c>
      <c r="K3">
        <v>2</v>
      </c>
      <c r="L3">
        <v>6</v>
      </c>
      <c r="M3">
        <v>23</v>
      </c>
      <c r="N3" s="5">
        <f t="shared" si="0"/>
        <v>2484.1917361111086</v>
      </c>
      <c r="P3" s="10" t="s">
        <v>27</v>
      </c>
      <c r="Q3" s="13">
        <f>Q2/40</f>
        <v>6.7180000000000009</v>
      </c>
      <c r="R3" s="13">
        <f>R2/58</f>
        <v>7.6482758620689655</v>
      </c>
      <c r="S3" s="13">
        <f>S2/39</f>
        <v>9.2128205128205138</v>
      </c>
      <c r="T3" s="13">
        <f>(Q3*100+R3*10+S3*10)/120</f>
        <v>7.003424697907457</v>
      </c>
      <c r="V3" s="7" t="s">
        <v>28</v>
      </c>
      <c r="W3" s="2">
        <v>112</v>
      </c>
      <c r="X3" s="2">
        <v>263</v>
      </c>
      <c r="Y3" s="2">
        <v>14</v>
      </c>
      <c r="AA3" s="10" t="s">
        <v>29</v>
      </c>
      <c r="AB3" s="13">
        <f>AVERAGE(X12:X49)</f>
        <v>247.05263157894737</v>
      </c>
      <c r="AC3" s="15">
        <f>MAX(X12:X49)</f>
        <v>336</v>
      </c>
      <c r="AD3" s="15">
        <f>MIN(X12:X49)</f>
        <v>193</v>
      </c>
    </row>
    <row r="4" spans="1:30" x14ac:dyDescent="0.3">
      <c r="A4" t="s">
        <v>30</v>
      </c>
      <c r="B4">
        <v>75</v>
      </c>
      <c r="C4">
        <v>210</v>
      </c>
      <c r="D4">
        <v>40</v>
      </c>
      <c r="E4">
        <v>27</v>
      </c>
      <c r="F4">
        <v>27</v>
      </c>
      <c r="G4">
        <v>1</v>
      </c>
      <c r="H4">
        <v>0</v>
      </c>
      <c r="I4">
        <v>1</v>
      </c>
      <c r="J4">
        <v>5</v>
      </c>
      <c r="K4">
        <v>2</v>
      </c>
      <c r="L4">
        <v>6</v>
      </c>
      <c r="M4">
        <v>23</v>
      </c>
      <c r="N4" s="5">
        <f t="shared" si="0"/>
        <v>6535.3750694444398</v>
      </c>
      <c r="P4" s="10" t="s">
        <v>31</v>
      </c>
      <c r="Q4" s="16" cm="1">
        <f t="array" ref="Q4">AVERAGE((C2:C101-$T$2)^2)</f>
        <v>1980.0497361111106</v>
      </c>
      <c r="R4" s="16" cm="1">
        <f t="array" ref="R4">AVERAGE((C106:C115-$T$2)^2)</f>
        <v>11649.693402777782</v>
      </c>
      <c r="S4" s="16" cm="1">
        <f t="array" ref="S4">AVERAGE((C115:C125-$T$2)^2)</f>
        <v>35234.205372474746</v>
      </c>
      <c r="T4" s="16">
        <f>AVERAGE(N2:N121)</f>
        <v>4429.0665972222223</v>
      </c>
      <c r="V4" s="6" t="s">
        <v>32</v>
      </c>
      <c r="W4" s="3">
        <v>115</v>
      </c>
      <c r="X4" s="3">
        <v>292</v>
      </c>
      <c r="Y4" s="3">
        <v>14</v>
      </c>
      <c r="AA4" s="10" t="s">
        <v>33</v>
      </c>
      <c r="AB4" s="13">
        <f>AVERAGE(X50:X51)</f>
        <v>310</v>
      </c>
      <c r="AC4" s="15">
        <f>MAX(X50:X51)</f>
        <v>313</v>
      </c>
      <c r="AD4" s="15">
        <f>MIN(X50:X51)</f>
        <v>307</v>
      </c>
    </row>
    <row r="5" spans="1:30" x14ac:dyDescent="0.3">
      <c r="A5" t="s">
        <v>34</v>
      </c>
      <c r="B5">
        <v>76</v>
      </c>
      <c r="C5">
        <v>282</v>
      </c>
      <c r="D5">
        <v>40</v>
      </c>
      <c r="E5">
        <v>27</v>
      </c>
      <c r="F5">
        <v>27</v>
      </c>
      <c r="G5">
        <v>1</v>
      </c>
      <c r="H5">
        <v>0</v>
      </c>
      <c r="I5">
        <v>1</v>
      </c>
      <c r="J5">
        <v>5</v>
      </c>
      <c r="K5">
        <v>2</v>
      </c>
      <c r="L5">
        <v>6</v>
      </c>
      <c r="M5">
        <v>23</v>
      </c>
      <c r="N5" s="5">
        <f>(C5-$T$2)^2</f>
        <v>78.175069444443977</v>
      </c>
      <c r="P5" s="11" t="s">
        <v>35</v>
      </c>
      <c r="Q5" s="17">
        <f>SQRT(Q4)</f>
        <v>44.497749787052271</v>
      </c>
      <c r="R5" s="17">
        <f>SQRT(R4)</f>
        <v>107.93374543106425</v>
      </c>
      <c r="S5" s="17">
        <f>SQRT(S4)</f>
        <v>187.70776588216788</v>
      </c>
      <c r="T5" s="17">
        <f>SQRT(T4)</f>
        <v>66.551232875298581</v>
      </c>
      <c r="V5" s="7" t="s">
        <v>36</v>
      </c>
      <c r="W5" s="2">
        <v>116</v>
      </c>
      <c r="X5" s="2">
        <v>285</v>
      </c>
      <c r="Y5" s="2">
        <v>14</v>
      </c>
      <c r="AA5" s="10" t="s">
        <v>37</v>
      </c>
      <c r="AB5" s="13">
        <f>AVERAGE(X52:X53)</f>
        <v>333.5</v>
      </c>
      <c r="AC5" s="15">
        <f>MAX(X52:X53)</f>
        <v>398</v>
      </c>
      <c r="AD5" s="15">
        <f>MIN(X52:X53)</f>
        <v>269</v>
      </c>
    </row>
    <row r="6" spans="1:30" x14ac:dyDescent="0.3">
      <c r="A6" t="s">
        <v>38</v>
      </c>
      <c r="B6">
        <v>77</v>
      </c>
      <c r="C6">
        <v>226</v>
      </c>
      <c r="D6">
        <v>40</v>
      </c>
      <c r="E6">
        <v>27</v>
      </c>
      <c r="F6">
        <v>27</v>
      </c>
      <c r="G6">
        <v>1</v>
      </c>
      <c r="H6">
        <v>0</v>
      </c>
      <c r="I6">
        <v>1</v>
      </c>
      <c r="J6">
        <v>5</v>
      </c>
      <c r="K6">
        <v>2</v>
      </c>
      <c r="L6">
        <v>6</v>
      </c>
      <c r="M6">
        <v>23</v>
      </c>
      <c r="N6" s="5">
        <f t="shared" si="0"/>
        <v>4204.4417361111073</v>
      </c>
      <c r="V6" s="6" t="s">
        <v>39</v>
      </c>
      <c r="W6" s="3">
        <v>117</v>
      </c>
      <c r="X6" s="3">
        <v>356</v>
      </c>
      <c r="Y6" s="3">
        <v>14</v>
      </c>
      <c r="AA6" s="10" t="s">
        <v>40</v>
      </c>
      <c r="AB6" s="13">
        <f>AVERAGE(X54:X91)</f>
        <v>277.31578947368422</v>
      </c>
      <c r="AC6" s="15">
        <f>MAX(X54:X91)</f>
        <v>371</v>
      </c>
      <c r="AD6" s="15">
        <f>MIN(X54:X91)</f>
        <v>196</v>
      </c>
    </row>
    <row r="7" spans="1:30" x14ac:dyDescent="0.3">
      <c r="A7" t="s">
        <v>41</v>
      </c>
      <c r="B7">
        <v>78</v>
      </c>
      <c r="C7">
        <v>267</v>
      </c>
      <c r="D7">
        <v>40</v>
      </c>
      <c r="E7">
        <v>27</v>
      </c>
      <c r="F7">
        <v>27</v>
      </c>
      <c r="G7">
        <v>1</v>
      </c>
      <c r="H7">
        <v>0</v>
      </c>
      <c r="I7">
        <v>1</v>
      </c>
      <c r="J7">
        <v>5</v>
      </c>
      <c r="K7">
        <v>2</v>
      </c>
      <c r="L7">
        <v>6</v>
      </c>
      <c r="M7">
        <v>23</v>
      </c>
      <c r="N7" s="5">
        <f t="shared" si="0"/>
        <v>568.42506944444312</v>
      </c>
      <c r="V7" s="7" t="s">
        <v>42</v>
      </c>
      <c r="W7" s="2">
        <v>118</v>
      </c>
      <c r="X7" s="2">
        <v>288</v>
      </c>
      <c r="Y7" s="2">
        <v>14</v>
      </c>
      <c r="AA7" s="10" t="s">
        <v>43</v>
      </c>
      <c r="AB7" s="13">
        <f>AVERAGE(X92:X101)</f>
        <v>278.39999999999998</v>
      </c>
      <c r="AC7" s="15">
        <f>MAX(X92:X101)</f>
        <v>351</v>
      </c>
      <c r="AD7" s="15">
        <f>MIN(X92:X101)</f>
        <v>238</v>
      </c>
    </row>
    <row r="8" spans="1:30" x14ac:dyDescent="0.3">
      <c r="A8" t="s">
        <v>44</v>
      </c>
      <c r="B8">
        <v>79</v>
      </c>
      <c r="C8">
        <v>260</v>
      </c>
      <c r="D8">
        <v>40</v>
      </c>
      <c r="E8">
        <v>27</v>
      </c>
      <c r="F8">
        <v>27</v>
      </c>
      <c r="G8">
        <v>1</v>
      </c>
      <c r="H8">
        <v>0</v>
      </c>
      <c r="I8">
        <v>1</v>
      </c>
      <c r="J8">
        <v>5</v>
      </c>
      <c r="K8">
        <v>2</v>
      </c>
      <c r="L8">
        <v>6</v>
      </c>
      <c r="M8">
        <v>23</v>
      </c>
      <c r="N8" s="5">
        <f t="shared" si="0"/>
        <v>951.20840277777609</v>
      </c>
      <c r="V8" s="6" t="s">
        <v>45</v>
      </c>
      <c r="W8" s="3">
        <v>119</v>
      </c>
      <c r="X8" s="3">
        <v>284</v>
      </c>
      <c r="Y8" s="3">
        <v>14</v>
      </c>
      <c r="AA8" s="10" t="s">
        <v>15</v>
      </c>
      <c r="AB8" s="10"/>
      <c r="AC8" s="10">
        <f>MAX(C102:C111)</f>
        <v>558</v>
      </c>
      <c r="AD8" s="10">
        <f>MIN(C102:C111)</f>
        <v>367</v>
      </c>
    </row>
    <row r="9" spans="1:30" x14ac:dyDescent="0.3">
      <c r="A9" t="s">
        <v>46</v>
      </c>
      <c r="B9">
        <v>80</v>
      </c>
      <c r="C9">
        <v>266</v>
      </c>
      <c r="D9">
        <v>40</v>
      </c>
      <c r="E9">
        <v>27</v>
      </c>
      <c r="F9">
        <v>27</v>
      </c>
      <c r="G9">
        <v>1</v>
      </c>
      <c r="H9">
        <v>0</v>
      </c>
      <c r="I9">
        <v>1</v>
      </c>
      <c r="J9">
        <v>5</v>
      </c>
      <c r="K9">
        <v>2</v>
      </c>
      <c r="L9">
        <v>6</v>
      </c>
      <c r="M9">
        <v>23</v>
      </c>
      <c r="N9" s="5">
        <f t="shared" si="0"/>
        <v>617.1084027777764</v>
      </c>
      <c r="V9" s="7" t="s">
        <v>47</v>
      </c>
      <c r="W9" s="2">
        <v>120</v>
      </c>
      <c r="X9" s="2">
        <v>245</v>
      </c>
      <c r="Y9" s="2">
        <v>14</v>
      </c>
      <c r="AA9" s="11" t="s">
        <v>48</v>
      </c>
      <c r="AB9" s="11"/>
      <c r="AC9" s="11">
        <f>MAX(C112:C121)</f>
        <v>466</v>
      </c>
      <c r="AD9" s="11">
        <f>MIN(C112:C121)</f>
        <v>302</v>
      </c>
    </row>
    <row r="10" spans="1:30" x14ac:dyDescent="0.3">
      <c r="A10" t="s">
        <v>49</v>
      </c>
      <c r="B10">
        <v>81</v>
      </c>
      <c r="C10">
        <v>263</v>
      </c>
      <c r="D10">
        <v>40</v>
      </c>
      <c r="E10">
        <v>27</v>
      </c>
      <c r="F10">
        <v>27</v>
      </c>
      <c r="G10">
        <v>1</v>
      </c>
      <c r="H10">
        <v>0</v>
      </c>
      <c r="I10">
        <v>1</v>
      </c>
      <c r="J10">
        <v>5</v>
      </c>
      <c r="K10">
        <v>2</v>
      </c>
      <c r="L10">
        <v>6</v>
      </c>
      <c r="M10">
        <v>23</v>
      </c>
      <c r="N10" s="5">
        <f t="shared" si="0"/>
        <v>775.15840277777625</v>
      </c>
      <c r="V10" s="6" t="s">
        <v>50</v>
      </c>
      <c r="W10" s="3">
        <v>123</v>
      </c>
      <c r="X10" s="3">
        <v>281</v>
      </c>
      <c r="Y10" s="3">
        <v>14</v>
      </c>
    </row>
    <row r="11" spans="1:30" x14ac:dyDescent="0.3">
      <c r="A11" t="s">
        <v>51</v>
      </c>
      <c r="B11">
        <v>82</v>
      </c>
      <c r="C11">
        <v>270</v>
      </c>
      <c r="D11">
        <v>40</v>
      </c>
      <c r="E11">
        <v>27</v>
      </c>
      <c r="F11">
        <v>27</v>
      </c>
      <c r="G11">
        <v>1</v>
      </c>
      <c r="H11">
        <v>0</v>
      </c>
      <c r="I11">
        <v>1</v>
      </c>
      <c r="J11">
        <v>5</v>
      </c>
      <c r="K11">
        <v>2</v>
      </c>
      <c r="L11">
        <v>6</v>
      </c>
      <c r="M11">
        <v>23</v>
      </c>
      <c r="N11" s="5">
        <f t="shared" si="0"/>
        <v>434.37506944444334</v>
      </c>
      <c r="Q11" s="5"/>
      <c r="V11" s="7" t="s">
        <v>52</v>
      </c>
      <c r="W11" s="2">
        <v>124</v>
      </c>
      <c r="X11" s="2">
        <v>307</v>
      </c>
      <c r="Y11" s="2">
        <v>14</v>
      </c>
    </row>
    <row r="12" spans="1:30" x14ac:dyDescent="0.3">
      <c r="A12" t="s">
        <v>53</v>
      </c>
      <c r="B12">
        <v>83</v>
      </c>
      <c r="C12">
        <v>236</v>
      </c>
      <c r="D12">
        <v>40</v>
      </c>
      <c r="E12">
        <v>27</v>
      </c>
      <c r="F12">
        <v>27</v>
      </c>
      <c r="G12">
        <v>1</v>
      </c>
      <c r="H12">
        <v>0</v>
      </c>
      <c r="I12">
        <v>1</v>
      </c>
      <c r="J12">
        <v>5</v>
      </c>
      <c r="K12">
        <v>2</v>
      </c>
      <c r="L12">
        <v>6</v>
      </c>
      <c r="M12">
        <v>23</v>
      </c>
      <c r="N12" s="5">
        <f t="shared" si="0"/>
        <v>3007.6084027777747</v>
      </c>
      <c r="Q12" s="5"/>
      <c r="V12" s="6" t="s">
        <v>22</v>
      </c>
      <c r="W12" s="3">
        <v>73</v>
      </c>
      <c r="X12" s="3">
        <v>223</v>
      </c>
      <c r="Y12" s="3">
        <v>23</v>
      </c>
    </row>
    <row r="13" spans="1:30" x14ac:dyDescent="0.3">
      <c r="A13" t="s">
        <v>54</v>
      </c>
      <c r="B13">
        <v>84</v>
      </c>
      <c r="C13">
        <v>254</v>
      </c>
      <c r="D13">
        <v>40</v>
      </c>
      <c r="E13">
        <v>27</v>
      </c>
      <c r="F13">
        <v>27</v>
      </c>
      <c r="G13">
        <v>1</v>
      </c>
      <c r="H13">
        <v>0</v>
      </c>
      <c r="I13">
        <v>1</v>
      </c>
      <c r="J13">
        <v>5</v>
      </c>
      <c r="K13">
        <v>2</v>
      </c>
      <c r="L13">
        <v>6</v>
      </c>
      <c r="M13">
        <v>23</v>
      </c>
      <c r="N13" s="5">
        <f t="shared" si="0"/>
        <v>1357.3084027777759</v>
      </c>
      <c r="V13" s="7" t="s">
        <v>26</v>
      </c>
      <c r="W13" s="2">
        <v>74</v>
      </c>
      <c r="X13" s="2">
        <v>241</v>
      </c>
      <c r="Y13" s="2">
        <v>23</v>
      </c>
    </row>
    <row r="14" spans="1:30" x14ac:dyDescent="0.3">
      <c r="A14" t="s">
        <v>55</v>
      </c>
      <c r="B14">
        <v>85</v>
      </c>
      <c r="C14">
        <v>244</v>
      </c>
      <c r="D14">
        <v>40</v>
      </c>
      <c r="E14">
        <v>27</v>
      </c>
      <c r="F14">
        <v>27</v>
      </c>
      <c r="G14">
        <v>1</v>
      </c>
      <c r="H14">
        <v>0</v>
      </c>
      <c r="I14">
        <v>1</v>
      </c>
      <c r="J14">
        <v>5</v>
      </c>
      <c r="K14">
        <v>2</v>
      </c>
      <c r="L14">
        <v>6</v>
      </c>
      <c r="M14">
        <v>23</v>
      </c>
      <c r="N14" s="5">
        <f t="shared" si="0"/>
        <v>2194.1417361111085</v>
      </c>
      <c r="V14" s="6" t="s">
        <v>30</v>
      </c>
      <c r="W14" s="3">
        <v>75</v>
      </c>
      <c r="X14" s="3">
        <v>210</v>
      </c>
      <c r="Y14" s="3">
        <v>23</v>
      </c>
    </row>
    <row r="15" spans="1:30" x14ac:dyDescent="0.3">
      <c r="A15" t="s">
        <v>56</v>
      </c>
      <c r="B15">
        <v>86</v>
      </c>
      <c r="C15">
        <v>269</v>
      </c>
      <c r="D15">
        <v>40</v>
      </c>
      <c r="E15">
        <v>27</v>
      </c>
      <c r="F15">
        <v>27</v>
      </c>
      <c r="G15">
        <v>1</v>
      </c>
      <c r="H15">
        <v>0</v>
      </c>
      <c r="I15">
        <v>1</v>
      </c>
      <c r="J15">
        <v>5</v>
      </c>
      <c r="K15">
        <v>2</v>
      </c>
      <c r="L15">
        <v>6</v>
      </c>
      <c r="M15">
        <v>23</v>
      </c>
      <c r="N15" s="5">
        <f t="shared" si="0"/>
        <v>477.05840277777662</v>
      </c>
      <c r="V15" s="7" t="s">
        <v>34</v>
      </c>
      <c r="W15" s="2">
        <v>76</v>
      </c>
      <c r="X15" s="2">
        <v>282</v>
      </c>
      <c r="Y15" s="2">
        <v>23</v>
      </c>
    </row>
    <row r="16" spans="1:30" x14ac:dyDescent="0.3">
      <c r="A16" t="s">
        <v>57</v>
      </c>
      <c r="B16">
        <v>87</v>
      </c>
      <c r="C16">
        <v>228</v>
      </c>
      <c r="D16">
        <v>40</v>
      </c>
      <c r="E16">
        <v>27</v>
      </c>
      <c r="F16">
        <v>27</v>
      </c>
      <c r="G16">
        <v>1</v>
      </c>
      <c r="H16">
        <v>0</v>
      </c>
      <c r="I16">
        <v>1</v>
      </c>
      <c r="J16">
        <v>5</v>
      </c>
      <c r="K16">
        <v>2</v>
      </c>
      <c r="L16">
        <v>6</v>
      </c>
      <c r="M16">
        <v>23</v>
      </c>
      <c r="N16" s="5">
        <f t="shared" si="0"/>
        <v>3949.0750694444409</v>
      </c>
      <c r="Q16" s="5"/>
      <c r="R16" s="5"/>
      <c r="V16" s="6" t="s">
        <v>38</v>
      </c>
      <c r="W16" s="3">
        <v>77</v>
      </c>
      <c r="X16" s="3">
        <v>226</v>
      </c>
      <c r="Y16" s="3">
        <v>23</v>
      </c>
    </row>
    <row r="17" spans="1:25" x14ac:dyDescent="0.3">
      <c r="A17" t="s">
        <v>58</v>
      </c>
      <c r="B17">
        <v>88</v>
      </c>
      <c r="C17">
        <v>336</v>
      </c>
      <c r="D17">
        <v>40</v>
      </c>
      <c r="E17">
        <v>27</v>
      </c>
      <c r="F17">
        <v>27</v>
      </c>
      <c r="G17">
        <v>1</v>
      </c>
      <c r="H17">
        <v>0</v>
      </c>
      <c r="I17">
        <v>1</v>
      </c>
      <c r="J17">
        <v>5</v>
      </c>
      <c r="K17">
        <v>2</v>
      </c>
      <c r="L17">
        <v>6</v>
      </c>
      <c r="M17">
        <v>23</v>
      </c>
      <c r="N17" s="5">
        <f t="shared" si="0"/>
        <v>2039.2750694444469</v>
      </c>
      <c r="Q17" s="5"/>
      <c r="R17" s="5"/>
      <c r="V17" s="7" t="s">
        <v>41</v>
      </c>
      <c r="W17" s="2">
        <v>78</v>
      </c>
      <c r="X17" s="2">
        <v>267</v>
      </c>
      <c r="Y17" s="2">
        <v>23</v>
      </c>
    </row>
    <row r="18" spans="1:25" x14ac:dyDescent="0.3">
      <c r="A18" t="s">
        <v>59</v>
      </c>
      <c r="B18">
        <v>89</v>
      </c>
      <c r="C18">
        <v>222</v>
      </c>
      <c r="D18">
        <v>40</v>
      </c>
      <c r="E18">
        <v>27</v>
      </c>
      <c r="F18">
        <v>27</v>
      </c>
      <c r="G18">
        <v>1</v>
      </c>
      <c r="H18">
        <v>0</v>
      </c>
      <c r="I18">
        <v>1</v>
      </c>
      <c r="J18">
        <v>5</v>
      </c>
      <c r="K18">
        <v>2</v>
      </c>
      <c r="L18">
        <v>6</v>
      </c>
      <c r="M18">
        <v>23</v>
      </c>
      <c r="N18" s="5">
        <f t="shared" si="0"/>
        <v>4739.1750694444409</v>
      </c>
      <c r="V18" s="6" t="s">
        <v>44</v>
      </c>
      <c r="W18" s="3">
        <v>79</v>
      </c>
      <c r="X18" s="3">
        <v>260</v>
      </c>
      <c r="Y18" s="3">
        <v>23</v>
      </c>
    </row>
    <row r="19" spans="1:25" x14ac:dyDescent="0.3">
      <c r="A19" t="s">
        <v>60</v>
      </c>
      <c r="B19">
        <v>90</v>
      </c>
      <c r="C19">
        <v>270</v>
      </c>
      <c r="D19">
        <v>40</v>
      </c>
      <c r="E19">
        <v>27</v>
      </c>
      <c r="F19">
        <v>27</v>
      </c>
      <c r="G19">
        <v>1</v>
      </c>
      <c r="H19">
        <v>0</v>
      </c>
      <c r="I19">
        <v>1</v>
      </c>
      <c r="J19">
        <v>5</v>
      </c>
      <c r="K19">
        <v>2</v>
      </c>
      <c r="L19">
        <v>6</v>
      </c>
      <c r="M19">
        <v>23</v>
      </c>
      <c r="N19" s="5">
        <f t="shared" si="0"/>
        <v>434.37506944444334</v>
      </c>
      <c r="V19" s="7" t="s">
        <v>46</v>
      </c>
      <c r="W19" s="2">
        <v>80</v>
      </c>
      <c r="X19" s="2">
        <v>266</v>
      </c>
      <c r="Y19" s="2">
        <v>23</v>
      </c>
    </row>
    <row r="20" spans="1:25" x14ac:dyDescent="0.3">
      <c r="A20" t="s">
        <v>61</v>
      </c>
      <c r="B20">
        <v>91</v>
      </c>
      <c r="C20">
        <v>219</v>
      </c>
      <c r="D20">
        <v>40</v>
      </c>
      <c r="E20">
        <v>27</v>
      </c>
      <c r="F20">
        <v>27</v>
      </c>
      <c r="G20">
        <v>1</v>
      </c>
      <c r="H20">
        <v>0</v>
      </c>
      <c r="I20">
        <v>1</v>
      </c>
      <c r="J20">
        <v>5</v>
      </c>
      <c r="K20">
        <v>2</v>
      </c>
      <c r="L20">
        <v>6</v>
      </c>
      <c r="M20">
        <v>23</v>
      </c>
      <c r="N20" s="5">
        <f t="shared" si="0"/>
        <v>5161.225069444441</v>
      </c>
      <c r="V20" s="6" t="s">
        <v>49</v>
      </c>
      <c r="W20" s="3">
        <v>81</v>
      </c>
      <c r="X20" s="3">
        <v>263</v>
      </c>
      <c r="Y20" s="3">
        <v>23</v>
      </c>
    </row>
    <row r="21" spans="1:25" x14ac:dyDescent="0.3">
      <c r="A21" t="s">
        <v>62</v>
      </c>
      <c r="B21">
        <v>92</v>
      </c>
      <c r="C21">
        <v>267</v>
      </c>
      <c r="D21">
        <v>40</v>
      </c>
      <c r="E21">
        <v>27</v>
      </c>
      <c r="F21">
        <v>27</v>
      </c>
      <c r="G21">
        <v>1</v>
      </c>
      <c r="H21">
        <v>0</v>
      </c>
      <c r="I21">
        <v>1</v>
      </c>
      <c r="J21">
        <v>5</v>
      </c>
      <c r="K21">
        <v>2</v>
      </c>
      <c r="L21">
        <v>6</v>
      </c>
      <c r="M21">
        <v>23</v>
      </c>
      <c r="N21" s="5">
        <f t="shared" si="0"/>
        <v>568.42506944444312</v>
      </c>
      <c r="Q21" s="5"/>
      <c r="V21" s="7" t="s">
        <v>51</v>
      </c>
      <c r="W21" s="2">
        <v>82</v>
      </c>
      <c r="X21" s="2">
        <v>270</v>
      </c>
      <c r="Y21" s="2">
        <v>23</v>
      </c>
    </row>
    <row r="22" spans="1:25" x14ac:dyDescent="0.3">
      <c r="A22" t="s">
        <v>63</v>
      </c>
      <c r="B22">
        <v>93</v>
      </c>
      <c r="C22">
        <v>259</v>
      </c>
      <c r="D22">
        <v>40</v>
      </c>
      <c r="E22">
        <v>27</v>
      </c>
      <c r="F22">
        <v>27</v>
      </c>
      <c r="G22">
        <v>1</v>
      </c>
      <c r="H22">
        <v>0</v>
      </c>
      <c r="I22">
        <v>1</v>
      </c>
      <c r="J22">
        <v>5</v>
      </c>
      <c r="K22">
        <v>2</v>
      </c>
      <c r="L22">
        <v>6</v>
      </c>
      <c r="M22">
        <v>23</v>
      </c>
      <c r="N22" s="5">
        <f t="shared" si="0"/>
        <v>1013.8917361111094</v>
      </c>
      <c r="Q22" s="5"/>
      <c r="V22" s="6" t="s">
        <v>53</v>
      </c>
      <c r="W22" s="3">
        <v>83</v>
      </c>
      <c r="X22" s="3">
        <v>236</v>
      </c>
      <c r="Y22" s="3">
        <v>23</v>
      </c>
    </row>
    <row r="23" spans="1:25" x14ac:dyDescent="0.3">
      <c r="A23" t="s">
        <v>64</v>
      </c>
      <c r="B23">
        <v>94</v>
      </c>
      <c r="C23">
        <v>193</v>
      </c>
      <c r="D23">
        <v>40</v>
      </c>
      <c r="E23">
        <v>27</v>
      </c>
      <c r="F23">
        <v>27</v>
      </c>
      <c r="G23">
        <v>1</v>
      </c>
      <c r="H23">
        <v>0</v>
      </c>
      <c r="I23">
        <v>1</v>
      </c>
      <c r="J23">
        <v>5</v>
      </c>
      <c r="K23">
        <v>2</v>
      </c>
      <c r="L23">
        <v>6</v>
      </c>
      <c r="M23">
        <v>23</v>
      </c>
      <c r="N23" s="5">
        <f t="shared" si="0"/>
        <v>9572.9917361111056</v>
      </c>
      <c r="V23" s="7" t="s">
        <v>54</v>
      </c>
      <c r="W23" s="2">
        <v>84</v>
      </c>
      <c r="X23" s="2">
        <v>254</v>
      </c>
      <c r="Y23" s="2">
        <v>23</v>
      </c>
    </row>
    <row r="24" spans="1:25" x14ac:dyDescent="0.3">
      <c r="A24" t="s">
        <v>65</v>
      </c>
      <c r="B24">
        <v>95</v>
      </c>
      <c r="C24">
        <v>213</v>
      </c>
      <c r="D24">
        <v>40</v>
      </c>
      <c r="E24">
        <v>27</v>
      </c>
      <c r="F24">
        <v>27</v>
      </c>
      <c r="G24">
        <v>1</v>
      </c>
      <c r="H24">
        <v>0</v>
      </c>
      <c r="I24">
        <v>1</v>
      </c>
      <c r="J24">
        <v>5</v>
      </c>
      <c r="K24">
        <v>2</v>
      </c>
      <c r="L24">
        <v>6</v>
      </c>
      <c r="M24">
        <v>23</v>
      </c>
      <c r="N24" s="5">
        <f t="shared" si="0"/>
        <v>6059.3250694444405</v>
      </c>
      <c r="V24" s="6" t="s">
        <v>55</v>
      </c>
      <c r="W24" s="3">
        <v>85</v>
      </c>
      <c r="X24" s="3">
        <v>244</v>
      </c>
      <c r="Y24" s="3">
        <v>23</v>
      </c>
    </row>
    <row r="25" spans="1:25" x14ac:dyDescent="0.3">
      <c r="A25" t="s">
        <v>66</v>
      </c>
      <c r="B25">
        <v>96</v>
      </c>
      <c r="C25">
        <v>229</v>
      </c>
      <c r="D25">
        <v>40</v>
      </c>
      <c r="E25">
        <v>27</v>
      </c>
      <c r="F25">
        <v>27</v>
      </c>
      <c r="G25">
        <v>1</v>
      </c>
      <c r="H25">
        <v>0</v>
      </c>
      <c r="I25">
        <v>1</v>
      </c>
      <c r="J25">
        <v>5</v>
      </c>
      <c r="K25">
        <v>2</v>
      </c>
      <c r="L25">
        <v>6</v>
      </c>
      <c r="M25">
        <v>23</v>
      </c>
      <c r="N25" s="5">
        <f t="shared" si="0"/>
        <v>3824.391736111108</v>
      </c>
      <c r="V25" s="7" t="s">
        <v>56</v>
      </c>
      <c r="W25" s="2">
        <v>86</v>
      </c>
      <c r="X25" s="2">
        <v>269</v>
      </c>
      <c r="Y25" s="2">
        <v>23</v>
      </c>
    </row>
    <row r="26" spans="1:25" x14ac:dyDescent="0.3">
      <c r="A26" t="s">
        <v>67</v>
      </c>
      <c r="B26">
        <v>97</v>
      </c>
      <c r="C26">
        <v>239</v>
      </c>
      <c r="D26">
        <v>40</v>
      </c>
      <c r="E26">
        <v>27</v>
      </c>
      <c r="F26">
        <v>27</v>
      </c>
      <c r="G26">
        <v>1</v>
      </c>
      <c r="H26">
        <v>0</v>
      </c>
      <c r="I26">
        <v>1</v>
      </c>
      <c r="J26">
        <v>5</v>
      </c>
      <c r="K26">
        <v>2</v>
      </c>
      <c r="L26">
        <v>6</v>
      </c>
      <c r="M26">
        <v>23</v>
      </c>
      <c r="N26" s="5">
        <f t="shared" si="0"/>
        <v>2687.558402777775</v>
      </c>
      <c r="P26" s="5"/>
      <c r="V26" s="6" t="s">
        <v>57</v>
      </c>
      <c r="W26" s="3">
        <v>87</v>
      </c>
      <c r="X26" s="3">
        <v>228</v>
      </c>
      <c r="Y26" s="3">
        <v>23</v>
      </c>
    </row>
    <row r="27" spans="1:25" x14ac:dyDescent="0.3">
      <c r="A27" t="s">
        <v>68</v>
      </c>
      <c r="B27">
        <v>98</v>
      </c>
      <c r="C27">
        <v>250</v>
      </c>
      <c r="D27">
        <v>40</v>
      </c>
      <c r="E27">
        <v>27</v>
      </c>
      <c r="F27">
        <v>27</v>
      </c>
      <c r="G27">
        <v>1</v>
      </c>
      <c r="H27">
        <v>0</v>
      </c>
      <c r="I27">
        <v>1</v>
      </c>
      <c r="J27">
        <v>5</v>
      </c>
      <c r="K27">
        <v>2</v>
      </c>
      <c r="L27">
        <v>7</v>
      </c>
      <c r="M27">
        <v>23</v>
      </c>
      <c r="N27" s="5">
        <f t="shared" si="0"/>
        <v>1668.041736111109</v>
      </c>
      <c r="V27" s="7" t="s">
        <v>58</v>
      </c>
      <c r="W27" s="2">
        <v>88</v>
      </c>
      <c r="X27" s="2">
        <v>336</v>
      </c>
      <c r="Y27" s="2">
        <v>23</v>
      </c>
    </row>
    <row r="28" spans="1:25" x14ac:dyDescent="0.3">
      <c r="A28" t="s">
        <v>69</v>
      </c>
      <c r="B28">
        <v>99</v>
      </c>
      <c r="C28">
        <v>267</v>
      </c>
      <c r="D28">
        <v>40</v>
      </c>
      <c r="E28">
        <v>27</v>
      </c>
      <c r="F28">
        <v>27</v>
      </c>
      <c r="G28">
        <v>1</v>
      </c>
      <c r="H28">
        <v>0</v>
      </c>
      <c r="I28">
        <v>1</v>
      </c>
      <c r="J28">
        <v>5</v>
      </c>
      <c r="K28">
        <v>2</v>
      </c>
      <c r="L28">
        <v>6</v>
      </c>
      <c r="M28">
        <v>23</v>
      </c>
      <c r="N28" s="5">
        <f t="shared" si="0"/>
        <v>568.42506944444312</v>
      </c>
      <c r="P28" s="5"/>
      <c r="V28" s="6" t="s">
        <v>59</v>
      </c>
      <c r="W28" s="3">
        <v>89</v>
      </c>
      <c r="X28" s="3">
        <v>222</v>
      </c>
      <c r="Y28" s="3">
        <v>23</v>
      </c>
    </row>
    <row r="29" spans="1:25" x14ac:dyDescent="0.3">
      <c r="A29" t="s">
        <v>70</v>
      </c>
      <c r="B29">
        <v>100</v>
      </c>
      <c r="C29">
        <v>253</v>
      </c>
      <c r="D29">
        <v>40</v>
      </c>
      <c r="E29">
        <v>27</v>
      </c>
      <c r="F29">
        <v>27</v>
      </c>
      <c r="G29">
        <v>1</v>
      </c>
      <c r="H29">
        <v>0</v>
      </c>
      <c r="I29">
        <v>1</v>
      </c>
      <c r="J29">
        <v>5</v>
      </c>
      <c r="K29">
        <v>2</v>
      </c>
      <c r="L29">
        <v>6</v>
      </c>
      <c r="M29">
        <v>23</v>
      </c>
      <c r="N29" s="5">
        <f t="shared" si="0"/>
        <v>1431.991736111109</v>
      </c>
      <c r="V29" s="7" t="s">
        <v>60</v>
      </c>
      <c r="W29" s="2">
        <v>90</v>
      </c>
      <c r="X29" s="2">
        <v>270</v>
      </c>
      <c r="Y29" s="2">
        <v>23</v>
      </c>
    </row>
    <row r="30" spans="1:25" x14ac:dyDescent="0.3">
      <c r="A30" t="s">
        <v>71</v>
      </c>
      <c r="B30">
        <v>101</v>
      </c>
      <c r="C30">
        <v>226</v>
      </c>
      <c r="D30">
        <v>40</v>
      </c>
      <c r="E30">
        <v>27</v>
      </c>
      <c r="F30">
        <v>27</v>
      </c>
      <c r="G30">
        <v>1</v>
      </c>
      <c r="H30">
        <v>0</v>
      </c>
      <c r="I30">
        <v>1</v>
      </c>
      <c r="J30">
        <v>5</v>
      </c>
      <c r="K30">
        <v>2</v>
      </c>
      <c r="L30">
        <v>6</v>
      </c>
      <c r="M30">
        <v>23</v>
      </c>
      <c r="N30" s="5">
        <f t="shared" si="0"/>
        <v>4204.4417361111073</v>
      </c>
      <c r="P30" s="5"/>
      <c r="V30" s="6" t="s">
        <v>61</v>
      </c>
      <c r="W30" s="3">
        <v>91</v>
      </c>
      <c r="X30" s="3">
        <v>219</v>
      </c>
      <c r="Y30" s="3">
        <v>23</v>
      </c>
    </row>
    <row r="31" spans="1:25" x14ac:dyDescent="0.3">
      <c r="A31" t="s">
        <v>72</v>
      </c>
      <c r="B31">
        <v>102</v>
      </c>
      <c r="C31">
        <v>202</v>
      </c>
      <c r="D31">
        <v>40</v>
      </c>
      <c r="E31">
        <v>27</v>
      </c>
      <c r="F31">
        <v>27</v>
      </c>
      <c r="G31">
        <v>1</v>
      </c>
      <c r="H31">
        <v>0</v>
      </c>
      <c r="I31">
        <v>1</v>
      </c>
      <c r="J31">
        <v>5</v>
      </c>
      <c r="K31">
        <v>2</v>
      </c>
      <c r="L31">
        <v>6</v>
      </c>
      <c r="M31">
        <v>23</v>
      </c>
      <c r="N31" s="5">
        <f t="shared" si="0"/>
        <v>7892.841736111106</v>
      </c>
      <c r="V31" s="7" t="s">
        <v>62</v>
      </c>
      <c r="W31" s="2">
        <v>92</v>
      </c>
      <c r="X31" s="2">
        <v>267</v>
      </c>
      <c r="Y31" s="2">
        <v>23</v>
      </c>
    </row>
    <row r="32" spans="1:25" x14ac:dyDescent="0.3">
      <c r="A32" t="s">
        <v>73</v>
      </c>
      <c r="B32">
        <v>103</v>
      </c>
      <c r="C32">
        <v>229</v>
      </c>
      <c r="D32">
        <v>40</v>
      </c>
      <c r="E32">
        <v>27</v>
      </c>
      <c r="F32">
        <v>27</v>
      </c>
      <c r="G32">
        <v>1</v>
      </c>
      <c r="H32">
        <v>0</v>
      </c>
      <c r="I32">
        <v>1</v>
      </c>
      <c r="J32">
        <v>5</v>
      </c>
      <c r="K32">
        <v>2</v>
      </c>
      <c r="L32">
        <v>6</v>
      </c>
      <c r="M32">
        <v>23</v>
      </c>
      <c r="N32" s="5">
        <f t="shared" si="0"/>
        <v>3824.391736111108</v>
      </c>
      <c r="P32" s="5"/>
      <c r="V32" s="6" t="s">
        <v>63</v>
      </c>
      <c r="W32" s="3">
        <v>93</v>
      </c>
      <c r="X32" s="3">
        <v>259</v>
      </c>
      <c r="Y32" s="3">
        <v>23</v>
      </c>
    </row>
    <row r="33" spans="1:25" x14ac:dyDescent="0.3">
      <c r="A33" t="s">
        <v>74</v>
      </c>
      <c r="B33">
        <v>104</v>
      </c>
      <c r="C33">
        <v>229</v>
      </c>
      <c r="D33">
        <v>40</v>
      </c>
      <c r="E33">
        <v>27</v>
      </c>
      <c r="F33">
        <v>27</v>
      </c>
      <c r="G33">
        <v>1</v>
      </c>
      <c r="H33">
        <v>0</v>
      </c>
      <c r="I33">
        <v>1</v>
      </c>
      <c r="J33">
        <v>5</v>
      </c>
      <c r="K33">
        <v>2</v>
      </c>
      <c r="L33">
        <v>6</v>
      </c>
      <c r="M33">
        <v>23</v>
      </c>
      <c r="N33" s="5">
        <f t="shared" si="0"/>
        <v>3824.391736111108</v>
      </c>
      <c r="P33" s="5"/>
      <c r="V33" s="7" t="s">
        <v>64</v>
      </c>
      <c r="W33" s="2">
        <v>94</v>
      </c>
      <c r="X33" s="2">
        <v>193</v>
      </c>
      <c r="Y33" s="2">
        <v>23</v>
      </c>
    </row>
    <row r="34" spans="1:25" x14ac:dyDescent="0.3">
      <c r="A34" t="s">
        <v>75</v>
      </c>
      <c r="B34">
        <v>105</v>
      </c>
      <c r="C34">
        <v>228</v>
      </c>
      <c r="D34">
        <v>40</v>
      </c>
      <c r="E34">
        <v>27</v>
      </c>
      <c r="F34">
        <v>27</v>
      </c>
      <c r="G34">
        <v>1</v>
      </c>
      <c r="H34">
        <v>0</v>
      </c>
      <c r="I34">
        <v>1</v>
      </c>
      <c r="J34">
        <v>5</v>
      </c>
      <c r="K34">
        <v>2</v>
      </c>
      <c r="L34">
        <v>6</v>
      </c>
      <c r="M34">
        <v>23</v>
      </c>
      <c r="N34" s="5">
        <f t="shared" ref="N34:N65" si="1">(C34-$T$2)^2</f>
        <v>3949.0750694444409</v>
      </c>
      <c r="P34" s="5"/>
      <c r="V34" s="6" t="s">
        <v>65</v>
      </c>
      <c r="W34" s="3">
        <v>95</v>
      </c>
      <c r="X34" s="3">
        <v>213</v>
      </c>
      <c r="Y34" s="3">
        <v>23</v>
      </c>
    </row>
    <row r="35" spans="1:25" x14ac:dyDescent="0.3">
      <c r="A35" t="s">
        <v>76</v>
      </c>
      <c r="B35">
        <v>106</v>
      </c>
      <c r="C35">
        <v>315</v>
      </c>
      <c r="D35">
        <v>40</v>
      </c>
      <c r="E35">
        <v>27</v>
      </c>
      <c r="F35">
        <v>27</v>
      </c>
      <c r="G35">
        <v>1</v>
      </c>
      <c r="H35">
        <v>0</v>
      </c>
      <c r="I35">
        <v>1</v>
      </c>
      <c r="J35">
        <v>5</v>
      </c>
      <c r="K35">
        <v>2</v>
      </c>
      <c r="L35">
        <v>6</v>
      </c>
      <c r="M35">
        <v>23</v>
      </c>
      <c r="N35" s="5">
        <f t="shared" si="1"/>
        <v>583.62506944444567</v>
      </c>
      <c r="V35" s="7" t="s">
        <v>66</v>
      </c>
      <c r="W35" s="2">
        <v>96</v>
      </c>
      <c r="X35" s="2">
        <v>229</v>
      </c>
      <c r="Y35" s="2">
        <v>23</v>
      </c>
    </row>
    <row r="36" spans="1:25" x14ac:dyDescent="0.3">
      <c r="A36" t="s">
        <v>77</v>
      </c>
      <c r="B36">
        <v>107</v>
      </c>
      <c r="C36">
        <v>224</v>
      </c>
      <c r="D36">
        <v>40</v>
      </c>
      <c r="E36">
        <v>27</v>
      </c>
      <c r="F36">
        <v>27</v>
      </c>
      <c r="G36">
        <v>1</v>
      </c>
      <c r="H36">
        <v>0</v>
      </c>
      <c r="I36">
        <v>1</v>
      </c>
      <c r="J36">
        <v>5</v>
      </c>
      <c r="K36">
        <v>2</v>
      </c>
      <c r="L36">
        <v>6</v>
      </c>
      <c r="M36">
        <v>23</v>
      </c>
      <c r="N36" s="5">
        <f t="shared" si="1"/>
        <v>4467.8084027777741</v>
      </c>
      <c r="V36" s="6" t="s">
        <v>67</v>
      </c>
      <c r="W36" s="3">
        <v>97</v>
      </c>
      <c r="X36" s="3">
        <v>239</v>
      </c>
      <c r="Y36" s="3">
        <v>23</v>
      </c>
    </row>
    <row r="37" spans="1:25" x14ac:dyDescent="0.3">
      <c r="A37" t="s">
        <v>78</v>
      </c>
      <c r="B37">
        <v>108</v>
      </c>
      <c r="C37">
        <v>249</v>
      </c>
      <c r="D37">
        <v>40</v>
      </c>
      <c r="E37">
        <v>27</v>
      </c>
      <c r="F37">
        <v>27</v>
      </c>
      <c r="G37">
        <v>1</v>
      </c>
      <c r="H37">
        <v>0</v>
      </c>
      <c r="I37">
        <v>1</v>
      </c>
      <c r="J37">
        <v>5</v>
      </c>
      <c r="K37">
        <v>2</v>
      </c>
      <c r="L37">
        <v>6</v>
      </c>
      <c r="M37">
        <v>23</v>
      </c>
      <c r="N37" s="5">
        <f t="shared" si="1"/>
        <v>1750.7250694444422</v>
      </c>
      <c r="V37" s="7" t="s">
        <v>68</v>
      </c>
      <c r="W37" s="2">
        <v>98</v>
      </c>
      <c r="X37" s="2">
        <v>250</v>
      </c>
      <c r="Y37" s="2">
        <v>23</v>
      </c>
    </row>
    <row r="38" spans="1:25" x14ac:dyDescent="0.3">
      <c r="A38" t="s">
        <v>79</v>
      </c>
      <c r="B38">
        <v>109</v>
      </c>
      <c r="C38">
        <v>240</v>
      </c>
      <c r="D38">
        <v>40</v>
      </c>
      <c r="E38">
        <v>27</v>
      </c>
      <c r="F38">
        <v>27</v>
      </c>
      <c r="G38">
        <v>1</v>
      </c>
      <c r="H38">
        <v>0</v>
      </c>
      <c r="I38">
        <v>1</v>
      </c>
      <c r="J38">
        <v>5</v>
      </c>
      <c r="K38">
        <v>2</v>
      </c>
      <c r="L38">
        <v>6</v>
      </c>
      <c r="M38">
        <v>23</v>
      </c>
      <c r="N38" s="5">
        <f t="shared" si="1"/>
        <v>2584.8750694444416</v>
      </c>
      <c r="V38" s="6" t="s">
        <v>69</v>
      </c>
      <c r="W38" s="3">
        <v>99</v>
      </c>
      <c r="X38" s="3">
        <v>267</v>
      </c>
      <c r="Y38" s="3">
        <v>23</v>
      </c>
    </row>
    <row r="39" spans="1:25" x14ac:dyDescent="0.3">
      <c r="A39" t="s">
        <v>80</v>
      </c>
      <c r="B39">
        <v>110</v>
      </c>
      <c r="C39">
        <v>290</v>
      </c>
      <c r="D39">
        <v>40</v>
      </c>
      <c r="E39">
        <v>27</v>
      </c>
      <c r="F39">
        <v>27</v>
      </c>
      <c r="G39">
        <v>1</v>
      </c>
      <c r="H39">
        <v>0</v>
      </c>
      <c r="I39">
        <v>1</v>
      </c>
      <c r="J39">
        <v>5</v>
      </c>
      <c r="K39">
        <v>2</v>
      </c>
      <c r="L39">
        <v>6</v>
      </c>
      <c r="M39">
        <v>23</v>
      </c>
      <c r="N39" s="5">
        <f t="shared" si="1"/>
        <v>0.70840277777773308</v>
      </c>
      <c r="V39" s="7" t="s">
        <v>70</v>
      </c>
      <c r="W39" s="2">
        <v>100</v>
      </c>
      <c r="X39" s="2">
        <v>253</v>
      </c>
      <c r="Y39" s="2">
        <v>23</v>
      </c>
    </row>
    <row r="40" spans="1:25" x14ac:dyDescent="0.3">
      <c r="A40" t="s">
        <v>24</v>
      </c>
      <c r="B40">
        <v>111</v>
      </c>
      <c r="C40">
        <v>274</v>
      </c>
      <c r="D40">
        <v>40</v>
      </c>
      <c r="E40">
        <v>27</v>
      </c>
      <c r="F40">
        <v>28</v>
      </c>
      <c r="G40">
        <v>1</v>
      </c>
      <c r="H40">
        <v>0</v>
      </c>
      <c r="I40">
        <v>1</v>
      </c>
      <c r="J40">
        <v>4</v>
      </c>
      <c r="K40">
        <v>1</v>
      </c>
      <c r="L40">
        <v>7</v>
      </c>
      <c r="M40">
        <v>14</v>
      </c>
      <c r="N40" s="5">
        <f t="shared" si="1"/>
        <v>283.64173611111022</v>
      </c>
      <c r="V40" s="6" t="s">
        <v>71</v>
      </c>
      <c r="W40" s="3">
        <v>101</v>
      </c>
      <c r="X40" s="3">
        <v>226</v>
      </c>
      <c r="Y40" s="3">
        <v>23</v>
      </c>
    </row>
    <row r="41" spans="1:25" x14ac:dyDescent="0.3">
      <c r="A41" t="s">
        <v>28</v>
      </c>
      <c r="B41">
        <v>112</v>
      </c>
      <c r="C41">
        <v>263</v>
      </c>
      <c r="D41">
        <v>40</v>
      </c>
      <c r="E41">
        <v>27</v>
      </c>
      <c r="F41">
        <v>28</v>
      </c>
      <c r="G41">
        <v>1</v>
      </c>
      <c r="H41">
        <v>0</v>
      </c>
      <c r="I41">
        <v>1</v>
      </c>
      <c r="J41">
        <v>4</v>
      </c>
      <c r="K41">
        <v>1</v>
      </c>
      <c r="L41">
        <v>7</v>
      </c>
      <c r="M41">
        <v>14</v>
      </c>
      <c r="N41" s="5">
        <f t="shared" si="1"/>
        <v>775.15840277777625</v>
      </c>
      <c r="V41" s="7" t="s">
        <v>72</v>
      </c>
      <c r="W41" s="2">
        <v>102</v>
      </c>
      <c r="X41" s="2">
        <v>202</v>
      </c>
      <c r="Y41" s="2">
        <v>23</v>
      </c>
    </row>
    <row r="42" spans="1:25" x14ac:dyDescent="0.3">
      <c r="A42" t="s">
        <v>81</v>
      </c>
      <c r="B42">
        <v>113</v>
      </c>
      <c r="C42">
        <v>269</v>
      </c>
      <c r="D42">
        <v>40</v>
      </c>
      <c r="E42">
        <v>27</v>
      </c>
      <c r="F42">
        <v>23</v>
      </c>
      <c r="G42">
        <v>1</v>
      </c>
      <c r="H42">
        <v>0</v>
      </c>
      <c r="I42">
        <v>0</v>
      </c>
      <c r="J42">
        <v>3</v>
      </c>
      <c r="K42">
        <v>1</v>
      </c>
      <c r="L42">
        <v>4</v>
      </c>
      <c r="M42">
        <v>29</v>
      </c>
      <c r="N42" s="5">
        <f t="shared" si="1"/>
        <v>477.05840277777662</v>
      </c>
      <c r="V42" s="6" t="s">
        <v>73</v>
      </c>
      <c r="W42" s="3">
        <v>103</v>
      </c>
      <c r="X42" s="3">
        <v>229</v>
      </c>
      <c r="Y42" s="3">
        <v>23</v>
      </c>
    </row>
    <row r="43" spans="1:25" x14ac:dyDescent="0.3">
      <c r="A43" t="s">
        <v>82</v>
      </c>
      <c r="B43">
        <v>114</v>
      </c>
      <c r="C43">
        <v>313</v>
      </c>
      <c r="D43">
        <v>40</v>
      </c>
      <c r="E43">
        <v>27</v>
      </c>
      <c r="F43">
        <v>23</v>
      </c>
      <c r="G43">
        <v>1</v>
      </c>
      <c r="H43">
        <v>0</v>
      </c>
      <c r="I43">
        <v>0</v>
      </c>
      <c r="J43">
        <v>4</v>
      </c>
      <c r="K43">
        <v>3</v>
      </c>
      <c r="L43">
        <v>4</v>
      </c>
      <c r="M43">
        <v>24</v>
      </c>
      <c r="N43" s="5">
        <f t="shared" si="1"/>
        <v>490.99173611111229</v>
      </c>
      <c r="V43" s="7" t="s">
        <v>74</v>
      </c>
      <c r="W43" s="2">
        <v>104</v>
      </c>
      <c r="X43" s="2">
        <v>229</v>
      </c>
      <c r="Y43" s="2">
        <v>23</v>
      </c>
    </row>
    <row r="44" spans="1:25" x14ac:dyDescent="0.3">
      <c r="A44" t="s">
        <v>32</v>
      </c>
      <c r="B44">
        <v>115</v>
      </c>
      <c r="C44">
        <v>292</v>
      </c>
      <c r="D44">
        <v>40</v>
      </c>
      <c r="E44">
        <v>27</v>
      </c>
      <c r="F44">
        <v>28</v>
      </c>
      <c r="G44">
        <v>1</v>
      </c>
      <c r="H44">
        <v>0</v>
      </c>
      <c r="I44">
        <v>1</v>
      </c>
      <c r="J44">
        <v>4</v>
      </c>
      <c r="K44">
        <v>1</v>
      </c>
      <c r="L44">
        <v>7</v>
      </c>
      <c r="M44">
        <v>14</v>
      </c>
      <c r="N44" s="5">
        <f t="shared" si="1"/>
        <v>1.3417361111111725</v>
      </c>
      <c r="V44" s="6" t="s">
        <v>75</v>
      </c>
      <c r="W44" s="3">
        <v>105</v>
      </c>
      <c r="X44" s="3">
        <v>228</v>
      </c>
      <c r="Y44" s="3">
        <v>23</v>
      </c>
    </row>
    <row r="45" spans="1:25" x14ac:dyDescent="0.3">
      <c r="A45" t="s">
        <v>36</v>
      </c>
      <c r="B45">
        <v>116</v>
      </c>
      <c r="C45">
        <v>285</v>
      </c>
      <c r="D45">
        <v>40</v>
      </c>
      <c r="E45">
        <v>27</v>
      </c>
      <c r="F45">
        <v>28</v>
      </c>
      <c r="G45">
        <v>1</v>
      </c>
      <c r="H45">
        <v>0</v>
      </c>
      <c r="I45">
        <v>1</v>
      </c>
      <c r="J45">
        <v>4</v>
      </c>
      <c r="K45">
        <v>1</v>
      </c>
      <c r="L45">
        <v>7</v>
      </c>
      <c r="M45">
        <v>14</v>
      </c>
      <c r="N45" s="5">
        <f t="shared" si="1"/>
        <v>34.125069444444136</v>
      </c>
      <c r="V45" s="7" t="s">
        <v>76</v>
      </c>
      <c r="W45" s="2">
        <v>106</v>
      </c>
      <c r="X45" s="2">
        <v>315</v>
      </c>
      <c r="Y45" s="2">
        <v>23</v>
      </c>
    </row>
    <row r="46" spans="1:25" x14ac:dyDescent="0.3">
      <c r="A46" t="s">
        <v>39</v>
      </c>
      <c r="B46">
        <v>117</v>
      </c>
      <c r="C46">
        <v>356</v>
      </c>
      <c r="D46">
        <v>40</v>
      </c>
      <c r="E46">
        <v>27</v>
      </c>
      <c r="F46">
        <v>28</v>
      </c>
      <c r="G46">
        <v>1</v>
      </c>
      <c r="H46">
        <v>0</v>
      </c>
      <c r="I46">
        <v>1</v>
      </c>
      <c r="J46">
        <v>4</v>
      </c>
      <c r="K46">
        <v>1</v>
      </c>
      <c r="L46">
        <v>7</v>
      </c>
      <c r="M46">
        <v>14</v>
      </c>
      <c r="N46" s="5">
        <f t="shared" si="1"/>
        <v>4245.6084027777815</v>
      </c>
      <c r="V46" s="6" t="s">
        <v>77</v>
      </c>
      <c r="W46" s="3">
        <v>107</v>
      </c>
      <c r="X46" s="3">
        <v>224</v>
      </c>
      <c r="Y46" s="3">
        <v>23</v>
      </c>
    </row>
    <row r="47" spans="1:25" x14ac:dyDescent="0.3">
      <c r="A47" t="s">
        <v>42</v>
      </c>
      <c r="B47">
        <v>118</v>
      </c>
      <c r="C47">
        <v>288</v>
      </c>
      <c r="D47">
        <v>40</v>
      </c>
      <c r="E47">
        <v>27</v>
      </c>
      <c r="F47">
        <v>28</v>
      </c>
      <c r="G47">
        <v>1</v>
      </c>
      <c r="H47">
        <v>0</v>
      </c>
      <c r="I47">
        <v>1</v>
      </c>
      <c r="J47">
        <v>4</v>
      </c>
      <c r="K47">
        <v>1</v>
      </c>
      <c r="L47">
        <v>7</v>
      </c>
      <c r="M47">
        <v>14</v>
      </c>
      <c r="N47" s="5">
        <f t="shared" si="1"/>
        <v>8.0750694444442939</v>
      </c>
      <c r="V47" s="7" t="s">
        <v>78</v>
      </c>
      <c r="W47" s="2">
        <v>108</v>
      </c>
      <c r="X47" s="2">
        <v>249</v>
      </c>
      <c r="Y47" s="2">
        <v>23</v>
      </c>
    </row>
    <row r="48" spans="1:25" x14ac:dyDescent="0.3">
      <c r="A48" t="s">
        <v>45</v>
      </c>
      <c r="B48">
        <v>119</v>
      </c>
      <c r="C48">
        <v>284</v>
      </c>
      <c r="D48">
        <v>40</v>
      </c>
      <c r="E48">
        <v>27</v>
      </c>
      <c r="F48">
        <v>28</v>
      </c>
      <c r="G48">
        <v>1</v>
      </c>
      <c r="H48">
        <v>0</v>
      </c>
      <c r="I48">
        <v>1</v>
      </c>
      <c r="J48">
        <v>4</v>
      </c>
      <c r="K48">
        <v>1</v>
      </c>
      <c r="L48">
        <v>7</v>
      </c>
      <c r="M48">
        <v>14</v>
      </c>
      <c r="N48" s="5">
        <f t="shared" si="1"/>
        <v>46.808402777777417</v>
      </c>
      <c r="V48" s="6" t="s">
        <v>79</v>
      </c>
      <c r="W48" s="3">
        <v>109</v>
      </c>
      <c r="X48" s="3">
        <v>240</v>
      </c>
      <c r="Y48" s="3">
        <v>23</v>
      </c>
    </row>
    <row r="49" spans="1:25" x14ac:dyDescent="0.3">
      <c r="A49" t="s">
        <v>47</v>
      </c>
      <c r="B49">
        <v>120</v>
      </c>
      <c r="C49">
        <v>245</v>
      </c>
      <c r="D49">
        <v>40</v>
      </c>
      <c r="E49">
        <v>27</v>
      </c>
      <c r="F49">
        <v>28</v>
      </c>
      <c r="G49">
        <v>1</v>
      </c>
      <c r="H49">
        <v>0</v>
      </c>
      <c r="I49">
        <v>1</v>
      </c>
      <c r="J49">
        <v>4</v>
      </c>
      <c r="K49">
        <v>1</v>
      </c>
      <c r="L49">
        <v>7</v>
      </c>
      <c r="M49">
        <v>14</v>
      </c>
      <c r="N49" s="5">
        <f t="shared" si="1"/>
        <v>2101.4584027777755</v>
      </c>
      <c r="V49" s="7" t="s">
        <v>80</v>
      </c>
      <c r="W49" s="2">
        <v>110</v>
      </c>
      <c r="X49" s="2">
        <v>290</v>
      </c>
      <c r="Y49" s="2">
        <v>23</v>
      </c>
    </row>
    <row r="50" spans="1:25" x14ac:dyDescent="0.3">
      <c r="A50" t="s">
        <v>83</v>
      </c>
      <c r="B50">
        <v>121</v>
      </c>
      <c r="C50">
        <v>398</v>
      </c>
      <c r="D50">
        <v>40</v>
      </c>
      <c r="E50">
        <v>27</v>
      </c>
      <c r="F50">
        <v>23</v>
      </c>
      <c r="G50">
        <v>1</v>
      </c>
      <c r="H50">
        <v>0</v>
      </c>
      <c r="I50">
        <v>0</v>
      </c>
      <c r="J50">
        <v>3</v>
      </c>
      <c r="K50">
        <v>1</v>
      </c>
      <c r="L50">
        <v>4</v>
      </c>
      <c r="M50">
        <v>29</v>
      </c>
      <c r="N50" s="5">
        <f t="shared" si="1"/>
        <v>11482.908402777783</v>
      </c>
      <c r="V50" s="7" t="s">
        <v>82</v>
      </c>
      <c r="W50" s="2">
        <v>114</v>
      </c>
      <c r="X50" s="2">
        <v>313</v>
      </c>
      <c r="Y50" s="2">
        <v>24</v>
      </c>
    </row>
    <row r="51" spans="1:25" x14ac:dyDescent="0.3">
      <c r="A51" t="s">
        <v>84</v>
      </c>
      <c r="B51">
        <v>122</v>
      </c>
      <c r="C51">
        <v>307</v>
      </c>
      <c r="D51">
        <v>40</v>
      </c>
      <c r="E51">
        <v>27</v>
      </c>
      <c r="F51">
        <v>23</v>
      </c>
      <c r="G51">
        <v>1</v>
      </c>
      <c r="H51">
        <v>0</v>
      </c>
      <c r="I51">
        <v>0</v>
      </c>
      <c r="J51">
        <v>4</v>
      </c>
      <c r="K51">
        <v>3</v>
      </c>
      <c r="L51">
        <v>4</v>
      </c>
      <c r="M51">
        <v>24</v>
      </c>
      <c r="N51" s="5">
        <f t="shared" si="1"/>
        <v>261.09173611111197</v>
      </c>
      <c r="V51" s="7" t="s">
        <v>84</v>
      </c>
      <c r="W51" s="2">
        <v>122</v>
      </c>
      <c r="X51" s="2">
        <v>307</v>
      </c>
      <c r="Y51" s="2">
        <v>24</v>
      </c>
    </row>
    <row r="52" spans="1:25" x14ac:dyDescent="0.3">
      <c r="A52" t="s">
        <v>50</v>
      </c>
      <c r="B52">
        <v>123</v>
      </c>
      <c r="C52">
        <v>281</v>
      </c>
      <c r="D52">
        <v>40</v>
      </c>
      <c r="E52">
        <v>27</v>
      </c>
      <c r="F52">
        <v>28</v>
      </c>
      <c r="G52">
        <v>1</v>
      </c>
      <c r="H52">
        <v>0</v>
      </c>
      <c r="I52">
        <v>1</v>
      </c>
      <c r="J52">
        <v>4</v>
      </c>
      <c r="K52">
        <v>1</v>
      </c>
      <c r="L52">
        <v>7</v>
      </c>
      <c r="M52">
        <v>14</v>
      </c>
      <c r="N52" s="5">
        <f t="shared" si="1"/>
        <v>96.858402777777258</v>
      </c>
      <c r="V52" s="6" t="s">
        <v>81</v>
      </c>
      <c r="W52" s="3">
        <v>113</v>
      </c>
      <c r="X52" s="3">
        <v>269</v>
      </c>
      <c r="Y52" s="3">
        <v>29</v>
      </c>
    </row>
    <row r="53" spans="1:25" x14ac:dyDescent="0.3">
      <c r="A53" t="s">
        <v>52</v>
      </c>
      <c r="B53">
        <v>124</v>
      </c>
      <c r="C53">
        <v>307</v>
      </c>
      <c r="D53">
        <v>40</v>
      </c>
      <c r="E53">
        <v>27</v>
      </c>
      <c r="F53">
        <v>28</v>
      </c>
      <c r="G53">
        <v>1</v>
      </c>
      <c r="H53">
        <v>0</v>
      </c>
      <c r="I53">
        <v>1</v>
      </c>
      <c r="J53">
        <v>4</v>
      </c>
      <c r="K53">
        <v>1</v>
      </c>
      <c r="L53">
        <v>7</v>
      </c>
      <c r="M53">
        <v>14</v>
      </c>
      <c r="N53" s="5">
        <f t="shared" si="1"/>
        <v>261.09173611111197</v>
      </c>
      <c r="V53" s="6" t="s">
        <v>83</v>
      </c>
      <c r="W53" s="3">
        <v>121</v>
      </c>
      <c r="X53" s="3">
        <v>398</v>
      </c>
      <c r="Y53" s="3">
        <v>29</v>
      </c>
    </row>
    <row r="54" spans="1:25" x14ac:dyDescent="0.3">
      <c r="A54" t="s">
        <v>85</v>
      </c>
      <c r="B54">
        <v>125</v>
      </c>
      <c r="C54">
        <v>271</v>
      </c>
      <c r="D54">
        <v>40</v>
      </c>
      <c r="E54">
        <v>27</v>
      </c>
      <c r="F54">
        <v>23</v>
      </c>
      <c r="G54">
        <v>1</v>
      </c>
      <c r="H54">
        <v>2</v>
      </c>
      <c r="I54">
        <v>0</v>
      </c>
      <c r="J54">
        <v>4</v>
      </c>
      <c r="K54">
        <v>2</v>
      </c>
      <c r="L54">
        <v>4</v>
      </c>
      <c r="M54">
        <v>31</v>
      </c>
      <c r="N54" s="5">
        <f t="shared" si="1"/>
        <v>393.69173611111006</v>
      </c>
      <c r="V54" s="6" t="s">
        <v>85</v>
      </c>
      <c r="W54" s="3">
        <v>125</v>
      </c>
      <c r="X54" s="3">
        <v>271</v>
      </c>
      <c r="Y54" s="3">
        <v>31</v>
      </c>
    </row>
    <row r="55" spans="1:25" x14ac:dyDescent="0.3">
      <c r="A55" t="s">
        <v>86</v>
      </c>
      <c r="B55">
        <v>126</v>
      </c>
      <c r="C55">
        <v>196</v>
      </c>
      <c r="D55">
        <v>40</v>
      </c>
      <c r="E55">
        <v>27</v>
      </c>
      <c r="F55">
        <v>22</v>
      </c>
      <c r="G55">
        <v>1</v>
      </c>
      <c r="H55">
        <v>2</v>
      </c>
      <c r="I55">
        <v>0</v>
      </c>
      <c r="J55">
        <v>4</v>
      </c>
      <c r="K55">
        <v>2</v>
      </c>
      <c r="L55">
        <v>3</v>
      </c>
      <c r="M55">
        <v>31</v>
      </c>
      <c r="N55" s="5">
        <f t="shared" si="1"/>
        <v>8994.9417361111064</v>
      </c>
      <c r="V55" s="7" t="s">
        <v>86</v>
      </c>
      <c r="W55" s="2">
        <v>126</v>
      </c>
      <c r="X55" s="2">
        <v>196</v>
      </c>
      <c r="Y55" s="2">
        <v>31</v>
      </c>
    </row>
    <row r="56" spans="1:25" x14ac:dyDescent="0.3">
      <c r="A56" t="s">
        <v>87</v>
      </c>
      <c r="B56">
        <v>127</v>
      </c>
      <c r="C56">
        <v>247</v>
      </c>
      <c r="D56">
        <v>40</v>
      </c>
      <c r="E56">
        <v>27</v>
      </c>
      <c r="F56">
        <v>22</v>
      </c>
      <c r="G56">
        <v>1</v>
      </c>
      <c r="H56">
        <v>2</v>
      </c>
      <c r="I56">
        <v>0</v>
      </c>
      <c r="J56">
        <v>3</v>
      </c>
      <c r="K56">
        <v>2</v>
      </c>
      <c r="L56">
        <v>3</v>
      </c>
      <c r="M56">
        <v>32</v>
      </c>
      <c r="N56" s="5">
        <f t="shared" si="1"/>
        <v>1922.0917361111087</v>
      </c>
      <c r="V56" s="7" t="s">
        <v>88</v>
      </c>
      <c r="W56" s="2">
        <v>128</v>
      </c>
      <c r="X56" s="2">
        <v>269</v>
      </c>
      <c r="Y56" s="2">
        <v>31</v>
      </c>
    </row>
    <row r="57" spans="1:25" x14ac:dyDescent="0.3">
      <c r="A57" t="s">
        <v>88</v>
      </c>
      <c r="B57">
        <v>128</v>
      </c>
      <c r="C57">
        <v>269</v>
      </c>
      <c r="D57">
        <v>40</v>
      </c>
      <c r="E57">
        <v>27</v>
      </c>
      <c r="F57">
        <v>23</v>
      </c>
      <c r="G57">
        <v>1</v>
      </c>
      <c r="H57">
        <v>2</v>
      </c>
      <c r="I57">
        <v>0</v>
      </c>
      <c r="J57">
        <v>4</v>
      </c>
      <c r="K57">
        <v>2</v>
      </c>
      <c r="L57">
        <v>4</v>
      </c>
      <c r="M57">
        <v>31</v>
      </c>
      <c r="N57" s="5">
        <f t="shared" si="1"/>
        <v>477.05840277777662</v>
      </c>
      <c r="V57" s="6" t="s">
        <v>89</v>
      </c>
      <c r="W57" s="3">
        <v>129</v>
      </c>
      <c r="X57" s="3">
        <v>371</v>
      </c>
      <c r="Y57" s="3">
        <v>31</v>
      </c>
    </row>
    <row r="58" spans="1:25" x14ac:dyDescent="0.3">
      <c r="A58" t="s">
        <v>89</v>
      </c>
      <c r="B58">
        <v>129</v>
      </c>
      <c r="C58">
        <v>371</v>
      </c>
      <c r="D58">
        <v>40</v>
      </c>
      <c r="E58">
        <v>27</v>
      </c>
      <c r="F58">
        <v>23</v>
      </c>
      <c r="G58">
        <v>1</v>
      </c>
      <c r="H58">
        <v>2</v>
      </c>
      <c r="I58">
        <v>0</v>
      </c>
      <c r="J58">
        <v>4</v>
      </c>
      <c r="K58">
        <v>2</v>
      </c>
      <c r="L58">
        <v>4</v>
      </c>
      <c r="M58">
        <v>31</v>
      </c>
      <c r="N58" s="5">
        <f t="shared" si="1"/>
        <v>6425.3584027777824</v>
      </c>
      <c r="V58" s="7" t="s">
        <v>90</v>
      </c>
      <c r="W58" s="2">
        <v>130</v>
      </c>
      <c r="X58" s="2">
        <v>294</v>
      </c>
      <c r="Y58" s="2">
        <v>31</v>
      </c>
    </row>
    <row r="59" spans="1:25" x14ac:dyDescent="0.3">
      <c r="A59" t="s">
        <v>90</v>
      </c>
      <c r="B59">
        <v>130</v>
      </c>
      <c r="C59">
        <v>294</v>
      </c>
      <c r="D59">
        <v>40</v>
      </c>
      <c r="E59">
        <v>27</v>
      </c>
      <c r="F59">
        <v>23</v>
      </c>
      <c r="G59">
        <v>1</v>
      </c>
      <c r="H59">
        <v>2</v>
      </c>
      <c r="I59">
        <v>0</v>
      </c>
      <c r="J59">
        <v>4</v>
      </c>
      <c r="K59">
        <v>2</v>
      </c>
      <c r="L59">
        <v>4</v>
      </c>
      <c r="M59">
        <v>31</v>
      </c>
      <c r="N59" s="5">
        <f t="shared" si="1"/>
        <v>9.9750694444446122</v>
      </c>
      <c r="V59" s="7" t="s">
        <v>91</v>
      </c>
      <c r="W59" s="2">
        <v>132</v>
      </c>
      <c r="X59" s="2">
        <v>277</v>
      </c>
      <c r="Y59" s="2">
        <v>31</v>
      </c>
    </row>
    <row r="60" spans="1:25" x14ac:dyDescent="0.3">
      <c r="A60" t="s">
        <v>92</v>
      </c>
      <c r="B60">
        <v>131</v>
      </c>
      <c r="C60">
        <v>294</v>
      </c>
      <c r="D60">
        <v>40</v>
      </c>
      <c r="E60">
        <v>27</v>
      </c>
      <c r="F60">
        <v>22</v>
      </c>
      <c r="G60">
        <v>1</v>
      </c>
      <c r="H60">
        <v>2</v>
      </c>
      <c r="I60">
        <v>0</v>
      </c>
      <c r="J60">
        <v>3</v>
      </c>
      <c r="K60">
        <v>2</v>
      </c>
      <c r="L60">
        <v>3</v>
      </c>
      <c r="M60">
        <v>32</v>
      </c>
      <c r="N60" s="5">
        <f t="shared" si="1"/>
        <v>9.9750694444446122</v>
      </c>
      <c r="V60" s="6" t="s">
        <v>93</v>
      </c>
      <c r="W60" s="3">
        <v>133</v>
      </c>
      <c r="X60" s="3">
        <v>354</v>
      </c>
      <c r="Y60" s="3">
        <v>31</v>
      </c>
    </row>
    <row r="61" spans="1:25" x14ac:dyDescent="0.3">
      <c r="A61" t="s">
        <v>91</v>
      </c>
      <c r="B61">
        <v>132</v>
      </c>
      <c r="C61">
        <v>277</v>
      </c>
      <c r="D61">
        <v>40</v>
      </c>
      <c r="E61">
        <v>27</v>
      </c>
      <c r="F61">
        <v>23</v>
      </c>
      <c r="G61">
        <v>1</v>
      </c>
      <c r="H61">
        <v>2</v>
      </c>
      <c r="I61">
        <v>0</v>
      </c>
      <c r="J61">
        <v>4</v>
      </c>
      <c r="K61">
        <v>2</v>
      </c>
      <c r="L61">
        <v>4</v>
      </c>
      <c r="M61">
        <v>31</v>
      </c>
      <c r="N61" s="5">
        <f t="shared" si="1"/>
        <v>191.59173611111038</v>
      </c>
      <c r="V61" s="6" t="s">
        <v>94</v>
      </c>
      <c r="W61" s="3">
        <v>135</v>
      </c>
      <c r="X61" s="3">
        <v>254</v>
      </c>
      <c r="Y61" s="3">
        <v>31</v>
      </c>
    </row>
    <row r="62" spans="1:25" x14ac:dyDescent="0.3">
      <c r="A62" t="s">
        <v>93</v>
      </c>
      <c r="B62">
        <v>133</v>
      </c>
      <c r="C62">
        <v>354</v>
      </c>
      <c r="D62">
        <v>40</v>
      </c>
      <c r="E62">
        <v>27</v>
      </c>
      <c r="F62">
        <v>23</v>
      </c>
      <c r="G62">
        <v>1</v>
      </c>
      <c r="H62">
        <v>2</v>
      </c>
      <c r="I62">
        <v>0</v>
      </c>
      <c r="J62">
        <v>4</v>
      </c>
      <c r="K62">
        <v>2</v>
      </c>
      <c r="L62">
        <v>4</v>
      </c>
      <c r="M62">
        <v>31</v>
      </c>
      <c r="N62" s="5">
        <f t="shared" si="1"/>
        <v>3988.9750694444479</v>
      </c>
      <c r="V62" s="7" t="s">
        <v>95</v>
      </c>
      <c r="W62" s="2">
        <v>136</v>
      </c>
      <c r="X62" s="2">
        <v>285</v>
      </c>
      <c r="Y62" s="2">
        <v>31</v>
      </c>
    </row>
    <row r="63" spans="1:25" x14ac:dyDescent="0.3">
      <c r="A63" t="s">
        <v>96</v>
      </c>
      <c r="B63">
        <v>134</v>
      </c>
      <c r="C63">
        <v>268</v>
      </c>
      <c r="D63">
        <v>40</v>
      </c>
      <c r="E63">
        <v>27</v>
      </c>
      <c r="F63">
        <v>22</v>
      </c>
      <c r="G63">
        <v>1</v>
      </c>
      <c r="H63">
        <v>2</v>
      </c>
      <c r="I63">
        <v>0</v>
      </c>
      <c r="J63">
        <v>3</v>
      </c>
      <c r="K63">
        <v>2</v>
      </c>
      <c r="L63">
        <v>3</v>
      </c>
      <c r="M63">
        <v>32</v>
      </c>
      <c r="N63" s="5">
        <f t="shared" si="1"/>
        <v>521.74173611110984</v>
      </c>
      <c r="V63" s="6" t="s">
        <v>97</v>
      </c>
      <c r="W63" s="3">
        <v>137</v>
      </c>
      <c r="X63" s="3">
        <v>294</v>
      </c>
      <c r="Y63" s="3">
        <v>31</v>
      </c>
    </row>
    <row r="64" spans="1:25" x14ac:dyDescent="0.3">
      <c r="A64" t="s">
        <v>94</v>
      </c>
      <c r="B64">
        <v>135</v>
      </c>
      <c r="C64">
        <v>254</v>
      </c>
      <c r="D64">
        <v>40</v>
      </c>
      <c r="E64">
        <v>27</v>
      </c>
      <c r="F64">
        <v>23</v>
      </c>
      <c r="G64">
        <v>1</v>
      </c>
      <c r="H64">
        <v>2</v>
      </c>
      <c r="I64">
        <v>0</v>
      </c>
      <c r="J64">
        <v>4</v>
      </c>
      <c r="K64">
        <v>2</v>
      </c>
      <c r="L64">
        <v>4</v>
      </c>
      <c r="M64">
        <v>31</v>
      </c>
      <c r="N64" s="5">
        <f t="shared" si="1"/>
        <v>1357.3084027777759</v>
      </c>
      <c r="V64" s="6" t="s">
        <v>98</v>
      </c>
      <c r="W64" s="3">
        <v>139</v>
      </c>
      <c r="X64" s="3">
        <v>291</v>
      </c>
      <c r="Y64" s="3">
        <v>31</v>
      </c>
    </row>
    <row r="65" spans="1:25" x14ac:dyDescent="0.3">
      <c r="A65" t="s">
        <v>95</v>
      </c>
      <c r="B65">
        <v>136</v>
      </c>
      <c r="C65">
        <v>285</v>
      </c>
      <c r="D65">
        <v>40</v>
      </c>
      <c r="E65">
        <v>27</v>
      </c>
      <c r="F65">
        <v>23</v>
      </c>
      <c r="G65">
        <v>1</v>
      </c>
      <c r="H65">
        <v>2</v>
      </c>
      <c r="I65">
        <v>0</v>
      </c>
      <c r="J65">
        <v>4</v>
      </c>
      <c r="K65">
        <v>2</v>
      </c>
      <c r="L65">
        <v>4</v>
      </c>
      <c r="M65">
        <v>31</v>
      </c>
      <c r="N65" s="5">
        <f t="shared" si="1"/>
        <v>34.125069444444136</v>
      </c>
      <c r="V65" s="7" t="s">
        <v>99</v>
      </c>
      <c r="W65" s="2">
        <v>140</v>
      </c>
      <c r="X65" s="2">
        <v>288</v>
      </c>
      <c r="Y65" s="2">
        <v>31</v>
      </c>
    </row>
    <row r="66" spans="1:25" x14ac:dyDescent="0.3">
      <c r="A66" t="s">
        <v>97</v>
      </c>
      <c r="B66">
        <v>137</v>
      </c>
      <c r="C66">
        <v>294</v>
      </c>
      <c r="D66">
        <v>40</v>
      </c>
      <c r="E66">
        <v>27</v>
      </c>
      <c r="F66">
        <v>23</v>
      </c>
      <c r="G66">
        <v>1</v>
      </c>
      <c r="H66">
        <v>2</v>
      </c>
      <c r="I66">
        <v>0</v>
      </c>
      <c r="J66">
        <v>4</v>
      </c>
      <c r="K66">
        <v>2</v>
      </c>
      <c r="L66">
        <v>4</v>
      </c>
      <c r="M66">
        <v>31</v>
      </c>
      <c r="N66" s="5">
        <f t="shared" ref="N66:N97" si="2">(C66-$T$2)^2</f>
        <v>9.9750694444446122</v>
      </c>
      <c r="V66" s="6" t="s">
        <v>100</v>
      </c>
      <c r="W66" s="3">
        <v>141</v>
      </c>
      <c r="X66" s="3">
        <v>313</v>
      </c>
      <c r="Y66" s="3">
        <v>31</v>
      </c>
    </row>
    <row r="67" spans="1:25" x14ac:dyDescent="0.3">
      <c r="A67" t="s">
        <v>101</v>
      </c>
      <c r="B67">
        <v>138</v>
      </c>
      <c r="C67">
        <v>303</v>
      </c>
      <c r="D67">
        <v>40</v>
      </c>
      <c r="E67">
        <v>27</v>
      </c>
      <c r="F67">
        <v>22</v>
      </c>
      <c r="G67">
        <v>1</v>
      </c>
      <c r="H67">
        <v>2</v>
      </c>
      <c r="I67">
        <v>0</v>
      </c>
      <c r="J67">
        <v>3</v>
      </c>
      <c r="K67">
        <v>2</v>
      </c>
      <c r="L67">
        <v>3</v>
      </c>
      <c r="M67">
        <v>32</v>
      </c>
      <c r="N67" s="5">
        <f t="shared" si="2"/>
        <v>147.82506944444509</v>
      </c>
      <c r="V67" s="6" t="s">
        <v>102</v>
      </c>
      <c r="W67" s="3">
        <v>143</v>
      </c>
      <c r="X67" s="3">
        <v>276</v>
      </c>
      <c r="Y67" s="3">
        <v>31</v>
      </c>
    </row>
    <row r="68" spans="1:25" x14ac:dyDescent="0.3">
      <c r="A68" t="s">
        <v>98</v>
      </c>
      <c r="B68">
        <v>139</v>
      </c>
      <c r="C68">
        <v>291</v>
      </c>
      <c r="D68">
        <v>40</v>
      </c>
      <c r="E68">
        <v>27</v>
      </c>
      <c r="F68">
        <v>23</v>
      </c>
      <c r="G68">
        <v>1</v>
      </c>
      <c r="H68">
        <v>2</v>
      </c>
      <c r="I68">
        <v>0</v>
      </c>
      <c r="J68">
        <v>4</v>
      </c>
      <c r="K68">
        <v>2</v>
      </c>
      <c r="L68">
        <v>4</v>
      </c>
      <c r="M68">
        <v>31</v>
      </c>
      <c r="N68" s="5">
        <f t="shared" si="2"/>
        <v>2.5069444444452846E-2</v>
      </c>
      <c r="V68" s="7" t="s">
        <v>103</v>
      </c>
      <c r="W68" s="2">
        <v>144</v>
      </c>
      <c r="X68" s="2">
        <v>287</v>
      </c>
      <c r="Y68" s="2">
        <v>31</v>
      </c>
    </row>
    <row r="69" spans="1:25" x14ac:dyDescent="0.3">
      <c r="A69" t="s">
        <v>99</v>
      </c>
      <c r="B69">
        <v>140</v>
      </c>
      <c r="C69">
        <v>288</v>
      </c>
      <c r="D69">
        <v>40</v>
      </c>
      <c r="E69">
        <v>27</v>
      </c>
      <c r="F69">
        <v>23</v>
      </c>
      <c r="G69">
        <v>1</v>
      </c>
      <c r="H69">
        <v>2</v>
      </c>
      <c r="I69">
        <v>0</v>
      </c>
      <c r="J69">
        <v>4</v>
      </c>
      <c r="K69">
        <v>2</v>
      </c>
      <c r="L69">
        <v>4</v>
      </c>
      <c r="M69">
        <v>31</v>
      </c>
      <c r="N69" s="5">
        <f t="shared" si="2"/>
        <v>8.0750694444442939</v>
      </c>
      <c r="V69" s="6" t="s">
        <v>104</v>
      </c>
      <c r="W69" s="3">
        <v>145</v>
      </c>
      <c r="X69" s="3">
        <v>322</v>
      </c>
      <c r="Y69" s="3">
        <v>31</v>
      </c>
    </row>
    <row r="70" spans="1:25" x14ac:dyDescent="0.3">
      <c r="A70" t="s">
        <v>100</v>
      </c>
      <c r="B70">
        <v>141</v>
      </c>
      <c r="C70">
        <v>313</v>
      </c>
      <c r="D70">
        <v>40</v>
      </c>
      <c r="E70">
        <v>27</v>
      </c>
      <c r="F70">
        <v>23</v>
      </c>
      <c r="G70">
        <v>1</v>
      </c>
      <c r="H70">
        <v>2</v>
      </c>
      <c r="I70">
        <v>0</v>
      </c>
      <c r="J70">
        <v>4</v>
      </c>
      <c r="K70">
        <v>2</v>
      </c>
      <c r="L70">
        <v>4</v>
      </c>
      <c r="M70">
        <v>31</v>
      </c>
      <c r="N70" s="5">
        <f t="shared" si="2"/>
        <v>490.99173611111229</v>
      </c>
      <c r="V70" s="6" t="s">
        <v>105</v>
      </c>
      <c r="W70" s="3">
        <v>147</v>
      </c>
      <c r="X70" s="3">
        <v>271</v>
      </c>
      <c r="Y70" s="3">
        <v>31</v>
      </c>
    </row>
    <row r="71" spans="1:25" x14ac:dyDescent="0.3">
      <c r="A71" t="s">
        <v>106</v>
      </c>
      <c r="B71">
        <v>142</v>
      </c>
      <c r="C71">
        <v>293</v>
      </c>
      <c r="D71">
        <v>40</v>
      </c>
      <c r="E71">
        <v>27</v>
      </c>
      <c r="F71">
        <v>22</v>
      </c>
      <c r="G71">
        <v>1</v>
      </c>
      <c r="H71">
        <v>2</v>
      </c>
      <c r="I71">
        <v>0</v>
      </c>
      <c r="J71">
        <v>3</v>
      </c>
      <c r="K71">
        <v>2</v>
      </c>
      <c r="L71">
        <v>3</v>
      </c>
      <c r="M71">
        <v>32</v>
      </c>
      <c r="N71" s="5">
        <f t="shared" si="2"/>
        <v>4.6584027777778925</v>
      </c>
      <c r="V71" s="7" t="s">
        <v>107</v>
      </c>
      <c r="W71" s="2">
        <v>148</v>
      </c>
      <c r="X71" s="2">
        <v>280</v>
      </c>
      <c r="Y71" s="2">
        <v>31</v>
      </c>
    </row>
    <row r="72" spans="1:25" x14ac:dyDescent="0.3">
      <c r="A72" t="s">
        <v>102</v>
      </c>
      <c r="B72">
        <v>143</v>
      </c>
      <c r="C72">
        <v>276</v>
      </c>
      <c r="D72">
        <v>40</v>
      </c>
      <c r="E72">
        <v>27</v>
      </c>
      <c r="F72">
        <v>23</v>
      </c>
      <c r="G72">
        <v>1</v>
      </c>
      <c r="H72">
        <v>2</v>
      </c>
      <c r="I72">
        <v>0</v>
      </c>
      <c r="J72">
        <v>4</v>
      </c>
      <c r="K72">
        <v>2</v>
      </c>
      <c r="L72">
        <v>4</v>
      </c>
      <c r="M72">
        <v>31</v>
      </c>
      <c r="N72" s="5">
        <f t="shared" si="2"/>
        <v>220.27506944444366</v>
      </c>
      <c r="V72" s="6" t="s">
        <v>108</v>
      </c>
      <c r="W72" s="3">
        <v>149</v>
      </c>
      <c r="X72" s="3">
        <v>252</v>
      </c>
      <c r="Y72" s="3">
        <v>31</v>
      </c>
    </row>
    <row r="73" spans="1:25" x14ac:dyDescent="0.3">
      <c r="A73" t="s">
        <v>103</v>
      </c>
      <c r="B73">
        <v>144</v>
      </c>
      <c r="C73">
        <v>287</v>
      </c>
      <c r="D73">
        <v>40</v>
      </c>
      <c r="E73">
        <v>27</v>
      </c>
      <c r="F73">
        <v>23</v>
      </c>
      <c r="G73">
        <v>1</v>
      </c>
      <c r="H73">
        <v>2</v>
      </c>
      <c r="I73">
        <v>0</v>
      </c>
      <c r="J73">
        <v>4</v>
      </c>
      <c r="K73">
        <v>2</v>
      </c>
      <c r="L73">
        <v>4</v>
      </c>
      <c r="M73">
        <v>31</v>
      </c>
      <c r="N73" s="5">
        <f t="shared" si="2"/>
        <v>14.758402777777574</v>
      </c>
      <c r="V73" s="7" t="s">
        <v>109</v>
      </c>
      <c r="W73" s="2">
        <v>150</v>
      </c>
      <c r="X73" s="2">
        <v>260</v>
      </c>
      <c r="Y73" s="2">
        <v>31</v>
      </c>
    </row>
    <row r="74" spans="1:25" x14ac:dyDescent="0.3">
      <c r="A74" t="s">
        <v>104</v>
      </c>
      <c r="B74">
        <v>145</v>
      </c>
      <c r="C74">
        <v>322</v>
      </c>
      <c r="D74">
        <v>40</v>
      </c>
      <c r="E74">
        <v>27</v>
      </c>
      <c r="F74">
        <v>23</v>
      </c>
      <c r="G74">
        <v>1</v>
      </c>
      <c r="H74">
        <v>2</v>
      </c>
      <c r="I74">
        <v>0</v>
      </c>
      <c r="J74">
        <v>4</v>
      </c>
      <c r="K74">
        <v>2</v>
      </c>
      <c r="L74">
        <v>4</v>
      </c>
      <c r="M74">
        <v>31</v>
      </c>
      <c r="N74" s="5">
        <f t="shared" si="2"/>
        <v>970.84173611111271</v>
      </c>
      <c r="V74" s="6" t="s">
        <v>110</v>
      </c>
      <c r="W74" s="3">
        <v>151</v>
      </c>
      <c r="X74" s="3">
        <v>272</v>
      </c>
      <c r="Y74" s="3">
        <v>31</v>
      </c>
    </row>
    <row r="75" spans="1:25" x14ac:dyDescent="0.3">
      <c r="A75" t="s">
        <v>111</v>
      </c>
      <c r="B75">
        <v>146</v>
      </c>
      <c r="C75">
        <v>281</v>
      </c>
      <c r="D75">
        <v>40</v>
      </c>
      <c r="E75">
        <v>27</v>
      </c>
      <c r="F75">
        <v>22</v>
      </c>
      <c r="G75">
        <v>1</v>
      </c>
      <c r="H75">
        <v>2</v>
      </c>
      <c r="I75">
        <v>0</v>
      </c>
      <c r="J75">
        <v>3</v>
      </c>
      <c r="K75">
        <v>2</v>
      </c>
      <c r="L75">
        <v>3</v>
      </c>
      <c r="M75">
        <v>32</v>
      </c>
      <c r="N75" s="5">
        <f t="shared" si="2"/>
        <v>96.858402777777258</v>
      </c>
      <c r="V75" s="6" t="s">
        <v>112</v>
      </c>
      <c r="W75" s="3">
        <v>153</v>
      </c>
      <c r="X75" s="3">
        <v>300</v>
      </c>
      <c r="Y75" s="3">
        <v>31</v>
      </c>
    </row>
    <row r="76" spans="1:25" x14ac:dyDescent="0.3">
      <c r="A76" t="s">
        <v>105</v>
      </c>
      <c r="B76">
        <v>147</v>
      </c>
      <c r="C76">
        <v>271</v>
      </c>
      <c r="D76">
        <v>40</v>
      </c>
      <c r="E76">
        <v>27</v>
      </c>
      <c r="F76">
        <v>23</v>
      </c>
      <c r="G76">
        <v>1</v>
      </c>
      <c r="H76">
        <v>2</v>
      </c>
      <c r="I76">
        <v>0</v>
      </c>
      <c r="J76">
        <v>4</v>
      </c>
      <c r="K76">
        <v>2</v>
      </c>
      <c r="L76">
        <v>4</v>
      </c>
      <c r="M76">
        <v>31</v>
      </c>
      <c r="N76" s="5">
        <f t="shared" si="2"/>
        <v>393.69173611111006</v>
      </c>
      <c r="V76" s="7" t="s">
        <v>113</v>
      </c>
      <c r="W76" s="2">
        <v>154</v>
      </c>
      <c r="X76" s="2">
        <v>217</v>
      </c>
      <c r="Y76" s="2">
        <v>31</v>
      </c>
    </row>
    <row r="77" spans="1:25" x14ac:dyDescent="0.3">
      <c r="A77" t="s">
        <v>107</v>
      </c>
      <c r="B77">
        <v>148</v>
      </c>
      <c r="C77">
        <v>280</v>
      </c>
      <c r="D77">
        <v>40</v>
      </c>
      <c r="E77">
        <v>27</v>
      </c>
      <c r="F77">
        <v>23</v>
      </c>
      <c r="G77">
        <v>1</v>
      </c>
      <c r="H77">
        <v>2</v>
      </c>
      <c r="I77">
        <v>0</v>
      </c>
      <c r="J77">
        <v>4</v>
      </c>
      <c r="K77">
        <v>2</v>
      </c>
      <c r="L77">
        <v>4</v>
      </c>
      <c r="M77">
        <v>31</v>
      </c>
      <c r="N77" s="5">
        <f t="shared" si="2"/>
        <v>117.54173611111054</v>
      </c>
      <c r="V77" s="6" t="s">
        <v>114</v>
      </c>
      <c r="W77" s="3">
        <v>155</v>
      </c>
      <c r="X77" s="3">
        <v>311</v>
      </c>
      <c r="Y77" s="3">
        <v>31</v>
      </c>
    </row>
    <row r="78" spans="1:25" x14ac:dyDescent="0.3">
      <c r="A78" t="s">
        <v>108</v>
      </c>
      <c r="B78">
        <v>149</v>
      </c>
      <c r="C78">
        <v>252</v>
      </c>
      <c r="D78">
        <v>40</v>
      </c>
      <c r="E78">
        <v>27</v>
      </c>
      <c r="F78">
        <v>23</v>
      </c>
      <c r="G78">
        <v>1</v>
      </c>
      <c r="H78">
        <v>2</v>
      </c>
      <c r="I78">
        <v>0</v>
      </c>
      <c r="J78">
        <v>4</v>
      </c>
      <c r="K78">
        <v>2</v>
      </c>
      <c r="L78">
        <v>4</v>
      </c>
      <c r="M78">
        <v>31</v>
      </c>
      <c r="N78" s="5">
        <f t="shared" si="2"/>
        <v>1508.6750694444424</v>
      </c>
      <c r="V78" s="6" t="s">
        <v>115</v>
      </c>
      <c r="W78" s="3">
        <v>157</v>
      </c>
      <c r="X78" s="3">
        <v>297</v>
      </c>
      <c r="Y78" s="3">
        <v>31</v>
      </c>
    </row>
    <row r="79" spans="1:25" x14ac:dyDescent="0.3">
      <c r="A79" t="s">
        <v>109</v>
      </c>
      <c r="B79">
        <v>150</v>
      </c>
      <c r="C79">
        <v>260</v>
      </c>
      <c r="D79">
        <v>40</v>
      </c>
      <c r="E79">
        <v>27</v>
      </c>
      <c r="F79">
        <v>23</v>
      </c>
      <c r="G79">
        <v>1</v>
      </c>
      <c r="H79">
        <v>2</v>
      </c>
      <c r="I79">
        <v>0</v>
      </c>
      <c r="J79">
        <v>4</v>
      </c>
      <c r="K79">
        <v>2</v>
      </c>
      <c r="L79">
        <v>4</v>
      </c>
      <c r="M79">
        <v>31</v>
      </c>
      <c r="N79" s="5">
        <f t="shared" si="2"/>
        <v>951.20840277777609</v>
      </c>
      <c r="V79" s="7" t="s">
        <v>116</v>
      </c>
      <c r="W79" s="2">
        <v>158</v>
      </c>
      <c r="X79" s="2">
        <v>352</v>
      </c>
      <c r="Y79" s="2">
        <v>31</v>
      </c>
    </row>
    <row r="80" spans="1:25" x14ac:dyDescent="0.3">
      <c r="A80" t="s">
        <v>110</v>
      </c>
      <c r="B80">
        <v>151</v>
      </c>
      <c r="C80">
        <v>272</v>
      </c>
      <c r="D80">
        <v>40</v>
      </c>
      <c r="E80">
        <v>27</v>
      </c>
      <c r="F80">
        <v>24</v>
      </c>
      <c r="G80">
        <v>1</v>
      </c>
      <c r="H80">
        <v>2</v>
      </c>
      <c r="I80">
        <v>0</v>
      </c>
      <c r="J80">
        <v>4</v>
      </c>
      <c r="K80">
        <v>2</v>
      </c>
      <c r="L80">
        <v>4</v>
      </c>
      <c r="M80">
        <v>31</v>
      </c>
      <c r="N80" s="5">
        <f t="shared" si="2"/>
        <v>355.00840277777678</v>
      </c>
      <c r="V80" s="6" t="s">
        <v>117</v>
      </c>
      <c r="W80" s="3">
        <v>159</v>
      </c>
      <c r="X80" s="3">
        <v>255</v>
      </c>
      <c r="Y80" s="3">
        <v>31</v>
      </c>
    </row>
    <row r="81" spans="1:25" x14ac:dyDescent="0.3">
      <c r="A81" t="s">
        <v>118</v>
      </c>
      <c r="B81">
        <v>152</v>
      </c>
      <c r="C81">
        <v>268</v>
      </c>
      <c r="D81">
        <v>40</v>
      </c>
      <c r="E81">
        <v>27</v>
      </c>
      <c r="F81">
        <v>22</v>
      </c>
      <c r="G81">
        <v>1</v>
      </c>
      <c r="H81">
        <v>2</v>
      </c>
      <c r="I81">
        <v>0</v>
      </c>
      <c r="J81">
        <v>3</v>
      </c>
      <c r="K81">
        <v>2</v>
      </c>
      <c r="L81">
        <v>3</v>
      </c>
      <c r="M81">
        <v>32</v>
      </c>
      <c r="N81" s="5">
        <f t="shared" si="2"/>
        <v>521.74173611110984</v>
      </c>
      <c r="V81" s="7" t="s">
        <v>119</v>
      </c>
      <c r="W81" s="2">
        <v>160</v>
      </c>
      <c r="X81" s="2">
        <v>340</v>
      </c>
      <c r="Y81" s="2">
        <v>31</v>
      </c>
    </row>
    <row r="82" spans="1:25" x14ac:dyDescent="0.3">
      <c r="A82" t="s">
        <v>112</v>
      </c>
      <c r="B82">
        <v>153</v>
      </c>
      <c r="C82">
        <v>300</v>
      </c>
      <c r="D82">
        <v>40</v>
      </c>
      <c r="E82">
        <v>27</v>
      </c>
      <c r="F82">
        <v>23</v>
      </c>
      <c r="G82">
        <v>1</v>
      </c>
      <c r="H82">
        <v>2</v>
      </c>
      <c r="I82">
        <v>0</v>
      </c>
      <c r="J82">
        <v>4</v>
      </c>
      <c r="K82">
        <v>2</v>
      </c>
      <c r="L82">
        <v>4</v>
      </c>
      <c r="M82">
        <v>31</v>
      </c>
      <c r="N82" s="5">
        <f t="shared" si="2"/>
        <v>83.875069444444932</v>
      </c>
      <c r="V82" s="6" t="s">
        <v>120</v>
      </c>
      <c r="W82" s="3">
        <v>161</v>
      </c>
      <c r="X82" s="3">
        <v>248</v>
      </c>
      <c r="Y82" s="3">
        <v>31</v>
      </c>
    </row>
    <row r="83" spans="1:25" x14ac:dyDescent="0.3">
      <c r="A83" t="s">
        <v>113</v>
      </c>
      <c r="B83">
        <v>154</v>
      </c>
      <c r="C83">
        <v>217</v>
      </c>
      <c r="D83">
        <v>40</v>
      </c>
      <c r="E83">
        <v>27</v>
      </c>
      <c r="F83">
        <v>23</v>
      </c>
      <c r="G83">
        <v>1</v>
      </c>
      <c r="H83">
        <v>2</v>
      </c>
      <c r="I83">
        <v>0</v>
      </c>
      <c r="J83">
        <v>4</v>
      </c>
      <c r="K83">
        <v>2</v>
      </c>
      <c r="L83">
        <v>4</v>
      </c>
      <c r="M83">
        <v>31</v>
      </c>
      <c r="N83" s="5">
        <f t="shared" si="2"/>
        <v>5452.5917361111069</v>
      </c>
      <c r="V83" s="6" t="s">
        <v>121</v>
      </c>
      <c r="W83" s="3">
        <v>163</v>
      </c>
      <c r="X83" s="3">
        <v>238</v>
      </c>
      <c r="Y83" s="3">
        <v>31</v>
      </c>
    </row>
    <row r="84" spans="1:25" x14ac:dyDescent="0.3">
      <c r="A84" t="s">
        <v>114</v>
      </c>
      <c r="B84">
        <v>155</v>
      </c>
      <c r="C84">
        <v>311</v>
      </c>
      <c r="D84">
        <v>40</v>
      </c>
      <c r="E84">
        <v>27</v>
      </c>
      <c r="F84">
        <v>23</v>
      </c>
      <c r="G84">
        <v>1</v>
      </c>
      <c r="H84">
        <v>2</v>
      </c>
      <c r="I84">
        <v>0</v>
      </c>
      <c r="J84">
        <v>4</v>
      </c>
      <c r="K84">
        <v>2</v>
      </c>
      <c r="L84">
        <v>4</v>
      </c>
      <c r="M84">
        <v>31</v>
      </c>
      <c r="N84" s="5">
        <f t="shared" si="2"/>
        <v>406.35840277777885</v>
      </c>
      <c r="V84" s="7" t="s">
        <v>122</v>
      </c>
      <c r="W84" s="2">
        <v>164</v>
      </c>
      <c r="X84" s="2">
        <v>224</v>
      </c>
      <c r="Y84" s="2">
        <v>31</v>
      </c>
    </row>
    <row r="85" spans="1:25" x14ac:dyDescent="0.3">
      <c r="A85" t="s">
        <v>123</v>
      </c>
      <c r="B85">
        <v>156</v>
      </c>
      <c r="C85">
        <v>351</v>
      </c>
      <c r="D85">
        <v>40</v>
      </c>
      <c r="E85">
        <v>27</v>
      </c>
      <c r="F85">
        <v>22</v>
      </c>
      <c r="G85">
        <v>1</v>
      </c>
      <c r="H85">
        <v>2</v>
      </c>
      <c r="I85">
        <v>0</v>
      </c>
      <c r="J85">
        <v>3</v>
      </c>
      <c r="K85">
        <v>2</v>
      </c>
      <c r="L85">
        <v>3</v>
      </c>
      <c r="M85">
        <v>32</v>
      </c>
      <c r="N85" s="5">
        <f t="shared" si="2"/>
        <v>3619.0250694444476</v>
      </c>
      <c r="V85" s="6" t="s">
        <v>124</v>
      </c>
      <c r="W85" s="3">
        <v>165</v>
      </c>
      <c r="X85" s="3">
        <v>248</v>
      </c>
      <c r="Y85" s="3">
        <v>31</v>
      </c>
    </row>
    <row r="86" spans="1:25" x14ac:dyDescent="0.3">
      <c r="A86" t="s">
        <v>115</v>
      </c>
      <c r="B86">
        <v>157</v>
      </c>
      <c r="C86">
        <v>297</v>
      </c>
      <c r="D86">
        <v>40</v>
      </c>
      <c r="E86">
        <v>27</v>
      </c>
      <c r="F86">
        <v>23</v>
      </c>
      <c r="G86">
        <v>1</v>
      </c>
      <c r="H86">
        <v>2</v>
      </c>
      <c r="I86">
        <v>0</v>
      </c>
      <c r="J86">
        <v>4</v>
      </c>
      <c r="K86">
        <v>2</v>
      </c>
      <c r="L86">
        <v>4</v>
      </c>
      <c r="M86">
        <v>31</v>
      </c>
      <c r="N86" s="5">
        <f t="shared" si="2"/>
        <v>37.925069444444773</v>
      </c>
      <c r="V86" s="7" t="s">
        <v>125</v>
      </c>
      <c r="W86" s="2">
        <v>166</v>
      </c>
      <c r="X86" s="2">
        <v>269</v>
      </c>
      <c r="Y86" s="2">
        <v>31</v>
      </c>
    </row>
    <row r="87" spans="1:25" x14ac:dyDescent="0.3">
      <c r="A87" t="s">
        <v>116</v>
      </c>
      <c r="B87">
        <v>158</v>
      </c>
      <c r="C87">
        <v>352</v>
      </c>
      <c r="D87">
        <v>40</v>
      </c>
      <c r="E87">
        <v>27</v>
      </c>
      <c r="F87">
        <v>22</v>
      </c>
      <c r="G87">
        <v>1</v>
      </c>
      <c r="H87">
        <v>2</v>
      </c>
      <c r="I87">
        <v>0</v>
      </c>
      <c r="J87">
        <v>4</v>
      </c>
      <c r="K87">
        <v>2</v>
      </c>
      <c r="L87">
        <v>3</v>
      </c>
      <c r="M87">
        <v>31</v>
      </c>
      <c r="N87" s="5">
        <f t="shared" si="2"/>
        <v>3740.3417361111142</v>
      </c>
      <c r="V87" s="6" t="s">
        <v>126</v>
      </c>
      <c r="W87" s="3">
        <v>167</v>
      </c>
      <c r="X87" s="3">
        <v>270</v>
      </c>
      <c r="Y87" s="3">
        <v>31</v>
      </c>
    </row>
    <row r="88" spans="1:25" x14ac:dyDescent="0.3">
      <c r="A88" t="s">
        <v>117</v>
      </c>
      <c r="B88">
        <v>159</v>
      </c>
      <c r="C88">
        <v>255</v>
      </c>
      <c r="D88">
        <v>40</v>
      </c>
      <c r="E88">
        <v>27</v>
      </c>
      <c r="F88">
        <v>23</v>
      </c>
      <c r="G88">
        <v>1</v>
      </c>
      <c r="H88">
        <v>2</v>
      </c>
      <c r="I88">
        <v>0</v>
      </c>
      <c r="J88">
        <v>4</v>
      </c>
      <c r="K88">
        <v>2</v>
      </c>
      <c r="L88">
        <v>4</v>
      </c>
      <c r="M88">
        <v>31</v>
      </c>
      <c r="N88" s="5">
        <f t="shared" si="2"/>
        <v>1284.6250694444425</v>
      </c>
      <c r="V88" s="6" t="s">
        <v>127</v>
      </c>
      <c r="W88" s="3">
        <v>169</v>
      </c>
      <c r="X88" s="3">
        <v>246</v>
      </c>
      <c r="Y88" s="3">
        <v>31</v>
      </c>
    </row>
    <row r="89" spans="1:25" x14ac:dyDescent="0.3">
      <c r="A89" t="s">
        <v>119</v>
      </c>
      <c r="B89">
        <v>160</v>
      </c>
      <c r="C89">
        <v>340</v>
      </c>
      <c r="D89">
        <v>40</v>
      </c>
      <c r="E89">
        <v>27</v>
      </c>
      <c r="F89">
        <v>23</v>
      </c>
      <c r="G89">
        <v>1</v>
      </c>
      <c r="H89">
        <v>2</v>
      </c>
      <c r="I89">
        <v>0</v>
      </c>
      <c r="J89">
        <v>4</v>
      </c>
      <c r="K89">
        <v>2</v>
      </c>
      <c r="L89">
        <v>4</v>
      </c>
      <c r="M89">
        <v>31</v>
      </c>
      <c r="N89" s="5">
        <f t="shared" si="2"/>
        <v>2416.5417361111136</v>
      </c>
      <c r="V89" s="7" t="s">
        <v>128</v>
      </c>
      <c r="W89" s="2">
        <v>170</v>
      </c>
      <c r="X89" s="2">
        <v>259</v>
      </c>
      <c r="Y89" s="2">
        <v>31</v>
      </c>
    </row>
    <row r="90" spans="1:25" x14ac:dyDescent="0.3">
      <c r="A90" t="s">
        <v>120</v>
      </c>
      <c r="B90">
        <v>161</v>
      </c>
      <c r="C90">
        <v>248</v>
      </c>
      <c r="D90">
        <v>40</v>
      </c>
      <c r="E90">
        <v>27</v>
      </c>
      <c r="F90">
        <v>23</v>
      </c>
      <c r="G90">
        <v>1</v>
      </c>
      <c r="H90">
        <v>2</v>
      </c>
      <c r="I90">
        <v>0</v>
      </c>
      <c r="J90">
        <v>4</v>
      </c>
      <c r="K90">
        <v>2</v>
      </c>
      <c r="L90">
        <v>3</v>
      </c>
      <c r="M90">
        <v>31</v>
      </c>
      <c r="N90" s="5">
        <f t="shared" si="2"/>
        <v>1835.4084027777756</v>
      </c>
      <c r="V90" s="6" t="s">
        <v>129</v>
      </c>
      <c r="W90" s="3">
        <v>171</v>
      </c>
      <c r="X90" s="3">
        <v>227</v>
      </c>
      <c r="Y90" s="3">
        <v>31</v>
      </c>
    </row>
    <row r="91" spans="1:25" x14ac:dyDescent="0.3">
      <c r="A91" t="s">
        <v>130</v>
      </c>
      <c r="B91">
        <v>162</v>
      </c>
      <c r="C91">
        <v>238</v>
      </c>
      <c r="D91">
        <v>40</v>
      </c>
      <c r="E91">
        <v>27</v>
      </c>
      <c r="F91">
        <v>22</v>
      </c>
      <c r="G91">
        <v>1</v>
      </c>
      <c r="H91">
        <v>2</v>
      </c>
      <c r="I91">
        <v>0</v>
      </c>
      <c r="J91">
        <v>3</v>
      </c>
      <c r="K91">
        <v>2</v>
      </c>
      <c r="L91">
        <v>3</v>
      </c>
      <c r="M91">
        <v>32</v>
      </c>
      <c r="N91" s="5">
        <f t="shared" si="2"/>
        <v>2792.2417361111084</v>
      </c>
      <c r="V91" s="7" t="s">
        <v>131</v>
      </c>
      <c r="W91" s="2">
        <v>172</v>
      </c>
      <c r="X91" s="2">
        <v>260</v>
      </c>
      <c r="Y91" s="2">
        <v>31</v>
      </c>
    </row>
    <row r="92" spans="1:25" x14ac:dyDescent="0.3">
      <c r="A92" t="s">
        <v>121</v>
      </c>
      <c r="B92">
        <v>163</v>
      </c>
      <c r="C92">
        <v>238</v>
      </c>
      <c r="D92">
        <v>40</v>
      </c>
      <c r="E92">
        <v>27</v>
      </c>
      <c r="F92">
        <v>23</v>
      </c>
      <c r="G92">
        <v>1</v>
      </c>
      <c r="H92">
        <v>2</v>
      </c>
      <c r="I92">
        <v>0</v>
      </c>
      <c r="J92">
        <v>4</v>
      </c>
      <c r="K92">
        <v>2</v>
      </c>
      <c r="L92">
        <v>4</v>
      </c>
      <c r="M92">
        <v>31</v>
      </c>
      <c r="N92" s="5">
        <f t="shared" si="2"/>
        <v>2792.2417361111084</v>
      </c>
      <c r="V92" s="6" t="s">
        <v>87</v>
      </c>
      <c r="W92" s="3">
        <v>127</v>
      </c>
      <c r="X92" s="3">
        <v>247</v>
      </c>
      <c r="Y92" s="3">
        <v>32</v>
      </c>
    </row>
    <row r="93" spans="1:25" x14ac:dyDescent="0.3">
      <c r="A93" t="s">
        <v>122</v>
      </c>
      <c r="B93">
        <v>164</v>
      </c>
      <c r="C93">
        <v>224</v>
      </c>
      <c r="D93">
        <v>40</v>
      </c>
      <c r="E93">
        <v>27</v>
      </c>
      <c r="F93">
        <v>23</v>
      </c>
      <c r="G93">
        <v>1</v>
      </c>
      <c r="H93">
        <v>2</v>
      </c>
      <c r="I93">
        <v>0</v>
      </c>
      <c r="J93">
        <v>4</v>
      </c>
      <c r="K93">
        <v>2</v>
      </c>
      <c r="L93">
        <v>4</v>
      </c>
      <c r="M93">
        <v>31</v>
      </c>
      <c r="N93" s="5">
        <f t="shared" si="2"/>
        <v>4467.8084027777741</v>
      </c>
      <c r="V93" s="6" t="s">
        <v>92</v>
      </c>
      <c r="W93" s="3">
        <v>131</v>
      </c>
      <c r="X93" s="3">
        <v>294</v>
      </c>
      <c r="Y93" s="3">
        <v>32</v>
      </c>
    </row>
    <row r="94" spans="1:25" x14ac:dyDescent="0.3">
      <c r="A94" t="s">
        <v>124</v>
      </c>
      <c r="B94">
        <v>165</v>
      </c>
      <c r="C94">
        <v>248</v>
      </c>
      <c r="D94">
        <v>40</v>
      </c>
      <c r="E94">
        <v>27</v>
      </c>
      <c r="F94">
        <v>23</v>
      </c>
      <c r="G94">
        <v>1</v>
      </c>
      <c r="H94">
        <v>2</v>
      </c>
      <c r="I94">
        <v>0</v>
      </c>
      <c r="J94">
        <v>4</v>
      </c>
      <c r="K94">
        <v>2</v>
      </c>
      <c r="L94">
        <v>4</v>
      </c>
      <c r="M94">
        <v>31</v>
      </c>
      <c r="N94" s="5">
        <f t="shared" si="2"/>
        <v>1835.4084027777756</v>
      </c>
      <c r="V94" s="7" t="s">
        <v>96</v>
      </c>
      <c r="W94" s="2">
        <v>134</v>
      </c>
      <c r="X94" s="2">
        <v>268</v>
      </c>
      <c r="Y94" s="2">
        <v>32</v>
      </c>
    </row>
    <row r="95" spans="1:25" x14ac:dyDescent="0.3">
      <c r="A95" t="s">
        <v>125</v>
      </c>
      <c r="B95">
        <v>166</v>
      </c>
      <c r="C95">
        <v>269</v>
      </c>
      <c r="D95">
        <v>40</v>
      </c>
      <c r="E95">
        <v>27</v>
      </c>
      <c r="F95">
        <v>23</v>
      </c>
      <c r="G95">
        <v>1</v>
      </c>
      <c r="H95">
        <v>2</v>
      </c>
      <c r="I95">
        <v>0</v>
      </c>
      <c r="J95">
        <v>4</v>
      </c>
      <c r="K95">
        <v>2</v>
      </c>
      <c r="L95">
        <v>4</v>
      </c>
      <c r="M95">
        <v>31</v>
      </c>
      <c r="N95" s="5">
        <f t="shared" si="2"/>
        <v>477.05840277777662</v>
      </c>
      <c r="V95" s="7" t="s">
        <v>101</v>
      </c>
      <c r="W95" s="2">
        <v>138</v>
      </c>
      <c r="X95" s="2">
        <v>303</v>
      </c>
      <c r="Y95" s="2">
        <v>32</v>
      </c>
    </row>
    <row r="96" spans="1:25" x14ac:dyDescent="0.3">
      <c r="A96" t="s">
        <v>126</v>
      </c>
      <c r="B96">
        <v>167</v>
      </c>
      <c r="C96">
        <v>270</v>
      </c>
      <c r="D96">
        <v>40</v>
      </c>
      <c r="E96">
        <v>27</v>
      </c>
      <c r="F96">
        <v>23</v>
      </c>
      <c r="G96">
        <v>1</v>
      </c>
      <c r="H96">
        <v>2</v>
      </c>
      <c r="I96">
        <v>0</v>
      </c>
      <c r="J96">
        <v>4</v>
      </c>
      <c r="K96">
        <v>2</v>
      </c>
      <c r="L96">
        <v>4</v>
      </c>
      <c r="M96">
        <v>31</v>
      </c>
      <c r="N96" s="5">
        <f t="shared" si="2"/>
        <v>434.37506944444334</v>
      </c>
      <c r="V96" s="7" t="s">
        <v>106</v>
      </c>
      <c r="W96" s="2">
        <v>142</v>
      </c>
      <c r="X96" s="2">
        <v>293</v>
      </c>
      <c r="Y96" s="2">
        <v>32</v>
      </c>
    </row>
    <row r="97" spans="1:25" x14ac:dyDescent="0.3">
      <c r="A97" t="s">
        <v>132</v>
      </c>
      <c r="B97">
        <v>168</v>
      </c>
      <c r="C97">
        <v>241</v>
      </c>
      <c r="D97">
        <v>40</v>
      </c>
      <c r="E97">
        <v>27</v>
      </c>
      <c r="F97">
        <v>22</v>
      </c>
      <c r="G97">
        <v>1</v>
      </c>
      <c r="H97">
        <v>2</v>
      </c>
      <c r="I97">
        <v>0</v>
      </c>
      <c r="J97">
        <v>3</v>
      </c>
      <c r="K97">
        <v>2</v>
      </c>
      <c r="L97">
        <v>3</v>
      </c>
      <c r="M97">
        <v>32</v>
      </c>
      <c r="N97" s="5">
        <f t="shared" si="2"/>
        <v>2484.1917361111086</v>
      </c>
      <c r="V97" s="7" t="s">
        <v>111</v>
      </c>
      <c r="W97" s="2">
        <v>146</v>
      </c>
      <c r="X97" s="2">
        <v>281</v>
      </c>
      <c r="Y97" s="2">
        <v>32</v>
      </c>
    </row>
    <row r="98" spans="1:25" x14ac:dyDescent="0.3">
      <c r="A98" t="s">
        <v>127</v>
      </c>
      <c r="B98">
        <v>169</v>
      </c>
      <c r="C98">
        <v>246</v>
      </c>
      <c r="D98">
        <v>40</v>
      </c>
      <c r="E98">
        <v>27</v>
      </c>
      <c r="F98">
        <v>23</v>
      </c>
      <c r="G98">
        <v>1</v>
      </c>
      <c r="H98">
        <v>2</v>
      </c>
      <c r="I98">
        <v>0</v>
      </c>
      <c r="J98">
        <v>4</v>
      </c>
      <c r="K98">
        <v>2</v>
      </c>
      <c r="L98">
        <v>4</v>
      </c>
      <c r="M98">
        <v>31</v>
      </c>
      <c r="N98" s="5">
        <f t="shared" ref="N98:N121" si="3">(C98-$T$2)^2</f>
        <v>2010.7750694444421</v>
      </c>
      <c r="V98" s="7" t="s">
        <v>118</v>
      </c>
      <c r="W98" s="2">
        <v>152</v>
      </c>
      <c r="X98" s="2">
        <v>268</v>
      </c>
      <c r="Y98" s="2">
        <v>32</v>
      </c>
    </row>
    <row r="99" spans="1:25" x14ac:dyDescent="0.3">
      <c r="A99" t="s">
        <v>128</v>
      </c>
      <c r="B99">
        <v>170</v>
      </c>
      <c r="C99">
        <v>259</v>
      </c>
      <c r="D99">
        <v>40</v>
      </c>
      <c r="E99">
        <v>27</v>
      </c>
      <c r="F99">
        <v>23</v>
      </c>
      <c r="G99">
        <v>1</v>
      </c>
      <c r="H99">
        <v>2</v>
      </c>
      <c r="I99">
        <v>0</v>
      </c>
      <c r="J99">
        <v>4</v>
      </c>
      <c r="K99">
        <v>2</v>
      </c>
      <c r="L99">
        <v>4</v>
      </c>
      <c r="M99">
        <v>31</v>
      </c>
      <c r="N99" s="5">
        <f t="shared" si="3"/>
        <v>1013.8917361111094</v>
      </c>
      <c r="V99" s="7" t="s">
        <v>123</v>
      </c>
      <c r="W99" s="2">
        <v>156</v>
      </c>
      <c r="X99" s="2">
        <v>351</v>
      </c>
      <c r="Y99" s="2">
        <v>32</v>
      </c>
    </row>
    <row r="100" spans="1:25" x14ac:dyDescent="0.3">
      <c r="A100" t="s">
        <v>129</v>
      </c>
      <c r="B100">
        <v>171</v>
      </c>
      <c r="C100">
        <v>227</v>
      </c>
      <c r="D100">
        <v>40</v>
      </c>
      <c r="E100">
        <v>27</v>
      </c>
      <c r="F100">
        <v>23</v>
      </c>
      <c r="G100">
        <v>1</v>
      </c>
      <c r="H100">
        <v>2</v>
      </c>
      <c r="I100">
        <v>0</v>
      </c>
      <c r="J100">
        <v>4</v>
      </c>
      <c r="K100">
        <v>2</v>
      </c>
      <c r="L100">
        <v>4</v>
      </c>
      <c r="M100">
        <v>31</v>
      </c>
      <c r="N100" s="5">
        <f t="shared" si="3"/>
        <v>4075.7584027777743</v>
      </c>
      <c r="V100" s="7" t="s">
        <v>130</v>
      </c>
      <c r="W100" s="2">
        <v>162</v>
      </c>
      <c r="X100" s="2">
        <v>238</v>
      </c>
      <c r="Y100" s="2">
        <v>32</v>
      </c>
    </row>
    <row r="101" spans="1:25" x14ac:dyDescent="0.3">
      <c r="A101" t="s">
        <v>131</v>
      </c>
      <c r="B101">
        <v>172</v>
      </c>
      <c r="C101">
        <v>260</v>
      </c>
      <c r="D101">
        <v>40</v>
      </c>
      <c r="E101">
        <v>27</v>
      </c>
      <c r="F101">
        <v>23</v>
      </c>
      <c r="G101">
        <v>1</v>
      </c>
      <c r="H101">
        <v>2</v>
      </c>
      <c r="I101">
        <v>0</v>
      </c>
      <c r="J101">
        <v>4</v>
      </c>
      <c r="K101">
        <v>2</v>
      </c>
      <c r="L101">
        <v>4</v>
      </c>
      <c r="M101">
        <v>31</v>
      </c>
      <c r="N101" s="5">
        <f t="shared" si="3"/>
        <v>951.20840277777609</v>
      </c>
      <c r="V101" s="7" t="s">
        <v>132</v>
      </c>
      <c r="W101" s="2">
        <v>168</v>
      </c>
      <c r="X101" s="2">
        <v>241</v>
      </c>
      <c r="Y101" s="2">
        <v>32</v>
      </c>
    </row>
    <row r="102" spans="1:25" x14ac:dyDescent="0.3">
      <c r="A102" t="s">
        <v>133</v>
      </c>
      <c r="B102">
        <v>182</v>
      </c>
      <c r="C102">
        <v>558</v>
      </c>
      <c r="D102">
        <v>58</v>
      </c>
      <c r="E102">
        <v>27</v>
      </c>
      <c r="F102">
        <v>23</v>
      </c>
      <c r="G102">
        <v>1</v>
      </c>
      <c r="H102">
        <v>2</v>
      </c>
      <c r="I102">
        <v>0</v>
      </c>
      <c r="J102">
        <v>3</v>
      </c>
      <c r="K102">
        <v>2</v>
      </c>
      <c r="L102">
        <v>4</v>
      </c>
      <c r="M102">
        <v>46</v>
      </c>
      <c r="N102" s="5">
        <f t="shared" si="3"/>
        <v>71373.575069444458</v>
      </c>
    </row>
    <row r="103" spans="1:25" x14ac:dyDescent="0.3">
      <c r="A103" t="s">
        <v>134</v>
      </c>
      <c r="B103">
        <v>183</v>
      </c>
      <c r="C103">
        <v>493</v>
      </c>
      <c r="D103">
        <v>58</v>
      </c>
      <c r="E103">
        <v>27</v>
      </c>
      <c r="F103">
        <v>23</v>
      </c>
      <c r="G103">
        <v>1</v>
      </c>
      <c r="H103">
        <v>2</v>
      </c>
      <c r="I103">
        <v>0</v>
      </c>
      <c r="J103">
        <v>3</v>
      </c>
      <c r="K103">
        <v>2</v>
      </c>
      <c r="L103">
        <v>4</v>
      </c>
      <c r="M103">
        <v>46</v>
      </c>
      <c r="N103" s="5">
        <f t="shared" si="3"/>
        <v>40867.991736111122</v>
      </c>
    </row>
    <row r="104" spans="1:25" x14ac:dyDescent="0.3">
      <c r="A104" t="s">
        <v>135</v>
      </c>
      <c r="B104">
        <v>184</v>
      </c>
      <c r="C104">
        <v>454</v>
      </c>
      <c r="D104">
        <v>58</v>
      </c>
      <c r="E104">
        <v>27</v>
      </c>
      <c r="F104">
        <v>23</v>
      </c>
      <c r="G104">
        <v>1</v>
      </c>
      <c r="H104">
        <v>2</v>
      </c>
      <c r="I104">
        <v>0</v>
      </c>
      <c r="J104">
        <v>3</v>
      </c>
      <c r="K104">
        <v>2</v>
      </c>
      <c r="L104">
        <v>4</v>
      </c>
      <c r="M104">
        <v>46</v>
      </c>
      <c r="N104" s="5">
        <f t="shared" si="3"/>
        <v>26620.64173611112</v>
      </c>
    </row>
    <row r="105" spans="1:25" x14ac:dyDescent="0.3">
      <c r="A105" t="s">
        <v>136</v>
      </c>
      <c r="B105">
        <v>185</v>
      </c>
      <c r="C105">
        <v>466</v>
      </c>
      <c r="D105">
        <v>58</v>
      </c>
      <c r="E105">
        <v>27</v>
      </c>
      <c r="F105">
        <v>23</v>
      </c>
      <c r="G105">
        <v>1</v>
      </c>
      <c r="H105">
        <v>2</v>
      </c>
      <c r="I105">
        <v>0</v>
      </c>
      <c r="J105">
        <v>3</v>
      </c>
      <c r="K105">
        <v>2</v>
      </c>
      <c r="L105">
        <v>4</v>
      </c>
      <c r="M105">
        <v>46</v>
      </c>
      <c r="N105" s="5">
        <f t="shared" si="3"/>
        <v>30680.441736111119</v>
      </c>
    </row>
    <row r="106" spans="1:25" x14ac:dyDescent="0.3">
      <c r="A106" t="s">
        <v>137</v>
      </c>
      <c r="B106">
        <v>186</v>
      </c>
      <c r="C106">
        <v>483</v>
      </c>
      <c r="D106">
        <v>58</v>
      </c>
      <c r="E106">
        <v>27</v>
      </c>
      <c r="F106">
        <v>23</v>
      </c>
      <c r="G106">
        <v>1</v>
      </c>
      <c r="H106">
        <v>2</v>
      </c>
      <c r="I106">
        <v>0</v>
      </c>
      <c r="J106">
        <v>3</v>
      </c>
      <c r="K106">
        <v>2</v>
      </c>
      <c r="L106">
        <v>4</v>
      </c>
      <c r="M106">
        <v>46</v>
      </c>
      <c r="N106" s="5">
        <f t="shared" si="3"/>
        <v>36924.825069444458</v>
      </c>
    </row>
    <row r="107" spans="1:25" x14ac:dyDescent="0.3">
      <c r="A107" t="s">
        <v>138</v>
      </c>
      <c r="B107">
        <v>187</v>
      </c>
      <c r="C107">
        <v>402</v>
      </c>
      <c r="D107">
        <v>58</v>
      </c>
      <c r="E107">
        <v>27</v>
      </c>
      <c r="F107">
        <v>23</v>
      </c>
      <c r="G107">
        <v>1</v>
      </c>
      <c r="H107">
        <v>2</v>
      </c>
      <c r="I107">
        <v>0</v>
      </c>
      <c r="J107">
        <v>3</v>
      </c>
      <c r="K107">
        <v>2</v>
      </c>
      <c r="L107">
        <v>4</v>
      </c>
      <c r="M107">
        <v>46</v>
      </c>
      <c r="N107" s="5">
        <f t="shared" si="3"/>
        <v>12356.175069444451</v>
      </c>
    </row>
    <row r="108" spans="1:25" x14ac:dyDescent="0.3">
      <c r="A108" t="s">
        <v>139</v>
      </c>
      <c r="B108">
        <v>188</v>
      </c>
      <c r="C108">
        <v>367</v>
      </c>
      <c r="D108">
        <v>58</v>
      </c>
      <c r="E108">
        <v>27</v>
      </c>
      <c r="F108">
        <v>23</v>
      </c>
      <c r="G108">
        <v>1</v>
      </c>
      <c r="H108">
        <v>2</v>
      </c>
      <c r="I108">
        <v>0</v>
      </c>
      <c r="J108">
        <v>3</v>
      </c>
      <c r="K108">
        <v>2</v>
      </c>
      <c r="L108">
        <v>4</v>
      </c>
      <c r="M108">
        <v>46</v>
      </c>
      <c r="N108" s="5">
        <f t="shared" si="3"/>
        <v>5800.0917361111151</v>
      </c>
    </row>
    <row r="109" spans="1:25" x14ac:dyDescent="0.3">
      <c r="A109" t="s">
        <v>140</v>
      </c>
      <c r="B109">
        <v>189</v>
      </c>
      <c r="C109">
        <v>449</v>
      </c>
      <c r="D109">
        <v>58</v>
      </c>
      <c r="E109">
        <v>27</v>
      </c>
      <c r="F109">
        <v>23</v>
      </c>
      <c r="G109">
        <v>1</v>
      </c>
      <c r="H109">
        <v>2</v>
      </c>
      <c r="I109">
        <v>0</v>
      </c>
      <c r="J109">
        <v>3</v>
      </c>
      <c r="K109">
        <v>2</v>
      </c>
      <c r="L109">
        <v>4</v>
      </c>
      <c r="M109">
        <v>46</v>
      </c>
      <c r="N109" s="5">
        <f t="shared" si="3"/>
        <v>25014.058402777788</v>
      </c>
    </row>
    <row r="110" spans="1:25" x14ac:dyDescent="0.3">
      <c r="A110" t="s">
        <v>141</v>
      </c>
      <c r="B110">
        <v>190</v>
      </c>
      <c r="C110">
        <v>376</v>
      </c>
      <c r="D110">
        <v>58</v>
      </c>
      <c r="E110">
        <v>27</v>
      </c>
      <c r="F110">
        <v>23</v>
      </c>
      <c r="G110">
        <v>1</v>
      </c>
      <c r="H110">
        <v>2</v>
      </c>
      <c r="I110">
        <v>0</v>
      </c>
      <c r="J110">
        <v>3</v>
      </c>
      <c r="K110">
        <v>2</v>
      </c>
      <c r="L110">
        <v>4</v>
      </c>
      <c r="M110">
        <v>46</v>
      </c>
      <c r="N110" s="5">
        <f t="shared" si="3"/>
        <v>7251.9417361111155</v>
      </c>
    </row>
    <row r="111" spans="1:25" x14ac:dyDescent="0.3">
      <c r="A111" t="s">
        <v>142</v>
      </c>
      <c r="B111">
        <v>191</v>
      </c>
      <c r="C111">
        <v>388</v>
      </c>
      <c r="D111">
        <v>58</v>
      </c>
      <c r="E111">
        <v>27</v>
      </c>
      <c r="F111">
        <v>23</v>
      </c>
      <c r="G111">
        <v>1</v>
      </c>
      <c r="H111">
        <v>2</v>
      </c>
      <c r="I111">
        <v>0</v>
      </c>
      <c r="J111">
        <v>3</v>
      </c>
      <c r="K111">
        <v>2</v>
      </c>
      <c r="L111">
        <v>4</v>
      </c>
      <c r="M111">
        <v>46</v>
      </c>
      <c r="N111" s="5">
        <f t="shared" si="3"/>
        <v>9439.7417361111166</v>
      </c>
    </row>
    <row r="112" spans="1:25" x14ac:dyDescent="0.3">
      <c r="A112" t="s">
        <v>143</v>
      </c>
      <c r="B112">
        <v>192</v>
      </c>
      <c r="C112">
        <v>373</v>
      </c>
      <c r="D112">
        <v>39</v>
      </c>
      <c r="E112">
        <v>27</v>
      </c>
      <c r="F112">
        <v>22</v>
      </c>
      <c r="G112">
        <v>0</v>
      </c>
      <c r="H112">
        <v>5</v>
      </c>
      <c r="I112">
        <v>1</v>
      </c>
      <c r="J112">
        <v>4</v>
      </c>
      <c r="K112">
        <v>2</v>
      </c>
      <c r="L112">
        <v>2</v>
      </c>
      <c r="M112">
        <v>29</v>
      </c>
      <c r="N112" s="5">
        <f t="shared" si="3"/>
        <v>6749.9917361111156</v>
      </c>
    </row>
    <row r="113" spans="1:14" x14ac:dyDescent="0.3">
      <c r="A113" t="s">
        <v>144</v>
      </c>
      <c r="B113">
        <v>193</v>
      </c>
      <c r="C113">
        <v>302</v>
      </c>
      <c r="D113">
        <v>39</v>
      </c>
      <c r="E113">
        <v>27</v>
      </c>
      <c r="F113">
        <v>22</v>
      </c>
      <c r="G113">
        <v>0</v>
      </c>
      <c r="H113">
        <v>5</v>
      </c>
      <c r="I113">
        <v>1</v>
      </c>
      <c r="J113">
        <v>4</v>
      </c>
      <c r="K113">
        <v>2</v>
      </c>
      <c r="L113">
        <v>2</v>
      </c>
      <c r="M113">
        <v>29</v>
      </c>
      <c r="N113" s="5">
        <f t="shared" si="3"/>
        <v>124.50840277777837</v>
      </c>
    </row>
    <row r="114" spans="1:14" x14ac:dyDescent="0.3">
      <c r="A114" t="s">
        <v>145</v>
      </c>
      <c r="B114">
        <v>194</v>
      </c>
      <c r="C114">
        <v>396</v>
      </c>
      <c r="D114">
        <v>39</v>
      </c>
      <c r="E114">
        <v>27</v>
      </c>
      <c r="F114">
        <v>22</v>
      </c>
      <c r="G114">
        <v>0</v>
      </c>
      <c r="H114">
        <v>5</v>
      </c>
      <c r="I114">
        <v>1</v>
      </c>
      <c r="J114">
        <v>4</v>
      </c>
      <c r="K114">
        <v>2</v>
      </c>
      <c r="L114">
        <v>2</v>
      </c>
      <c r="M114">
        <v>29</v>
      </c>
      <c r="N114" s="5">
        <f t="shared" si="3"/>
        <v>11058.275069444449</v>
      </c>
    </row>
    <row r="115" spans="1:14" x14ac:dyDescent="0.3">
      <c r="A115" t="s">
        <v>146</v>
      </c>
      <c r="B115">
        <v>195</v>
      </c>
      <c r="C115">
        <v>333</v>
      </c>
      <c r="D115">
        <v>39</v>
      </c>
      <c r="E115">
        <v>27</v>
      </c>
      <c r="F115">
        <v>22</v>
      </c>
      <c r="G115">
        <v>0</v>
      </c>
      <c r="H115">
        <v>5</v>
      </c>
      <c r="I115">
        <v>1</v>
      </c>
      <c r="J115">
        <v>4</v>
      </c>
      <c r="K115">
        <v>2</v>
      </c>
      <c r="L115">
        <v>2</v>
      </c>
      <c r="M115">
        <v>29</v>
      </c>
      <c r="N115" s="5">
        <f t="shared" si="3"/>
        <v>1777.3250694444466</v>
      </c>
    </row>
    <row r="116" spans="1:14" x14ac:dyDescent="0.3">
      <c r="A116" t="s">
        <v>147</v>
      </c>
      <c r="B116">
        <v>196</v>
      </c>
      <c r="C116">
        <v>373</v>
      </c>
      <c r="D116">
        <v>39</v>
      </c>
      <c r="E116">
        <v>27</v>
      </c>
      <c r="F116">
        <v>22</v>
      </c>
      <c r="G116">
        <v>0</v>
      </c>
      <c r="H116">
        <v>5</v>
      </c>
      <c r="I116">
        <v>1</v>
      </c>
      <c r="J116">
        <v>4</v>
      </c>
      <c r="K116">
        <v>2</v>
      </c>
      <c r="L116">
        <v>2</v>
      </c>
      <c r="M116">
        <v>29</v>
      </c>
      <c r="N116" s="5">
        <f t="shared" si="3"/>
        <v>6749.9917361111156</v>
      </c>
    </row>
    <row r="117" spans="1:14" x14ac:dyDescent="0.3">
      <c r="A117" t="s">
        <v>148</v>
      </c>
      <c r="B117">
        <v>197</v>
      </c>
      <c r="C117">
        <v>312</v>
      </c>
      <c r="D117">
        <v>39</v>
      </c>
      <c r="E117">
        <v>27</v>
      </c>
      <c r="F117">
        <v>22</v>
      </c>
      <c r="G117">
        <v>0</v>
      </c>
      <c r="H117">
        <v>5</v>
      </c>
      <c r="I117">
        <v>1</v>
      </c>
      <c r="J117">
        <v>4</v>
      </c>
      <c r="K117">
        <v>2</v>
      </c>
      <c r="L117">
        <v>2</v>
      </c>
      <c r="M117">
        <v>29</v>
      </c>
      <c r="N117" s="5">
        <f t="shared" si="3"/>
        <v>447.67506944444557</v>
      </c>
    </row>
    <row r="118" spans="1:14" x14ac:dyDescent="0.3">
      <c r="A118" t="s">
        <v>149</v>
      </c>
      <c r="B118">
        <v>198</v>
      </c>
      <c r="C118">
        <v>353</v>
      </c>
      <c r="D118">
        <v>39</v>
      </c>
      <c r="E118">
        <v>27</v>
      </c>
      <c r="F118">
        <v>22</v>
      </c>
      <c r="G118">
        <v>0</v>
      </c>
      <c r="H118">
        <v>5</v>
      </c>
      <c r="I118">
        <v>1</v>
      </c>
      <c r="J118">
        <v>4</v>
      </c>
      <c r="K118">
        <v>2</v>
      </c>
      <c r="L118">
        <v>2</v>
      </c>
      <c r="M118">
        <v>29</v>
      </c>
      <c r="N118" s="5">
        <f t="shared" si="3"/>
        <v>3863.6584027777812</v>
      </c>
    </row>
    <row r="119" spans="1:14" x14ac:dyDescent="0.3">
      <c r="A119" t="s">
        <v>150</v>
      </c>
      <c r="B119">
        <v>199</v>
      </c>
      <c r="C119">
        <v>329</v>
      </c>
      <c r="D119">
        <v>39</v>
      </c>
      <c r="E119">
        <v>27</v>
      </c>
      <c r="F119">
        <v>22</v>
      </c>
      <c r="G119">
        <v>0</v>
      </c>
      <c r="H119">
        <v>5</v>
      </c>
      <c r="I119">
        <v>1</v>
      </c>
      <c r="J119">
        <v>4</v>
      </c>
      <c r="K119">
        <v>2</v>
      </c>
      <c r="L119">
        <v>2</v>
      </c>
      <c r="M119">
        <v>29</v>
      </c>
      <c r="N119" s="5">
        <f t="shared" si="3"/>
        <v>1456.0584027777797</v>
      </c>
    </row>
    <row r="120" spans="1:14" x14ac:dyDescent="0.3">
      <c r="A120" t="s">
        <v>151</v>
      </c>
      <c r="B120">
        <v>200</v>
      </c>
      <c r="C120">
        <v>356</v>
      </c>
      <c r="D120">
        <v>39</v>
      </c>
      <c r="E120">
        <v>27</v>
      </c>
      <c r="F120">
        <v>22</v>
      </c>
      <c r="G120">
        <v>0</v>
      </c>
      <c r="H120">
        <v>5</v>
      </c>
      <c r="I120">
        <v>1</v>
      </c>
      <c r="J120">
        <v>4</v>
      </c>
      <c r="K120">
        <v>2</v>
      </c>
      <c r="L120">
        <v>2</v>
      </c>
      <c r="M120">
        <v>29</v>
      </c>
      <c r="N120" s="5">
        <f t="shared" si="3"/>
        <v>4245.6084027777815</v>
      </c>
    </row>
    <row r="121" spans="1:14" x14ac:dyDescent="0.3">
      <c r="A121" t="s">
        <v>152</v>
      </c>
      <c r="B121">
        <v>201</v>
      </c>
      <c r="C121">
        <v>466</v>
      </c>
      <c r="D121">
        <v>39</v>
      </c>
      <c r="E121">
        <v>27</v>
      </c>
      <c r="F121">
        <v>22</v>
      </c>
      <c r="G121">
        <v>0</v>
      </c>
      <c r="H121">
        <v>5</v>
      </c>
      <c r="I121">
        <v>1</v>
      </c>
      <c r="J121">
        <v>4</v>
      </c>
      <c r="K121">
        <v>2</v>
      </c>
      <c r="L121">
        <v>2</v>
      </c>
      <c r="M121">
        <v>29</v>
      </c>
      <c r="N121" s="5">
        <f t="shared" si="3"/>
        <v>30680.441736111119</v>
      </c>
    </row>
  </sheetData>
  <sortState xmlns:xlrd2="http://schemas.microsoft.com/office/spreadsheetml/2017/richdata2" ref="V2:Y101">
    <sortCondition ref="Y1:Y101"/>
  </sortState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7B6DD5FA4E2B647B959B9011874AFAF" ma:contentTypeVersion="11" ma:contentTypeDescription="Opret et nyt dokument." ma:contentTypeScope="" ma:versionID="f5ed02bb08d8d1c490156a5a6cb79ecc">
  <xsd:schema xmlns:xsd="http://www.w3.org/2001/XMLSchema" xmlns:xs="http://www.w3.org/2001/XMLSchema" xmlns:p="http://schemas.microsoft.com/office/2006/metadata/properties" xmlns:ns2="116bcee6-2b8e-4880-ae4b-71eaa33a6f53" xmlns:ns3="d8cad290-b85e-46e4-b24f-a514ba9d6e73" targetNamespace="http://schemas.microsoft.com/office/2006/metadata/properties" ma:root="true" ma:fieldsID="c79f8613f359fee9fef5c0e778104e38" ns2:_="" ns3:_="">
    <xsd:import namespace="116bcee6-2b8e-4880-ae4b-71eaa33a6f53"/>
    <xsd:import namespace="d8cad290-b85e-46e4-b24f-a514ba9d6e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bcee6-2b8e-4880-ae4b-71eaa33a6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ad290-b85e-46e4-b24f-a514ba9d6e7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706a4b4-bf6d-418b-abc6-abc0dd08d6c8}" ma:internalName="TaxCatchAll" ma:showField="CatchAllData" ma:web="d8cad290-b85e-46e4-b24f-a514ba9d6e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cad290-b85e-46e4-b24f-a514ba9d6e73" xsi:nil="true"/>
    <lcf76f155ced4ddcb4097134ff3c332f xmlns="116bcee6-2b8e-4880-ae4b-71eaa33a6f5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9286313-DAA2-4AC8-936D-9EC026E9D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bcee6-2b8e-4880-ae4b-71eaa33a6f53"/>
    <ds:schemaRef ds:uri="d8cad290-b85e-46e4-b24f-a514ba9d6e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6EA06-B9B0-4AC6-8900-49262235CDB7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d8cad290-b85e-46e4-b24f-a514ba9d6e73"/>
    <ds:schemaRef ds:uri="116bcee6-2b8e-4880-ae4b-71eaa33a6f5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8FCBC49-8DDB-460F-BAC2-327D691636E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F54E32-7860-43F8-8E3E-0544C42702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merged_output_fixed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Cille Boldsen</dc:creator>
  <cp:keywords/>
  <dc:description/>
  <cp:lastModifiedBy>Cille Boldsen Nedergaard</cp:lastModifiedBy>
  <cp:revision/>
  <dcterms:created xsi:type="dcterms:W3CDTF">2024-12-02T12:06:57Z</dcterms:created>
  <dcterms:modified xsi:type="dcterms:W3CDTF">2024-12-06T10:14:04Z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0x01010007B6DD5FA4E2B647B959B9011874AFAF</vt:lpwstr>
  </property>
  <property fmtid="{D5CDD505-2E9C-101B-9397-08002B2CF9AE}" pid="3" name="MediaServiceImageTags">
    <vt:lpwstr/>
  </property>
</Properties>
</file>