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arsh\Desktop\"/>
    </mc:Choice>
  </mc:AlternateContent>
  <xr:revisionPtr revIDLastSave="0" documentId="8_{B479D189-628F-482C-A38A-03312D505530}" xr6:coauthVersionLast="47" xr6:coauthVersionMax="47" xr10:uidLastSave="{00000000-0000-0000-0000-000000000000}"/>
  <bookViews>
    <workbookView xWindow="30" yWindow="30" windowWidth="19170" windowHeight="10050" xr2:uid="{CAF5D6B3-E5C6-414C-82C9-E139A1DA7357}"/>
  </bookViews>
  <sheets>
    <sheet name="Model" sheetId="1" r:id="rId1"/>
    <sheet name="Int" sheetId="6" r:id="rId2"/>
    <sheet name="Si internal workforce" sheetId="2" r:id="rId3"/>
    <sheet name="Unscheduled hours restriction" sheetId="5" r:id="rId4"/>
    <sheet name="Workforce" sheetId="10" r:id="rId5"/>
  </sheets>
  <definedNames>
    <definedName name="solver_adj" localSheetId="0" hidden="1">Model!$B$38:$E$41,Model!$B$45:$E$48,Model!$B$52:$D$55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Model!$C$104:$C$111</definedName>
    <definedName name="solver_lhs2" localSheetId="0" hidden="1">Model!$C$81:$C$84</definedName>
    <definedName name="solver_lhs3" localSheetId="0" hidden="1">Model!$C$86</definedName>
    <definedName name="solver_lhs4" localSheetId="0" hidden="1">Model!$C$90</definedName>
    <definedName name="solver_lhs5" localSheetId="0" hidden="1">Model!$C$94:$C$97</definedName>
    <definedName name="solver_lhs6" localSheetId="0" hidden="1">Model!$C$99:$C$102</definedName>
    <definedName name="solver_lhs7" localSheetId="0" hidden="1">Model!$F$56</definedName>
    <definedName name="solver_lhs8" localSheetId="0" hidden="1">Model!$C$99:$C$102</definedName>
    <definedName name="solver_lhs9" localSheetId="0" hidden="1">Model!$C$99:$C$102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Model!$C$99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2</definedName>
    <definedName name="solver_rel7" localSheetId="0" hidden="1">1</definedName>
    <definedName name="solver_rel8" localSheetId="0" hidden="1">2</definedName>
    <definedName name="solver_rel9" localSheetId="0" hidden="1">2</definedName>
    <definedName name="solver_rhs1" localSheetId="0" hidden="1">Model!$E$104:$E$111</definedName>
    <definedName name="solver_rhs2" localSheetId="0" hidden="1">Model!$E$81:$E$84</definedName>
    <definedName name="solver_rhs3" localSheetId="0" hidden="1">Model!$E$86</definedName>
    <definedName name="solver_rhs4" localSheetId="0" hidden="1">Model!$E$90</definedName>
    <definedName name="solver_rhs5" localSheetId="0" hidden="1">Model!$E$94:$E$97</definedName>
    <definedName name="solver_rhs6" localSheetId="0" hidden="1">Model!$E$99:$E$102</definedName>
    <definedName name="solver_rhs7" localSheetId="0" hidden="1">2100</definedName>
    <definedName name="solver_rhs8" localSheetId="0" hidden="1">Model!$E$99:$E$102</definedName>
    <definedName name="solver_rhs9" localSheetId="0" hidden="1">Model!$E$99:$E$102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0" i="10" l="1"/>
  <c r="AM39" i="10"/>
  <c r="AM38" i="10"/>
  <c r="AM37" i="10"/>
  <c r="AM36" i="10"/>
  <c r="AL40" i="10"/>
  <c r="AL39" i="10"/>
  <c r="AL38" i="10"/>
  <c r="AL37" i="10"/>
  <c r="AL36" i="10"/>
  <c r="AG43" i="10"/>
  <c r="AH23" i="10"/>
  <c r="Z43" i="10"/>
  <c r="AA23" i="10"/>
  <c r="S43" i="10"/>
  <c r="T23" i="10"/>
  <c r="M23" i="10"/>
  <c r="L43" i="10"/>
  <c r="B21" i="1"/>
  <c r="B22" i="1"/>
  <c r="B23" i="1"/>
  <c r="B20" i="1"/>
  <c r="L44" i="5"/>
  <c r="C109" i="1"/>
  <c r="E109" i="1"/>
  <c r="C110" i="1"/>
  <c r="E110" i="1"/>
  <c r="C111" i="1"/>
  <c r="E111" i="1"/>
  <c r="E108" i="1"/>
  <c r="C108" i="1"/>
  <c r="E105" i="1"/>
  <c r="E106" i="1"/>
  <c r="E107" i="1"/>
  <c r="C105" i="1"/>
  <c r="C106" i="1"/>
  <c r="C107" i="1"/>
  <c r="E104" i="1"/>
  <c r="C104" i="1"/>
  <c r="C100" i="1"/>
  <c r="C101" i="1"/>
  <c r="C102" i="1"/>
  <c r="C99" i="1"/>
  <c r="E49" i="1"/>
  <c r="E42" i="1"/>
  <c r="C86" i="1"/>
  <c r="F53" i="1"/>
  <c r="F54" i="1"/>
  <c r="F55" i="1"/>
  <c r="F52" i="1"/>
  <c r="F39" i="1"/>
  <c r="F40" i="1"/>
  <c r="F41" i="1"/>
  <c r="F38" i="1"/>
  <c r="E73" i="1"/>
  <c r="E72" i="1"/>
  <c r="E71" i="1"/>
  <c r="E70" i="1"/>
  <c r="B71" i="1"/>
  <c r="C71" i="1"/>
  <c r="D71" i="1"/>
  <c r="B72" i="1"/>
  <c r="C72" i="1"/>
  <c r="D72" i="1"/>
  <c r="B73" i="1"/>
  <c r="C73" i="1"/>
  <c r="D73" i="1"/>
  <c r="B62" i="1"/>
  <c r="C62" i="1"/>
  <c r="D62" i="1"/>
  <c r="E62" i="1"/>
  <c r="B63" i="1"/>
  <c r="C63" i="1"/>
  <c r="D63" i="1"/>
  <c r="E63" i="1"/>
  <c r="B64" i="1"/>
  <c r="C64" i="1"/>
  <c r="D64" i="1"/>
  <c r="E64" i="1"/>
  <c r="E61" i="1"/>
  <c r="C90" i="1" l="1"/>
  <c r="F56" i="1"/>
  <c r="E83" i="1" l="1"/>
  <c r="E81" i="1"/>
  <c r="E100" i="1"/>
  <c r="E101" i="1"/>
  <c r="E102" i="1"/>
  <c r="E99" i="1"/>
  <c r="E95" i="1"/>
  <c r="E96" i="1"/>
  <c r="E97" i="1"/>
  <c r="E94" i="1"/>
  <c r="C95" i="1"/>
  <c r="C96" i="1"/>
  <c r="C97" i="1"/>
  <c r="C94" i="1"/>
  <c r="E90" i="1"/>
  <c r="D49" i="1"/>
  <c r="D42" i="1"/>
  <c r="E86" i="1"/>
  <c r="E82" i="1"/>
  <c r="E84" i="1"/>
  <c r="C82" i="1"/>
  <c r="C83" i="1"/>
  <c r="C84" i="1"/>
  <c r="C81" i="1"/>
  <c r="B61" i="1"/>
  <c r="B70" i="1" s="1"/>
  <c r="E29" i="1"/>
  <c r="E30" i="1"/>
  <c r="E31" i="1"/>
  <c r="E28" i="1"/>
  <c r="C32" i="1"/>
  <c r="D32" i="1"/>
  <c r="B32" i="1"/>
  <c r="E32" i="1" s="1"/>
  <c r="D61" i="1"/>
  <c r="D70" i="1" s="1"/>
  <c r="C61" i="1" l="1"/>
  <c r="C70" i="1" s="1"/>
  <c r="C75" i="1" l="1"/>
  <c r="C66" i="1"/>
  <c r="C77" i="1" l="1"/>
</calcChain>
</file>

<file path=xl/sharedStrings.xml><?xml version="1.0" encoding="utf-8"?>
<sst xmlns="http://schemas.openxmlformats.org/spreadsheetml/2006/main" count="549" uniqueCount="52">
  <si>
    <t>B</t>
  </si>
  <si>
    <t>base maintenance cost per hour</t>
  </si>
  <si>
    <t>Vij</t>
  </si>
  <si>
    <t>Artificial cost to stimulate completing high priority work orders first</t>
  </si>
  <si>
    <t>Di</t>
  </si>
  <si>
    <t>artificial cost to assign regular before project crews; a function of backlog</t>
  </si>
  <si>
    <t>Si</t>
  </si>
  <si>
    <t>supply of regular crew labor-hours available in craft area i</t>
  </si>
  <si>
    <t>T</t>
  </si>
  <si>
    <t>supply of project crew labor-hours available</t>
  </si>
  <si>
    <t>i</t>
  </si>
  <si>
    <t>craft area</t>
  </si>
  <si>
    <t>1...4</t>
  </si>
  <si>
    <t>Qij</t>
  </si>
  <si>
    <t>labor-hours required in craft area I for completion of priority j work orders</t>
  </si>
  <si>
    <t>j</t>
  </si>
  <si>
    <t>priority job orders</t>
  </si>
  <si>
    <t>r</t>
  </si>
  <si>
    <t>Fraction of work that must be done by regular crew before using projects crew</t>
  </si>
  <si>
    <t>k</t>
  </si>
  <si>
    <t>fraction of total labor-hours that can be added as overtime</t>
  </si>
  <si>
    <t>i\j</t>
  </si>
  <si>
    <t>Decision variables</t>
  </si>
  <si>
    <t>Rij</t>
  </si>
  <si>
    <t>Pij</t>
  </si>
  <si>
    <t>Uij</t>
  </si>
  <si>
    <t>Objective function</t>
  </si>
  <si>
    <t>B+Vij</t>
  </si>
  <si>
    <t>(B+Vij)Rij</t>
  </si>
  <si>
    <t>B+Vij+Di</t>
  </si>
  <si>
    <t>(B+Vij+Di)*Pij</t>
  </si>
  <si>
    <t>Constraints</t>
  </si>
  <si>
    <t>LHS</t>
  </si>
  <si>
    <t>Relation</t>
  </si>
  <si>
    <t>RHS</t>
  </si>
  <si>
    <t>&lt;=</t>
  </si>
  <si>
    <t>&gt;=</t>
  </si>
  <si>
    <t>=</t>
  </si>
  <si>
    <t>changed</t>
  </si>
  <si>
    <t>Table</t>
  </si>
  <si>
    <t>Cost</t>
  </si>
  <si>
    <t>Unscheduled work hours</t>
  </si>
  <si>
    <t>Base case</t>
  </si>
  <si>
    <t>Increase of 100 hours</t>
  </si>
  <si>
    <t>Increase of 200 hours</t>
  </si>
  <si>
    <t>Increase of 300 hours</t>
  </si>
  <si>
    <t>Increase of 400 hours</t>
  </si>
  <si>
    <t>Parameters</t>
  </si>
  <si>
    <t>Sets</t>
  </si>
  <si>
    <t>Sum</t>
  </si>
  <si>
    <t>Unscheduled Hours</t>
  </si>
  <si>
    <t>I\j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</si>
</sst>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 vs Supply of regular labor hours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Workforce!$AL$35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Workforce!$AK$36:$AK$40</c:f>
              <c:numCache>
                <c:formatCode>General</c:formatCode>
                <c:ptCount val="5"/>
                <c:pt idx="0">
                  <c:v>4176</c:v>
                </c:pt>
                <c:pt idx="1">
                  <c:v>4276</c:v>
                </c:pt>
                <c:pt idx="2">
                  <c:v>4376</c:v>
                </c:pt>
                <c:pt idx="3">
                  <c:v>4476</c:v>
                </c:pt>
                <c:pt idx="4">
                  <c:v>4576</c:v>
                </c:pt>
              </c:numCache>
            </c:numRef>
          </c:cat>
          <c:val>
            <c:numRef>
              <c:f>Workforce!$AL$36:$AL$40</c:f>
              <c:numCache>
                <c:formatCode>General</c:formatCode>
                <c:ptCount val="5"/>
                <c:pt idx="0">
                  <c:v>111304.59184985893</c:v>
                </c:pt>
                <c:pt idx="1">
                  <c:v>113014.76355963064</c:v>
                </c:pt>
                <c:pt idx="2">
                  <c:v>114808.57510304837</c:v>
                </c:pt>
                <c:pt idx="3">
                  <c:v>116605.29301183821</c:v>
                </c:pt>
                <c:pt idx="4">
                  <c:v>118402.95647981194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B-467E-830B-C83A2A2F5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37264"/>
        <c:axId val="794638672"/>
      </c:lineChart>
      <c:catAx>
        <c:axId val="79463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of regular</a:t>
                </a:r>
                <a:r>
                  <a:rPr lang="en-US" baseline="0"/>
                  <a:t> labor hours (Si)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38672"/>
        <c:crosses val="autoZero"/>
        <c:auto val="1"/>
        <c:lblAlgn val="ctr"/>
        <c:lblOffset val="100"/>
        <c:noMultiLvlLbl val="0"/>
      </c:catAx>
      <c:valAx>
        <c:axId val="7946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Unscheduled work hours vs </a:t>
            </a:r>
            <a:r>
              <a:rPr lang="en-US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Supply of regular labor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Workforce!$AM$35</c:f>
              <c:strCache>
                <c:ptCount val="1"/>
                <c:pt idx="0">
                  <c:v>Unscheduled work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Workforce!$AK$36:$AK$40</c:f>
              <c:numCache>
                <c:formatCode>General</c:formatCode>
                <c:ptCount val="5"/>
                <c:pt idx="0">
                  <c:v>4176</c:v>
                </c:pt>
                <c:pt idx="1">
                  <c:v>4276</c:v>
                </c:pt>
                <c:pt idx="2">
                  <c:v>4376</c:v>
                </c:pt>
                <c:pt idx="3">
                  <c:v>4476</c:v>
                </c:pt>
                <c:pt idx="4">
                  <c:v>4576</c:v>
                </c:pt>
              </c:numCache>
            </c:numRef>
          </c:cat>
          <c:val>
            <c:numRef>
              <c:f>Workforce!$AM$36:$AM$40</c:f>
              <c:numCache>
                <c:formatCode>General</c:formatCode>
                <c:ptCount val="5"/>
                <c:pt idx="0">
                  <c:v>2128.5111128370372</c:v>
                </c:pt>
                <c:pt idx="1">
                  <c:v>2078.5944464370368</c:v>
                </c:pt>
                <c:pt idx="2">
                  <c:v>2028.6777789870368</c:v>
                </c:pt>
                <c:pt idx="3">
                  <c:v>1978.7611122259259</c:v>
                </c:pt>
                <c:pt idx="4">
                  <c:v>1928.8444466925923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F-457D-A3AC-98A7ED911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37936"/>
        <c:axId val="750534768"/>
      </c:lineChart>
      <c:catAx>
        <c:axId val="75053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of</a:t>
                </a:r>
                <a:r>
                  <a:rPr lang="en-US" baseline="0"/>
                  <a:t> regular labor hours (Si)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34768"/>
        <c:crosses val="autoZero"/>
        <c:auto val="1"/>
        <c:lblAlgn val="ctr"/>
        <c:lblOffset val="100"/>
        <c:noMultiLvlLbl val="0"/>
      </c:catAx>
      <c:valAx>
        <c:axId val="7505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Unscheduled work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3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79</xdr:row>
      <xdr:rowOff>57150</xdr:rowOff>
    </xdr:from>
    <xdr:to>
      <xdr:col>1</xdr:col>
      <xdr:colOff>1914525</xdr:colOff>
      <xdr:row>82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5B94B-4946-DB86-ACE9-CEE5590E0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15106650"/>
          <a:ext cx="13906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914400</xdr:colOff>
      <xdr:row>85</xdr:row>
      <xdr:rowOff>85725</xdr:rowOff>
    </xdr:from>
    <xdr:to>
      <xdr:col>1</xdr:col>
      <xdr:colOff>1876425</xdr:colOff>
      <xdr:row>88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B435-67AD-4ED1-97F9-869CEDE46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278225"/>
          <a:ext cx="9620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600075</xdr:colOff>
      <xdr:row>88</xdr:row>
      <xdr:rowOff>114300</xdr:rowOff>
    </xdr:from>
    <xdr:to>
      <xdr:col>1</xdr:col>
      <xdr:colOff>2514600</xdr:colOff>
      <xdr:row>91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24559B-08B2-0367-A62E-44BB5A1FF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878300"/>
          <a:ext cx="19145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93</xdr:row>
      <xdr:rowOff>0</xdr:rowOff>
    </xdr:from>
    <xdr:to>
      <xdr:col>1</xdr:col>
      <xdr:colOff>2790825</xdr:colOff>
      <xdr:row>94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F76411-DD46-7808-2EAA-F0A52D90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16500"/>
          <a:ext cx="2790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98</xdr:row>
      <xdr:rowOff>0</xdr:rowOff>
    </xdr:from>
    <xdr:to>
      <xdr:col>1</xdr:col>
      <xdr:colOff>2447925</xdr:colOff>
      <xdr:row>99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B6801BD-0719-4768-C32A-1557FF1B9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69000"/>
          <a:ext cx="2447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103</xdr:row>
      <xdr:rowOff>0</xdr:rowOff>
    </xdr:from>
    <xdr:to>
      <xdr:col>1</xdr:col>
      <xdr:colOff>3143250</xdr:colOff>
      <xdr:row>104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88987E-83E9-059D-7B19-8B584A5CC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21500"/>
          <a:ext cx="31432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46</xdr:row>
      <xdr:rowOff>57150</xdr:rowOff>
    </xdr:from>
    <xdr:to>
      <xdr:col>8</xdr:col>
      <xdr:colOff>1914525</xdr:colOff>
      <xdr:row>49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E2CA2D-C610-4FAF-8DE9-D4D1E7116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15106650"/>
          <a:ext cx="13906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914400</xdr:colOff>
      <xdr:row>52</xdr:row>
      <xdr:rowOff>85725</xdr:rowOff>
    </xdr:from>
    <xdr:to>
      <xdr:col>8</xdr:col>
      <xdr:colOff>1876425</xdr:colOff>
      <xdr:row>55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A29EB9-73D2-4699-A3C4-CB5A1B671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278225"/>
          <a:ext cx="9620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600075</xdr:colOff>
      <xdr:row>55</xdr:row>
      <xdr:rowOff>114300</xdr:rowOff>
    </xdr:from>
    <xdr:to>
      <xdr:col>8</xdr:col>
      <xdr:colOff>2514600</xdr:colOff>
      <xdr:row>58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13D115-BF62-43D9-8C48-90306B409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878300"/>
          <a:ext cx="19145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60</xdr:row>
      <xdr:rowOff>0</xdr:rowOff>
    </xdr:from>
    <xdr:to>
      <xdr:col>8</xdr:col>
      <xdr:colOff>2790825</xdr:colOff>
      <xdr:row>61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29AF3F-60DB-4D13-B358-60849CB0A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16500"/>
          <a:ext cx="2790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65</xdr:row>
      <xdr:rowOff>0</xdr:rowOff>
    </xdr:from>
    <xdr:to>
      <xdr:col>8</xdr:col>
      <xdr:colOff>2447925</xdr:colOff>
      <xdr:row>66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D81D10-059B-4EC8-B2B6-503BC1C40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69000"/>
          <a:ext cx="2447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70</xdr:row>
      <xdr:rowOff>0</xdr:rowOff>
    </xdr:from>
    <xdr:to>
      <xdr:col>8</xdr:col>
      <xdr:colOff>3143250</xdr:colOff>
      <xdr:row>71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F3C44F-E08A-4CCF-B55A-35EEFD281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21500"/>
          <a:ext cx="31432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590550</xdr:colOff>
      <xdr:row>40</xdr:row>
      <xdr:rowOff>185737</xdr:rowOff>
    </xdr:from>
    <xdr:to>
      <xdr:col>42</xdr:col>
      <xdr:colOff>285750</xdr:colOff>
      <xdr:row>55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A5EBE3-CCA0-7029-53DC-3EEEC77A3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600075</xdr:colOff>
      <xdr:row>40</xdr:row>
      <xdr:rowOff>176212</xdr:rowOff>
    </xdr:from>
    <xdr:to>
      <xdr:col>50</xdr:col>
      <xdr:colOff>295275</xdr:colOff>
      <xdr:row>55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340FC8-0BA7-7B02-AA9F-BD6FD1382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46FF-6FC9-4067-B265-ACD3095C8356}">
  <dimension ref="A1:H111"/>
  <sheetViews>
    <sheetView tabSelected="1" topLeftCell="A82" workbookViewId="0">
      <selection activeCell="B78" sqref="B78"/>
    </sheetView>
  </sheetViews>
  <sheetFormatPr defaultRowHeight="15" x14ac:dyDescent="0.25"/>
  <cols>
    <col min="2" max="2" width="70.42578125" bestFit="1" customWidth="1"/>
    <col min="3" max="3" width="12" bestFit="1" customWidth="1"/>
    <col min="7" max="7" width="10.85546875" customWidth="1"/>
    <col min="8" max="8" width="14.85546875" customWidth="1"/>
  </cols>
  <sheetData>
    <row r="1" spans="1:8" x14ac:dyDescent="0.25">
      <c r="A1" s="9" t="s">
        <v>47</v>
      </c>
      <c r="B1" s="9"/>
    </row>
    <row r="2" spans="1:8" x14ac:dyDescent="0.25">
      <c r="A2" s="4" t="s">
        <v>0</v>
      </c>
      <c r="B2" s="4" t="s">
        <v>1</v>
      </c>
      <c r="C2">
        <v>25</v>
      </c>
    </row>
    <row r="3" spans="1:8" x14ac:dyDescent="0.25">
      <c r="A3" s="4" t="s">
        <v>2</v>
      </c>
      <c r="B3" s="4" t="s">
        <v>3</v>
      </c>
    </row>
    <row r="4" spans="1:8" x14ac:dyDescent="0.25">
      <c r="A4" s="4" t="s">
        <v>4</v>
      </c>
      <c r="B4" s="4" t="s">
        <v>5</v>
      </c>
    </row>
    <row r="5" spans="1:8" x14ac:dyDescent="0.25">
      <c r="A5" s="4" t="s">
        <v>6</v>
      </c>
      <c r="B5" s="4" t="s">
        <v>7</v>
      </c>
      <c r="F5" s="10" t="s">
        <v>48</v>
      </c>
      <c r="G5" s="10"/>
      <c r="H5" s="10"/>
    </row>
    <row r="6" spans="1:8" x14ac:dyDescent="0.25">
      <c r="A6" s="4" t="s">
        <v>8</v>
      </c>
      <c r="B6" s="4" t="s">
        <v>9</v>
      </c>
      <c r="F6" t="s">
        <v>10</v>
      </c>
      <c r="G6" t="s">
        <v>11</v>
      </c>
      <c r="H6" t="s">
        <v>12</v>
      </c>
    </row>
    <row r="7" spans="1:8" x14ac:dyDescent="0.25">
      <c r="A7" s="4" t="s">
        <v>13</v>
      </c>
      <c r="B7" s="4" t="s">
        <v>14</v>
      </c>
      <c r="F7" t="s">
        <v>15</v>
      </c>
      <c r="G7" t="s">
        <v>16</v>
      </c>
      <c r="H7" t="s">
        <v>12</v>
      </c>
    </row>
    <row r="8" spans="1:8" x14ac:dyDescent="0.25">
      <c r="A8" s="4" t="s">
        <v>17</v>
      </c>
      <c r="B8" s="4" t="s">
        <v>18</v>
      </c>
    </row>
    <row r="9" spans="1:8" x14ac:dyDescent="0.25">
      <c r="A9" s="4" t="s">
        <v>19</v>
      </c>
      <c r="B9" s="4" t="s">
        <v>20</v>
      </c>
    </row>
    <row r="11" spans="1:8" x14ac:dyDescent="0.25">
      <c r="A11" t="s">
        <v>2</v>
      </c>
      <c r="G11" t="s">
        <v>4</v>
      </c>
    </row>
    <row r="12" spans="1:8" x14ac:dyDescent="0.25">
      <c r="A12" s="4" t="s">
        <v>21</v>
      </c>
      <c r="B12" s="4">
        <v>1</v>
      </c>
      <c r="C12" s="4">
        <v>2</v>
      </c>
      <c r="D12" s="4">
        <v>3</v>
      </c>
      <c r="E12" s="4">
        <v>4</v>
      </c>
      <c r="G12" t="s">
        <v>10</v>
      </c>
    </row>
    <row r="13" spans="1:8" x14ac:dyDescent="0.25">
      <c r="A13" s="4">
        <v>1</v>
      </c>
      <c r="B13" s="4">
        <v>0</v>
      </c>
      <c r="C13" s="4">
        <v>10</v>
      </c>
      <c r="D13" s="4">
        <v>15</v>
      </c>
      <c r="E13" s="4">
        <v>17</v>
      </c>
      <c r="G13">
        <v>1</v>
      </c>
      <c r="H13">
        <v>2</v>
      </c>
    </row>
    <row r="14" spans="1:8" x14ac:dyDescent="0.25">
      <c r="A14" s="4">
        <v>2</v>
      </c>
      <c r="B14" s="4">
        <v>0</v>
      </c>
      <c r="C14" s="4">
        <v>10</v>
      </c>
      <c r="D14" s="4">
        <v>15</v>
      </c>
      <c r="E14" s="4">
        <v>17</v>
      </c>
      <c r="G14">
        <v>2</v>
      </c>
      <c r="H14">
        <v>3</v>
      </c>
    </row>
    <row r="15" spans="1:8" x14ac:dyDescent="0.25">
      <c r="A15" s="4">
        <v>3</v>
      </c>
      <c r="B15" s="4">
        <v>0</v>
      </c>
      <c r="C15" s="4">
        <v>10</v>
      </c>
      <c r="D15" s="4">
        <v>15</v>
      </c>
      <c r="E15" s="4">
        <v>17</v>
      </c>
      <c r="G15">
        <v>3</v>
      </c>
      <c r="H15">
        <v>1</v>
      </c>
    </row>
    <row r="16" spans="1:8" x14ac:dyDescent="0.25">
      <c r="A16" s="4">
        <v>4</v>
      </c>
      <c r="B16" s="4">
        <v>0</v>
      </c>
      <c r="C16" s="4">
        <v>10</v>
      </c>
      <c r="D16" s="4">
        <v>15</v>
      </c>
      <c r="E16" s="4">
        <v>17</v>
      </c>
      <c r="G16">
        <v>4</v>
      </c>
      <c r="H16">
        <v>4</v>
      </c>
    </row>
    <row r="18" spans="1:8" x14ac:dyDescent="0.25">
      <c r="A18" t="s">
        <v>6</v>
      </c>
      <c r="D18" s="4" t="s">
        <v>8</v>
      </c>
      <c r="E18" s="4">
        <v>864</v>
      </c>
      <c r="G18" s="4" t="s">
        <v>17</v>
      </c>
      <c r="H18" s="4">
        <v>0.5</v>
      </c>
    </row>
    <row r="19" spans="1:8" x14ac:dyDescent="0.25">
      <c r="A19" s="4" t="s">
        <v>10</v>
      </c>
      <c r="B19" s="4"/>
      <c r="D19" s="4" t="s">
        <v>19</v>
      </c>
      <c r="E19" s="4">
        <v>0.05</v>
      </c>
    </row>
    <row r="20" spans="1:8" x14ac:dyDescent="0.25">
      <c r="A20" s="4">
        <v>1</v>
      </c>
      <c r="B20" s="4">
        <f>$B$24/4</f>
        <v>1069</v>
      </c>
    </row>
    <row r="21" spans="1:8" x14ac:dyDescent="0.25">
      <c r="A21" s="4">
        <v>2</v>
      </c>
      <c r="B21" s="4">
        <f t="shared" ref="B21:B23" si="0">$B$24/4</f>
        <v>1069</v>
      </c>
    </row>
    <row r="22" spans="1:8" x14ac:dyDescent="0.25">
      <c r="A22" s="4">
        <v>3</v>
      </c>
      <c r="B22" s="4">
        <f t="shared" si="0"/>
        <v>1069</v>
      </c>
    </row>
    <row r="23" spans="1:8" x14ac:dyDescent="0.25">
      <c r="A23" s="4">
        <v>4</v>
      </c>
      <c r="B23" s="4">
        <f t="shared" si="0"/>
        <v>1069</v>
      </c>
    </row>
    <row r="24" spans="1:8" x14ac:dyDescent="0.25">
      <c r="B24" s="5">
        <v>4276</v>
      </c>
      <c r="C24" t="s">
        <v>49</v>
      </c>
    </row>
    <row r="26" spans="1:8" x14ac:dyDescent="0.25">
      <c r="A26" t="s">
        <v>13</v>
      </c>
    </row>
    <row r="27" spans="1:8" x14ac:dyDescent="0.25">
      <c r="A27" s="4" t="s">
        <v>21</v>
      </c>
      <c r="B27" s="4">
        <v>1</v>
      </c>
      <c r="C27" s="4">
        <v>2</v>
      </c>
      <c r="D27" s="4">
        <v>3</v>
      </c>
    </row>
    <row r="28" spans="1:8" x14ac:dyDescent="0.25">
      <c r="A28" s="4">
        <v>1</v>
      </c>
      <c r="B28" s="4">
        <v>1080</v>
      </c>
      <c r="C28" s="4">
        <v>720</v>
      </c>
      <c r="D28" s="4">
        <v>360</v>
      </c>
      <c r="E28">
        <f>SUM(B28:D28)</f>
        <v>2160</v>
      </c>
    </row>
    <row r="29" spans="1:8" x14ac:dyDescent="0.25">
      <c r="A29" s="4">
        <v>2</v>
      </c>
      <c r="B29" s="4">
        <v>600</v>
      </c>
      <c r="C29" s="4">
        <v>600</v>
      </c>
      <c r="D29" s="4">
        <v>240</v>
      </c>
      <c r="E29">
        <f t="shared" ref="E29:E31" si="1">SUM(B29:D29)</f>
        <v>1440</v>
      </c>
    </row>
    <row r="30" spans="1:8" x14ac:dyDescent="0.25">
      <c r="A30" s="4">
        <v>3</v>
      </c>
      <c r="B30" s="4">
        <v>1350</v>
      </c>
      <c r="C30" s="4">
        <v>480</v>
      </c>
      <c r="D30" s="4">
        <v>630</v>
      </c>
      <c r="E30">
        <f t="shared" si="1"/>
        <v>2460</v>
      </c>
    </row>
    <row r="31" spans="1:8" x14ac:dyDescent="0.25">
      <c r="A31" s="4">
        <v>4</v>
      </c>
      <c r="B31" s="4">
        <v>90</v>
      </c>
      <c r="C31" s="4">
        <v>90</v>
      </c>
      <c r="D31" s="4">
        <v>60</v>
      </c>
      <c r="E31">
        <f t="shared" si="1"/>
        <v>240</v>
      </c>
    </row>
    <row r="32" spans="1:8" x14ac:dyDescent="0.25">
      <c r="A32" s="4"/>
      <c r="B32" s="4">
        <f>SUM(B28:B31)</f>
        <v>3120</v>
      </c>
      <c r="C32" s="4">
        <f t="shared" ref="C32:D32" si="2">SUM(C28:C31)</f>
        <v>1890</v>
      </c>
      <c r="D32" s="4">
        <f t="shared" si="2"/>
        <v>1290</v>
      </c>
      <c r="E32">
        <f>SUM(B32:D32)</f>
        <v>6300</v>
      </c>
    </row>
    <row r="35" spans="1:6" x14ac:dyDescent="0.25">
      <c r="A35" t="s">
        <v>22</v>
      </c>
    </row>
    <row r="36" spans="1:6" x14ac:dyDescent="0.25">
      <c r="A36" t="s">
        <v>23</v>
      </c>
    </row>
    <row r="37" spans="1:6" x14ac:dyDescent="0.25">
      <c r="A37" t="s">
        <v>21</v>
      </c>
      <c r="B37">
        <v>1</v>
      </c>
      <c r="C37">
        <v>2</v>
      </c>
      <c r="D37">
        <v>3</v>
      </c>
      <c r="E37">
        <v>4</v>
      </c>
    </row>
    <row r="38" spans="1:6" x14ac:dyDescent="0.25">
      <c r="A38">
        <v>1</v>
      </c>
      <c r="B38" s="6">
        <v>818.87996734433227</v>
      </c>
      <c r="C38" s="6">
        <v>250.12003365566778</v>
      </c>
      <c r="D38" s="6">
        <v>0</v>
      </c>
      <c r="E38" s="6">
        <v>-9.9999999925159955E-7</v>
      </c>
      <c r="F38">
        <f>SUM(B38:E38)</f>
        <v>1069</v>
      </c>
    </row>
    <row r="39" spans="1:6" x14ac:dyDescent="0.25">
      <c r="A39">
        <v>2</v>
      </c>
      <c r="B39" s="6">
        <v>600.000001</v>
      </c>
      <c r="C39" s="6">
        <v>299.9999995</v>
      </c>
      <c r="D39" s="6">
        <v>129.40555472962973</v>
      </c>
      <c r="E39" s="6">
        <v>-9.9999999747524271E-7</v>
      </c>
      <c r="F39">
        <f t="shared" ref="F39:F41" si="3">SUM(B39:E39)</f>
        <v>1029.4055542296296</v>
      </c>
    </row>
    <row r="40" spans="1:6" x14ac:dyDescent="0.25">
      <c r="A40">
        <v>3</v>
      </c>
      <c r="B40" s="6">
        <v>568.97685105856613</v>
      </c>
      <c r="C40" s="6">
        <v>120.90084153243549</v>
      </c>
      <c r="D40" s="6">
        <v>195.90084198004234</v>
      </c>
      <c r="E40" s="6">
        <v>183.22146542895618</v>
      </c>
      <c r="F40">
        <f t="shared" si="3"/>
        <v>1069.0000000000002</v>
      </c>
    </row>
    <row r="41" spans="1:6" x14ac:dyDescent="0.25">
      <c r="A41">
        <v>4</v>
      </c>
      <c r="B41" s="6">
        <v>90</v>
      </c>
      <c r="C41" s="6">
        <v>59.999999666666675</v>
      </c>
      <c r="D41" s="6">
        <v>39.999999666666668</v>
      </c>
      <c r="E41" s="6">
        <v>0</v>
      </c>
      <c r="F41">
        <f t="shared" si="3"/>
        <v>189.99999933333334</v>
      </c>
    </row>
    <row r="42" spans="1:6" x14ac:dyDescent="0.25">
      <c r="D42">
        <f>SUM(D38:D41)</f>
        <v>365.30639637633874</v>
      </c>
      <c r="E42">
        <f>SUM(E38:E41)</f>
        <v>183.22146342895618</v>
      </c>
    </row>
    <row r="43" spans="1:6" x14ac:dyDescent="0.25">
      <c r="A43" t="s">
        <v>24</v>
      </c>
    </row>
    <row r="44" spans="1:6" x14ac:dyDescent="0.25">
      <c r="A44" t="s">
        <v>21</v>
      </c>
      <c r="B44">
        <v>1</v>
      </c>
      <c r="C44">
        <v>2</v>
      </c>
      <c r="D44">
        <v>3</v>
      </c>
      <c r="E44">
        <v>4</v>
      </c>
    </row>
    <row r="45" spans="1:6" x14ac:dyDescent="0.25">
      <c r="A45">
        <v>1</v>
      </c>
      <c r="B45" s="6">
        <v>261.12003365566773</v>
      </c>
      <c r="C45" s="6">
        <v>0</v>
      </c>
      <c r="D45" s="6">
        <v>0</v>
      </c>
      <c r="E45" s="6">
        <v>0</v>
      </c>
    </row>
    <row r="46" spans="1:6" x14ac:dyDescent="0.25">
      <c r="A46">
        <v>2</v>
      </c>
      <c r="B46" s="6">
        <v>0</v>
      </c>
      <c r="C46" s="6">
        <v>0</v>
      </c>
      <c r="D46" s="6">
        <v>0</v>
      </c>
      <c r="E46" s="6">
        <v>0</v>
      </c>
    </row>
    <row r="47" spans="1:6" x14ac:dyDescent="0.25">
      <c r="A47">
        <v>3</v>
      </c>
      <c r="B47" s="6">
        <v>524.02314694143388</v>
      </c>
      <c r="C47" s="6">
        <v>2.539141639730655</v>
      </c>
      <c r="D47" s="6">
        <v>2.5391411921238687</v>
      </c>
      <c r="E47" s="6">
        <v>73.778536571043816</v>
      </c>
    </row>
    <row r="48" spans="1:6" x14ac:dyDescent="0.25">
      <c r="A48">
        <v>4</v>
      </c>
      <c r="B48" s="6">
        <v>0</v>
      </c>
      <c r="C48" s="6">
        <v>0</v>
      </c>
      <c r="D48" s="6">
        <v>0</v>
      </c>
      <c r="E48" s="6">
        <v>0</v>
      </c>
    </row>
    <row r="49" spans="1:6" x14ac:dyDescent="0.25">
      <c r="D49">
        <f>SUM(D45:D48)</f>
        <v>2.5391411921238687</v>
      </c>
      <c r="E49">
        <f>SUM(E45:E48)</f>
        <v>73.778536571043816</v>
      </c>
    </row>
    <row r="50" spans="1:6" x14ac:dyDescent="0.25">
      <c r="A50" t="s">
        <v>25</v>
      </c>
      <c r="B50" t="s">
        <v>50</v>
      </c>
    </row>
    <row r="51" spans="1:6" x14ac:dyDescent="0.25">
      <c r="A51" t="s">
        <v>21</v>
      </c>
      <c r="B51">
        <v>1</v>
      </c>
      <c r="C51">
        <v>2</v>
      </c>
      <c r="D51">
        <v>3</v>
      </c>
    </row>
    <row r="52" spans="1:6" x14ac:dyDescent="0.25">
      <c r="A52">
        <v>1</v>
      </c>
      <c r="B52" s="6">
        <v>0</v>
      </c>
      <c r="C52" s="6">
        <v>469.87996634433222</v>
      </c>
      <c r="D52" s="6">
        <v>360</v>
      </c>
      <c r="F52">
        <f>SUM(B52:E52)</f>
        <v>829.87996634433216</v>
      </c>
    </row>
    <row r="53" spans="1:6" x14ac:dyDescent="0.25">
      <c r="A53">
        <v>2</v>
      </c>
      <c r="B53" s="6">
        <v>0</v>
      </c>
      <c r="C53" s="6">
        <v>300.0000005</v>
      </c>
      <c r="D53" s="6">
        <v>110.59444527037029</v>
      </c>
      <c r="F53">
        <f t="shared" ref="F53:F55" si="4">SUM(B53:E53)</f>
        <v>410.59444577037027</v>
      </c>
    </row>
    <row r="54" spans="1:6" x14ac:dyDescent="0.25">
      <c r="A54">
        <v>3</v>
      </c>
      <c r="B54" s="6">
        <v>0</v>
      </c>
      <c r="C54" s="6">
        <v>356.56001682783381</v>
      </c>
      <c r="D54" s="6">
        <v>431.56001682783381</v>
      </c>
      <c r="F54">
        <f t="shared" si="4"/>
        <v>788.12003365566761</v>
      </c>
    </row>
    <row r="55" spans="1:6" x14ac:dyDescent="0.25">
      <c r="A55">
        <v>4</v>
      </c>
      <c r="B55" s="6">
        <v>0</v>
      </c>
      <c r="C55" s="6">
        <v>30.000000333333332</v>
      </c>
      <c r="D55" s="6">
        <v>20.000000333333332</v>
      </c>
      <c r="F55">
        <f t="shared" si="4"/>
        <v>50.000000666666665</v>
      </c>
    </row>
    <row r="56" spans="1:6" x14ac:dyDescent="0.25">
      <c r="F56">
        <f>SUM(F52:F55)</f>
        <v>2078.5944464370368</v>
      </c>
    </row>
    <row r="57" spans="1:6" x14ac:dyDescent="0.25">
      <c r="A57" t="s">
        <v>26</v>
      </c>
    </row>
    <row r="59" spans="1:6" x14ac:dyDescent="0.25">
      <c r="B59" t="s">
        <v>27</v>
      </c>
    </row>
    <row r="60" spans="1:6" x14ac:dyDescent="0.25">
      <c r="A60" s="4" t="s">
        <v>21</v>
      </c>
      <c r="B60" s="4">
        <v>1</v>
      </c>
      <c r="C60" s="4">
        <v>2</v>
      </c>
      <c r="D60" s="4">
        <v>3</v>
      </c>
      <c r="E60" s="4">
        <v>4</v>
      </c>
    </row>
    <row r="61" spans="1:6" x14ac:dyDescent="0.25">
      <c r="A61" s="4">
        <v>1</v>
      </c>
      <c r="B61" s="4">
        <f>$C$2+B13</f>
        <v>25</v>
      </c>
      <c r="C61" s="4">
        <f t="shared" ref="C61:D61" si="5">$C$2+C13</f>
        <v>35</v>
      </c>
      <c r="D61" s="4">
        <f t="shared" si="5"/>
        <v>40</v>
      </c>
      <c r="E61" s="4">
        <f>$C$2+E13</f>
        <v>42</v>
      </c>
    </row>
    <row r="62" spans="1:6" x14ac:dyDescent="0.25">
      <c r="A62" s="4">
        <v>2</v>
      </c>
      <c r="B62" s="4">
        <f t="shared" ref="B62:E62" si="6">$C$2+B14</f>
        <v>25</v>
      </c>
      <c r="C62" s="4">
        <f t="shared" si="6"/>
        <v>35</v>
      </c>
      <c r="D62" s="4">
        <f t="shared" si="6"/>
        <v>40</v>
      </c>
      <c r="E62" s="4">
        <f t="shared" si="6"/>
        <v>42</v>
      </c>
    </row>
    <row r="63" spans="1:6" x14ac:dyDescent="0.25">
      <c r="A63" s="4">
        <v>3</v>
      </c>
      <c r="B63" s="4">
        <f t="shared" ref="B63:E63" si="7">$C$2+B15</f>
        <v>25</v>
      </c>
      <c r="C63" s="4">
        <f t="shared" si="7"/>
        <v>35</v>
      </c>
      <c r="D63" s="4">
        <f t="shared" si="7"/>
        <v>40</v>
      </c>
      <c r="E63" s="4">
        <f t="shared" si="7"/>
        <v>42</v>
      </c>
    </row>
    <row r="64" spans="1:6" x14ac:dyDescent="0.25">
      <c r="A64" s="4">
        <v>4</v>
      </c>
      <c r="B64" s="4">
        <f t="shared" ref="B64:E64" si="8">$C$2+B16</f>
        <v>25</v>
      </c>
      <c r="C64" s="4">
        <f t="shared" si="8"/>
        <v>35</v>
      </c>
      <c r="D64" s="4">
        <f t="shared" si="8"/>
        <v>40</v>
      </c>
      <c r="E64" s="4">
        <f t="shared" si="8"/>
        <v>42</v>
      </c>
    </row>
    <row r="66" spans="1:5" x14ac:dyDescent="0.25">
      <c r="B66" t="s">
        <v>28</v>
      </c>
      <c r="C66">
        <f>SUMPRODUCT(B61:D64,B38:D41)</f>
        <v>92144.406942542948</v>
      </c>
    </row>
    <row r="68" spans="1:5" x14ac:dyDescent="0.25">
      <c r="B68" t="s">
        <v>29</v>
      </c>
    </row>
    <row r="69" spans="1:5" x14ac:dyDescent="0.25">
      <c r="A69" s="4" t="s">
        <v>21</v>
      </c>
      <c r="B69" s="4">
        <v>1</v>
      </c>
      <c r="C69" s="4">
        <v>2</v>
      </c>
      <c r="D69" s="4">
        <v>3</v>
      </c>
      <c r="E69" s="4">
        <v>4</v>
      </c>
    </row>
    <row r="70" spans="1:5" x14ac:dyDescent="0.25">
      <c r="A70" s="4">
        <v>1</v>
      </c>
      <c r="B70" s="4">
        <f>B61+$H$13</f>
        <v>27</v>
      </c>
      <c r="C70" s="4">
        <f t="shared" ref="C70:D70" si="9">C61+$H$13</f>
        <v>37</v>
      </c>
      <c r="D70" s="4">
        <f t="shared" si="9"/>
        <v>42</v>
      </c>
      <c r="E70" s="4">
        <f>E61+$H$13</f>
        <v>44</v>
      </c>
    </row>
    <row r="71" spans="1:5" x14ac:dyDescent="0.25">
      <c r="A71" s="4">
        <v>2</v>
      </c>
      <c r="B71" s="4">
        <f>B62+$H$14</f>
        <v>28</v>
      </c>
      <c r="C71" s="4">
        <f t="shared" ref="C71:D71" si="10">C62+$H$14</f>
        <v>38</v>
      </c>
      <c r="D71" s="4">
        <f t="shared" si="10"/>
        <v>43</v>
      </c>
      <c r="E71" s="4">
        <f>E62+$H$14</f>
        <v>45</v>
      </c>
    </row>
    <row r="72" spans="1:5" x14ac:dyDescent="0.25">
      <c r="A72" s="4">
        <v>3</v>
      </c>
      <c r="B72" s="4">
        <f>B63+$H$15</f>
        <v>26</v>
      </c>
      <c r="C72" s="4">
        <f t="shared" ref="C72:D72" si="11">C63+$H$15</f>
        <v>36</v>
      </c>
      <c r="D72" s="4">
        <f t="shared" si="11"/>
        <v>41</v>
      </c>
      <c r="E72" s="4">
        <f>E63+$H$15</f>
        <v>43</v>
      </c>
    </row>
    <row r="73" spans="1:5" x14ac:dyDescent="0.25">
      <c r="A73" s="4">
        <v>4</v>
      </c>
      <c r="B73" s="4">
        <f>B64+$H$16</f>
        <v>29</v>
      </c>
      <c r="C73" s="4">
        <f t="shared" ref="C73:D73" si="12">C64+$H$16</f>
        <v>39</v>
      </c>
      <c r="D73" s="4">
        <f t="shared" si="12"/>
        <v>44</v>
      </c>
      <c r="E73" s="4">
        <f>E64+$H$16</f>
        <v>46</v>
      </c>
    </row>
    <row r="75" spans="1:5" x14ac:dyDescent="0.25">
      <c r="B75" t="s">
        <v>30</v>
      </c>
      <c r="C75">
        <f>SUMPRODUCT(B70:D73,B45:D48)</f>
        <v>20870.356617087691</v>
      </c>
    </row>
    <row r="77" spans="1:5" x14ac:dyDescent="0.25">
      <c r="B77" t="s">
        <v>26</v>
      </c>
      <c r="C77" s="7">
        <f>C66+C75</f>
        <v>113014.76355963064</v>
      </c>
    </row>
    <row r="79" spans="1:5" x14ac:dyDescent="0.25">
      <c r="A79" t="s">
        <v>31</v>
      </c>
    </row>
    <row r="80" spans="1:5" x14ac:dyDescent="0.25">
      <c r="C80" t="s">
        <v>32</v>
      </c>
      <c r="D80" t="s">
        <v>33</v>
      </c>
      <c r="E80" t="s">
        <v>34</v>
      </c>
    </row>
    <row r="81" spans="3:5" x14ac:dyDescent="0.25">
      <c r="C81" s="8">
        <f>F38</f>
        <v>1069</v>
      </c>
      <c r="D81" s="8" t="s">
        <v>35</v>
      </c>
      <c r="E81" s="8">
        <f>B20</f>
        <v>1069</v>
      </c>
    </row>
    <row r="82" spans="3:5" x14ac:dyDescent="0.25">
      <c r="C82" s="8">
        <f>F39</f>
        <v>1029.4055542296296</v>
      </c>
      <c r="D82" s="8" t="s">
        <v>35</v>
      </c>
      <c r="E82" s="8">
        <f t="shared" ref="E82:E84" si="13">B21</f>
        <v>1069</v>
      </c>
    </row>
    <row r="83" spans="3:5" x14ac:dyDescent="0.25">
      <c r="C83" s="8">
        <f>F40</f>
        <v>1069.0000000000002</v>
      </c>
      <c r="D83" s="8" t="s">
        <v>35</v>
      </c>
      <c r="E83" s="8">
        <f t="shared" si="13"/>
        <v>1069</v>
      </c>
    </row>
    <row r="84" spans="3:5" x14ac:dyDescent="0.25">
      <c r="C84" s="8">
        <f>F41</f>
        <v>189.99999933333334</v>
      </c>
      <c r="D84" s="8" t="s">
        <v>35</v>
      </c>
      <c r="E84" s="8">
        <f t="shared" si="13"/>
        <v>1069</v>
      </c>
    </row>
    <row r="86" spans="3:5" x14ac:dyDescent="0.25">
      <c r="C86">
        <f>SUM(B45:E48)</f>
        <v>864</v>
      </c>
      <c r="D86" t="s">
        <v>35</v>
      </c>
      <c r="E86">
        <f>E18</f>
        <v>864</v>
      </c>
    </row>
    <row r="90" spans="3:5" x14ac:dyDescent="0.25">
      <c r="C90" s="8">
        <f>E42+E49</f>
        <v>257</v>
      </c>
      <c r="D90" s="8" t="s">
        <v>35</v>
      </c>
      <c r="E90" s="8">
        <f>E19*(E18+B24)</f>
        <v>257</v>
      </c>
    </row>
    <row r="94" spans="3:5" x14ac:dyDescent="0.25">
      <c r="C94" s="8">
        <f>B38</f>
        <v>818.87996734433227</v>
      </c>
      <c r="D94" s="8" t="s">
        <v>36</v>
      </c>
      <c r="E94" s="8">
        <f>$H$18*(B38+B45)</f>
        <v>540.00000049999994</v>
      </c>
    </row>
    <row r="95" spans="3:5" x14ac:dyDescent="0.25">
      <c r="C95" s="8">
        <f t="shared" ref="C95:C97" si="14">B39</f>
        <v>600.000001</v>
      </c>
      <c r="D95" s="8" t="s">
        <v>36</v>
      </c>
      <c r="E95" s="8">
        <f t="shared" ref="E95:E97" si="15">$H$18*(B39+B46)</f>
        <v>300.0000005</v>
      </c>
    </row>
    <row r="96" spans="3:5" x14ac:dyDescent="0.25">
      <c r="C96" s="8">
        <f t="shared" si="14"/>
        <v>568.97685105856613</v>
      </c>
      <c r="D96" s="8" t="s">
        <v>36</v>
      </c>
      <c r="E96" s="8">
        <f t="shared" si="15"/>
        <v>546.499999</v>
      </c>
    </row>
    <row r="97" spans="3:5" x14ac:dyDescent="0.25">
      <c r="C97" s="8">
        <f t="shared" si="14"/>
        <v>90</v>
      </c>
      <c r="D97" s="8" t="s">
        <v>36</v>
      </c>
      <c r="E97" s="8">
        <f t="shared" si="15"/>
        <v>45</v>
      </c>
    </row>
    <row r="99" spans="3:5" x14ac:dyDescent="0.25">
      <c r="C99" s="8">
        <f>B38+B45+E38+E45</f>
        <v>1079.9999999999998</v>
      </c>
      <c r="D99" s="8" t="s">
        <v>37</v>
      </c>
      <c r="E99" s="8">
        <f>B28</f>
        <v>1080</v>
      </c>
    </row>
    <row r="100" spans="3:5" x14ac:dyDescent="0.25">
      <c r="C100" s="8">
        <f t="shared" ref="C100:C102" si="16">B39+B46+E39+E46</f>
        <v>600</v>
      </c>
      <c r="D100" s="8" t="s">
        <v>37</v>
      </c>
      <c r="E100" s="8">
        <f t="shared" ref="E100:E102" si="17">B29</f>
        <v>600</v>
      </c>
    </row>
    <row r="101" spans="3:5" x14ac:dyDescent="0.25">
      <c r="C101" s="8">
        <f t="shared" si="16"/>
        <v>1350</v>
      </c>
      <c r="D101" s="8" t="s">
        <v>37</v>
      </c>
      <c r="E101" s="8">
        <f t="shared" si="17"/>
        <v>1350</v>
      </c>
    </row>
    <row r="102" spans="3:5" x14ac:dyDescent="0.25">
      <c r="C102" s="8">
        <f t="shared" si="16"/>
        <v>90</v>
      </c>
      <c r="D102" s="8" t="s">
        <v>37</v>
      </c>
      <c r="E102" s="8">
        <f t="shared" si="17"/>
        <v>90</v>
      </c>
    </row>
    <row r="104" spans="3:5" x14ac:dyDescent="0.25">
      <c r="C104" s="8">
        <f>C38+C45+C52</f>
        <v>720</v>
      </c>
      <c r="D104" s="8" t="s">
        <v>37</v>
      </c>
      <c r="E104" s="8">
        <f>C28</f>
        <v>720</v>
      </c>
    </row>
    <row r="105" spans="3:5" x14ac:dyDescent="0.25">
      <c r="C105" s="8">
        <f t="shared" ref="C105:C107" si="18">C39+C46+C53</f>
        <v>600</v>
      </c>
      <c r="D105" s="8" t="s">
        <v>37</v>
      </c>
      <c r="E105" s="8">
        <f t="shared" ref="E105:E107" si="19">C29</f>
        <v>600</v>
      </c>
    </row>
    <row r="106" spans="3:5" x14ac:dyDescent="0.25">
      <c r="C106" s="8">
        <f t="shared" si="18"/>
        <v>479.99999999999994</v>
      </c>
      <c r="D106" s="8" t="s">
        <v>37</v>
      </c>
      <c r="E106" s="8">
        <f t="shared" si="19"/>
        <v>480</v>
      </c>
    </row>
    <row r="107" spans="3:5" x14ac:dyDescent="0.25">
      <c r="C107" s="8">
        <f t="shared" si="18"/>
        <v>90</v>
      </c>
      <c r="D107" s="8" t="s">
        <v>37</v>
      </c>
      <c r="E107" s="8">
        <f t="shared" si="19"/>
        <v>90</v>
      </c>
    </row>
    <row r="108" spans="3:5" x14ac:dyDescent="0.25">
      <c r="C108" s="8">
        <f>D38+D45+D52</f>
        <v>360</v>
      </c>
      <c r="D108" s="8" t="s">
        <v>37</v>
      </c>
      <c r="E108" s="8">
        <f>D28</f>
        <v>360</v>
      </c>
    </row>
    <row r="109" spans="3:5" x14ac:dyDescent="0.25">
      <c r="C109" s="8">
        <f t="shared" ref="C109:C111" si="20">D39+D46+D53</f>
        <v>240</v>
      </c>
      <c r="D109" s="8" t="s">
        <v>37</v>
      </c>
      <c r="E109" s="8">
        <f t="shared" ref="E109:E111" si="21">D29</f>
        <v>240</v>
      </c>
    </row>
    <row r="110" spans="3:5" x14ac:dyDescent="0.25">
      <c r="C110" s="8">
        <f t="shared" si="20"/>
        <v>630</v>
      </c>
      <c r="D110" s="8" t="s">
        <v>37</v>
      </c>
      <c r="E110" s="8">
        <f t="shared" si="21"/>
        <v>630</v>
      </c>
    </row>
    <row r="111" spans="3:5" x14ac:dyDescent="0.25">
      <c r="C111" s="8">
        <f t="shared" si="20"/>
        <v>60</v>
      </c>
      <c r="D111" s="8" t="s">
        <v>37</v>
      </c>
      <c r="E111" s="8">
        <f t="shared" si="21"/>
        <v>60</v>
      </c>
    </row>
  </sheetData>
  <mergeCells count="2">
    <mergeCell ref="A1:B1"/>
    <mergeCell ref="F5:H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77A8-C140-480B-AE4D-9A7F6FDFE9E4}">
  <dimension ref="A1:M77"/>
  <sheetViews>
    <sheetView workbookViewId="0">
      <selection activeCell="H1" sqref="H1:M1048576"/>
    </sheetView>
  </sheetViews>
  <sheetFormatPr defaultRowHeight="15" x14ac:dyDescent="0.25"/>
  <sheetData>
    <row r="1" spans="1:13" x14ac:dyDescent="0.25">
      <c r="A1" t="s">
        <v>22</v>
      </c>
      <c r="H1" t="s">
        <v>22</v>
      </c>
    </row>
    <row r="2" spans="1:13" x14ac:dyDescent="0.25">
      <c r="A2" t="s">
        <v>23</v>
      </c>
      <c r="H2" t="s">
        <v>23</v>
      </c>
    </row>
    <row r="3" spans="1:13" x14ac:dyDescent="0.25">
      <c r="A3" t="s">
        <v>21</v>
      </c>
      <c r="B3">
        <v>1</v>
      </c>
      <c r="C3">
        <v>2</v>
      </c>
      <c r="D3">
        <v>3</v>
      </c>
      <c r="E3">
        <v>4</v>
      </c>
      <c r="H3" t="s">
        <v>21</v>
      </c>
      <c r="I3">
        <v>1</v>
      </c>
      <c r="J3">
        <v>2</v>
      </c>
      <c r="K3">
        <v>3</v>
      </c>
      <c r="L3">
        <v>4</v>
      </c>
    </row>
    <row r="4" spans="1:13" x14ac:dyDescent="0.25">
      <c r="A4">
        <v>1</v>
      </c>
      <c r="B4">
        <v>540</v>
      </c>
      <c r="C4">
        <v>386</v>
      </c>
      <c r="D4">
        <v>30</v>
      </c>
      <c r="E4">
        <v>0</v>
      </c>
      <c r="F4">
        <v>956</v>
      </c>
      <c r="H4">
        <v>1</v>
      </c>
      <c r="I4">
        <v>801.09966305847354</v>
      </c>
      <c r="J4">
        <v>242.9003379415264</v>
      </c>
      <c r="K4">
        <v>-9.9999999747524271E-7</v>
      </c>
      <c r="L4">
        <v>0</v>
      </c>
      <c r="M4">
        <v>1044</v>
      </c>
    </row>
    <row r="5" spans="1:13" x14ac:dyDescent="0.25">
      <c r="A5">
        <v>2</v>
      </c>
      <c r="B5">
        <v>599</v>
      </c>
      <c r="C5">
        <v>204</v>
      </c>
      <c r="D5">
        <v>239</v>
      </c>
      <c r="E5">
        <v>0</v>
      </c>
      <c r="F5">
        <v>1042</v>
      </c>
      <c r="H5">
        <v>2</v>
      </c>
      <c r="I5">
        <v>600.000001</v>
      </c>
      <c r="J5">
        <v>299.9999995</v>
      </c>
      <c r="K5">
        <v>129.48888832962959</v>
      </c>
      <c r="L5">
        <v>-9.9999999747524271E-7</v>
      </c>
      <c r="M5">
        <v>1029.4888878296297</v>
      </c>
    </row>
    <row r="6" spans="1:13" x14ac:dyDescent="0.25">
      <c r="A6">
        <v>3</v>
      </c>
      <c r="B6">
        <v>1033</v>
      </c>
      <c r="C6">
        <v>0</v>
      </c>
      <c r="D6">
        <v>0</v>
      </c>
      <c r="E6">
        <v>0</v>
      </c>
      <c r="F6">
        <v>1033</v>
      </c>
      <c r="H6">
        <v>3</v>
      </c>
      <c r="I6">
        <v>610.85185131172818</v>
      </c>
      <c r="J6">
        <v>89.630639801122413</v>
      </c>
      <c r="K6">
        <v>164.63063980112241</v>
      </c>
      <c r="L6">
        <v>178.88686908602693</v>
      </c>
      <c r="M6">
        <v>1044</v>
      </c>
    </row>
    <row r="7" spans="1:13" x14ac:dyDescent="0.25">
      <c r="A7">
        <v>4</v>
      </c>
      <c r="B7">
        <v>0</v>
      </c>
      <c r="C7">
        <v>44</v>
      </c>
      <c r="D7">
        <v>59</v>
      </c>
      <c r="E7">
        <v>89</v>
      </c>
      <c r="F7">
        <v>192</v>
      </c>
      <c r="H7">
        <v>4</v>
      </c>
      <c r="I7">
        <v>90</v>
      </c>
      <c r="J7">
        <v>59.999999666666675</v>
      </c>
      <c r="K7">
        <v>39.999999666666668</v>
      </c>
      <c r="L7">
        <v>0</v>
      </c>
      <c r="M7">
        <v>189.99999933333334</v>
      </c>
    </row>
    <row r="8" spans="1:13" x14ac:dyDescent="0.25">
      <c r="D8">
        <v>328</v>
      </c>
      <c r="E8">
        <v>89</v>
      </c>
      <c r="K8">
        <v>334.11952679741864</v>
      </c>
      <c r="L8">
        <v>178.88686808602694</v>
      </c>
    </row>
    <row r="9" spans="1:13" x14ac:dyDescent="0.25">
      <c r="A9" t="s">
        <v>24</v>
      </c>
      <c r="H9" t="s">
        <v>24</v>
      </c>
    </row>
    <row r="10" spans="1:13" x14ac:dyDescent="0.25">
      <c r="A10" t="s">
        <v>21</v>
      </c>
      <c r="B10">
        <v>1</v>
      </c>
      <c r="C10">
        <v>2</v>
      </c>
      <c r="D10">
        <v>3</v>
      </c>
      <c r="E10">
        <v>4</v>
      </c>
      <c r="H10" t="s">
        <v>21</v>
      </c>
      <c r="I10">
        <v>1</v>
      </c>
      <c r="J10">
        <v>2</v>
      </c>
      <c r="K10">
        <v>3</v>
      </c>
      <c r="L10">
        <v>4</v>
      </c>
    </row>
    <row r="11" spans="1:13" x14ac:dyDescent="0.25">
      <c r="A11">
        <v>1</v>
      </c>
      <c r="B11">
        <v>540</v>
      </c>
      <c r="C11">
        <v>0</v>
      </c>
      <c r="D11">
        <v>0</v>
      </c>
      <c r="E11">
        <v>0</v>
      </c>
      <c r="H11">
        <v>1</v>
      </c>
      <c r="I11">
        <v>278.9003369415264</v>
      </c>
      <c r="J11">
        <v>-9.9999999925159955E-7</v>
      </c>
      <c r="K11">
        <v>0</v>
      </c>
      <c r="L11">
        <v>0</v>
      </c>
    </row>
    <row r="12" spans="1:13" x14ac:dyDescent="0.25">
      <c r="A12">
        <v>2</v>
      </c>
      <c r="B12">
        <v>0</v>
      </c>
      <c r="C12">
        <v>0</v>
      </c>
      <c r="D12">
        <v>0</v>
      </c>
      <c r="E12">
        <v>1</v>
      </c>
      <c r="H12">
        <v>2</v>
      </c>
      <c r="I12">
        <v>0</v>
      </c>
      <c r="J12">
        <v>0</v>
      </c>
      <c r="K12">
        <v>0</v>
      </c>
      <c r="L12">
        <v>0</v>
      </c>
    </row>
    <row r="13" spans="1:13" x14ac:dyDescent="0.25">
      <c r="A13">
        <v>3</v>
      </c>
      <c r="B13">
        <v>316</v>
      </c>
      <c r="C13">
        <v>0</v>
      </c>
      <c r="D13">
        <v>0</v>
      </c>
      <c r="E13">
        <v>1</v>
      </c>
      <c r="H13">
        <v>3</v>
      </c>
      <c r="I13">
        <v>487.14814768827176</v>
      </c>
      <c r="J13">
        <v>12.419192228114451</v>
      </c>
      <c r="K13">
        <v>12.419192228114451</v>
      </c>
      <c r="L13">
        <v>73.113131913973049</v>
      </c>
    </row>
    <row r="14" spans="1:13" x14ac:dyDescent="0.25">
      <c r="A14">
        <v>4</v>
      </c>
      <c r="B14">
        <v>0</v>
      </c>
      <c r="C14">
        <v>0</v>
      </c>
      <c r="D14">
        <v>0</v>
      </c>
      <c r="E14">
        <v>1</v>
      </c>
      <c r="H14">
        <v>4</v>
      </c>
      <c r="I14">
        <v>0</v>
      </c>
      <c r="J14">
        <v>0</v>
      </c>
      <c r="K14">
        <v>0</v>
      </c>
      <c r="L14">
        <v>0</v>
      </c>
    </row>
    <row r="15" spans="1:13" x14ac:dyDescent="0.25">
      <c r="D15">
        <v>0</v>
      </c>
      <c r="E15">
        <v>3</v>
      </c>
      <c r="K15">
        <v>12.419192228114451</v>
      </c>
      <c r="L15">
        <v>73.113131913973049</v>
      </c>
    </row>
    <row r="16" spans="1:13" x14ac:dyDescent="0.25">
      <c r="A16" t="s">
        <v>25</v>
      </c>
      <c r="H16" t="s">
        <v>25</v>
      </c>
    </row>
    <row r="17" spans="1:13" x14ac:dyDescent="0.25">
      <c r="A17" t="s">
        <v>21</v>
      </c>
      <c r="B17">
        <v>1</v>
      </c>
      <c r="C17">
        <v>2</v>
      </c>
      <c r="D17">
        <v>3</v>
      </c>
      <c r="E17">
        <v>4</v>
      </c>
      <c r="H17" t="s">
        <v>21</v>
      </c>
      <c r="I17">
        <v>1</v>
      </c>
      <c r="J17">
        <v>2</v>
      </c>
      <c r="K17">
        <v>3</v>
      </c>
      <c r="L17">
        <v>4</v>
      </c>
    </row>
    <row r="18" spans="1:13" x14ac:dyDescent="0.25">
      <c r="A18">
        <v>1</v>
      </c>
      <c r="B18">
        <v>0</v>
      </c>
      <c r="C18">
        <v>334</v>
      </c>
      <c r="D18">
        <v>330</v>
      </c>
      <c r="F18">
        <v>664</v>
      </c>
      <c r="H18">
        <v>1</v>
      </c>
      <c r="I18">
        <v>0</v>
      </c>
      <c r="J18">
        <v>477.0996630584736</v>
      </c>
      <c r="K18">
        <v>360.000001</v>
      </c>
      <c r="M18">
        <v>837.09966405847354</v>
      </c>
    </row>
    <row r="19" spans="1:13" x14ac:dyDescent="0.25">
      <c r="A19">
        <v>2</v>
      </c>
      <c r="B19">
        <v>0</v>
      </c>
      <c r="C19">
        <v>396</v>
      </c>
      <c r="D19">
        <v>1</v>
      </c>
      <c r="F19">
        <v>397</v>
      </c>
      <c r="H19">
        <v>2</v>
      </c>
      <c r="I19">
        <v>0</v>
      </c>
      <c r="J19">
        <v>300.0000005</v>
      </c>
      <c r="K19">
        <v>110.5111116703704</v>
      </c>
      <c r="M19">
        <v>410.51111217037038</v>
      </c>
    </row>
    <row r="20" spans="1:13" x14ac:dyDescent="0.25">
      <c r="A20">
        <v>3</v>
      </c>
      <c r="B20">
        <v>0</v>
      </c>
      <c r="C20">
        <v>480</v>
      </c>
      <c r="D20">
        <v>630</v>
      </c>
      <c r="F20">
        <v>1110</v>
      </c>
      <c r="H20">
        <v>3</v>
      </c>
      <c r="I20">
        <v>0</v>
      </c>
      <c r="J20">
        <v>377.95016797076312</v>
      </c>
      <c r="K20">
        <v>452.95016797076318</v>
      </c>
      <c r="M20">
        <v>830.90033594152624</v>
      </c>
    </row>
    <row r="21" spans="1:13" x14ac:dyDescent="0.25">
      <c r="A21">
        <v>4</v>
      </c>
      <c r="B21">
        <v>0</v>
      </c>
      <c r="C21">
        <v>46</v>
      </c>
      <c r="D21">
        <v>1</v>
      </c>
      <c r="F21">
        <v>47</v>
      </c>
      <c r="H21">
        <v>4</v>
      </c>
      <c r="I21">
        <v>0</v>
      </c>
      <c r="J21">
        <v>30.000000333333332</v>
      </c>
      <c r="K21">
        <v>20.000000333333332</v>
      </c>
      <c r="M21">
        <v>50.000000666666665</v>
      </c>
    </row>
    <row r="22" spans="1:13" x14ac:dyDescent="0.25">
      <c r="F22">
        <v>2218</v>
      </c>
      <c r="M22">
        <v>2128.5111128370372</v>
      </c>
    </row>
    <row r="23" spans="1:13" x14ac:dyDescent="0.25">
      <c r="A23" t="s">
        <v>26</v>
      </c>
      <c r="H23" t="s">
        <v>26</v>
      </c>
    </row>
    <row r="25" spans="1:13" x14ac:dyDescent="0.25">
      <c r="B25" t="s">
        <v>27</v>
      </c>
      <c r="I25" t="s">
        <v>27</v>
      </c>
    </row>
    <row r="26" spans="1:13" x14ac:dyDescent="0.25">
      <c r="A26" t="s">
        <v>21</v>
      </c>
      <c r="B26">
        <v>1</v>
      </c>
      <c r="C26">
        <v>2</v>
      </c>
      <c r="D26">
        <v>3</v>
      </c>
      <c r="E26">
        <v>4</v>
      </c>
      <c r="H26" t="s">
        <v>21</v>
      </c>
      <c r="I26">
        <v>1</v>
      </c>
      <c r="J26">
        <v>2</v>
      </c>
      <c r="K26">
        <v>3</v>
      </c>
      <c r="L26">
        <v>4</v>
      </c>
    </row>
    <row r="27" spans="1:13" x14ac:dyDescent="0.25">
      <c r="A27">
        <v>1</v>
      </c>
      <c r="B27">
        <v>25</v>
      </c>
      <c r="C27">
        <v>35</v>
      </c>
      <c r="D27">
        <v>40</v>
      </c>
      <c r="E27">
        <v>42</v>
      </c>
      <c r="H27">
        <v>1</v>
      </c>
      <c r="I27">
        <v>25</v>
      </c>
      <c r="J27">
        <v>35</v>
      </c>
      <c r="K27">
        <v>40</v>
      </c>
      <c r="L27">
        <v>42</v>
      </c>
    </row>
    <row r="28" spans="1:13" x14ac:dyDescent="0.25">
      <c r="A28">
        <v>2</v>
      </c>
      <c r="B28">
        <v>25</v>
      </c>
      <c r="C28">
        <v>35</v>
      </c>
      <c r="D28">
        <v>40</v>
      </c>
      <c r="E28">
        <v>42</v>
      </c>
      <c r="H28">
        <v>2</v>
      </c>
      <c r="I28">
        <v>25</v>
      </c>
      <c r="J28">
        <v>35</v>
      </c>
      <c r="K28">
        <v>40</v>
      </c>
      <c r="L28">
        <v>42</v>
      </c>
    </row>
    <row r="29" spans="1:13" x14ac:dyDescent="0.25">
      <c r="A29">
        <v>3</v>
      </c>
      <c r="B29">
        <v>25</v>
      </c>
      <c r="C29">
        <v>35</v>
      </c>
      <c r="D29">
        <v>40</v>
      </c>
      <c r="E29">
        <v>42</v>
      </c>
      <c r="H29">
        <v>3</v>
      </c>
      <c r="I29">
        <v>25</v>
      </c>
      <c r="J29">
        <v>35</v>
      </c>
      <c r="K29">
        <v>40</v>
      </c>
      <c r="L29">
        <v>42</v>
      </c>
    </row>
    <row r="30" spans="1:13" x14ac:dyDescent="0.25">
      <c r="A30">
        <v>4</v>
      </c>
      <c r="B30">
        <v>25</v>
      </c>
      <c r="C30">
        <v>35</v>
      </c>
      <c r="D30">
        <v>40</v>
      </c>
      <c r="E30">
        <v>42</v>
      </c>
      <c r="H30">
        <v>4</v>
      </c>
      <c r="I30">
        <v>25</v>
      </c>
      <c r="J30">
        <v>35</v>
      </c>
      <c r="K30">
        <v>40</v>
      </c>
      <c r="L30">
        <v>42</v>
      </c>
    </row>
    <row r="32" spans="1:13" x14ac:dyDescent="0.25">
      <c r="B32" t="s">
        <v>28</v>
      </c>
      <c r="C32">
        <v>89610</v>
      </c>
      <c r="I32" t="s">
        <v>28</v>
      </c>
      <c r="J32">
        <v>90152.153147977835</v>
      </c>
    </row>
    <row r="34" spans="1:12" x14ac:dyDescent="0.25">
      <c r="B34" t="s">
        <v>29</v>
      </c>
      <c r="I34" t="s">
        <v>29</v>
      </c>
    </row>
    <row r="35" spans="1:12" x14ac:dyDescent="0.25">
      <c r="A35" t="s">
        <v>21</v>
      </c>
      <c r="B35">
        <v>1</v>
      </c>
      <c r="C35">
        <v>2</v>
      </c>
      <c r="D35">
        <v>3</v>
      </c>
      <c r="E35">
        <v>4</v>
      </c>
      <c r="H35" t="s">
        <v>21</v>
      </c>
      <c r="I35">
        <v>1</v>
      </c>
      <c r="J35">
        <v>2</v>
      </c>
      <c r="K35">
        <v>3</v>
      </c>
      <c r="L35">
        <v>4</v>
      </c>
    </row>
    <row r="36" spans="1:12" x14ac:dyDescent="0.25">
      <c r="A36">
        <v>1</v>
      </c>
      <c r="B36">
        <v>27</v>
      </c>
      <c r="C36">
        <v>37</v>
      </c>
      <c r="D36">
        <v>42</v>
      </c>
      <c r="E36">
        <v>44</v>
      </c>
      <c r="H36">
        <v>1</v>
      </c>
      <c r="I36">
        <v>27</v>
      </c>
      <c r="J36">
        <v>37</v>
      </c>
      <c r="K36">
        <v>42</v>
      </c>
      <c r="L36">
        <v>44</v>
      </c>
    </row>
    <row r="37" spans="1:12" x14ac:dyDescent="0.25">
      <c r="A37">
        <v>2</v>
      </c>
      <c r="B37">
        <v>28</v>
      </c>
      <c r="C37">
        <v>38</v>
      </c>
      <c r="D37">
        <v>43</v>
      </c>
      <c r="E37">
        <v>45</v>
      </c>
      <c r="H37">
        <v>2</v>
      </c>
      <c r="I37">
        <v>28</v>
      </c>
      <c r="J37">
        <v>38</v>
      </c>
      <c r="K37">
        <v>43</v>
      </c>
      <c r="L37">
        <v>45</v>
      </c>
    </row>
    <row r="38" spans="1:12" x14ac:dyDescent="0.25">
      <c r="A38">
        <v>3</v>
      </c>
      <c r="B38">
        <v>26</v>
      </c>
      <c r="C38">
        <v>36</v>
      </c>
      <c r="D38">
        <v>41</v>
      </c>
      <c r="E38">
        <v>43</v>
      </c>
      <c r="H38">
        <v>3</v>
      </c>
      <c r="I38">
        <v>26</v>
      </c>
      <c r="J38">
        <v>36</v>
      </c>
      <c r="K38">
        <v>41</v>
      </c>
      <c r="L38">
        <v>43</v>
      </c>
    </row>
    <row r="39" spans="1:12" x14ac:dyDescent="0.25">
      <c r="A39">
        <v>4</v>
      </c>
      <c r="B39">
        <v>29</v>
      </c>
      <c r="C39">
        <v>39</v>
      </c>
      <c r="D39">
        <v>44</v>
      </c>
      <c r="E39">
        <v>46</v>
      </c>
      <c r="H39">
        <v>4</v>
      </c>
      <c r="I39">
        <v>29</v>
      </c>
      <c r="J39">
        <v>39</v>
      </c>
      <c r="K39">
        <v>44</v>
      </c>
      <c r="L39">
        <v>46</v>
      </c>
    </row>
    <row r="41" spans="1:12" x14ac:dyDescent="0.25">
      <c r="B41" t="s">
        <v>30</v>
      </c>
      <c r="C41">
        <v>22796</v>
      </c>
      <c r="I41" t="s">
        <v>30</v>
      </c>
      <c r="J41">
        <v>21152.438701881092</v>
      </c>
    </row>
    <row r="43" spans="1:12" x14ac:dyDescent="0.25">
      <c r="B43" t="s">
        <v>26</v>
      </c>
      <c r="C43">
        <v>112406</v>
      </c>
      <c r="I43" t="s">
        <v>26</v>
      </c>
      <c r="J43">
        <v>111304.59184985893</v>
      </c>
    </row>
    <row r="45" spans="1:12" x14ac:dyDescent="0.25">
      <c r="A45" t="s">
        <v>31</v>
      </c>
      <c r="H45" t="s">
        <v>31</v>
      </c>
    </row>
    <row r="46" spans="1:12" x14ac:dyDescent="0.25">
      <c r="C46" t="s">
        <v>32</v>
      </c>
      <c r="D46" t="s">
        <v>33</v>
      </c>
      <c r="E46" t="s">
        <v>34</v>
      </c>
      <c r="J46" t="s">
        <v>32</v>
      </c>
      <c r="K46" t="s">
        <v>33</v>
      </c>
      <c r="L46" t="s">
        <v>34</v>
      </c>
    </row>
    <row r="47" spans="1:12" x14ac:dyDescent="0.25">
      <c r="C47">
        <v>956</v>
      </c>
      <c r="D47" t="s">
        <v>35</v>
      </c>
      <c r="E47">
        <v>1044</v>
      </c>
      <c r="J47">
        <v>1044</v>
      </c>
      <c r="K47" t="s">
        <v>35</v>
      </c>
      <c r="L47">
        <v>1044</v>
      </c>
    </row>
    <row r="48" spans="1:12" x14ac:dyDescent="0.25">
      <c r="C48">
        <v>1042</v>
      </c>
      <c r="D48" t="s">
        <v>35</v>
      </c>
      <c r="E48">
        <v>1044</v>
      </c>
      <c r="J48">
        <v>1029.4888878296297</v>
      </c>
      <c r="K48" t="s">
        <v>35</v>
      </c>
      <c r="L48">
        <v>1044</v>
      </c>
    </row>
    <row r="49" spans="3:12" x14ac:dyDescent="0.25">
      <c r="C49">
        <v>1033</v>
      </c>
      <c r="D49" t="s">
        <v>35</v>
      </c>
      <c r="E49">
        <v>1044</v>
      </c>
      <c r="J49">
        <v>1044</v>
      </c>
      <c r="K49" t="s">
        <v>35</v>
      </c>
      <c r="L49">
        <v>1044</v>
      </c>
    </row>
    <row r="50" spans="3:12" x14ac:dyDescent="0.25">
      <c r="C50">
        <v>192</v>
      </c>
      <c r="D50" t="s">
        <v>35</v>
      </c>
      <c r="E50">
        <v>1044</v>
      </c>
      <c r="J50">
        <v>189.99999933333334</v>
      </c>
      <c r="K50" t="s">
        <v>35</v>
      </c>
      <c r="L50">
        <v>1044</v>
      </c>
    </row>
    <row r="52" spans="3:12" x14ac:dyDescent="0.25">
      <c r="C52">
        <v>859</v>
      </c>
      <c r="D52" t="s">
        <v>35</v>
      </c>
      <c r="E52">
        <v>864</v>
      </c>
      <c r="J52">
        <v>864</v>
      </c>
      <c r="K52" t="s">
        <v>35</v>
      </c>
      <c r="L52">
        <v>864</v>
      </c>
    </row>
    <row r="56" spans="3:12" x14ac:dyDescent="0.25">
      <c r="C56">
        <v>92</v>
      </c>
      <c r="D56" t="s">
        <v>35</v>
      </c>
      <c r="E56">
        <v>252</v>
      </c>
      <c r="J56">
        <v>252</v>
      </c>
      <c r="K56" t="s">
        <v>35</v>
      </c>
      <c r="L56">
        <v>252</v>
      </c>
    </row>
    <row r="60" spans="3:12" x14ac:dyDescent="0.25">
      <c r="C60">
        <v>540</v>
      </c>
      <c r="D60" t="s">
        <v>36</v>
      </c>
      <c r="E60">
        <v>540</v>
      </c>
      <c r="J60">
        <v>801.09966305847354</v>
      </c>
      <c r="K60" t="s">
        <v>36</v>
      </c>
      <c r="L60">
        <v>540</v>
      </c>
    </row>
    <row r="61" spans="3:12" x14ac:dyDescent="0.25">
      <c r="C61">
        <v>599</v>
      </c>
      <c r="D61" t="s">
        <v>36</v>
      </c>
      <c r="E61">
        <v>299.5</v>
      </c>
      <c r="J61">
        <v>600.000001</v>
      </c>
      <c r="K61" t="s">
        <v>36</v>
      </c>
      <c r="L61">
        <v>300.0000005</v>
      </c>
    </row>
    <row r="62" spans="3:12" x14ac:dyDescent="0.25">
      <c r="C62">
        <v>1033</v>
      </c>
      <c r="D62" t="s">
        <v>36</v>
      </c>
      <c r="E62">
        <v>674.5</v>
      </c>
      <c r="J62">
        <v>610.85185131172818</v>
      </c>
      <c r="K62" t="s">
        <v>36</v>
      </c>
      <c r="L62">
        <v>548.99999949999994</v>
      </c>
    </row>
    <row r="63" spans="3:12" x14ac:dyDescent="0.25">
      <c r="C63">
        <v>0</v>
      </c>
      <c r="D63" t="s">
        <v>36</v>
      </c>
      <c r="E63">
        <v>0</v>
      </c>
      <c r="J63">
        <v>90</v>
      </c>
      <c r="K63" t="s">
        <v>36</v>
      </c>
      <c r="L63">
        <v>45</v>
      </c>
    </row>
    <row r="65" spans="3:12" x14ac:dyDescent="0.25">
      <c r="C65">
        <v>1080</v>
      </c>
      <c r="D65" t="s">
        <v>37</v>
      </c>
      <c r="E65">
        <v>1080</v>
      </c>
      <c r="J65">
        <v>1080</v>
      </c>
      <c r="K65" t="s">
        <v>37</v>
      </c>
      <c r="L65">
        <v>1080</v>
      </c>
    </row>
    <row r="66" spans="3:12" x14ac:dyDescent="0.25">
      <c r="C66">
        <v>600</v>
      </c>
      <c r="D66" t="s">
        <v>37</v>
      </c>
      <c r="E66">
        <v>600</v>
      </c>
      <c r="J66">
        <v>600</v>
      </c>
      <c r="K66" t="s">
        <v>37</v>
      </c>
      <c r="L66">
        <v>600</v>
      </c>
    </row>
    <row r="67" spans="3:12" x14ac:dyDescent="0.25">
      <c r="C67">
        <v>1350</v>
      </c>
      <c r="D67" t="s">
        <v>37</v>
      </c>
      <c r="E67">
        <v>1350</v>
      </c>
      <c r="J67">
        <v>1350</v>
      </c>
      <c r="K67" t="s">
        <v>37</v>
      </c>
      <c r="L67">
        <v>1350</v>
      </c>
    </row>
    <row r="68" spans="3:12" x14ac:dyDescent="0.25">
      <c r="C68">
        <v>90</v>
      </c>
      <c r="D68" t="s">
        <v>37</v>
      </c>
      <c r="E68">
        <v>90</v>
      </c>
      <c r="J68">
        <v>90</v>
      </c>
      <c r="K68" t="s">
        <v>37</v>
      </c>
      <c r="L68">
        <v>90</v>
      </c>
    </row>
    <row r="70" spans="3:12" x14ac:dyDescent="0.25">
      <c r="C70">
        <v>720</v>
      </c>
      <c r="D70" t="s">
        <v>37</v>
      </c>
      <c r="E70">
        <v>720</v>
      </c>
      <c r="J70">
        <v>720</v>
      </c>
      <c r="K70" t="s">
        <v>37</v>
      </c>
      <c r="L70">
        <v>720</v>
      </c>
    </row>
    <row r="71" spans="3:12" x14ac:dyDescent="0.25">
      <c r="C71">
        <v>600</v>
      </c>
      <c r="D71" t="s">
        <v>37</v>
      </c>
      <c r="E71">
        <v>600</v>
      </c>
      <c r="J71">
        <v>600</v>
      </c>
      <c r="K71" t="s">
        <v>37</v>
      </c>
      <c r="L71">
        <v>600</v>
      </c>
    </row>
    <row r="72" spans="3:12" x14ac:dyDescent="0.25">
      <c r="C72">
        <v>480</v>
      </c>
      <c r="D72" t="s">
        <v>37</v>
      </c>
      <c r="E72">
        <v>480</v>
      </c>
      <c r="J72">
        <v>480</v>
      </c>
      <c r="K72" t="s">
        <v>37</v>
      </c>
      <c r="L72">
        <v>480</v>
      </c>
    </row>
    <row r="73" spans="3:12" x14ac:dyDescent="0.25">
      <c r="C73">
        <v>90</v>
      </c>
      <c r="D73" t="s">
        <v>37</v>
      </c>
      <c r="E73">
        <v>90</v>
      </c>
      <c r="J73">
        <v>90</v>
      </c>
      <c r="K73" t="s">
        <v>37</v>
      </c>
      <c r="L73">
        <v>90</v>
      </c>
    </row>
    <row r="74" spans="3:12" x14ac:dyDescent="0.25">
      <c r="C74">
        <v>360</v>
      </c>
      <c r="D74" t="s">
        <v>37</v>
      </c>
      <c r="E74">
        <v>360</v>
      </c>
      <c r="J74">
        <v>360</v>
      </c>
      <c r="K74" t="s">
        <v>37</v>
      </c>
      <c r="L74">
        <v>360</v>
      </c>
    </row>
    <row r="75" spans="3:12" x14ac:dyDescent="0.25">
      <c r="C75">
        <v>240</v>
      </c>
      <c r="D75" t="s">
        <v>37</v>
      </c>
      <c r="E75">
        <v>240</v>
      </c>
      <c r="J75">
        <v>240</v>
      </c>
      <c r="K75" t="s">
        <v>37</v>
      </c>
      <c r="L75">
        <v>240</v>
      </c>
    </row>
    <row r="76" spans="3:12" x14ac:dyDescent="0.25">
      <c r="C76">
        <v>630</v>
      </c>
      <c r="D76" t="s">
        <v>37</v>
      </c>
      <c r="E76">
        <v>630</v>
      </c>
      <c r="J76">
        <v>630</v>
      </c>
      <c r="K76" t="s">
        <v>37</v>
      </c>
      <c r="L76">
        <v>630</v>
      </c>
    </row>
    <row r="77" spans="3:12" x14ac:dyDescent="0.25">
      <c r="C77">
        <v>60</v>
      </c>
      <c r="D77" t="s">
        <v>37</v>
      </c>
      <c r="E77">
        <v>60</v>
      </c>
      <c r="J77">
        <v>60</v>
      </c>
      <c r="K77" t="s">
        <v>37</v>
      </c>
      <c r="L77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CBA2E-89A9-456F-89D7-8DA65E8863C9}">
  <dimension ref="A1:O118"/>
  <sheetViews>
    <sheetView workbookViewId="0">
      <selection sqref="A1:O1"/>
    </sheetView>
  </sheetViews>
  <sheetFormatPr defaultRowHeight="15" x14ac:dyDescent="0.25"/>
  <cols>
    <col min="8" max="8" width="9.140625" style="2"/>
    <col min="13" max="13" width="9.140625" style="3"/>
  </cols>
  <sheetData>
    <row r="1" spans="1:15" x14ac:dyDescent="0.25">
      <c r="A1" s="11" t="s">
        <v>51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25">
      <c r="A2" t="s">
        <v>22</v>
      </c>
      <c r="D2" t="s">
        <v>6</v>
      </c>
      <c r="E2">
        <v>1044</v>
      </c>
      <c r="H2" s="12" t="s">
        <v>22</v>
      </c>
      <c r="I2" s="12"/>
      <c r="J2" s="12"/>
      <c r="K2" s="12" t="s">
        <v>6</v>
      </c>
      <c r="L2" s="12" t="s">
        <v>38</v>
      </c>
      <c r="M2" s="12"/>
    </row>
    <row r="3" spans="1:15" x14ac:dyDescent="0.25">
      <c r="A3" t="s">
        <v>23</v>
      </c>
      <c r="H3" s="12" t="s">
        <v>23</v>
      </c>
      <c r="I3" s="12"/>
      <c r="J3" s="12"/>
      <c r="K3" s="12"/>
      <c r="L3" s="12"/>
      <c r="M3" s="12"/>
    </row>
    <row r="4" spans="1:15" x14ac:dyDescent="0.25">
      <c r="A4" t="s">
        <v>21</v>
      </c>
      <c r="B4">
        <v>1</v>
      </c>
      <c r="C4">
        <v>2</v>
      </c>
      <c r="D4">
        <v>3</v>
      </c>
      <c r="E4">
        <v>4</v>
      </c>
      <c r="H4" s="12" t="s">
        <v>21</v>
      </c>
      <c r="I4" s="12">
        <v>1</v>
      </c>
      <c r="J4" s="12">
        <v>2</v>
      </c>
      <c r="K4" s="12">
        <v>3</v>
      </c>
      <c r="L4" s="12">
        <v>4</v>
      </c>
      <c r="M4" s="12"/>
    </row>
    <row r="5" spans="1:15" x14ac:dyDescent="0.25">
      <c r="A5">
        <v>1</v>
      </c>
      <c r="B5">
        <v>801.09966305847354</v>
      </c>
      <c r="C5">
        <v>242.9003379415264</v>
      </c>
      <c r="D5">
        <v>-9.9999999747524271E-7</v>
      </c>
      <c r="E5">
        <v>0</v>
      </c>
      <c r="F5">
        <v>1044</v>
      </c>
      <c r="H5" s="12">
        <v>1</v>
      </c>
      <c r="I5" s="12">
        <v>895.9665546758099</v>
      </c>
      <c r="J5" s="12">
        <v>248.03337675761171</v>
      </c>
      <c r="K5" s="12">
        <v>8.6999837214017051E-5</v>
      </c>
      <c r="L5" s="12">
        <v>0</v>
      </c>
      <c r="M5" s="12">
        <v>1144.0000184332589</v>
      </c>
    </row>
    <row r="6" spans="1:15" x14ac:dyDescent="0.25">
      <c r="A6">
        <v>2</v>
      </c>
      <c r="B6">
        <v>600.000001</v>
      </c>
      <c r="C6">
        <v>299.9999995</v>
      </c>
      <c r="D6">
        <v>129.48888832962959</v>
      </c>
      <c r="E6">
        <v>-9.9999999747524271E-7</v>
      </c>
      <c r="F6">
        <v>1029.4888878296297</v>
      </c>
      <c r="H6" s="12">
        <v>2</v>
      </c>
      <c r="I6" s="12">
        <v>599.99947925207312</v>
      </c>
      <c r="J6" s="12">
        <v>35.999947765267144</v>
      </c>
      <c r="K6" s="12">
        <v>56.247708878860799</v>
      </c>
      <c r="L6" s="12">
        <v>0</v>
      </c>
      <c r="M6" s="12">
        <v>692.24713589620103</v>
      </c>
    </row>
    <row r="7" spans="1:15" x14ac:dyDescent="0.25">
      <c r="A7">
        <v>3</v>
      </c>
      <c r="B7">
        <v>610.85185131172818</v>
      </c>
      <c r="C7">
        <v>89.630639801122413</v>
      </c>
      <c r="D7">
        <v>164.63063980112241</v>
      </c>
      <c r="E7">
        <v>178.88686908602693</v>
      </c>
      <c r="F7">
        <v>1044</v>
      </c>
      <c r="H7" s="12">
        <v>3</v>
      </c>
      <c r="I7" s="12">
        <v>610.46189238704108</v>
      </c>
      <c r="J7" s="12">
        <v>89.630639801122413</v>
      </c>
      <c r="K7" s="12">
        <v>164.63063980112241</v>
      </c>
      <c r="L7" s="12">
        <v>179.27682801071387</v>
      </c>
      <c r="M7" s="12">
        <v>1043.9999999999998</v>
      </c>
    </row>
    <row r="8" spans="1:15" x14ac:dyDescent="0.25">
      <c r="A8">
        <v>4</v>
      </c>
      <c r="B8">
        <v>90</v>
      </c>
      <c r="C8">
        <v>59.999999666666675</v>
      </c>
      <c r="D8">
        <v>39.999999666666668</v>
      </c>
      <c r="E8">
        <v>0</v>
      </c>
      <c r="F8">
        <v>189.99999933333334</v>
      </c>
      <c r="H8" s="12">
        <v>4</v>
      </c>
      <c r="I8" s="12">
        <v>89.999478252678259</v>
      </c>
      <c r="J8" s="12">
        <v>59.999738793002464</v>
      </c>
      <c r="K8" s="12">
        <v>39.999738793002457</v>
      </c>
      <c r="L8" s="12">
        <v>0</v>
      </c>
      <c r="M8" s="12">
        <v>189.99895583868317</v>
      </c>
    </row>
    <row r="9" spans="1:15" x14ac:dyDescent="0.25">
      <c r="D9">
        <v>334.11952679741864</v>
      </c>
      <c r="E9">
        <v>178.88686808602694</v>
      </c>
      <c r="H9" s="12"/>
      <c r="I9" s="12"/>
      <c r="J9" s="12"/>
      <c r="K9" s="12">
        <v>260.87817447282288</v>
      </c>
      <c r="L9" s="12">
        <v>179.27682801071387</v>
      </c>
      <c r="M9" s="12"/>
    </row>
    <row r="10" spans="1:15" x14ac:dyDescent="0.25">
      <c r="A10" t="s">
        <v>24</v>
      </c>
      <c r="H10" s="12" t="s">
        <v>24</v>
      </c>
      <c r="I10" s="12"/>
      <c r="J10" s="12"/>
      <c r="K10" s="12"/>
      <c r="L10" s="12"/>
      <c r="M10" s="12"/>
    </row>
    <row r="11" spans="1:15" x14ac:dyDescent="0.25">
      <c r="A11" t="s">
        <v>21</v>
      </c>
      <c r="B11">
        <v>1</v>
      </c>
      <c r="C11">
        <v>2</v>
      </c>
      <c r="D11">
        <v>3</v>
      </c>
      <c r="E11">
        <v>4</v>
      </c>
      <c r="H11" s="12" t="s">
        <v>21</v>
      </c>
      <c r="I11" s="12">
        <v>1</v>
      </c>
      <c r="J11" s="12">
        <v>2</v>
      </c>
      <c r="K11" s="12">
        <v>3</v>
      </c>
      <c r="L11" s="12">
        <v>4</v>
      </c>
      <c r="M11" s="12"/>
    </row>
    <row r="12" spans="1:15" x14ac:dyDescent="0.25">
      <c r="A12">
        <v>1</v>
      </c>
      <c r="B12">
        <v>278.9003369415264</v>
      </c>
      <c r="C12">
        <v>-9.9999999925159955E-7</v>
      </c>
      <c r="D12">
        <v>0</v>
      </c>
      <c r="E12">
        <v>0</v>
      </c>
      <c r="H12" s="12">
        <v>1</v>
      </c>
      <c r="I12" s="12">
        <v>184.03346375744911</v>
      </c>
      <c r="J12" s="12">
        <v>2.6087366420380481E-4</v>
      </c>
      <c r="K12" s="12">
        <v>2.6087366420380481E-4</v>
      </c>
      <c r="L12" s="12">
        <v>0</v>
      </c>
      <c r="M12" s="12"/>
    </row>
    <row r="13" spans="1:15" x14ac:dyDescent="0.25">
      <c r="A13">
        <v>2</v>
      </c>
      <c r="B13">
        <v>0</v>
      </c>
      <c r="C13">
        <v>0</v>
      </c>
      <c r="D13">
        <v>0</v>
      </c>
      <c r="E13">
        <v>0</v>
      </c>
      <c r="H13" s="12">
        <v>2</v>
      </c>
      <c r="I13" s="12">
        <v>2.6087396673028687E-4</v>
      </c>
      <c r="J13" s="12">
        <v>2.6087366420380481E-4</v>
      </c>
      <c r="K13" s="12">
        <v>2.6087366420380481E-4</v>
      </c>
      <c r="L13" s="12">
        <v>2.6087395998907218E-4</v>
      </c>
      <c r="M13" s="12"/>
    </row>
    <row r="14" spans="1:15" x14ac:dyDescent="0.25">
      <c r="A14">
        <v>3</v>
      </c>
      <c r="B14">
        <v>487.14814768827176</v>
      </c>
      <c r="C14">
        <v>12.419192228114451</v>
      </c>
      <c r="D14">
        <v>12.419192228114451</v>
      </c>
      <c r="E14">
        <v>73.113131913973049</v>
      </c>
      <c r="H14" s="12">
        <v>3</v>
      </c>
      <c r="I14" s="12">
        <v>487.53860992731734</v>
      </c>
      <c r="J14" s="12">
        <v>12.459428426318512</v>
      </c>
      <c r="K14" s="12">
        <v>12.459428426318512</v>
      </c>
      <c r="L14" s="12">
        <v>72.722669674927573</v>
      </c>
      <c r="M14" s="12"/>
    </row>
    <row r="15" spans="1:15" x14ac:dyDescent="0.25">
      <c r="A15">
        <v>4</v>
      </c>
      <c r="B15">
        <v>0</v>
      </c>
      <c r="C15">
        <v>0</v>
      </c>
      <c r="D15">
        <v>0</v>
      </c>
      <c r="E15">
        <v>0</v>
      </c>
      <c r="H15" s="12">
        <v>4</v>
      </c>
      <c r="I15" s="12">
        <v>2.6087366420380481E-4</v>
      </c>
      <c r="J15" s="12">
        <v>2.6087366420380481E-4</v>
      </c>
      <c r="K15" s="12">
        <v>2.6087366420380481E-4</v>
      </c>
      <c r="L15" s="12">
        <v>2.6087365753982717E-4</v>
      </c>
      <c r="M15" s="12"/>
    </row>
    <row r="16" spans="1:15" x14ac:dyDescent="0.25">
      <c r="D16">
        <v>12.419192228114451</v>
      </c>
      <c r="E16">
        <v>73.113131913973049</v>
      </c>
      <c r="H16" s="12"/>
      <c r="I16" s="12"/>
      <c r="J16" s="12"/>
      <c r="K16" s="12">
        <v>12.460211047311123</v>
      </c>
      <c r="L16" s="12">
        <v>72.723191422545099</v>
      </c>
      <c r="M16" s="12"/>
    </row>
    <row r="17" spans="1:13" x14ac:dyDescent="0.25">
      <c r="A17" t="s">
        <v>25</v>
      </c>
      <c r="H17" s="12" t="s">
        <v>25</v>
      </c>
      <c r="I17" s="12"/>
      <c r="J17" s="12"/>
      <c r="K17" s="12"/>
      <c r="L17" s="12"/>
      <c r="M17" s="12"/>
    </row>
    <row r="18" spans="1:13" x14ac:dyDescent="0.25">
      <c r="A18" t="s">
        <v>21</v>
      </c>
      <c r="B18">
        <v>1</v>
      </c>
      <c r="C18">
        <v>2</v>
      </c>
      <c r="D18">
        <v>3</v>
      </c>
      <c r="E18">
        <v>4</v>
      </c>
      <c r="H18" s="12" t="s">
        <v>21</v>
      </c>
      <c r="I18" s="12">
        <v>1</v>
      </c>
      <c r="J18" s="12">
        <v>2</v>
      </c>
      <c r="K18" s="12">
        <v>3</v>
      </c>
      <c r="L18" s="12">
        <v>4</v>
      </c>
      <c r="M18" s="12"/>
    </row>
    <row r="19" spans="1:13" x14ac:dyDescent="0.25">
      <c r="A19">
        <v>1</v>
      </c>
      <c r="B19">
        <v>0</v>
      </c>
      <c r="C19">
        <v>477.0996630584736</v>
      </c>
      <c r="D19">
        <v>360.000001</v>
      </c>
      <c r="F19">
        <v>837.09966405847354</v>
      </c>
      <c r="H19" s="12">
        <v>1</v>
      </c>
      <c r="I19" s="12">
        <v>0</v>
      </c>
      <c r="J19" s="12">
        <v>471.9663633687241</v>
      </c>
      <c r="K19" s="12">
        <v>359.99965312649857</v>
      </c>
      <c r="L19" s="12"/>
      <c r="M19" s="12">
        <v>831.96601649522268</v>
      </c>
    </row>
    <row r="20" spans="1:13" x14ac:dyDescent="0.25">
      <c r="A20">
        <v>2</v>
      </c>
      <c r="B20">
        <v>0</v>
      </c>
      <c r="C20">
        <v>300.0000005</v>
      </c>
      <c r="D20">
        <v>110.5111116703704</v>
      </c>
      <c r="F20">
        <v>410.51111217037038</v>
      </c>
      <c r="H20" s="12">
        <v>2</v>
      </c>
      <c r="I20" s="12">
        <v>0</v>
      </c>
      <c r="J20" s="12">
        <v>563.99979453762614</v>
      </c>
      <c r="K20" s="12">
        <v>183.75203161834628</v>
      </c>
      <c r="L20" s="12"/>
      <c r="M20" s="12">
        <v>747.75182615597237</v>
      </c>
    </row>
    <row r="21" spans="1:13" x14ac:dyDescent="0.25">
      <c r="A21">
        <v>3</v>
      </c>
      <c r="B21">
        <v>0</v>
      </c>
      <c r="C21">
        <v>377.95016797076312</v>
      </c>
      <c r="D21">
        <v>452.95016797076318</v>
      </c>
      <c r="F21">
        <v>830.90033594152624</v>
      </c>
      <c r="H21" s="12">
        <v>3</v>
      </c>
      <c r="I21" s="12">
        <v>0</v>
      </c>
      <c r="J21" s="12">
        <v>377.90993177255905</v>
      </c>
      <c r="K21" s="12">
        <v>452.9099317725591</v>
      </c>
      <c r="L21" s="12"/>
      <c r="M21" s="12">
        <v>830.8198635451181</v>
      </c>
    </row>
    <row r="22" spans="1:13" x14ac:dyDescent="0.25">
      <c r="A22">
        <v>4</v>
      </c>
      <c r="B22">
        <v>0</v>
      </c>
      <c r="C22">
        <v>30.000000333333332</v>
      </c>
      <c r="D22">
        <v>20.000000333333332</v>
      </c>
      <c r="F22">
        <v>50.000000666666665</v>
      </c>
      <c r="H22" s="12">
        <v>4</v>
      </c>
      <c r="I22" s="12">
        <v>0</v>
      </c>
      <c r="J22" s="12">
        <v>30.000000333333332</v>
      </c>
      <c r="K22" s="12">
        <v>20.000000333333332</v>
      </c>
      <c r="L22" s="12"/>
      <c r="M22" s="12">
        <v>50.000000666666665</v>
      </c>
    </row>
    <row r="23" spans="1:13" x14ac:dyDescent="0.25">
      <c r="F23">
        <v>2128.5111128370372</v>
      </c>
      <c r="H23" s="12"/>
      <c r="I23" s="12"/>
      <c r="J23" s="12"/>
      <c r="K23" s="12"/>
      <c r="L23" s="12"/>
      <c r="M23" s="12">
        <v>2460.5377068629796</v>
      </c>
    </row>
    <row r="24" spans="1:13" x14ac:dyDescent="0.25">
      <c r="A24" t="s">
        <v>26</v>
      </c>
      <c r="H24" s="12" t="s">
        <v>26</v>
      </c>
      <c r="I24" s="12"/>
      <c r="J24" s="12"/>
      <c r="K24" s="12"/>
      <c r="L24" s="12"/>
      <c r="M24" s="12"/>
    </row>
    <row r="25" spans="1:13" x14ac:dyDescent="0.25">
      <c r="H25" s="12"/>
      <c r="I25" s="12"/>
      <c r="J25" s="12"/>
      <c r="K25" s="12"/>
      <c r="L25" s="12"/>
      <c r="M25" s="12"/>
    </row>
    <row r="26" spans="1:13" x14ac:dyDescent="0.25">
      <c r="B26" t="s">
        <v>27</v>
      </c>
      <c r="H26" s="12"/>
      <c r="I26" s="12" t="s">
        <v>27</v>
      </c>
      <c r="J26" s="12"/>
      <c r="K26" s="12"/>
      <c r="L26" s="12"/>
      <c r="M26" s="12"/>
    </row>
    <row r="27" spans="1:13" x14ac:dyDescent="0.25">
      <c r="A27" t="s">
        <v>21</v>
      </c>
      <c r="B27">
        <v>1</v>
      </c>
      <c r="C27">
        <v>2</v>
      </c>
      <c r="D27">
        <v>3</v>
      </c>
      <c r="E27">
        <v>4</v>
      </c>
      <c r="H27" s="12" t="s">
        <v>21</v>
      </c>
      <c r="I27" s="12">
        <v>1</v>
      </c>
      <c r="J27" s="12">
        <v>2</v>
      </c>
      <c r="K27" s="12">
        <v>3</v>
      </c>
      <c r="L27" s="12">
        <v>4</v>
      </c>
      <c r="M27" s="12"/>
    </row>
    <row r="28" spans="1:13" x14ac:dyDescent="0.25">
      <c r="A28">
        <v>1</v>
      </c>
      <c r="B28">
        <v>25</v>
      </c>
      <c r="C28">
        <v>35</v>
      </c>
      <c r="D28">
        <v>40</v>
      </c>
      <c r="E28">
        <v>42</v>
      </c>
      <c r="H28" s="12">
        <v>1</v>
      </c>
      <c r="I28" s="12">
        <v>25</v>
      </c>
      <c r="J28" s="12">
        <v>35</v>
      </c>
      <c r="K28" s="12">
        <v>40</v>
      </c>
      <c r="L28" s="12">
        <v>42</v>
      </c>
      <c r="M28" s="12"/>
    </row>
    <row r="29" spans="1:13" x14ac:dyDescent="0.25">
      <c r="A29">
        <v>2</v>
      </c>
      <c r="B29">
        <v>25</v>
      </c>
      <c r="C29">
        <v>35</v>
      </c>
      <c r="D29">
        <v>40</v>
      </c>
      <c r="E29">
        <v>42</v>
      </c>
      <c r="H29" s="12">
        <v>2</v>
      </c>
      <c r="I29" s="12">
        <v>25</v>
      </c>
      <c r="J29" s="12">
        <v>35</v>
      </c>
      <c r="K29" s="12">
        <v>40</v>
      </c>
      <c r="L29" s="12">
        <v>42</v>
      </c>
      <c r="M29" s="12"/>
    </row>
    <row r="30" spans="1:13" x14ac:dyDescent="0.25">
      <c r="A30">
        <v>3</v>
      </c>
      <c r="B30">
        <v>25</v>
      </c>
      <c r="C30">
        <v>35</v>
      </c>
      <c r="D30">
        <v>40</v>
      </c>
      <c r="E30">
        <v>42</v>
      </c>
      <c r="H30" s="12">
        <v>3</v>
      </c>
      <c r="I30" s="12">
        <v>25</v>
      </c>
      <c r="J30" s="12">
        <v>35</v>
      </c>
      <c r="K30" s="12">
        <v>40</v>
      </c>
      <c r="L30" s="12">
        <v>42</v>
      </c>
      <c r="M30" s="12"/>
    </row>
    <row r="31" spans="1:13" x14ac:dyDescent="0.25">
      <c r="A31">
        <v>4</v>
      </c>
      <c r="B31">
        <v>25</v>
      </c>
      <c r="C31">
        <v>35</v>
      </c>
      <c r="D31">
        <v>40</v>
      </c>
      <c r="E31">
        <v>42</v>
      </c>
      <c r="H31" s="12">
        <v>4</v>
      </c>
      <c r="I31" s="12">
        <v>25</v>
      </c>
      <c r="J31" s="12">
        <v>35</v>
      </c>
      <c r="K31" s="12">
        <v>40</v>
      </c>
      <c r="L31" s="12">
        <v>42</v>
      </c>
      <c r="M31" s="12"/>
    </row>
    <row r="32" spans="1:13" x14ac:dyDescent="0.25">
      <c r="H32" s="12"/>
      <c r="I32" s="12"/>
      <c r="J32" s="12"/>
      <c r="K32" s="12"/>
      <c r="L32" s="12"/>
      <c r="M32" s="12"/>
    </row>
    <row r="33" spans="1:13" x14ac:dyDescent="0.25">
      <c r="B33" t="s">
        <v>28</v>
      </c>
      <c r="C33">
        <v>90152.153147977835</v>
      </c>
      <c r="H33" s="12"/>
      <c r="I33" s="12" t="s">
        <v>28</v>
      </c>
      <c r="J33" s="12">
        <v>80524.041702198097</v>
      </c>
      <c r="K33" s="12"/>
      <c r="L33" s="12"/>
      <c r="M33" s="12"/>
    </row>
    <row r="34" spans="1:13" x14ac:dyDescent="0.25">
      <c r="H34" s="12"/>
      <c r="I34" s="12"/>
      <c r="J34" s="12"/>
      <c r="K34" s="12"/>
      <c r="L34" s="12"/>
      <c r="M34" s="12"/>
    </row>
    <row r="35" spans="1:13" x14ac:dyDescent="0.25">
      <c r="B35" t="s">
        <v>29</v>
      </c>
      <c r="H35" s="12"/>
      <c r="I35" s="12" t="s">
        <v>29</v>
      </c>
      <c r="J35" s="12"/>
      <c r="K35" s="12"/>
      <c r="L35" s="12"/>
      <c r="M35" s="12"/>
    </row>
    <row r="36" spans="1:13" x14ac:dyDescent="0.25">
      <c r="A36" t="s">
        <v>21</v>
      </c>
      <c r="B36">
        <v>1</v>
      </c>
      <c r="C36">
        <v>2</v>
      </c>
      <c r="D36">
        <v>3</v>
      </c>
      <c r="E36">
        <v>4</v>
      </c>
      <c r="H36" s="12" t="s">
        <v>21</v>
      </c>
      <c r="I36" s="12">
        <v>1</v>
      </c>
      <c r="J36" s="12">
        <v>2</v>
      </c>
      <c r="K36" s="12">
        <v>3</v>
      </c>
      <c r="L36" s="12">
        <v>4</v>
      </c>
      <c r="M36" s="12"/>
    </row>
    <row r="37" spans="1:13" x14ac:dyDescent="0.25">
      <c r="A37">
        <v>1</v>
      </c>
      <c r="B37">
        <v>27</v>
      </c>
      <c r="C37">
        <v>37</v>
      </c>
      <c r="D37">
        <v>42</v>
      </c>
      <c r="E37">
        <v>44</v>
      </c>
      <c r="H37" s="12">
        <v>1</v>
      </c>
      <c r="I37" s="12">
        <v>27</v>
      </c>
      <c r="J37" s="12">
        <v>37</v>
      </c>
      <c r="K37" s="12">
        <v>42</v>
      </c>
      <c r="L37" s="12">
        <v>44</v>
      </c>
      <c r="M37" s="12"/>
    </row>
    <row r="38" spans="1:13" x14ac:dyDescent="0.25">
      <c r="A38">
        <v>2</v>
      </c>
      <c r="B38">
        <v>28</v>
      </c>
      <c r="C38">
        <v>38</v>
      </c>
      <c r="D38">
        <v>43</v>
      </c>
      <c r="E38">
        <v>45</v>
      </c>
      <c r="H38" s="12">
        <v>2</v>
      </c>
      <c r="I38" s="12">
        <v>28</v>
      </c>
      <c r="J38" s="12">
        <v>38</v>
      </c>
      <c r="K38" s="12">
        <v>43</v>
      </c>
      <c r="L38" s="12">
        <v>45</v>
      </c>
      <c r="M38" s="12"/>
    </row>
    <row r="39" spans="1:13" x14ac:dyDescent="0.25">
      <c r="A39">
        <v>3</v>
      </c>
      <c r="B39">
        <v>26</v>
      </c>
      <c r="C39">
        <v>36</v>
      </c>
      <c r="D39">
        <v>41</v>
      </c>
      <c r="E39">
        <v>43</v>
      </c>
      <c r="H39" s="12">
        <v>3</v>
      </c>
      <c r="I39" s="12">
        <v>26</v>
      </c>
      <c r="J39" s="12">
        <v>36</v>
      </c>
      <c r="K39" s="12">
        <v>41</v>
      </c>
      <c r="L39" s="12">
        <v>43</v>
      </c>
      <c r="M39" s="12"/>
    </row>
    <row r="40" spans="1:13" x14ac:dyDescent="0.25">
      <c r="A40">
        <v>4</v>
      </c>
      <c r="B40">
        <v>29</v>
      </c>
      <c r="C40">
        <v>39</v>
      </c>
      <c r="D40">
        <v>44</v>
      </c>
      <c r="E40">
        <v>46</v>
      </c>
      <c r="H40" s="12">
        <v>4</v>
      </c>
      <c r="I40" s="12">
        <v>29</v>
      </c>
      <c r="J40" s="12">
        <v>39</v>
      </c>
      <c r="K40" s="12">
        <v>44</v>
      </c>
      <c r="L40" s="12">
        <v>46</v>
      </c>
      <c r="M40" s="12"/>
    </row>
    <row r="41" spans="1:13" x14ac:dyDescent="0.25">
      <c r="H41" s="12"/>
      <c r="I41" s="12"/>
      <c r="J41" s="12"/>
      <c r="K41" s="12"/>
      <c r="L41" s="12"/>
      <c r="M41" s="12"/>
    </row>
    <row r="42" spans="1:13" x14ac:dyDescent="0.25">
      <c r="B42" t="s">
        <v>30</v>
      </c>
      <c r="C42">
        <v>21152.438701881092</v>
      </c>
      <c r="H42" s="12"/>
      <c r="I42" s="12" t="s">
        <v>30</v>
      </c>
      <c r="J42" s="12">
        <v>18604.36163049563</v>
      </c>
      <c r="K42" s="12"/>
      <c r="L42" s="12"/>
      <c r="M42" s="12"/>
    </row>
    <row r="43" spans="1:13" x14ac:dyDescent="0.25">
      <c r="H43" s="12"/>
      <c r="I43" s="12"/>
      <c r="J43" s="12"/>
      <c r="K43" s="12"/>
      <c r="L43" s="12"/>
      <c r="M43" s="12"/>
    </row>
    <row r="44" spans="1:13" x14ac:dyDescent="0.25">
      <c r="B44" t="s">
        <v>26</v>
      </c>
      <c r="C44">
        <v>111304.59184985893</v>
      </c>
      <c r="H44" s="12"/>
      <c r="I44" s="12" t="s">
        <v>26</v>
      </c>
      <c r="J44" s="12">
        <v>99128.403332693735</v>
      </c>
      <c r="K44" s="12"/>
      <c r="L44" s="12"/>
      <c r="M44" s="12"/>
    </row>
    <row r="45" spans="1:13" x14ac:dyDescent="0.25">
      <c r="H45" s="12"/>
      <c r="I45" s="12"/>
      <c r="J45" s="12"/>
      <c r="K45" s="12"/>
      <c r="L45" s="12"/>
      <c r="M45" s="12"/>
    </row>
    <row r="46" spans="1:13" x14ac:dyDescent="0.25">
      <c r="A46" t="s">
        <v>31</v>
      </c>
      <c r="H46" s="12" t="s">
        <v>31</v>
      </c>
      <c r="I46" s="12"/>
      <c r="J46" s="12"/>
      <c r="K46" s="12"/>
      <c r="L46" s="12"/>
      <c r="M46" s="12"/>
    </row>
    <row r="47" spans="1:13" x14ac:dyDescent="0.25">
      <c r="C47" t="s">
        <v>32</v>
      </c>
      <c r="D47" t="s">
        <v>33</v>
      </c>
      <c r="E47" t="s">
        <v>34</v>
      </c>
      <c r="H47" s="12"/>
      <c r="I47" s="12"/>
      <c r="J47" s="12" t="s">
        <v>32</v>
      </c>
      <c r="K47" s="12" t="s">
        <v>33</v>
      </c>
      <c r="L47" s="12" t="s">
        <v>34</v>
      </c>
      <c r="M47" s="12"/>
    </row>
    <row r="48" spans="1:13" x14ac:dyDescent="0.25">
      <c r="C48">
        <v>1044</v>
      </c>
      <c r="D48" t="s">
        <v>35</v>
      </c>
      <c r="E48">
        <v>1044</v>
      </c>
      <c r="H48" s="12"/>
      <c r="I48" s="12"/>
      <c r="J48" s="12">
        <v>1144.0000184332589</v>
      </c>
      <c r="K48" s="12" t="s">
        <v>35</v>
      </c>
      <c r="L48" s="12">
        <v>1392</v>
      </c>
      <c r="M48" s="12"/>
    </row>
    <row r="49" spans="3:13" x14ac:dyDescent="0.25">
      <c r="C49">
        <v>1029.4888878296297</v>
      </c>
      <c r="D49" t="s">
        <v>35</v>
      </c>
      <c r="E49">
        <v>1044</v>
      </c>
      <c r="H49" s="12"/>
      <c r="I49" s="12"/>
      <c r="J49" s="12">
        <v>692.24713589620103</v>
      </c>
      <c r="K49" s="12" t="s">
        <v>35</v>
      </c>
      <c r="L49" s="12">
        <v>696</v>
      </c>
      <c r="M49" s="12"/>
    </row>
    <row r="50" spans="3:13" x14ac:dyDescent="0.25">
      <c r="C50">
        <v>1044</v>
      </c>
      <c r="D50" t="s">
        <v>35</v>
      </c>
      <c r="E50">
        <v>1044</v>
      </c>
      <c r="H50" s="12"/>
      <c r="I50" s="12"/>
      <c r="J50" s="12">
        <v>1043.9999999999998</v>
      </c>
      <c r="K50" s="12" t="s">
        <v>35</v>
      </c>
      <c r="L50" s="12">
        <v>1740</v>
      </c>
      <c r="M50" s="12"/>
    </row>
    <row r="51" spans="3:13" x14ac:dyDescent="0.25">
      <c r="C51">
        <v>189.99999933333334</v>
      </c>
      <c r="D51" t="s">
        <v>35</v>
      </c>
      <c r="E51">
        <v>1044</v>
      </c>
      <c r="H51" s="12"/>
      <c r="I51" s="12"/>
      <c r="J51" s="12">
        <v>189.99895583868317</v>
      </c>
      <c r="K51" s="12" t="s">
        <v>35</v>
      </c>
      <c r="L51" s="12">
        <v>348</v>
      </c>
      <c r="M51" s="12"/>
    </row>
    <row r="52" spans="3:13" x14ac:dyDescent="0.25">
      <c r="H52" s="12"/>
      <c r="I52" s="12"/>
      <c r="J52" s="12"/>
      <c r="K52" s="12"/>
      <c r="L52" s="12"/>
      <c r="M52" s="12"/>
    </row>
    <row r="53" spans="3:13" x14ac:dyDescent="0.25">
      <c r="C53">
        <v>864</v>
      </c>
      <c r="D53" t="s">
        <v>35</v>
      </c>
      <c r="E53">
        <v>864</v>
      </c>
      <c r="H53" s="12"/>
      <c r="I53" s="12"/>
      <c r="J53" s="12">
        <v>769.2162089495647</v>
      </c>
      <c r="K53" s="12" t="s">
        <v>35</v>
      </c>
      <c r="L53" s="12">
        <v>864</v>
      </c>
      <c r="M53" s="12"/>
    </row>
    <row r="54" spans="3:13" x14ac:dyDescent="0.25">
      <c r="H54" s="12"/>
      <c r="I54" s="12"/>
      <c r="J54" s="12"/>
      <c r="K54" s="12"/>
      <c r="L54" s="12"/>
      <c r="M54" s="12"/>
    </row>
    <row r="55" spans="3:13" x14ac:dyDescent="0.25">
      <c r="H55" s="12"/>
      <c r="I55" s="12"/>
      <c r="J55" s="12"/>
      <c r="K55" s="12"/>
      <c r="L55" s="12"/>
      <c r="M55" s="12"/>
    </row>
    <row r="56" spans="3:13" x14ac:dyDescent="0.25">
      <c r="H56" s="12"/>
      <c r="I56" s="12"/>
      <c r="J56" s="12"/>
      <c r="K56" s="12"/>
      <c r="L56" s="12"/>
      <c r="M56" s="12"/>
    </row>
    <row r="57" spans="3:13" x14ac:dyDescent="0.25">
      <c r="C57">
        <v>252</v>
      </c>
      <c r="D57" t="s">
        <v>35</v>
      </c>
      <c r="E57">
        <v>252</v>
      </c>
      <c r="H57" s="12"/>
      <c r="I57" s="12"/>
      <c r="J57" s="12">
        <v>252.00001943325896</v>
      </c>
      <c r="K57" s="12" t="s">
        <v>35</v>
      </c>
      <c r="L57" s="12">
        <v>252</v>
      </c>
      <c r="M57" s="12"/>
    </row>
    <row r="58" spans="3:13" x14ac:dyDescent="0.25">
      <c r="H58" s="12"/>
      <c r="I58" s="12"/>
      <c r="J58" s="12"/>
      <c r="K58" s="12"/>
      <c r="L58" s="12"/>
      <c r="M58" s="12"/>
    </row>
    <row r="59" spans="3:13" x14ac:dyDescent="0.25">
      <c r="H59" s="12"/>
      <c r="I59" s="12"/>
      <c r="J59" s="12"/>
      <c r="K59" s="12"/>
      <c r="L59" s="12"/>
      <c r="M59" s="12"/>
    </row>
    <row r="60" spans="3:13" x14ac:dyDescent="0.25">
      <c r="H60" s="12"/>
      <c r="I60" s="12"/>
      <c r="J60" s="12"/>
      <c r="K60" s="12"/>
      <c r="L60" s="12"/>
      <c r="M60" s="12"/>
    </row>
    <row r="61" spans="3:13" x14ac:dyDescent="0.25">
      <c r="C61">
        <v>801.09966305847354</v>
      </c>
      <c r="D61" t="s">
        <v>36</v>
      </c>
      <c r="E61">
        <v>540</v>
      </c>
      <c r="H61" s="12"/>
      <c r="I61" s="12"/>
      <c r="J61" s="12">
        <v>895.9665546758099</v>
      </c>
      <c r="K61" s="12" t="s">
        <v>36</v>
      </c>
      <c r="L61" s="12">
        <v>540.00000921662945</v>
      </c>
      <c r="M61" s="12"/>
    </row>
    <row r="62" spans="3:13" x14ac:dyDescent="0.25">
      <c r="C62">
        <v>600.000001</v>
      </c>
      <c r="D62" t="s">
        <v>36</v>
      </c>
      <c r="E62">
        <v>300.0000005</v>
      </c>
      <c r="H62" s="12"/>
      <c r="I62" s="12"/>
      <c r="J62" s="12">
        <v>599.99947925207312</v>
      </c>
      <c r="K62" s="12" t="s">
        <v>36</v>
      </c>
      <c r="L62" s="12">
        <v>299.9998700630199</v>
      </c>
      <c r="M62" s="12"/>
    </row>
    <row r="63" spans="3:13" x14ac:dyDescent="0.25">
      <c r="C63">
        <v>610.85185131172818</v>
      </c>
      <c r="D63" t="s">
        <v>36</v>
      </c>
      <c r="E63">
        <v>548.99999949999994</v>
      </c>
      <c r="H63" s="12"/>
      <c r="I63" s="12"/>
      <c r="J63" s="12">
        <v>610.46189238704108</v>
      </c>
      <c r="K63" s="12" t="s">
        <v>36</v>
      </c>
      <c r="L63" s="12">
        <v>549.00025115717926</v>
      </c>
      <c r="M63" s="12"/>
    </row>
    <row r="64" spans="3:13" x14ac:dyDescent="0.25">
      <c r="C64">
        <v>90</v>
      </c>
      <c r="D64" t="s">
        <v>36</v>
      </c>
      <c r="E64">
        <v>45</v>
      </c>
      <c r="H64" s="12"/>
      <c r="I64" s="12"/>
      <c r="J64" s="12">
        <v>89.999478252678259</v>
      </c>
      <c r="K64" s="12" t="s">
        <v>36</v>
      </c>
      <c r="L64" s="12">
        <v>44.999869563171231</v>
      </c>
      <c r="M64" s="12"/>
    </row>
    <row r="65" spans="3:13" x14ac:dyDescent="0.25">
      <c r="H65" s="12"/>
      <c r="I65" s="12"/>
      <c r="J65" s="12"/>
      <c r="K65" s="12"/>
      <c r="L65" s="12"/>
      <c r="M65" s="12"/>
    </row>
    <row r="66" spans="3:13" x14ac:dyDescent="0.25">
      <c r="C66">
        <v>1080</v>
      </c>
      <c r="D66" t="s">
        <v>37</v>
      </c>
      <c r="E66">
        <v>1080</v>
      </c>
      <c r="H66" s="12"/>
      <c r="I66" s="12"/>
      <c r="J66" s="12">
        <v>1080.0000184332589</v>
      </c>
      <c r="K66" s="12" t="s">
        <v>37</v>
      </c>
      <c r="L66" s="12">
        <v>1080</v>
      </c>
      <c r="M66" s="12"/>
    </row>
    <row r="67" spans="3:13" x14ac:dyDescent="0.25">
      <c r="C67">
        <v>600</v>
      </c>
      <c r="D67" t="s">
        <v>37</v>
      </c>
      <c r="E67">
        <v>600</v>
      </c>
      <c r="H67" s="12"/>
      <c r="I67" s="12"/>
      <c r="J67" s="12">
        <v>600.00000099999977</v>
      </c>
      <c r="K67" s="12" t="s">
        <v>37</v>
      </c>
      <c r="L67" s="12">
        <v>600</v>
      </c>
      <c r="M67" s="12"/>
    </row>
    <row r="68" spans="3:13" x14ac:dyDescent="0.25">
      <c r="C68">
        <v>1350</v>
      </c>
      <c r="D68" t="s">
        <v>37</v>
      </c>
      <c r="E68">
        <v>1350</v>
      </c>
      <c r="H68" s="12"/>
      <c r="I68" s="12"/>
      <c r="J68" s="12">
        <v>1350</v>
      </c>
      <c r="K68" s="12" t="s">
        <v>37</v>
      </c>
      <c r="L68" s="12">
        <v>1350</v>
      </c>
      <c r="M68" s="12"/>
    </row>
    <row r="69" spans="3:13" x14ac:dyDescent="0.25">
      <c r="C69">
        <v>90</v>
      </c>
      <c r="D69" t="s">
        <v>37</v>
      </c>
      <c r="E69">
        <v>90</v>
      </c>
      <c r="H69" s="12"/>
      <c r="I69" s="12"/>
      <c r="J69" s="12">
        <v>90</v>
      </c>
      <c r="K69" s="12" t="s">
        <v>37</v>
      </c>
      <c r="L69" s="12">
        <v>90</v>
      </c>
      <c r="M69" s="12"/>
    </row>
    <row r="70" spans="3:13" x14ac:dyDescent="0.25">
      <c r="H70" s="12"/>
      <c r="I70" s="12"/>
      <c r="J70" s="12"/>
      <c r="K70" s="12"/>
      <c r="L70" s="12"/>
      <c r="M70" s="12"/>
    </row>
    <row r="71" spans="3:13" x14ac:dyDescent="0.25">
      <c r="C71">
        <v>720</v>
      </c>
      <c r="D71" t="s">
        <v>37</v>
      </c>
      <c r="E71">
        <v>720</v>
      </c>
      <c r="H71" s="12"/>
      <c r="I71" s="12"/>
      <c r="J71" s="12">
        <v>720.000001</v>
      </c>
      <c r="K71" s="12" t="s">
        <v>37</v>
      </c>
      <c r="L71" s="12">
        <v>720</v>
      </c>
      <c r="M71" s="12"/>
    </row>
    <row r="72" spans="3:13" x14ac:dyDescent="0.25">
      <c r="C72">
        <v>600</v>
      </c>
      <c r="D72" t="s">
        <v>37</v>
      </c>
      <c r="E72">
        <v>600</v>
      </c>
      <c r="H72" s="12"/>
      <c r="I72" s="12"/>
      <c r="J72" s="12">
        <v>600.00000317655747</v>
      </c>
      <c r="K72" s="12" t="s">
        <v>37</v>
      </c>
      <c r="L72" s="12">
        <v>600</v>
      </c>
      <c r="M72" s="12"/>
    </row>
    <row r="73" spans="3:13" x14ac:dyDescent="0.25">
      <c r="C73">
        <v>480</v>
      </c>
      <c r="D73" t="s">
        <v>37</v>
      </c>
      <c r="E73">
        <v>480</v>
      </c>
      <c r="H73" s="12"/>
      <c r="I73" s="12"/>
      <c r="J73" s="12">
        <v>480</v>
      </c>
      <c r="K73" s="12" t="s">
        <v>37</v>
      </c>
      <c r="L73" s="12">
        <v>480</v>
      </c>
      <c r="M73" s="12"/>
    </row>
    <row r="74" spans="3:13" x14ac:dyDescent="0.25">
      <c r="C74">
        <v>90</v>
      </c>
      <c r="D74" t="s">
        <v>37</v>
      </c>
      <c r="E74">
        <v>90</v>
      </c>
      <c r="H74" s="12"/>
      <c r="I74" s="12"/>
      <c r="J74" s="12">
        <v>90</v>
      </c>
      <c r="K74" s="12" t="s">
        <v>37</v>
      </c>
      <c r="L74" s="12">
        <v>90</v>
      </c>
      <c r="M74" s="12"/>
    </row>
    <row r="75" spans="3:13" x14ac:dyDescent="0.25">
      <c r="C75">
        <v>360</v>
      </c>
      <c r="D75" t="s">
        <v>37</v>
      </c>
      <c r="E75">
        <v>360</v>
      </c>
      <c r="H75" s="12"/>
      <c r="I75" s="12"/>
      <c r="J75" s="12">
        <v>360.000001</v>
      </c>
      <c r="K75" s="12" t="s">
        <v>37</v>
      </c>
      <c r="L75" s="12">
        <v>360</v>
      </c>
      <c r="M75" s="12"/>
    </row>
    <row r="76" spans="3:13" x14ac:dyDescent="0.25">
      <c r="C76">
        <v>240</v>
      </c>
      <c r="D76" t="s">
        <v>37</v>
      </c>
      <c r="E76">
        <v>240</v>
      </c>
      <c r="H76" s="12"/>
      <c r="I76" s="12"/>
      <c r="J76" s="12">
        <v>240.00000137087127</v>
      </c>
      <c r="K76" s="12" t="s">
        <v>37</v>
      </c>
      <c r="L76" s="12">
        <v>240</v>
      </c>
      <c r="M76" s="12"/>
    </row>
    <row r="77" spans="3:13" x14ac:dyDescent="0.25">
      <c r="C77">
        <v>630</v>
      </c>
      <c r="D77" t="s">
        <v>37</v>
      </c>
      <c r="E77">
        <v>630</v>
      </c>
      <c r="H77" s="12"/>
      <c r="I77" s="12"/>
      <c r="J77" s="12">
        <v>630</v>
      </c>
      <c r="K77" s="12" t="s">
        <v>37</v>
      </c>
      <c r="L77" s="12">
        <v>630</v>
      </c>
      <c r="M77" s="12"/>
    </row>
    <row r="78" spans="3:13" x14ac:dyDescent="0.25">
      <c r="C78">
        <v>60</v>
      </c>
      <c r="D78" t="s">
        <v>37</v>
      </c>
      <c r="E78">
        <v>60</v>
      </c>
      <c r="H78" s="12"/>
      <c r="I78" s="12"/>
      <c r="J78" s="12">
        <v>59.999999999999993</v>
      </c>
      <c r="K78" s="12" t="s">
        <v>37</v>
      </c>
      <c r="L78" s="12">
        <v>60</v>
      </c>
      <c r="M78" s="12"/>
    </row>
    <row r="79" spans="3:13" x14ac:dyDescent="0.25">
      <c r="H79" s="12"/>
      <c r="I79" s="12"/>
      <c r="J79" s="12"/>
      <c r="K79" s="12"/>
      <c r="L79" s="12"/>
      <c r="M79" s="12"/>
    </row>
    <row r="80" spans="3:13" x14ac:dyDescent="0.25">
      <c r="H80" s="12"/>
      <c r="I80" s="12"/>
      <c r="J80" s="12"/>
      <c r="K80" s="12"/>
      <c r="L80" s="12"/>
      <c r="M80" s="12"/>
    </row>
    <row r="81" spans="8:13" x14ac:dyDescent="0.25">
      <c r="H81" s="12"/>
      <c r="I81" s="12"/>
      <c r="J81" s="12"/>
      <c r="K81" s="12"/>
      <c r="L81" s="12"/>
      <c r="M81" s="12"/>
    </row>
    <row r="82" spans="8:13" x14ac:dyDescent="0.25">
      <c r="H82" s="12"/>
      <c r="I82" s="12"/>
      <c r="J82" s="12"/>
      <c r="K82" s="12"/>
      <c r="L82" s="12"/>
      <c r="M82" s="12"/>
    </row>
    <row r="83" spans="8:13" x14ac:dyDescent="0.25">
      <c r="H83" s="12"/>
      <c r="I83" s="12"/>
      <c r="J83" s="12"/>
      <c r="K83" s="12"/>
      <c r="L83" s="12"/>
      <c r="M83" s="12"/>
    </row>
    <row r="84" spans="8:13" x14ac:dyDescent="0.25">
      <c r="H84" s="12"/>
      <c r="I84" s="12"/>
      <c r="J84" s="12"/>
      <c r="K84" s="12"/>
      <c r="L84" s="12"/>
      <c r="M84" s="12"/>
    </row>
    <row r="85" spans="8:13" x14ac:dyDescent="0.25">
      <c r="H85" s="12"/>
      <c r="I85" s="12"/>
      <c r="J85" s="12"/>
      <c r="K85" s="12"/>
      <c r="L85" s="12"/>
      <c r="M85" s="12"/>
    </row>
    <row r="86" spans="8:13" x14ac:dyDescent="0.25">
      <c r="H86" s="12"/>
      <c r="I86" s="12"/>
      <c r="J86" s="12"/>
      <c r="K86" s="12"/>
      <c r="L86" s="12"/>
      <c r="M86" s="12"/>
    </row>
    <row r="87" spans="8:13" x14ac:dyDescent="0.25">
      <c r="H87" s="12"/>
      <c r="I87" s="12"/>
      <c r="J87" s="12"/>
      <c r="K87" s="12"/>
      <c r="L87" s="12"/>
      <c r="M87" s="12"/>
    </row>
    <row r="88" spans="8:13" x14ac:dyDescent="0.25">
      <c r="H88" s="12"/>
      <c r="I88" s="12"/>
      <c r="J88" s="12"/>
      <c r="K88" s="12"/>
      <c r="L88" s="12"/>
      <c r="M88" s="12"/>
    </row>
    <row r="89" spans="8:13" x14ac:dyDescent="0.25">
      <c r="H89" s="12"/>
      <c r="I89" s="12"/>
      <c r="J89" s="12"/>
      <c r="K89" s="12"/>
      <c r="L89" s="12"/>
      <c r="M89" s="12"/>
    </row>
    <row r="90" spans="8:13" x14ac:dyDescent="0.25">
      <c r="H90" s="12"/>
      <c r="I90" s="12"/>
      <c r="J90" s="12"/>
      <c r="K90" s="12"/>
      <c r="L90" s="12"/>
      <c r="M90" s="12"/>
    </row>
    <row r="91" spans="8:13" x14ac:dyDescent="0.25">
      <c r="H91" s="12"/>
      <c r="I91" s="12"/>
      <c r="J91" s="12"/>
      <c r="K91" s="12"/>
      <c r="L91" s="12"/>
      <c r="M91" s="12"/>
    </row>
    <row r="92" spans="8:13" x14ac:dyDescent="0.25">
      <c r="H92" s="12"/>
      <c r="I92" s="12"/>
      <c r="J92" s="12"/>
      <c r="K92" s="12"/>
      <c r="L92" s="12"/>
      <c r="M92" s="12"/>
    </row>
    <row r="93" spans="8:13" x14ac:dyDescent="0.25">
      <c r="H93" s="12"/>
      <c r="I93" s="12"/>
      <c r="J93" s="12"/>
      <c r="K93" s="12"/>
      <c r="L93" s="12"/>
      <c r="M93" s="12"/>
    </row>
    <row r="94" spans="8:13" x14ac:dyDescent="0.25">
      <c r="H94" s="12"/>
      <c r="I94" s="12"/>
      <c r="J94" s="12"/>
      <c r="K94" s="12"/>
      <c r="L94" s="12"/>
      <c r="M94" s="12"/>
    </row>
    <row r="95" spans="8:13" x14ac:dyDescent="0.25">
      <c r="H95" s="12"/>
      <c r="I95" s="12"/>
      <c r="J95" s="12"/>
      <c r="K95" s="12"/>
      <c r="L95" s="12"/>
      <c r="M95" s="12"/>
    </row>
    <row r="96" spans="8:13" x14ac:dyDescent="0.25">
      <c r="H96" s="12"/>
      <c r="I96" s="12"/>
      <c r="J96" s="12"/>
      <c r="K96" s="12"/>
      <c r="L96" s="12"/>
      <c r="M96" s="12"/>
    </row>
    <row r="97" spans="8:13" x14ac:dyDescent="0.25">
      <c r="H97" s="12"/>
      <c r="I97" s="12"/>
      <c r="J97" s="12"/>
      <c r="K97" s="12"/>
      <c r="L97" s="12"/>
      <c r="M97" s="12"/>
    </row>
    <row r="98" spans="8:13" x14ac:dyDescent="0.25">
      <c r="H98" s="12"/>
      <c r="I98" s="12"/>
      <c r="J98" s="12"/>
      <c r="K98" s="12"/>
      <c r="L98" s="12"/>
      <c r="M98" s="12"/>
    </row>
    <row r="99" spans="8:13" x14ac:dyDescent="0.25">
      <c r="H99" s="12"/>
      <c r="I99" s="12"/>
      <c r="J99" s="12"/>
      <c r="K99" s="12"/>
      <c r="L99" s="12"/>
      <c r="M99" s="12"/>
    </row>
    <row r="100" spans="8:13" x14ac:dyDescent="0.25">
      <c r="H100" s="12"/>
      <c r="I100" s="12"/>
      <c r="J100" s="12"/>
      <c r="K100" s="12"/>
      <c r="L100" s="12"/>
      <c r="M100" s="12"/>
    </row>
    <row r="101" spans="8:13" x14ac:dyDescent="0.25">
      <c r="H101" s="12"/>
      <c r="I101" s="12"/>
      <c r="J101" s="12"/>
      <c r="K101" s="12"/>
      <c r="L101" s="12"/>
      <c r="M101" s="12"/>
    </row>
    <row r="102" spans="8:13" x14ac:dyDescent="0.25">
      <c r="H102" s="12"/>
      <c r="I102" s="12"/>
      <c r="J102" s="12"/>
      <c r="K102" s="12"/>
      <c r="L102" s="12"/>
      <c r="M102" s="12"/>
    </row>
    <row r="103" spans="8:13" x14ac:dyDescent="0.25">
      <c r="H103" s="12"/>
      <c r="I103" s="12"/>
      <c r="J103" s="12"/>
      <c r="K103" s="12"/>
      <c r="L103" s="12"/>
      <c r="M103" s="12"/>
    </row>
    <row r="104" spans="8:13" x14ac:dyDescent="0.25">
      <c r="H104" s="12"/>
      <c r="I104" s="12"/>
      <c r="J104" s="12"/>
      <c r="K104" s="12"/>
      <c r="L104" s="12"/>
      <c r="M104" s="12"/>
    </row>
    <row r="105" spans="8:13" x14ac:dyDescent="0.25">
      <c r="H105" s="12"/>
      <c r="I105" s="12"/>
      <c r="J105" s="12"/>
      <c r="K105" s="12"/>
      <c r="L105" s="12"/>
      <c r="M105" s="12"/>
    </row>
    <row r="106" spans="8:13" x14ac:dyDescent="0.25">
      <c r="H106" s="12"/>
      <c r="I106" s="12"/>
      <c r="J106" s="12"/>
      <c r="K106" s="12"/>
      <c r="L106" s="12"/>
      <c r="M106" s="12"/>
    </row>
    <row r="107" spans="8:13" x14ac:dyDescent="0.25">
      <c r="H107" s="12"/>
      <c r="I107" s="12"/>
      <c r="J107" s="12"/>
      <c r="K107" s="12"/>
      <c r="L107" s="12"/>
      <c r="M107" s="12"/>
    </row>
    <row r="108" spans="8:13" x14ac:dyDescent="0.25">
      <c r="H108" s="12"/>
      <c r="I108" s="12"/>
      <c r="J108" s="12"/>
      <c r="K108" s="12"/>
      <c r="L108" s="12"/>
      <c r="M108" s="12"/>
    </row>
    <row r="109" spans="8:13" x14ac:dyDescent="0.25">
      <c r="H109" s="12"/>
      <c r="I109" s="12"/>
      <c r="J109" s="12"/>
      <c r="K109" s="12"/>
      <c r="L109" s="12"/>
      <c r="M109" s="12"/>
    </row>
    <row r="110" spans="8:13" x14ac:dyDescent="0.25">
      <c r="H110" s="12"/>
      <c r="I110" s="12"/>
      <c r="J110" s="12"/>
      <c r="K110" s="12"/>
      <c r="L110" s="12"/>
      <c r="M110" s="12"/>
    </row>
    <row r="111" spans="8:13" x14ac:dyDescent="0.25">
      <c r="H111" s="12"/>
      <c r="I111" s="12"/>
      <c r="J111" s="12"/>
      <c r="K111" s="12"/>
      <c r="L111" s="12"/>
      <c r="M111" s="12"/>
    </row>
    <row r="112" spans="8:13" x14ac:dyDescent="0.25">
      <c r="H112" s="12"/>
      <c r="I112" s="12"/>
      <c r="J112" s="12"/>
      <c r="K112" s="12"/>
      <c r="L112" s="12"/>
      <c r="M112" s="12"/>
    </row>
    <row r="113" spans="8:13" x14ac:dyDescent="0.25">
      <c r="H113" s="12"/>
      <c r="I113" s="12"/>
      <c r="J113" s="12"/>
      <c r="K113" s="12"/>
      <c r="L113" s="12"/>
      <c r="M113" s="12"/>
    </row>
    <row r="114" spans="8:13" x14ac:dyDescent="0.25">
      <c r="H114" s="12"/>
      <c r="I114" s="12"/>
      <c r="J114" s="12"/>
      <c r="K114" s="12"/>
      <c r="L114" s="12"/>
      <c r="M114" s="12"/>
    </row>
    <row r="115" spans="8:13" x14ac:dyDescent="0.25">
      <c r="H115" s="12"/>
      <c r="I115" s="12"/>
      <c r="J115" s="12"/>
      <c r="K115" s="12"/>
      <c r="L115" s="12"/>
      <c r="M115" s="12"/>
    </row>
    <row r="116" spans="8:13" x14ac:dyDescent="0.25">
      <c r="H116" s="12"/>
      <c r="I116" s="12"/>
      <c r="J116" s="12"/>
      <c r="K116" s="12"/>
      <c r="L116" s="12"/>
      <c r="M116" s="12"/>
    </row>
    <row r="117" spans="8:13" x14ac:dyDescent="0.25">
      <c r="H117" s="12"/>
      <c r="I117" s="12"/>
      <c r="J117" s="12"/>
      <c r="K117" s="12"/>
      <c r="L117" s="12"/>
      <c r="M117" s="12"/>
    </row>
    <row r="118" spans="8:13" x14ac:dyDescent="0.25">
      <c r="H118" s="12"/>
      <c r="I118" s="12"/>
      <c r="J118" s="12"/>
      <c r="K118" s="12"/>
      <c r="L118" s="12"/>
      <c r="M118" s="12"/>
    </row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93EE5-4BD1-4271-B0FE-97CFB22FB29C}">
  <dimension ref="A1:W78"/>
  <sheetViews>
    <sheetView topLeftCell="A10" workbookViewId="0">
      <selection sqref="A1:M1"/>
    </sheetView>
  </sheetViews>
  <sheetFormatPr defaultRowHeight="15" x14ac:dyDescent="0.25"/>
  <sheetData>
    <row r="1" spans="1:13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t="s">
        <v>22</v>
      </c>
      <c r="D2" t="s">
        <v>25</v>
      </c>
      <c r="E2">
        <v>2128</v>
      </c>
      <c r="H2" t="s">
        <v>22</v>
      </c>
      <c r="K2" t="s">
        <v>25</v>
      </c>
      <c r="L2">
        <v>2100</v>
      </c>
    </row>
    <row r="3" spans="1:13" x14ac:dyDescent="0.25">
      <c r="A3" t="s">
        <v>23</v>
      </c>
      <c r="H3" t="s">
        <v>23</v>
      </c>
    </row>
    <row r="4" spans="1:13" x14ac:dyDescent="0.25">
      <c r="A4" t="s">
        <v>21</v>
      </c>
      <c r="B4">
        <v>1</v>
      </c>
      <c r="C4">
        <v>2</v>
      </c>
      <c r="D4">
        <v>3</v>
      </c>
      <c r="E4">
        <v>4</v>
      </c>
      <c r="H4" t="s">
        <v>21</v>
      </c>
      <c r="I4">
        <v>1</v>
      </c>
      <c r="J4">
        <v>2</v>
      </c>
      <c r="K4">
        <v>3</v>
      </c>
      <c r="L4">
        <v>4</v>
      </c>
    </row>
    <row r="5" spans="1:13" x14ac:dyDescent="0.25">
      <c r="A5">
        <v>1</v>
      </c>
      <c r="B5">
        <v>801.09966305847354</v>
      </c>
      <c r="C5">
        <v>242.9003379415264</v>
      </c>
      <c r="D5">
        <v>-9.9999999747524271E-7</v>
      </c>
      <c r="E5">
        <v>0</v>
      </c>
      <c r="F5">
        <v>1044</v>
      </c>
      <c r="H5">
        <v>1</v>
      </c>
      <c r="I5">
        <v>800.90848299237189</v>
      </c>
      <c r="J5">
        <v>239.57364902608967</v>
      </c>
      <c r="K5">
        <v>9.682792000207438E-6</v>
      </c>
      <c r="L5">
        <v>2.6050907894026136E-6</v>
      </c>
      <c r="M5">
        <v>1040.4821443063443</v>
      </c>
    </row>
    <row r="6" spans="1:13" x14ac:dyDescent="0.25">
      <c r="A6">
        <v>2</v>
      </c>
      <c r="B6">
        <v>600.000001</v>
      </c>
      <c r="C6">
        <v>299.9999995</v>
      </c>
      <c r="D6">
        <v>129.48888832962959</v>
      </c>
      <c r="E6">
        <v>-9.9999999747524271E-7</v>
      </c>
      <c r="F6">
        <v>1029.4888878296297</v>
      </c>
      <c r="H6">
        <v>2</v>
      </c>
      <c r="I6">
        <v>599.99998114998652</v>
      </c>
      <c r="J6">
        <v>312.8630366412462</v>
      </c>
      <c r="K6">
        <v>131.13698220880127</v>
      </c>
      <c r="L6">
        <v>0</v>
      </c>
      <c r="M6">
        <v>1044.0000000000341</v>
      </c>
    </row>
    <row r="7" spans="1:13" x14ac:dyDescent="0.25">
      <c r="A7">
        <v>3</v>
      </c>
      <c r="B7">
        <v>610.85185131172818</v>
      </c>
      <c r="C7">
        <v>89.630639801122413</v>
      </c>
      <c r="D7">
        <v>164.63063980112241</v>
      </c>
      <c r="E7">
        <v>178.88686908602693</v>
      </c>
      <c r="F7">
        <v>1044</v>
      </c>
      <c r="H7">
        <v>3</v>
      </c>
      <c r="I7">
        <v>611.03303666535442</v>
      </c>
      <c r="J7">
        <v>89.629497073323847</v>
      </c>
      <c r="K7">
        <v>164.43651268623128</v>
      </c>
      <c r="L7">
        <v>178.9009535750925</v>
      </c>
      <c r="M7">
        <v>1044.000000000002</v>
      </c>
    </row>
    <row r="8" spans="1:13" x14ac:dyDescent="0.25">
      <c r="A8">
        <v>4</v>
      </c>
      <c r="B8">
        <v>90</v>
      </c>
      <c r="C8">
        <v>59.999999666666675</v>
      </c>
      <c r="D8">
        <v>39.999999666666668</v>
      </c>
      <c r="E8">
        <v>0</v>
      </c>
      <c r="F8">
        <v>189.99999933333334</v>
      </c>
      <c r="H8">
        <v>4</v>
      </c>
      <c r="I8">
        <v>89.999981149985544</v>
      </c>
      <c r="J8">
        <v>72.127762955203679</v>
      </c>
      <c r="K8">
        <v>45.3901112550964</v>
      </c>
      <c r="L8">
        <v>0</v>
      </c>
      <c r="M8">
        <v>207.51785536028561</v>
      </c>
    </row>
    <row r="9" spans="1:13" x14ac:dyDescent="0.25">
      <c r="D9">
        <v>334.11952679741864</v>
      </c>
      <c r="E9">
        <v>178.88686808602694</v>
      </c>
      <c r="K9">
        <v>340.96361583292094</v>
      </c>
      <c r="L9">
        <v>178.9009561801833</v>
      </c>
    </row>
    <row r="10" spans="1:13" x14ac:dyDescent="0.25">
      <c r="A10" t="s">
        <v>24</v>
      </c>
      <c r="H10" t="s">
        <v>24</v>
      </c>
    </row>
    <row r="11" spans="1:13" x14ac:dyDescent="0.25">
      <c r="A11" t="s">
        <v>21</v>
      </c>
      <c r="B11">
        <v>1</v>
      </c>
      <c r="C11">
        <v>2</v>
      </c>
      <c r="D11">
        <v>3</v>
      </c>
      <c r="E11">
        <v>4</v>
      </c>
      <c r="H11" t="s">
        <v>21</v>
      </c>
      <c r="I11">
        <v>1</v>
      </c>
      <c r="J11">
        <v>2</v>
      </c>
      <c r="K11">
        <v>3</v>
      </c>
      <c r="L11">
        <v>4</v>
      </c>
    </row>
    <row r="12" spans="1:13" x14ac:dyDescent="0.25">
      <c r="A12">
        <v>1</v>
      </c>
      <c r="B12">
        <v>278.9003369415264</v>
      </c>
      <c r="C12">
        <v>-9.9999999925159955E-7</v>
      </c>
      <c r="D12">
        <v>0</v>
      </c>
      <c r="E12">
        <v>0</v>
      </c>
      <c r="H12">
        <v>1</v>
      </c>
      <c r="I12">
        <v>279.09151440253822</v>
      </c>
      <c r="J12">
        <v>9.4250068690444622E-6</v>
      </c>
      <c r="K12">
        <v>9.4250068690444622E-6</v>
      </c>
      <c r="L12">
        <v>0</v>
      </c>
    </row>
    <row r="13" spans="1:13" x14ac:dyDescent="0.25">
      <c r="A13">
        <v>2</v>
      </c>
      <c r="B13">
        <v>0</v>
      </c>
      <c r="C13">
        <v>0</v>
      </c>
      <c r="D13">
        <v>0</v>
      </c>
      <c r="E13">
        <v>0</v>
      </c>
      <c r="H13">
        <v>2</v>
      </c>
      <c r="I13">
        <v>9.4250068690444622E-6</v>
      </c>
      <c r="J13">
        <v>9.4250068690444622E-6</v>
      </c>
      <c r="K13">
        <v>1.6445011395022671E-5</v>
      </c>
      <c r="L13">
        <v>9.4250066282840867E-6</v>
      </c>
    </row>
    <row r="14" spans="1:13" x14ac:dyDescent="0.25">
      <c r="A14">
        <v>3</v>
      </c>
      <c r="B14">
        <v>487.14814768827176</v>
      </c>
      <c r="C14">
        <v>12.419192228114451</v>
      </c>
      <c r="D14">
        <v>12.419192228114451</v>
      </c>
      <c r="E14">
        <v>73.113131913973049</v>
      </c>
      <c r="H14">
        <v>3</v>
      </c>
      <c r="I14">
        <v>486.96698478974929</v>
      </c>
      <c r="J14">
        <v>12.421728624961599</v>
      </c>
      <c r="K14">
        <v>12.42064594287347</v>
      </c>
      <c r="L14">
        <v>73.099024969803068</v>
      </c>
    </row>
    <row r="15" spans="1:13" x14ac:dyDescent="0.25">
      <c r="A15">
        <v>4</v>
      </c>
      <c r="B15">
        <v>0</v>
      </c>
      <c r="C15">
        <v>0</v>
      </c>
      <c r="D15">
        <v>0</v>
      </c>
      <c r="E15">
        <v>0</v>
      </c>
      <c r="H15">
        <v>4</v>
      </c>
      <c r="I15">
        <v>9.4250073430427223E-6</v>
      </c>
      <c r="J15">
        <v>9.4250073430427223E-6</v>
      </c>
      <c r="K15">
        <v>9.4250073430427223E-6</v>
      </c>
      <c r="L15">
        <v>9.4250071022823467E-6</v>
      </c>
    </row>
    <row r="16" spans="1:13" x14ac:dyDescent="0.25">
      <c r="D16">
        <v>12.419192228114451</v>
      </c>
      <c r="E16">
        <v>73.113131913973049</v>
      </c>
      <c r="K16">
        <v>12.420681237899078</v>
      </c>
      <c r="L16">
        <v>73.099043819816799</v>
      </c>
    </row>
    <row r="17" spans="1:13" x14ac:dyDescent="0.25">
      <c r="A17" t="s">
        <v>25</v>
      </c>
      <c r="H17" t="s">
        <v>25</v>
      </c>
    </row>
    <row r="18" spans="1:13" x14ac:dyDescent="0.25">
      <c r="A18" t="s">
        <v>21</v>
      </c>
      <c r="B18">
        <v>1</v>
      </c>
      <c r="C18">
        <v>2</v>
      </c>
      <c r="D18">
        <v>3</v>
      </c>
      <c r="E18">
        <v>4</v>
      </c>
      <c r="H18" t="s">
        <v>21</v>
      </c>
      <c r="I18">
        <v>1</v>
      </c>
      <c r="J18">
        <v>2</v>
      </c>
      <c r="K18">
        <v>3</v>
      </c>
      <c r="L18">
        <v>4</v>
      </c>
    </row>
    <row r="19" spans="1:13" x14ac:dyDescent="0.25">
      <c r="A19">
        <v>1</v>
      </c>
      <c r="B19">
        <v>0</v>
      </c>
      <c r="C19">
        <v>477.0996630584736</v>
      </c>
      <c r="D19">
        <v>360.000001</v>
      </c>
      <c r="F19">
        <v>837.09966405847354</v>
      </c>
      <c r="H19">
        <v>1</v>
      </c>
      <c r="I19">
        <v>0</v>
      </c>
      <c r="J19">
        <v>480.42634154890243</v>
      </c>
      <c r="K19">
        <v>359.99998089220105</v>
      </c>
      <c r="M19">
        <v>840.42632244110348</v>
      </c>
    </row>
    <row r="20" spans="1:13" x14ac:dyDescent="0.25">
      <c r="A20">
        <v>2</v>
      </c>
      <c r="B20">
        <v>0</v>
      </c>
      <c r="C20">
        <v>300.0000005</v>
      </c>
      <c r="D20">
        <v>110.5111116703704</v>
      </c>
      <c r="F20">
        <v>410.51111217037038</v>
      </c>
      <c r="H20">
        <v>2</v>
      </c>
      <c r="I20">
        <v>0</v>
      </c>
      <c r="J20">
        <v>287.13695393375002</v>
      </c>
      <c r="K20">
        <v>108.86300134618457</v>
      </c>
      <c r="M20">
        <v>395.99995527993462</v>
      </c>
    </row>
    <row r="21" spans="1:13" x14ac:dyDescent="0.25">
      <c r="A21">
        <v>3</v>
      </c>
      <c r="B21">
        <v>0</v>
      </c>
      <c r="C21">
        <v>377.95016797076312</v>
      </c>
      <c r="D21">
        <v>452.95016797076318</v>
      </c>
      <c r="F21">
        <v>830.90033594152624</v>
      </c>
      <c r="H21">
        <v>3</v>
      </c>
      <c r="I21">
        <v>0</v>
      </c>
      <c r="J21">
        <v>377.94877430171442</v>
      </c>
      <c r="K21">
        <v>453.14284137089476</v>
      </c>
      <c r="M21">
        <v>831.09161567260912</v>
      </c>
    </row>
    <row r="22" spans="1:13" x14ac:dyDescent="0.25">
      <c r="A22">
        <v>4</v>
      </c>
      <c r="B22">
        <v>0</v>
      </c>
      <c r="C22">
        <v>30.000000333333332</v>
      </c>
      <c r="D22">
        <v>20.000000333333332</v>
      </c>
      <c r="F22">
        <v>50.000000666666665</v>
      </c>
      <c r="H22">
        <v>4</v>
      </c>
      <c r="I22">
        <v>0</v>
      </c>
      <c r="J22">
        <v>17.872227419789102</v>
      </c>
      <c r="K22">
        <v>14.609879186563028</v>
      </c>
      <c r="M22">
        <v>32.482106606352133</v>
      </c>
    </row>
    <row r="23" spans="1:13" x14ac:dyDescent="0.25">
      <c r="F23">
        <v>2128.5111128370372</v>
      </c>
      <c r="M23">
        <v>2099.9999999999995</v>
      </c>
    </row>
    <row r="24" spans="1:13" x14ac:dyDescent="0.25">
      <c r="A24" t="s">
        <v>26</v>
      </c>
      <c r="H24" t="s">
        <v>26</v>
      </c>
    </row>
    <row r="26" spans="1:13" x14ac:dyDescent="0.25">
      <c r="B26" t="s">
        <v>27</v>
      </c>
      <c r="I26" t="s">
        <v>27</v>
      </c>
    </row>
    <row r="27" spans="1:13" x14ac:dyDescent="0.25">
      <c r="A27" t="s">
        <v>21</v>
      </c>
      <c r="B27">
        <v>1</v>
      </c>
      <c r="C27">
        <v>2</v>
      </c>
      <c r="D27">
        <v>3</v>
      </c>
      <c r="E27">
        <v>4</v>
      </c>
      <c r="H27" t="s">
        <v>21</v>
      </c>
      <c r="I27">
        <v>1</v>
      </c>
      <c r="J27">
        <v>2</v>
      </c>
      <c r="K27">
        <v>3</v>
      </c>
      <c r="L27">
        <v>4</v>
      </c>
    </row>
    <row r="28" spans="1:13" x14ac:dyDescent="0.25">
      <c r="A28">
        <v>1</v>
      </c>
      <c r="B28">
        <v>25</v>
      </c>
      <c r="C28">
        <v>35</v>
      </c>
      <c r="D28">
        <v>40</v>
      </c>
      <c r="E28">
        <v>42</v>
      </c>
      <c r="H28">
        <v>1</v>
      </c>
      <c r="I28">
        <v>25</v>
      </c>
      <c r="J28">
        <v>35</v>
      </c>
      <c r="K28">
        <v>40</v>
      </c>
      <c r="L28">
        <v>42</v>
      </c>
    </row>
    <row r="29" spans="1:13" x14ac:dyDescent="0.25">
      <c r="A29">
        <v>2</v>
      </c>
      <c r="B29">
        <v>25</v>
      </c>
      <c r="C29">
        <v>35</v>
      </c>
      <c r="D29">
        <v>40</v>
      </c>
      <c r="E29">
        <v>42</v>
      </c>
      <c r="H29">
        <v>2</v>
      </c>
      <c r="I29">
        <v>25</v>
      </c>
      <c r="J29">
        <v>35</v>
      </c>
      <c r="K29">
        <v>40</v>
      </c>
      <c r="L29">
        <v>42</v>
      </c>
    </row>
    <row r="30" spans="1:13" x14ac:dyDescent="0.25">
      <c r="A30">
        <v>3</v>
      </c>
      <c r="B30">
        <v>25</v>
      </c>
      <c r="C30">
        <v>35</v>
      </c>
      <c r="D30">
        <v>40</v>
      </c>
      <c r="E30">
        <v>42</v>
      </c>
      <c r="H30">
        <v>3</v>
      </c>
      <c r="I30">
        <v>25</v>
      </c>
      <c r="J30">
        <v>35</v>
      </c>
      <c r="K30">
        <v>40</v>
      </c>
      <c r="L30">
        <v>42</v>
      </c>
    </row>
    <row r="31" spans="1:13" x14ac:dyDescent="0.25">
      <c r="A31">
        <v>4</v>
      </c>
      <c r="B31">
        <v>25</v>
      </c>
      <c r="C31">
        <v>35</v>
      </c>
      <c r="D31">
        <v>40</v>
      </c>
      <c r="E31">
        <v>42</v>
      </c>
      <c r="H31">
        <v>4</v>
      </c>
      <c r="I31">
        <v>25</v>
      </c>
      <c r="J31">
        <v>35</v>
      </c>
      <c r="K31">
        <v>40</v>
      </c>
      <c r="L31">
        <v>42</v>
      </c>
    </row>
    <row r="33" spans="1:23" x14ac:dyDescent="0.25">
      <c r="B33" t="s">
        <v>28</v>
      </c>
      <c r="C33">
        <v>90152.153147977835</v>
      </c>
      <c r="I33" t="s">
        <v>28</v>
      </c>
      <c r="J33">
        <v>91183.869781614514</v>
      </c>
    </row>
    <row r="35" spans="1:23" x14ac:dyDescent="0.25">
      <c r="B35" t="s">
        <v>29</v>
      </c>
      <c r="I35" t="s">
        <v>29</v>
      </c>
    </row>
    <row r="36" spans="1:23" x14ac:dyDescent="0.25">
      <c r="A36" t="s">
        <v>21</v>
      </c>
      <c r="B36">
        <v>1</v>
      </c>
      <c r="C36">
        <v>2</v>
      </c>
      <c r="D36">
        <v>3</v>
      </c>
      <c r="E36">
        <v>4</v>
      </c>
      <c r="H36" t="s">
        <v>21</v>
      </c>
      <c r="I36">
        <v>1</v>
      </c>
      <c r="J36">
        <v>2</v>
      </c>
      <c r="K36">
        <v>3</v>
      </c>
      <c r="L36">
        <v>4</v>
      </c>
    </row>
    <row r="37" spans="1:23" x14ac:dyDescent="0.25">
      <c r="A37">
        <v>1</v>
      </c>
      <c r="B37">
        <v>27</v>
      </c>
      <c r="C37">
        <v>37</v>
      </c>
      <c r="D37">
        <v>42</v>
      </c>
      <c r="E37">
        <v>44</v>
      </c>
      <c r="H37">
        <v>1</v>
      </c>
      <c r="I37">
        <v>27</v>
      </c>
      <c r="J37">
        <v>37</v>
      </c>
      <c r="K37">
        <v>42</v>
      </c>
      <c r="L37">
        <v>44</v>
      </c>
    </row>
    <row r="38" spans="1:23" x14ac:dyDescent="0.25">
      <c r="A38">
        <v>2</v>
      </c>
      <c r="B38">
        <v>28</v>
      </c>
      <c r="C38">
        <v>38</v>
      </c>
      <c r="D38">
        <v>43</v>
      </c>
      <c r="E38">
        <v>45</v>
      </c>
      <c r="H38">
        <v>2</v>
      </c>
      <c r="I38">
        <v>28</v>
      </c>
      <c r="J38">
        <v>38</v>
      </c>
      <c r="K38">
        <v>43</v>
      </c>
      <c r="L38">
        <v>45</v>
      </c>
    </row>
    <row r="39" spans="1:23" x14ac:dyDescent="0.25">
      <c r="A39">
        <v>3</v>
      </c>
      <c r="B39">
        <v>26</v>
      </c>
      <c r="C39">
        <v>36</v>
      </c>
      <c r="D39">
        <v>41</v>
      </c>
      <c r="E39">
        <v>43</v>
      </c>
      <c r="H39">
        <v>3</v>
      </c>
      <c r="I39">
        <v>26</v>
      </c>
      <c r="J39">
        <v>36</v>
      </c>
      <c r="K39">
        <v>41</v>
      </c>
      <c r="L39">
        <v>43</v>
      </c>
    </row>
    <row r="40" spans="1:23" x14ac:dyDescent="0.25">
      <c r="A40">
        <v>4</v>
      </c>
      <c r="B40">
        <v>29</v>
      </c>
      <c r="C40">
        <v>39</v>
      </c>
      <c r="D40">
        <v>44</v>
      </c>
      <c r="E40">
        <v>46</v>
      </c>
      <c r="H40">
        <v>4</v>
      </c>
      <c r="I40">
        <v>29</v>
      </c>
      <c r="J40">
        <v>39</v>
      </c>
      <c r="K40">
        <v>44</v>
      </c>
      <c r="L40">
        <v>46</v>
      </c>
    </row>
    <row r="42" spans="1:23" x14ac:dyDescent="0.25">
      <c r="B42" t="s">
        <v>30</v>
      </c>
      <c r="C42">
        <v>21152.438701881092</v>
      </c>
      <c r="I42" t="s">
        <v>30</v>
      </c>
      <c r="J42">
        <v>21153.044336920746</v>
      </c>
    </row>
    <row r="44" spans="1:23" x14ac:dyDescent="0.25">
      <c r="B44" t="s">
        <v>26</v>
      </c>
      <c r="C44">
        <v>111304.59184985893</v>
      </c>
      <c r="I44" t="s">
        <v>26</v>
      </c>
      <c r="J44">
        <v>112336.91411853526</v>
      </c>
      <c r="L44" s="1">
        <f>(J44-C44)/C44</f>
        <v>9.2747500486669385E-3</v>
      </c>
      <c r="Q44" s="1"/>
      <c r="W44" s="1"/>
    </row>
    <row r="46" spans="1:23" x14ac:dyDescent="0.25">
      <c r="A46" t="s">
        <v>31</v>
      </c>
      <c r="H46" t="s">
        <v>31</v>
      </c>
    </row>
    <row r="47" spans="1:23" x14ac:dyDescent="0.25">
      <c r="C47" t="s">
        <v>32</v>
      </c>
      <c r="D47" t="s">
        <v>33</v>
      </c>
      <c r="E47" t="s">
        <v>34</v>
      </c>
      <c r="J47" t="s">
        <v>32</v>
      </c>
      <c r="K47" t="s">
        <v>33</v>
      </c>
      <c r="L47" t="s">
        <v>34</v>
      </c>
    </row>
    <row r="48" spans="1:23" x14ac:dyDescent="0.25">
      <c r="C48">
        <v>1044</v>
      </c>
      <c r="D48" t="s">
        <v>35</v>
      </c>
      <c r="E48">
        <v>1044</v>
      </c>
      <c r="J48">
        <v>1040.4821443063443</v>
      </c>
      <c r="K48" t="s">
        <v>35</v>
      </c>
      <c r="L48">
        <v>1044</v>
      </c>
    </row>
    <row r="49" spans="3:12" x14ac:dyDescent="0.25">
      <c r="C49">
        <v>1029.4888878296297</v>
      </c>
      <c r="D49" t="s">
        <v>35</v>
      </c>
      <c r="E49">
        <v>1044</v>
      </c>
      <c r="J49">
        <v>1044.0000000000341</v>
      </c>
      <c r="K49" t="s">
        <v>35</v>
      </c>
      <c r="L49">
        <v>1044</v>
      </c>
    </row>
    <row r="50" spans="3:12" x14ac:dyDescent="0.25">
      <c r="C50">
        <v>1044</v>
      </c>
      <c r="D50" t="s">
        <v>35</v>
      </c>
      <c r="E50">
        <v>1044</v>
      </c>
      <c r="J50">
        <v>1044.000000000002</v>
      </c>
      <c r="K50" t="s">
        <v>35</v>
      </c>
      <c r="L50">
        <v>1044</v>
      </c>
    </row>
    <row r="51" spans="3:12" x14ac:dyDescent="0.25">
      <c r="C51">
        <v>189.99999933333334</v>
      </c>
      <c r="D51" t="s">
        <v>35</v>
      </c>
      <c r="E51">
        <v>1044</v>
      </c>
      <c r="J51">
        <v>207.51785536028561</v>
      </c>
      <c r="K51" t="s">
        <v>35</v>
      </c>
      <c r="L51">
        <v>1044</v>
      </c>
    </row>
    <row r="53" spans="3:12" x14ac:dyDescent="0.25">
      <c r="C53">
        <v>864</v>
      </c>
      <c r="D53" t="s">
        <v>35</v>
      </c>
      <c r="E53">
        <v>864</v>
      </c>
      <c r="J53">
        <v>864</v>
      </c>
      <c r="K53" t="s">
        <v>35</v>
      </c>
      <c r="L53">
        <v>864</v>
      </c>
    </row>
    <row r="57" spans="3:12" x14ac:dyDescent="0.25">
      <c r="C57">
        <v>252</v>
      </c>
      <c r="D57" t="s">
        <v>35</v>
      </c>
      <c r="E57">
        <v>252</v>
      </c>
      <c r="J57">
        <v>252.00000000000011</v>
      </c>
      <c r="K57" t="s">
        <v>35</v>
      </c>
      <c r="L57">
        <v>252</v>
      </c>
    </row>
    <row r="61" spans="3:12" x14ac:dyDescent="0.25">
      <c r="C61">
        <v>801.09966305847354</v>
      </c>
      <c r="D61" t="s">
        <v>36</v>
      </c>
      <c r="E61">
        <v>540</v>
      </c>
      <c r="J61">
        <v>800.90848299237189</v>
      </c>
      <c r="K61" t="s">
        <v>36</v>
      </c>
      <c r="L61">
        <v>539.99999869745511</v>
      </c>
    </row>
    <row r="62" spans="3:12" x14ac:dyDescent="0.25">
      <c r="C62">
        <v>600.000001</v>
      </c>
      <c r="D62" t="s">
        <v>36</v>
      </c>
      <c r="E62">
        <v>300.0000005</v>
      </c>
      <c r="J62">
        <v>599.99998114998652</v>
      </c>
      <c r="K62" t="s">
        <v>36</v>
      </c>
      <c r="L62">
        <v>299.99999528749669</v>
      </c>
    </row>
    <row r="63" spans="3:12" x14ac:dyDescent="0.25">
      <c r="C63">
        <v>610.85185131172818</v>
      </c>
      <c r="D63" t="s">
        <v>36</v>
      </c>
      <c r="E63">
        <v>548.99999949999994</v>
      </c>
      <c r="J63">
        <v>611.03303666535442</v>
      </c>
      <c r="K63" t="s">
        <v>36</v>
      </c>
      <c r="L63">
        <v>549.00001072755185</v>
      </c>
    </row>
    <row r="64" spans="3:12" x14ac:dyDescent="0.25">
      <c r="C64">
        <v>90</v>
      </c>
      <c r="D64" t="s">
        <v>36</v>
      </c>
      <c r="E64">
        <v>45</v>
      </c>
      <c r="J64">
        <v>89.999981149985544</v>
      </c>
      <c r="K64" t="s">
        <v>36</v>
      </c>
      <c r="L64">
        <v>44.999995287496446</v>
      </c>
    </row>
    <row r="66" spans="3:12" x14ac:dyDescent="0.25">
      <c r="C66">
        <v>1080</v>
      </c>
      <c r="D66" t="s">
        <v>37</v>
      </c>
      <c r="E66">
        <v>1080</v>
      </c>
      <c r="J66">
        <v>1080.0000000000009</v>
      </c>
      <c r="K66" t="s">
        <v>37</v>
      </c>
      <c r="L66">
        <v>1080</v>
      </c>
    </row>
    <row r="67" spans="3:12" x14ac:dyDescent="0.25">
      <c r="C67">
        <v>600</v>
      </c>
      <c r="D67" t="s">
        <v>37</v>
      </c>
      <c r="E67">
        <v>600</v>
      </c>
      <c r="J67">
        <v>600</v>
      </c>
      <c r="K67" t="s">
        <v>37</v>
      </c>
      <c r="L67">
        <v>600</v>
      </c>
    </row>
    <row r="68" spans="3:12" x14ac:dyDescent="0.25">
      <c r="C68">
        <v>1350</v>
      </c>
      <c r="D68" t="s">
        <v>37</v>
      </c>
      <c r="E68">
        <v>1350</v>
      </c>
      <c r="J68">
        <v>1349.9999999999993</v>
      </c>
      <c r="K68" t="s">
        <v>37</v>
      </c>
      <c r="L68">
        <v>1350</v>
      </c>
    </row>
    <row r="69" spans="3:12" x14ac:dyDescent="0.25">
      <c r="C69">
        <v>90</v>
      </c>
      <c r="D69" t="s">
        <v>37</v>
      </c>
      <c r="E69">
        <v>90</v>
      </c>
      <c r="J69">
        <v>90</v>
      </c>
      <c r="K69" t="s">
        <v>37</v>
      </c>
      <c r="L69">
        <v>90</v>
      </c>
    </row>
    <row r="71" spans="3:12" x14ac:dyDescent="0.25">
      <c r="C71">
        <v>720</v>
      </c>
      <c r="D71" t="s">
        <v>37</v>
      </c>
      <c r="E71">
        <v>720</v>
      </c>
      <c r="J71">
        <v>719.99999999999898</v>
      </c>
      <c r="K71" t="s">
        <v>37</v>
      </c>
      <c r="L71">
        <v>720</v>
      </c>
    </row>
    <row r="72" spans="3:12" x14ac:dyDescent="0.25">
      <c r="C72">
        <v>600</v>
      </c>
      <c r="D72" t="s">
        <v>37</v>
      </c>
      <c r="E72">
        <v>600</v>
      </c>
      <c r="J72">
        <v>600.00000000000307</v>
      </c>
      <c r="K72" t="s">
        <v>37</v>
      </c>
      <c r="L72">
        <v>600</v>
      </c>
    </row>
    <row r="73" spans="3:12" x14ac:dyDescent="0.25">
      <c r="C73">
        <v>480</v>
      </c>
      <c r="D73" t="s">
        <v>37</v>
      </c>
      <c r="E73">
        <v>480</v>
      </c>
      <c r="J73">
        <v>479.99999999999989</v>
      </c>
      <c r="K73" t="s">
        <v>37</v>
      </c>
      <c r="L73">
        <v>480</v>
      </c>
    </row>
    <row r="74" spans="3:12" x14ac:dyDescent="0.25">
      <c r="C74">
        <v>90</v>
      </c>
      <c r="D74" t="s">
        <v>37</v>
      </c>
      <c r="E74">
        <v>90</v>
      </c>
      <c r="J74">
        <v>89.999999800000126</v>
      </c>
      <c r="K74" t="s">
        <v>37</v>
      </c>
      <c r="L74">
        <v>90</v>
      </c>
    </row>
    <row r="75" spans="3:12" x14ac:dyDescent="0.25">
      <c r="C75">
        <v>360</v>
      </c>
      <c r="D75" t="s">
        <v>37</v>
      </c>
      <c r="E75">
        <v>360</v>
      </c>
      <c r="J75">
        <v>359.99999999999994</v>
      </c>
      <c r="K75" t="s">
        <v>37</v>
      </c>
      <c r="L75">
        <v>360</v>
      </c>
    </row>
    <row r="76" spans="3:12" x14ac:dyDescent="0.25">
      <c r="C76">
        <v>240</v>
      </c>
      <c r="D76" t="s">
        <v>37</v>
      </c>
      <c r="E76">
        <v>240</v>
      </c>
      <c r="J76">
        <v>239.99999999999724</v>
      </c>
      <c r="K76" t="s">
        <v>37</v>
      </c>
      <c r="L76">
        <v>240</v>
      </c>
    </row>
    <row r="77" spans="3:12" x14ac:dyDescent="0.25">
      <c r="C77">
        <v>630</v>
      </c>
      <c r="D77" t="s">
        <v>37</v>
      </c>
      <c r="E77">
        <v>630</v>
      </c>
      <c r="J77">
        <v>629.99999999999955</v>
      </c>
      <c r="K77" t="s">
        <v>37</v>
      </c>
      <c r="L77">
        <v>630</v>
      </c>
    </row>
    <row r="78" spans="3:12" x14ac:dyDescent="0.25">
      <c r="C78">
        <v>60</v>
      </c>
      <c r="D78" t="s">
        <v>37</v>
      </c>
      <c r="E78">
        <v>60</v>
      </c>
      <c r="J78">
        <v>59.999999866666769</v>
      </c>
      <c r="K78" t="s">
        <v>37</v>
      </c>
      <c r="L78">
        <v>60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199A1-E195-4C88-BBBC-C927738934E8}">
  <dimension ref="A1:AM77"/>
  <sheetViews>
    <sheetView topLeftCell="AG1" workbookViewId="0">
      <selection activeCell="AS41" sqref="AS41"/>
    </sheetView>
  </sheetViews>
  <sheetFormatPr defaultRowHeight="15" x14ac:dyDescent="0.25"/>
  <sheetData>
    <row r="1" spans="1:34" x14ac:dyDescent="0.25">
      <c r="A1" t="s">
        <v>22</v>
      </c>
      <c r="D1" t="s">
        <v>6</v>
      </c>
      <c r="E1">
        <v>4176</v>
      </c>
      <c r="H1" t="s">
        <v>22</v>
      </c>
      <c r="K1" t="s">
        <v>6</v>
      </c>
      <c r="L1">
        <v>4276</v>
      </c>
      <c r="O1" t="s">
        <v>22</v>
      </c>
      <c r="R1" t="s">
        <v>6</v>
      </c>
      <c r="S1">
        <v>4376</v>
      </c>
      <c r="V1" t="s">
        <v>22</v>
      </c>
      <c r="Y1" t="s">
        <v>6</v>
      </c>
      <c r="Z1">
        <v>4476</v>
      </c>
      <c r="AC1" t="s">
        <v>22</v>
      </c>
      <c r="AF1" t="s">
        <v>6</v>
      </c>
      <c r="AG1">
        <v>4576</v>
      </c>
    </row>
    <row r="2" spans="1:34" x14ac:dyDescent="0.25">
      <c r="A2" t="s">
        <v>23</v>
      </c>
      <c r="H2" t="s">
        <v>23</v>
      </c>
      <c r="O2" t="s">
        <v>23</v>
      </c>
      <c r="V2" t="s">
        <v>23</v>
      </c>
      <c r="AC2" t="s">
        <v>23</v>
      </c>
    </row>
    <row r="3" spans="1:34" x14ac:dyDescent="0.25">
      <c r="A3" t="s">
        <v>21</v>
      </c>
      <c r="B3">
        <v>1</v>
      </c>
      <c r="C3">
        <v>2</v>
      </c>
      <c r="D3">
        <v>3</v>
      </c>
      <c r="E3">
        <v>4</v>
      </c>
      <c r="H3" t="s">
        <v>21</v>
      </c>
      <c r="I3">
        <v>1</v>
      </c>
      <c r="J3">
        <v>2</v>
      </c>
      <c r="K3">
        <v>3</v>
      </c>
      <c r="L3">
        <v>4</v>
      </c>
      <c r="O3" t="s">
        <v>21</v>
      </c>
      <c r="P3">
        <v>1</v>
      </c>
      <c r="Q3">
        <v>2</v>
      </c>
      <c r="R3">
        <v>3</v>
      </c>
      <c r="S3">
        <v>4</v>
      </c>
      <c r="V3" t="s">
        <v>21</v>
      </c>
      <c r="W3">
        <v>1</v>
      </c>
      <c r="X3">
        <v>2</v>
      </c>
      <c r="Y3">
        <v>3</v>
      </c>
      <c r="Z3">
        <v>4</v>
      </c>
      <c r="AC3" t="s">
        <v>21</v>
      </c>
      <c r="AD3">
        <v>1</v>
      </c>
      <c r="AE3">
        <v>2</v>
      </c>
      <c r="AF3">
        <v>3</v>
      </c>
      <c r="AG3">
        <v>4</v>
      </c>
    </row>
    <row r="4" spans="1:34" x14ac:dyDescent="0.25">
      <c r="A4">
        <v>1</v>
      </c>
      <c r="B4">
        <v>801.09966305847354</v>
      </c>
      <c r="C4">
        <v>242.9003379415264</v>
      </c>
      <c r="D4">
        <v>-9.9999999747524271E-7</v>
      </c>
      <c r="E4">
        <v>0</v>
      </c>
      <c r="F4">
        <v>1044</v>
      </c>
      <c r="H4">
        <v>1</v>
      </c>
      <c r="I4">
        <v>818.87996734433227</v>
      </c>
      <c r="J4">
        <v>250.12003365566778</v>
      </c>
      <c r="K4">
        <v>0</v>
      </c>
      <c r="L4">
        <v>-9.9999999925159955E-7</v>
      </c>
      <c r="M4">
        <v>1069</v>
      </c>
      <c r="O4">
        <v>1</v>
      </c>
      <c r="P4">
        <v>828.69474776707079</v>
      </c>
      <c r="Q4">
        <v>247.33747493700338</v>
      </c>
      <c r="R4">
        <v>17.967778295926024</v>
      </c>
      <c r="S4">
        <v>-9.9999999747524271E-7</v>
      </c>
      <c r="T4">
        <v>1094.0000000000005</v>
      </c>
      <c r="V4">
        <v>1</v>
      </c>
      <c r="W4">
        <v>829.31701315980649</v>
      </c>
      <c r="X4">
        <v>248.76718771445698</v>
      </c>
      <c r="Y4">
        <v>40.915799125736569</v>
      </c>
      <c r="Z4">
        <v>0</v>
      </c>
      <c r="AA4">
        <v>1119</v>
      </c>
      <c r="AC4">
        <v>1</v>
      </c>
      <c r="AD4">
        <v>829.90681920197801</v>
      </c>
      <c r="AE4">
        <v>250.03699484842176</v>
      </c>
      <c r="AF4">
        <v>64.056186949600146</v>
      </c>
      <c r="AG4">
        <v>-9.9999999747524271E-7</v>
      </c>
      <c r="AH4">
        <v>1144</v>
      </c>
    </row>
    <row r="5" spans="1:34" x14ac:dyDescent="0.25">
      <c r="A5">
        <v>2</v>
      </c>
      <c r="B5">
        <v>600.000001</v>
      </c>
      <c r="C5">
        <v>299.9999995</v>
      </c>
      <c r="D5">
        <v>129.48888832962959</v>
      </c>
      <c r="E5">
        <v>-9.9999999747524271E-7</v>
      </c>
      <c r="F5">
        <v>1029.4888878296297</v>
      </c>
      <c r="H5">
        <v>2</v>
      </c>
      <c r="I5">
        <v>600.000001</v>
      </c>
      <c r="J5">
        <v>299.9999995</v>
      </c>
      <c r="K5">
        <v>129.40555472962973</v>
      </c>
      <c r="L5">
        <v>-9.9999999747524271E-7</v>
      </c>
      <c r="M5">
        <v>1029.4055542296296</v>
      </c>
      <c r="O5">
        <v>2</v>
      </c>
      <c r="P5">
        <v>600.00000199999999</v>
      </c>
      <c r="Q5">
        <v>299.9999995</v>
      </c>
      <c r="R5">
        <v>129.32222117962971</v>
      </c>
      <c r="S5">
        <v>-9.9999999991773336E-7</v>
      </c>
      <c r="T5">
        <v>1029.3222216796296</v>
      </c>
      <c r="V5">
        <v>2</v>
      </c>
      <c r="W5">
        <v>600.000001</v>
      </c>
      <c r="X5">
        <v>299.9999995</v>
      </c>
      <c r="Y5">
        <v>129.23888794074077</v>
      </c>
      <c r="Z5">
        <v>0</v>
      </c>
      <c r="AA5">
        <v>1029.2388884407408</v>
      </c>
      <c r="AC5">
        <v>2</v>
      </c>
      <c r="AD5">
        <v>600</v>
      </c>
      <c r="AE5">
        <v>299.9999995</v>
      </c>
      <c r="AF5">
        <v>129.15555447407405</v>
      </c>
      <c r="AG5">
        <v>0</v>
      </c>
      <c r="AH5">
        <v>1029.1555539740741</v>
      </c>
    </row>
    <row r="6" spans="1:34" x14ac:dyDescent="0.25">
      <c r="A6">
        <v>3</v>
      </c>
      <c r="B6">
        <v>610.85185131172818</v>
      </c>
      <c r="C6">
        <v>89.630639801122413</v>
      </c>
      <c r="D6">
        <v>164.63063980112241</v>
      </c>
      <c r="E6">
        <v>178.88686908602693</v>
      </c>
      <c r="F6">
        <v>1044</v>
      </c>
      <c r="H6">
        <v>3</v>
      </c>
      <c r="I6">
        <v>568.97685105856613</v>
      </c>
      <c r="J6">
        <v>120.90084153243549</v>
      </c>
      <c r="K6">
        <v>195.90084198004234</v>
      </c>
      <c r="L6">
        <v>183.22146542895618</v>
      </c>
      <c r="M6">
        <v>1069.0000000000002</v>
      </c>
      <c r="O6">
        <v>3</v>
      </c>
      <c r="P6">
        <v>543.999999</v>
      </c>
      <c r="Q6">
        <v>140.8473738835354</v>
      </c>
      <c r="R6">
        <v>215.8473738835354</v>
      </c>
      <c r="S6">
        <v>193.3052532329292</v>
      </c>
      <c r="T6">
        <v>1094</v>
      </c>
      <c r="V6">
        <v>3</v>
      </c>
      <c r="W6">
        <v>541.5</v>
      </c>
      <c r="X6">
        <v>153.65850707990322</v>
      </c>
      <c r="Y6">
        <v>228.65850707990316</v>
      </c>
      <c r="Z6">
        <v>195.18298584019362</v>
      </c>
      <c r="AA6">
        <v>1119</v>
      </c>
      <c r="AC6">
        <v>3</v>
      </c>
      <c r="AD6">
        <v>538.99999949999994</v>
      </c>
      <c r="AE6">
        <v>166.45340910098909</v>
      </c>
      <c r="AF6">
        <v>241.45340910098909</v>
      </c>
      <c r="AG6">
        <v>197.0931822980219</v>
      </c>
      <c r="AH6">
        <v>1144</v>
      </c>
    </row>
    <row r="7" spans="1:34" x14ac:dyDescent="0.25">
      <c r="A7">
        <v>4</v>
      </c>
      <c r="B7">
        <v>90</v>
      </c>
      <c r="C7">
        <v>59.999999666666675</v>
      </c>
      <c r="D7">
        <v>39.999999666666668</v>
      </c>
      <c r="E7">
        <v>0</v>
      </c>
      <c r="F7">
        <v>189.99999933333334</v>
      </c>
      <c r="H7">
        <v>4</v>
      </c>
      <c r="I7">
        <v>90</v>
      </c>
      <c r="J7">
        <v>59.999999666666675</v>
      </c>
      <c r="K7">
        <v>39.999999666666668</v>
      </c>
      <c r="L7">
        <v>0</v>
      </c>
      <c r="M7">
        <v>189.99999933333334</v>
      </c>
      <c r="O7">
        <v>4</v>
      </c>
      <c r="P7">
        <v>90</v>
      </c>
      <c r="Q7">
        <v>59.999999666666675</v>
      </c>
      <c r="R7">
        <v>39.999999666666668</v>
      </c>
      <c r="S7">
        <v>0</v>
      </c>
      <c r="T7">
        <v>189.99999933333334</v>
      </c>
      <c r="V7">
        <v>4</v>
      </c>
      <c r="W7">
        <v>90</v>
      </c>
      <c r="X7">
        <v>59.999999666666668</v>
      </c>
      <c r="Y7">
        <v>39.999999666666668</v>
      </c>
      <c r="Z7">
        <v>0</v>
      </c>
      <c r="AA7">
        <v>189.99999933333334</v>
      </c>
      <c r="AC7">
        <v>4</v>
      </c>
      <c r="AD7">
        <v>90</v>
      </c>
      <c r="AE7">
        <v>59.999999666666668</v>
      </c>
      <c r="AF7">
        <v>39.999999666666668</v>
      </c>
      <c r="AG7">
        <v>0</v>
      </c>
      <c r="AH7">
        <v>189.99999933333334</v>
      </c>
    </row>
    <row r="8" spans="1:34" x14ac:dyDescent="0.25">
      <c r="D8">
        <v>334.11952679741864</v>
      </c>
      <c r="E8">
        <v>178.88686808602694</v>
      </c>
      <c r="K8">
        <v>365.30639637633874</v>
      </c>
      <c r="L8">
        <v>183.22146342895618</v>
      </c>
      <c r="R8">
        <v>403.13737302575782</v>
      </c>
      <c r="S8">
        <v>193.30525123292921</v>
      </c>
      <c r="Y8">
        <v>438.81319381304718</v>
      </c>
      <c r="Z8">
        <v>195.18298584019362</v>
      </c>
      <c r="AF8">
        <v>474.66515019132999</v>
      </c>
      <c r="AG8">
        <v>197.0931812980219</v>
      </c>
    </row>
    <row r="9" spans="1:34" x14ac:dyDescent="0.25">
      <c r="A9" t="s">
        <v>24</v>
      </c>
      <c r="H9" t="s">
        <v>24</v>
      </c>
      <c r="O9" t="s">
        <v>24</v>
      </c>
      <c r="V9" t="s">
        <v>24</v>
      </c>
      <c r="AC9" t="s">
        <v>24</v>
      </c>
    </row>
    <row r="10" spans="1:34" x14ac:dyDescent="0.25">
      <c r="A10" t="s">
        <v>21</v>
      </c>
      <c r="B10">
        <v>1</v>
      </c>
      <c r="C10">
        <v>2</v>
      </c>
      <c r="D10">
        <v>3</v>
      </c>
      <c r="E10">
        <v>4</v>
      </c>
      <c r="H10" t="s">
        <v>21</v>
      </c>
      <c r="I10">
        <v>1</v>
      </c>
      <c r="J10">
        <v>2</v>
      </c>
      <c r="K10">
        <v>3</v>
      </c>
      <c r="L10">
        <v>4</v>
      </c>
      <c r="O10" t="s">
        <v>21</v>
      </c>
      <c r="P10">
        <v>1</v>
      </c>
      <c r="Q10">
        <v>2</v>
      </c>
      <c r="R10">
        <v>3</v>
      </c>
      <c r="S10">
        <v>4</v>
      </c>
      <c r="V10" t="s">
        <v>21</v>
      </c>
      <c r="W10">
        <v>1</v>
      </c>
      <c r="X10">
        <v>2</v>
      </c>
      <c r="Y10">
        <v>3</v>
      </c>
      <c r="Z10">
        <v>4</v>
      </c>
      <c r="AC10" t="s">
        <v>21</v>
      </c>
      <c r="AD10">
        <v>1</v>
      </c>
      <c r="AE10">
        <v>2</v>
      </c>
      <c r="AF10">
        <v>3</v>
      </c>
      <c r="AG10">
        <v>4</v>
      </c>
    </row>
    <row r="11" spans="1:34" x14ac:dyDescent="0.25">
      <c r="A11">
        <v>1</v>
      </c>
      <c r="B11">
        <v>278.9003369415264</v>
      </c>
      <c r="C11">
        <v>-9.9999999925159955E-7</v>
      </c>
      <c r="D11">
        <v>0</v>
      </c>
      <c r="E11">
        <v>0</v>
      </c>
      <c r="H11">
        <v>1</v>
      </c>
      <c r="I11">
        <v>261.12003365566773</v>
      </c>
      <c r="J11">
        <v>0</v>
      </c>
      <c r="K11">
        <v>0</v>
      </c>
      <c r="L11">
        <v>0</v>
      </c>
      <c r="O11">
        <v>1</v>
      </c>
      <c r="P11">
        <v>251.30525323292923</v>
      </c>
      <c r="Q11">
        <v>0</v>
      </c>
      <c r="R11">
        <v>0</v>
      </c>
      <c r="S11">
        <v>0</v>
      </c>
      <c r="V11">
        <v>1</v>
      </c>
      <c r="W11">
        <v>250.68298684019356</v>
      </c>
      <c r="X11">
        <v>0</v>
      </c>
      <c r="Y11">
        <v>0</v>
      </c>
      <c r="Z11">
        <v>0</v>
      </c>
      <c r="AC11">
        <v>1</v>
      </c>
      <c r="AD11">
        <v>250.0931817980219</v>
      </c>
      <c r="AE11">
        <v>0</v>
      </c>
      <c r="AF11">
        <v>0</v>
      </c>
      <c r="AG11">
        <v>0</v>
      </c>
    </row>
    <row r="12" spans="1:34" x14ac:dyDescent="0.25">
      <c r="A12">
        <v>2</v>
      </c>
      <c r="B12">
        <v>0</v>
      </c>
      <c r="C12">
        <v>0</v>
      </c>
      <c r="D12">
        <v>0</v>
      </c>
      <c r="E12">
        <v>0</v>
      </c>
      <c r="H12">
        <v>2</v>
      </c>
      <c r="I12">
        <v>0</v>
      </c>
      <c r="J12">
        <v>0</v>
      </c>
      <c r="K12">
        <v>0</v>
      </c>
      <c r="L12">
        <v>0</v>
      </c>
      <c r="O12">
        <v>2</v>
      </c>
      <c r="P12">
        <v>-9.9999999925159955E-7</v>
      </c>
      <c r="Q12">
        <v>0</v>
      </c>
      <c r="R12">
        <v>0</v>
      </c>
      <c r="S12">
        <v>0</v>
      </c>
      <c r="V12">
        <v>2</v>
      </c>
      <c r="W12">
        <v>-9.9999999969568876E-7</v>
      </c>
      <c r="X12">
        <v>0</v>
      </c>
      <c r="Y12">
        <v>0</v>
      </c>
      <c r="Z12">
        <v>0</v>
      </c>
      <c r="AC12">
        <v>2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3</v>
      </c>
      <c r="B13">
        <v>487.14814768827176</v>
      </c>
      <c r="C13">
        <v>12.419192228114451</v>
      </c>
      <c r="D13">
        <v>12.419192228114451</v>
      </c>
      <c r="E13">
        <v>73.113131913973049</v>
      </c>
      <c r="H13">
        <v>3</v>
      </c>
      <c r="I13">
        <v>524.02314694143388</v>
      </c>
      <c r="J13">
        <v>2.539141639730655</v>
      </c>
      <c r="K13">
        <v>2.5391411921238687</v>
      </c>
      <c r="L13">
        <v>73.778536571043816</v>
      </c>
      <c r="O13">
        <v>3</v>
      </c>
      <c r="P13">
        <v>543.999999</v>
      </c>
      <c r="Q13">
        <v>0</v>
      </c>
      <c r="R13">
        <v>0</v>
      </c>
      <c r="S13">
        <v>68.694748767070791</v>
      </c>
      <c r="V13">
        <v>3</v>
      </c>
      <c r="W13">
        <v>541.5</v>
      </c>
      <c r="X13">
        <v>0</v>
      </c>
      <c r="Y13">
        <v>0</v>
      </c>
      <c r="Z13">
        <v>71.817014159806376</v>
      </c>
      <c r="AC13">
        <v>3</v>
      </c>
      <c r="AD13">
        <v>538.99999949999994</v>
      </c>
      <c r="AE13">
        <v>0</v>
      </c>
      <c r="AF13">
        <v>0</v>
      </c>
      <c r="AG13">
        <v>74.906818701978125</v>
      </c>
    </row>
    <row r="14" spans="1:34" x14ac:dyDescent="0.25">
      <c r="A14">
        <v>4</v>
      </c>
      <c r="B14">
        <v>0</v>
      </c>
      <c r="C14">
        <v>0</v>
      </c>
      <c r="D14">
        <v>0</v>
      </c>
      <c r="E14">
        <v>0</v>
      </c>
      <c r="H14">
        <v>4</v>
      </c>
      <c r="I14">
        <v>0</v>
      </c>
      <c r="J14">
        <v>0</v>
      </c>
      <c r="K14">
        <v>0</v>
      </c>
      <c r="L14">
        <v>0</v>
      </c>
      <c r="O14">
        <v>4</v>
      </c>
      <c r="P14">
        <v>0</v>
      </c>
      <c r="Q14">
        <v>0</v>
      </c>
      <c r="R14">
        <v>0</v>
      </c>
      <c r="S14">
        <v>0</v>
      </c>
      <c r="V14">
        <v>4</v>
      </c>
      <c r="W14">
        <v>0</v>
      </c>
      <c r="X14">
        <v>0</v>
      </c>
      <c r="Y14">
        <v>0</v>
      </c>
      <c r="Z14">
        <v>0</v>
      </c>
      <c r="AC14">
        <v>4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D15">
        <v>12.419192228114451</v>
      </c>
      <c r="E15">
        <v>73.113131913973049</v>
      </c>
      <c r="K15">
        <v>2.5391411921238687</v>
      </c>
      <c r="L15">
        <v>73.778536571043816</v>
      </c>
      <c r="R15">
        <v>0</v>
      </c>
      <c r="S15">
        <v>68.694748767070791</v>
      </c>
      <c r="Y15">
        <v>0</v>
      </c>
      <c r="Z15">
        <v>71.817014159806376</v>
      </c>
      <c r="AF15">
        <v>0</v>
      </c>
      <c r="AG15">
        <v>74.906818701978125</v>
      </c>
    </row>
    <row r="16" spans="1:34" x14ac:dyDescent="0.25">
      <c r="A16" t="s">
        <v>25</v>
      </c>
      <c r="H16" t="s">
        <v>25</v>
      </c>
      <c r="O16" t="s">
        <v>25</v>
      </c>
      <c r="V16" t="s">
        <v>25</v>
      </c>
      <c r="AC16" t="s">
        <v>25</v>
      </c>
    </row>
    <row r="17" spans="1:34" x14ac:dyDescent="0.25">
      <c r="A17" t="s">
        <v>21</v>
      </c>
      <c r="B17">
        <v>1</v>
      </c>
      <c r="C17">
        <v>2</v>
      </c>
      <c r="D17">
        <v>3</v>
      </c>
      <c r="E17">
        <v>4</v>
      </c>
      <c r="H17" t="s">
        <v>21</v>
      </c>
      <c r="I17">
        <v>1</v>
      </c>
      <c r="J17">
        <v>2</v>
      </c>
      <c r="K17">
        <v>3</v>
      </c>
      <c r="L17">
        <v>4</v>
      </c>
      <c r="O17" t="s">
        <v>21</v>
      </c>
      <c r="P17">
        <v>1</v>
      </c>
      <c r="Q17">
        <v>2</v>
      </c>
      <c r="R17">
        <v>3</v>
      </c>
      <c r="S17">
        <v>4</v>
      </c>
      <c r="V17" t="s">
        <v>21</v>
      </c>
      <c r="W17">
        <v>1</v>
      </c>
      <c r="X17">
        <v>2</v>
      </c>
      <c r="Y17">
        <v>3</v>
      </c>
      <c r="Z17">
        <v>4</v>
      </c>
      <c r="AC17" t="s">
        <v>21</v>
      </c>
      <c r="AD17">
        <v>1</v>
      </c>
      <c r="AE17">
        <v>2</v>
      </c>
      <c r="AF17">
        <v>3</v>
      </c>
      <c r="AG17">
        <v>4</v>
      </c>
    </row>
    <row r="18" spans="1:34" x14ac:dyDescent="0.25">
      <c r="A18">
        <v>1</v>
      </c>
      <c r="B18">
        <v>0</v>
      </c>
      <c r="C18">
        <v>477.0996630584736</v>
      </c>
      <c r="D18">
        <v>360.000001</v>
      </c>
      <c r="F18">
        <v>837.09966405847354</v>
      </c>
      <c r="H18">
        <v>1</v>
      </c>
      <c r="I18">
        <v>0</v>
      </c>
      <c r="J18">
        <v>469.87996634433222</v>
      </c>
      <c r="K18">
        <v>360</v>
      </c>
      <c r="M18">
        <v>829.87996634433216</v>
      </c>
      <c r="O18">
        <v>1</v>
      </c>
      <c r="P18">
        <v>0</v>
      </c>
      <c r="Q18">
        <v>472.66252506299668</v>
      </c>
      <c r="R18">
        <v>342.03222170407395</v>
      </c>
      <c r="T18">
        <v>814.69474676707068</v>
      </c>
      <c r="V18">
        <v>1</v>
      </c>
      <c r="W18">
        <v>0</v>
      </c>
      <c r="X18">
        <v>471.23281228554305</v>
      </c>
      <c r="Y18">
        <v>319.08420087426344</v>
      </c>
      <c r="AA18">
        <v>790.31701315980649</v>
      </c>
      <c r="AC18">
        <v>1</v>
      </c>
      <c r="AD18">
        <v>0</v>
      </c>
      <c r="AE18">
        <v>469.96300515157822</v>
      </c>
      <c r="AF18">
        <v>295.94381305039985</v>
      </c>
      <c r="AH18">
        <v>765.90681820197801</v>
      </c>
    </row>
    <row r="19" spans="1:34" x14ac:dyDescent="0.25">
      <c r="A19">
        <v>2</v>
      </c>
      <c r="B19">
        <v>0</v>
      </c>
      <c r="C19">
        <v>300.0000005</v>
      </c>
      <c r="D19">
        <v>110.5111116703704</v>
      </c>
      <c r="F19">
        <v>410.51111217037038</v>
      </c>
      <c r="H19">
        <v>2</v>
      </c>
      <c r="I19">
        <v>0</v>
      </c>
      <c r="J19">
        <v>300.0000005</v>
      </c>
      <c r="K19">
        <v>110.59444527037029</v>
      </c>
      <c r="M19">
        <v>410.59444577037027</v>
      </c>
      <c r="O19">
        <v>2</v>
      </c>
      <c r="P19">
        <v>0</v>
      </c>
      <c r="Q19">
        <v>300.0000005</v>
      </c>
      <c r="R19">
        <v>110.67777882037028</v>
      </c>
      <c r="T19">
        <v>410.67777932037029</v>
      </c>
      <c r="V19">
        <v>2</v>
      </c>
      <c r="W19">
        <v>0</v>
      </c>
      <c r="X19">
        <v>300.0000005</v>
      </c>
      <c r="Y19">
        <v>110.76111205925923</v>
      </c>
      <c r="AA19">
        <v>410.76111255925923</v>
      </c>
      <c r="AC19">
        <v>2</v>
      </c>
      <c r="AD19">
        <v>0</v>
      </c>
      <c r="AE19">
        <v>300.0000005</v>
      </c>
      <c r="AF19">
        <v>110.84444552592593</v>
      </c>
      <c r="AH19">
        <v>410.84444602592595</v>
      </c>
    </row>
    <row r="20" spans="1:34" x14ac:dyDescent="0.25">
      <c r="A20">
        <v>3</v>
      </c>
      <c r="B20">
        <v>0</v>
      </c>
      <c r="C20">
        <v>377.95016797076312</v>
      </c>
      <c r="D20">
        <v>452.95016797076318</v>
      </c>
      <c r="F20">
        <v>830.90033594152624</v>
      </c>
      <c r="H20">
        <v>3</v>
      </c>
      <c r="I20">
        <v>0</v>
      </c>
      <c r="J20">
        <v>356.56001682783381</v>
      </c>
      <c r="K20">
        <v>431.56001682783381</v>
      </c>
      <c r="M20">
        <v>788.12003365566761</v>
      </c>
      <c r="O20">
        <v>3</v>
      </c>
      <c r="P20">
        <v>0</v>
      </c>
      <c r="Q20">
        <v>339.15262611646466</v>
      </c>
      <c r="R20">
        <v>414.15262611646466</v>
      </c>
      <c r="T20">
        <v>753.30525223292932</v>
      </c>
      <c r="V20">
        <v>3</v>
      </c>
      <c r="W20">
        <v>0</v>
      </c>
      <c r="X20">
        <v>326.34149292009681</v>
      </c>
      <c r="Y20">
        <v>401.34149292009681</v>
      </c>
      <c r="AA20">
        <v>727.68298584019362</v>
      </c>
      <c r="AC20">
        <v>3</v>
      </c>
      <c r="AD20">
        <v>0</v>
      </c>
      <c r="AE20">
        <v>313.54659089901094</v>
      </c>
      <c r="AF20">
        <v>388.54659089901094</v>
      </c>
      <c r="AH20">
        <v>702.09318179802187</v>
      </c>
    </row>
    <row r="21" spans="1:34" x14ac:dyDescent="0.25">
      <c r="A21">
        <v>4</v>
      </c>
      <c r="B21">
        <v>0</v>
      </c>
      <c r="C21">
        <v>30.000000333333332</v>
      </c>
      <c r="D21">
        <v>20.000000333333332</v>
      </c>
      <c r="F21">
        <v>50.000000666666665</v>
      </c>
      <c r="H21">
        <v>4</v>
      </c>
      <c r="I21">
        <v>0</v>
      </c>
      <c r="J21">
        <v>30.000000333333332</v>
      </c>
      <c r="K21">
        <v>20.000000333333332</v>
      </c>
      <c r="M21">
        <v>50.000000666666665</v>
      </c>
      <c r="O21">
        <v>4</v>
      </c>
      <c r="P21">
        <v>0</v>
      </c>
      <c r="Q21">
        <v>30.000000333333332</v>
      </c>
      <c r="R21">
        <v>20.000000333333332</v>
      </c>
      <c r="T21">
        <v>50.000000666666665</v>
      </c>
      <c r="V21">
        <v>4</v>
      </c>
      <c r="W21">
        <v>0</v>
      </c>
      <c r="X21">
        <v>30.000000333333332</v>
      </c>
      <c r="Y21">
        <v>20.000000333333332</v>
      </c>
      <c r="AA21">
        <v>50.000000666666665</v>
      </c>
      <c r="AC21">
        <v>4</v>
      </c>
      <c r="AD21">
        <v>0</v>
      </c>
      <c r="AE21">
        <v>30.000000333333332</v>
      </c>
      <c r="AF21">
        <v>20.000000333333332</v>
      </c>
      <c r="AH21">
        <v>50.000000666666665</v>
      </c>
    </row>
    <row r="22" spans="1:34" x14ac:dyDescent="0.25">
      <c r="F22">
        <v>2128.5111128370372</v>
      </c>
      <c r="M22">
        <v>2078.5944464370368</v>
      </c>
      <c r="T22">
        <v>2028.6777789870368</v>
      </c>
      <c r="AA22">
        <v>1978.7611122259259</v>
      </c>
      <c r="AH22">
        <v>1928.8444466925923</v>
      </c>
    </row>
    <row r="23" spans="1:34" x14ac:dyDescent="0.25">
      <c r="A23" t="s">
        <v>26</v>
      </c>
      <c r="H23" t="s">
        <v>26</v>
      </c>
      <c r="M23" s="1">
        <f>($F$22-M22)/$F$22</f>
        <v>2.3451447398584527E-2</v>
      </c>
      <c r="O23" t="s">
        <v>26</v>
      </c>
      <c r="T23" s="1">
        <f>($F$22-T22)/$F$22</f>
        <v>4.6902895290471432E-2</v>
      </c>
      <c r="V23" t="s">
        <v>26</v>
      </c>
      <c r="AA23" s="1">
        <f>($F$22-AA22)/$F$22</f>
        <v>7.035434285871002E-2</v>
      </c>
      <c r="AC23" t="s">
        <v>26</v>
      </c>
      <c r="AH23" s="1">
        <f>($F$22-AH22)/$F$22</f>
        <v>9.3805789850124097E-2</v>
      </c>
    </row>
    <row r="25" spans="1:34" x14ac:dyDescent="0.25">
      <c r="B25" t="s">
        <v>27</v>
      </c>
      <c r="I25" t="s">
        <v>27</v>
      </c>
      <c r="P25" t="s">
        <v>27</v>
      </c>
      <c r="W25" t="s">
        <v>27</v>
      </c>
      <c r="AD25" t="s">
        <v>27</v>
      </c>
    </row>
    <row r="26" spans="1:34" x14ac:dyDescent="0.25">
      <c r="A26" t="s">
        <v>21</v>
      </c>
      <c r="B26">
        <v>1</v>
      </c>
      <c r="C26">
        <v>2</v>
      </c>
      <c r="D26">
        <v>3</v>
      </c>
      <c r="E26">
        <v>4</v>
      </c>
      <c r="H26" t="s">
        <v>21</v>
      </c>
      <c r="I26">
        <v>1</v>
      </c>
      <c r="J26">
        <v>2</v>
      </c>
      <c r="K26">
        <v>3</v>
      </c>
      <c r="L26">
        <v>4</v>
      </c>
      <c r="O26" t="s">
        <v>21</v>
      </c>
      <c r="P26">
        <v>1</v>
      </c>
      <c r="Q26">
        <v>2</v>
      </c>
      <c r="R26">
        <v>3</v>
      </c>
      <c r="S26">
        <v>4</v>
      </c>
      <c r="V26" t="s">
        <v>21</v>
      </c>
      <c r="W26">
        <v>1</v>
      </c>
      <c r="X26">
        <v>2</v>
      </c>
      <c r="Y26">
        <v>3</v>
      </c>
      <c r="Z26">
        <v>4</v>
      </c>
      <c r="AC26" t="s">
        <v>21</v>
      </c>
      <c r="AD26">
        <v>1</v>
      </c>
      <c r="AE26">
        <v>2</v>
      </c>
      <c r="AF26">
        <v>3</v>
      </c>
      <c r="AG26">
        <v>4</v>
      </c>
    </row>
    <row r="27" spans="1:34" x14ac:dyDescent="0.25">
      <c r="A27">
        <v>1</v>
      </c>
      <c r="B27">
        <v>25</v>
      </c>
      <c r="C27">
        <v>35</v>
      </c>
      <c r="D27">
        <v>40</v>
      </c>
      <c r="E27">
        <v>42</v>
      </c>
      <c r="H27">
        <v>1</v>
      </c>
      <c r="I27">
        <v>25</v>
      </c>
      <c r="J27">
        <v>35</v>
      </c>
      <c r="K27">
        <v>40</v>
      </c>
      <c r="L27">
        <v>42</v>
      </c>
      <c r="O27">
        <v>1</v>
      </c>
      <c r="P27">
        <v>25</v>
      </c>
      <c r="Q27">
        <v>35</v>
      </c>
      <c r="R27">
        <v>40</v>
      </c>
      <c r="S27">
        <v>42</v>
      </c>
      <c r="V27">
        <v>1</v>
      </c>
      <c r="W27">
        <v>25</v>
      </c>
      <c r="X27">
        <v>35</v>
      </c>
      <c r="Y27">
        <v>40</v>
      </c>
      <c r="Z27">
        <v>42</v>
      </c>
      <c r="AC27">
        <v>1</v>
      </c>
      <c r="AD27">
        <v>25</v>
      </c>
      <c r="AE27">
        <v>35</v>
      </c>
      <c r="AF27">
        <v>40</v>
      </c>
      <c r="AG27">
        <v>42</v>
      </c>
    </row>
    <row r="28" spans="1:34" x14ac:dyDescent="0.25">
      <c r="A28">
        <v>2</v>
      </c>
      <c r="B28">
        <v>25</v>
      </c>
      <c r="C28">
        <v>35</v>
      </c>
      <c r="D28">
        <v>40</v>
      </c>
      <c r="E28">
        <v>42</v>
      </c>
      <c r="H28">
        <v>2</v>
      </c>
      <c r="I28">
        <v>25</v>
      </c>
      <c r="J28">
        <v>35</v>
      </c>
      <c r="K28">
        <v>40</v>
      </c>
      <c r="L28">
        <v>42</v>
      </c>
      <c r="O28">
        <v>2</v>
      </c>
      <c r="P28">
        <v>25</v>
      </c>
      <c r="Q28">
        <v>35</v>
      </c>
      <c r="R28">
        <v>40</v>
      </c>
      <c r="S28">
        <v>42</v>
      </c>
      <c r="V28">
        <v>2</v>
      </c>
      <c r="W28">
        <v>25</v>
      </c>
      <c r="X28">
        <v>35</v>
      </c>
      <c r="Y28">
        <v>40</v>
      </c>
      <c r="Z28">
        <v>42</v>
      </c>
      <c r="AC28">
        <v>2</v>
      </c>
      <c r="AD28">
        <v>25</v>
      </c>
      <c r="AE28">
        <v>35</v>
      </c>
      <c r="AF28">
        <v>40</v>
      </c>
      <c r="AG28">
        <v>42</v>
      </c>
    </row>
    <row r="29" spans="1:34" x14ac:dyDescent="0.25">
      <c r="A29">
        <v>3</v>
      </c>
      <c r="B29">
        <v>25</v>
      </c>
      <c r="C29">
        <v>35</v>
      </c>
      <c r="D29">
        <v>40</v>
      </c>
      <c r="E29">
        <v>42</v>
      </c>
      <c r="H29">
        <v>3</v>
      </c>
      <c r="I29">
        <v>25</v>
      </c>
      <c r="J29">
        <v>35</v>
      </c>
      <c r="K29">
        <v>40</v>
      </c>
      <c r="L29">
        <v>42</v>
      </c>
      <c r="O29">
        <v>3</v>
      </c>
      <c r="P29">
        <v>25</v>
      </c>
      <c r="Q29">
        <v>35</v>
      </c>
      <c r="R29">
        <v>40</v>
      </c>
      <c r="S29">
        <v>42</v>
      </c>
      <c r="V29">
        <v>3</v>
      </c>
      <c r="W29">
        <v>25</v>
      </c>
      <c r="X29">
        <v>35</v>
      </c>
      <c r="Y29">
        <v>40</v>
      </c>
      <c r="Z29">
        <v>42</v>
      </c>
      <c r="AC29">
        <v>3</v>
      </c>
      <c r="AD29">
        <v>25</v>
      </c>
      <c r="AE29">
        <v>35</v>
      </c>
      <c r="AF29">
        <v>40</v>
      </c>
      <c r="AG29">
        <v>42</v>
      </c>
    </row>
    <row r="30" spans="1:34" x14ac:dyDescent="0.25">
      <c r="A30">
        <v>4</v>
      </c>
      <c r="B30">
        <v>25</v>
      </c>
      <c r="C30">
        <v>35</v>
      </c>
      <c r="D30">
        <v>40</v>
      </c>
      <c r="E30">
        <v>42</v>
      </c>
      <c r="H30">
        <v>4</v>
      </c>
      <c r="I30">
        <v>25</v>
      </c>
      <c r="J30">
        <v>35</v>
      </c>
      <c r="K30">
        <v>40</v>
      </c>
      <c r="L30">
        <v>42</v>
      </c>
      <c r="O30">
        <v>4</v>
      </c>
      <c r="P30">
        <v>25</v>
      </c>
      <c r="Q30">
        <v>35</v>
      </c>
      <c r="R30">
        <v>40</v>
      </c>
      <c r="S30">
        <v>42</v>
      </c>
      <c r="V30">
        <v>4</v>
      </c>
      <c r="W30">
        <v>25</v>
      </c>
      <c r="X30">
        <v>35</v>
      </c>
      <c r="Y30">
        <v>40</v>
      </c>
      <c r="Z30">
        <v>42</v>
      </c>
      <c r="AC30">
        <v>4</v>
      </c>
      <c r="AD30">
        <v>25</v>
      </c>
      <c r="AE30">
        <v>35</v>
      </c>
      <c r="AF30">
        <v>40</v>
      </c>
      <c r="AG30">
        <v>42</v>
      </c>
    </row>
    <row r="32" spans="1:34" x14ac:dyDescent="0.25">
      <c r="B32" t="s">
        <v>28</v>
      </c>
      <c r="C32">
        <v>90152.153147977835</v>
      </c>
      <c r="I32" t="s">
        <v>28</v>
      </c>
      <c r="J32">
        <v>92144.406942542948</v>
      </c>
      <c r="P32" t="s">
        <v>28</v>
      </c>
      <c r="Q32">
        <v>93879.333319759273</v>
      </c>
      <c r="W32" t="s">
        <v>28</v>
      </c>
      <c r="X32">
        <v>95757.852395152979</v>
      </c>
      <c r="AD32" t="s">
        <v>28</v>
      </c>
      <c r="AE32">
        <v>97636.44058426535</v>
      </c>
    </row>
    <row r="34" spans="1:39" x14ac:dyDescent="0.25">
      <c r="B34" t="s">
        <v>29</v>
      </c>
      <c r="I34" t="s">
        <v>29</v>
      </c>
      <c r="P34" t="s">
        <v>29</v>
      </c>
      <c r="W34" t="s">
        <v>29</v>
      </c>
      <c r="AD34" t="s">
        <v>29</v>
      </c>
      <c r="AJ34" t="s">
        <v>39</v>
      </c>
    </row>
    <row r="35" spans="1:39" x14ac:dyDescent="0.25">
      <c r="A35" t="s">
        <v>21</v>
      </c>
      <c r="B35">
        <v>1</v>
      </c>
      <c r="C35">
        <v>2</v>
      </c>
      <c r="D35">
        <v>3</v>
      </c>
      <c r="E35">
        <v>4</v>
      </c>
      <c r="H35" t="s">
        <v>21</v>
      </c>
      <c r="I35">
        <v>1</v>
      </c>
      <c r="J35">
        <v>2</v>
      </c>
      <c r="K35">
        <v>3</v>
      </c>
      <c r="L35">
        <v>4</v>
      </c>
      <c r="O35" t="s">
        <v>21</v>
      </c>
      <c r="P35">
        <v>1</v>
      </c>
      <c r="Q35">
        <v>2</v>
      </c>
      <c r="R35">
        <v>3</v>
      </c>
      <c r="S35">
        <v>4</v>
      </c>
      <c r="V35" t="s">
        <v>21</v>
      </c>
      <c r="W35">
        <v>1</v>
      </c>
      <c r="X35">
        <v>2</v>
      </c>
      <c r="Y35">
        <v>3</v>
      </c>
      <c r="Z35">
        <v>4</v>
      </c>
      <c r="AC35" t="s">
        <v>21</v>
      </c>
      <c r="AD35">
        <v>1</v>
      </c>
      <c r="AE35">
        <v>2</v>
      </c>
      <c r="AF35">
        <v>3</v>
      </c>
      <c r="AG35">
        <v>4</v>
      </c>
      <c r="AK35" t="s">
        <v>6</v>
      </c>
      <c r="AL35" t="s">
        <v>40</v>
      </c>
      <c r="AM35" t="s">
        <v>41</v>
      </c>
    </row>
    <row r="36" spans="1:39" x14ac:dyDescent="0.25">
      <c r="A36">
        <v>1</v>
      </c>
      <c r="B36">
        <v>27</v>
      </c>
      <c r="C36">
        <v>37</v>
      </c>
      <c r="D36">
        <v>42</v>
      </c>
      <c r="E36">
        <v>44</v>
      </c>
      <c r="H36">
        <v>1</v>
      </c>
      <c r="I36">
        <v>27</v>
      </c>
      <c r="J36">
        <v>37</v>
      </c>
      <c r="K36">
        <v>42</v>
      </c>
      <c r="L36">
        <v>44</v>
      </c>
      <c r="O36">
        <v>1</v>
      </c>
      <c r="P36">
        <v>27</v>
      </c>
      <c r="Q36">
        <v>37</v>
      </c>
      <c r="R36">
        <v>42</v>
      </c>
      <c r="S36">
        <v>44</v>
      </c>
      <c r="V36">
        <v>1</v>
      </c>
      <c r="W36">
        <v>27</v>
      </c>
      <c r="X36">
        <v>37</v>
      </c>
      <c r="Y36">
        <v>42</v>
      </c>
      <c r="Z36">
        <v>44</v>
      </c>
      <c r="AC36">
        <v>1</v>
      </c>
      <c r="AD36">
        <v>27</v>
      </c>
      <c r="AE36">
        <v>37</v>
      </c>
      <c r="AF36">
        <v>42</v>
      </c>
      <c r="AG36">
        <v>44</v>
      </c>
      <c r="AJ36" t="s">
        <v>42</v>
      </c>
      <c r="AK36">
        <v>4176</v>
      </c>
      <c r="AL36">
        <f>C43</f>
        <v>111304.59184985893</v>
      </c>
      <c r="AM36">
        <f>F22</f>
        <v>2128.5111128370372</v>
      </c>
    </row>
    <row r="37" spans="1:39" x14ac:dyDescent="0.25">
      <c r="A37">
        <v>2</v>
      </c>
      <c r="B37">
        <v>28</v>
      </c>
      <c r="C37">
        <v>38</v>
      </c>
      <c r="D37">
        <v>43</v>
      </c>
      <c r="E37">
        <v>45</v>
      </c>
      <c r="H37">
        <v>2</v>
      </c>
      <c r="I37">
        <v>28</v>
      </c>
      <c r="J37">
        <v>38</v>
      </c>
      <c r="K37">
        <v>43</v>
      </c>
      <c r="L37">
        <v>45</v>
      </c>
      <c r="O37">
        <v>2</v>
      </c>
      <c r="P37">
        <v>28</v>
      </c>
      <c r="Q37">
        <v>38</v>
      </c>
      <c r="R37">
        <v>43</v>
      </c>
      <c r="S37">
        <v>45</v>
      </c>
      <c r="V37">
        <v>2</v>
      </c>
      <c r="W37">
        <v>28</v>
      </c>
      <c r="X37">
        <v>38</v>
      </c>
      <c r="Y37">
        <v>43</v>
      </c>
      <c r="Z37">
        <v>45</v>
      </c>
      <c r="AC37">
        <v>2</v>
      </c>
      <c r="AD37">
        <v>28</v>
      </c>
      <c r="AE37">
        <v>38</v>
      </c>
      <c r="AF37">
        <v>43</v>
      </c>
      <c r="AG37">
        <v>45</v>
      </c>
      <c r="AJ37" t="s">
        <v>43</v>
      </c>
      <c r="AK37">
        <v>4276</v>
      </c>
      <c r="AL37">
        <f>J43</f>
        <v>113014.76355963064</v>
      </c>
      <c r="AM37">
        <f>M22</f>
        <v>2078.5944464370368</v>
      </c>
    </row>
    <row r="38" spans="1:39" x14ac:dyDescent="0.25">
      <c r="A38">
        <v>3</v>
      </c>
      <c r="B38">
        <v>26</v>
      </c>
      <c r="C38">
        <v>36</v>
      </c>
      <c r="D38">
        <v>41</v>
      </c>
      <c r="E38">
        <v>43</v>
      </c>
      <c r="H38">
        <v>3</v>
      </c>
      <c r="I38">
        <v>26</v>
      </c>
      <c r="J38">
        <v>36</v>
      </c>
      <c r="K38">
        <v>41</v>
      </c>
      <c r="L38">
        <v>43</v>
      </c>
      <c r="O38">
        <v>3</v>
      </c>
      <c r="P38">
        <v>26</v>
      </c>
      <c r="Q38">
        <v>36</v>
      </c>
      <c r="R38">
        <v>41</v>
      </c>
      <c r="S38">
        <v>43</v>
      </c>
      <c r="V38">
        <v>3</v>
      </c>
      <c r="W38">
        <v>26</v>
      </c>
      <c r="X38">
        <v>36</v>
      </c>
      <c r="Y38">
        <v>41</v>
      </c>
      <c r="Z38">
        <v>43</v>
      </c>
      <c r="AC38">
        <v>3</v>
      </c>
      <c r="AD38">
        <v>26</v>
      </c>
      <c r="AE38">
        <v>36</v>
      </c>
      <c r="AF38">
        <v>41</v>
      </c>
      <c r="AG38">
        <v>43</v>
      </c>
      <c r="AJ38" t="s">
        <v>44</v>
      </c>
      <c r="AK38">
        <v>4376</v>
      </c>
      <c r="AL38">
        <f>Q43</f>
        <v>114808.57510304837</v>
      </c>
      <c r="AM38">
        <f>T22</f>
        <v>2028.6777789870368</v>
      </c>
    </row>
    <row r="39" spans="1:39" x14ac:dyDescent="0.25">
      <c r="A39">
        <v>4</v>
      </c>
      <c r="B39">
        <v>29</v>
      </c>
      <c r="C39">
        <v>39</v>
      </c>
      <c r="D39">
        <v>44</v>
      </c>
      <c r="E39">
        <v>46</v>
      </c>
      <c r="H39">
        <v>4</v>
      </c>
      <c r="I39">
        <v>29</v>
      </c>
      <c r="J39">
        <v>39</v>
      </c>
      <c r="K39">
        <v>44</v>
      </c>
      <c r="L39">
        <v>46</v>
      </c>
      <c r="O39">
        <v>4</v>
      </c>
      <c r="P39">
        <v>29</v>
      </c>
      <c r="Q39">
        <v>39</v>
      </c>
      <c r="R39">
        <v>44</v>
      </c>
      <c r="S39">
        <v>46</v>
      </c>
      <c r="V39">
        <v>4</v>
      </c>
      <c r="W39">
        <v>29</v>
      </c>
      <c r="X39">
        <v>39</v>
      </c>
      <c r="Y39">
        <v>44</v>
      </c>
      <c r="Z39">
        <v>46</v>
      </c>
      <c r="AC39">
        <v>4</v>
      </c>
      <c r="AD39">
        <v>29</v>
      </c>
      <c r="AE39">
        <v>39</v>
      </c>
      <c r="AF39">
        <v>44</v>
      </c>
      <c r="AG39">
        <v>46</v>
      </c>
      <c r="AJ39" t="s">
        <v>45</v>
      </c>
      <c r="AK39">
        <v>4476</v>
      </c>
      <c r="AL39">
        <f>X43</f>
        <v>116605.29301183821</v>
      </c>
      <c r="AM39">
        <f>AA22</f>
        <v>1978.7611122259259</v>
      </c>
    </row>
    <row r="40" spans="1:39" x14ac:dyDescent="0.25">
      <c r="AJ40" t="s">
        <v>46</v>
      </c>
      <c r="AK40">
        <v>4576</v>
      </c>
      <c r="AL40">
        <f>AE43</f>
        <v>118402.95647981194</v>
      </c>
      <c r="AM40">
        <f>AH22</f>
        <v>1928.8444466925923</v>
      </c>
    </row>
    <row r="41" spans="1:39" x14ac:dyDescent="0.25">
      <c r="B41" t="s">
        <v>30</v>
      </c>
      <c r="C41">
        <v>21152.438701881092</v>
      </c>
      <c r="I41" t="s">
        <v>30</v>
      </c>
      <c r="J41">
        <v>20870.356617087691</v>
      </c>
      <c r="P41" t="s">
        <v>30</v>
      </c>
      <c r="Q41">
        <v>20929.24178328909</v>
      </c>
      <c r="W41" t="s">
        <v>30</v>
      </c>
      <c r="X41">
        <v>20847.440616685228</v>
      </c>
      <c r="AD41" t="s">
        <v>30</v>
      </c>
      <c r="AE41">
        <v>20766.515895546589</v>
      </c>
    </row>
    <row r="43" spans="1:39" x14ac:dyDescent="0.25">
      <c r="B43" t="s">
        <v>26</v>
      </c>
      <c r="C43">
        <v>111304.59184985893</v>
      </c>
      <c r="I43" t="s">
        <v>26</v>
      </c>
      <c r="J43">
        <v>113014.76355963064</v>
      </c>
      <c r="L43" s="1">
        <f>(J43-$C$43)/$C$43</f>
        <v>1.5364790269197435E-2</v>
      </c>
      <c r="P43" t="s">
        <v>26</v>
      </c>
      <c r="Q43">
        <v>114808.57510304837</v>
      </c>
      <c r="S43" s="1">
        <f>(Q43-$C$43)/$C$43</f>
        <v>3.1481030521328633E-2</v>
      </c>
      <c r="W43" t="s">
        <v>26</v>
      </c>
      <c r="X43">
        <v>116605.29301183821</v>
      </c>
      <c r="Z43" s="1">
        <f>(X43-$C$43)/$C$43</f>
        <v>4.7623382592602299E-2</v>
      </c>
      <c r="AD43" t="s">
        <v>26</v>
      </c>
      <c r="AE43">
        <v>118402.95647981194</v>
      </c>
      <c r="AG43" s="1">
        <f>(AE43-$C$43)/$C$43</f>
        <v>6.3774229903543769E-2</v>
      </c>
    </row>
    <row r="45" spans="1:39" x14ac:dyDescent="0.25">
      <c r="A45" t="s">
        <v>31</v>
      </c>
      <c r="H45" t="s">
        <v>31</v>
      </c>
      <c r="O45" t="s">
        <v>31</v>
      </c>
      <c r="V45" t="s">
        <v>31</v>
      </c>
      <c r="AC45" t="s">
        <v>31</v>
      </c>
    </row>
    <row r="46" spans="1:39" x14ac:dyDescent="0.25">
      <c r="C46" t="s">
        <v>32</v>
      </c>
      <c r="D46" t="s">
        <v>33</v>
      </c>
      <c r="E46" t="s">
        <v>34</v>
      </c>
      <c r="J46" t="s">
        <v>32</v>
      </c>
      <c r="K46" t="s">
        <v>33</v>
      </c>
      <c r="L46" t="s">
        <v>34</v>
      </c>
      <c r="Q46" t="s">
        <v>32</v>
      </c>
      <c r="R46" t="s">
        <v>33</v>
      </c>
      <c r="S46" t="s">
        <v>34</v>
      </c>
      <c r="X46" t="s">
        <v>32</v>
      </c>
      <c r="Y46" t="s">
        <v>33</v>
      </c>
      <c r="Z46" t="s">
        <v>34</v>
      </c>
      <c r="AE46" t="s">
        <v>32</v>
      </c>
      <c r="AF46" t="s">
        <v>33</v>
      </c>
      <c r="AG46" t="s">
        <v>34</v>
      </c>
    </row>
    <row r="47" spans="1:39" x14ac:dyDescent="0.25">
      <c r="C47">
        <v>1044</v>
      </c>
      <c r="D47" t="s">
        <v>35</v>
      </c>
      <c r="E47">
        <v>1044</v>
      </c>
      <c r="J47">
        <v>1069</v>
      </c>
      <c r="K47" t="s">
        <v>35</v>
      </c>
      <c r="L47">
        <v>1069</v>
      </c>
      <c r="Q47">
        <v>1094.0000000000005</v>
      </c>
      <c r="R47" t="s">
        <v>35</v>
      </c>
      <c r="S47">
        <v>1094</v>
      </c>
      <c r="X47">
        <v>1119</v>
      </c>
      <c r="Y47" t="s">
        <v>35</v>
      </c>
      <c r="Z47">
        <v>1119</v>
      </c>
      <c r="AE47">
        <v>1144</v>
      </c>
      <c r="AF47" t="s">
        <v>35</v>
      </c>
      <c r="AG47">
        <v>1144</v>
      </c>
    </row>
    <row r="48" spans="1:39" x14ac:dyDescent="0.25">
      <c r="C48">
        <v>1029.4888878296297</v>
      </c>
      <c r="D48" t="s">
        <v>35</v>
      </c>
      <c r="E48">
        <v>1044</v>
      </c>
      <c r="J48">
        <v>1029.4055542296296</v>
      </c>
      <c r="K48" t="s">
        <v>35</v>
      </c>
      <c r="L48">
        <v>1069</v>
      </c>
      <c r="Q48">
        <v>1029.3222216796296</v>
      </c>
      <c r="R48" t="s">
        <v>35</v>
      </c>
      <c r="S48">
        <v>1094</v>
      </c>
      <c r="X48">
        <v>1029.2388884407408</v>
      </c>
      <c r="Y48" t="s">
        <v>35</v>
      </c>
      <c r="Z48">
        <v>1119</v>
      </c>
      <c r="AE48">
        <v>1029.1555539740741</v>
      </c>
      <c r="AF48" t="s">
        <v>35</v>
      </c>
      <c r="AG48">
        <v>1144</v>
      </c>
    </row>
    <row r="49" spans="3:33" x14ac:dyDescent="0.25">
      <c r="C49">
        <v>1044</v>
      </c>
      <c r="D49" t="s">
        <v>35</v>
      </c>
      <c r="E49">
        <v>1044</v>
      </c>
      <c r="J49">
        <v>1069.0000000000002</v>
      </c>
      <c r="K49" t="s">
        <v>35</v>
      </c>
      <c r="L49">
        <v>1069</v>
      </c>
      <c r="Q49">
        <v>1094</v>
      </c>
      <c r="R49" t="s">
        <v>35</v>
      </c>
      <c r="S49">
        <v>1094</v>
      </c>
      <c r="X49">
        <v>1119</v>
      </c>
      <c r="Y49" t="s">
        <v>35</v>
      </c>
      <c r="Z49">
        <v>1119</v>
      </c>
      <c r="AE49">
        <v>1144</v>
      </c>
      <c r="AF49" t="s">
        <v>35</v>
      </c>
      <c r="AG49">
        <v>1144</v>
      </c>
    </row>
    <row r="50" spans="3:33" x14ac:dyDescent="0.25">
      <c r="C50">
        <v>189.99999933333334</v>
      </c>
      <c r="D50" t="s">
        <v>35</v>
      </c>
      <c r="E50">
        <v>1044</v>
      </c>
      <c r="J50">
        <v>189.99999933333334</v>
      </c>
      <c r="K50" t="s">
        <v>35</v>
      </c>
      <c r="L50">
        <v>1069</v>
      </c>
      <c r="Q50">
        <v>189.99999933333334</v>
      </c>
      <c r="R50" t="s">
        <v>35</v>
      </c>
      <c r="S50">
        <v>1094</v>
      </c>
      <c r="X50">
        <v>189.99999933333334</v>
      </c>
      <c r="Y50" t="s">
        <v>35</v>
      </c>
      <c r="Z50">
        <v>1119</v>
      </c>
      <c r="AE50">
        <v>189.99999933333334</v>
      </c>
      <c r="AF50" t="s">
        <v>35</v>
      </c>
      <c r="AG50">
        <v>1144</v>
      </c>
    </row>
    <row r="52" spans="3:33" x14ac:dyDescent="0.25">
      <c r="C52">
        <v>864</v>
      </c>
      <c r="D52" t="s">
        <v>35</v>
      </c>
      <c r="E52">
        <v>864</v>
      </c>
      <c r="J52">
        <v>864</v>
      </c>
      <c r="K52" t="s">
        <v>35</v>
      </c>
      <c r="L52">
        <v>864</v>
      </c>
      <c r="Q52">
        <v>864</v>
      </c>
      <c r="R52" t="s">
        <v>35</v>
      </c>
      <c r="S52">
        <v>864</v>
      </c>
      <c r="X52">
        <v>864</v>
      </c>
      <c r="Y52" t="s">
        <v>35</v>
      </c>
      <c r="Z52">
        <v>864</v>
      </c>
      <c r="AE52">
        <v>864</v>
      </c>
      <c r="AF52" t="s">
        <v>35</v>
      </c>
      <c r="AG52">
        <v>864</v>
      </c>
    </row>
    <row r="56" spans="3:33" x14ac:dyDescent="0.25">
      <c r="C56">
        <v>252</v>
      </c>
      <c r="D56" t="s">
        <v>35</v>
      </c>
      <c r="E56">
        <v>252</v>
      </c>
      <c r="J56">
        <v>257</v>
      </c>
      <c r="K56" t="s">
        <v>35</v>
      </c>
      <c r="L56">
        <v>257</v>
      </c>
      <c r="Q56">
        <v>262</v>
      </c>
      <c r="R56" t="s">
        <v>35</v>
      </c>
      <c r="S56">
        <v>262</v>
      </c>
      <c r="X56">
        <v>267</v>
      </c>
      <c r="Y56" t="s">
        <v>35</v>
      </c>
      <c r="Z56">
        <v>267</v>
      </c>
      <c r="AE56">
        <v>272</v>
      </c>
      <c r="AF56" t="s">
        <v>35</v>
      </c>
      <c r="AG56">
        <v>272</v>
      </c>
    </row>
    <row r="60" spans="3:33" x14ac:dyDescent="0.25">
      <c r="C60">
        <v>801.09966305847354</v>
      </c>
      <c r="D60" t="s">
        <v>36</v>
      </c>
      <c r="E60">
        <v>540</v>
      </c>
      <c r="J60">
        <v>818.87996734433227</v>
      </c>
      <c r="K60" t="s">
        <v>36</v>
      </c>
      <c r="L60">
        <v>540.00000049999994</v>
      </c>
      <c r="Q60">
        <v>828.69474776707079</v>
      </c>
      <c r="R60" t="s">
        <v>36</v>
      </c>
      <c r="S60">
        <v>540.00000050000006</v>
      </c>
      <c r="X60">
        <v>829.31701315980649</v>
      </c>
      <c r="Y60" t="s">
        <v>36</v>
      </c>
      <c r="Z60">
        <v>540</v>
      </c>
      <c r="AE60">
        <v>829.90681920197801</v>
      </c>
      <c r="AF60" t="s">
        <v>36</v>
      </c>
      <c r="AG60">
        <v>540.00000049999994</v>
      </c>
    </row>
    <row r="61" spans="3:33" x14ac:dyDescent="0.25">
      <c r="C61">
        <v>600.000001</v>
      </c>
      <c r="D61" t="s">
        <v>36</v>
      </c>
      <c r="E61">
        <v>300.0000005</v>
      </c>
      <c r="J61">
        <v>600.000001</v>
      </c>
      <c r="K61" t="s">
        <v>36</v>
      </c>
      <c r="L61">
        <v>300.0000005</v>
      </c>
      <c r="Q61">
        <v>600.00000199999999</v>
      </c>
      <c r="R61" t="s">
        <v>36</v>
      </c>
      <c r="S61">
        <v>300.0000005</v>
      </c>
      <c r="X61">
        <v>600.000001</v>
      </c>
      <c r="Y61" t="s">
        <v>36</v>
      </c>
      <c r="Z61">
        <v>300</v>
      </c>
      <c r="AE61">
        <v>600</v>
      </c>
      <c r="AF61" t="s">
        <v>36</v>
      </c>
      <c r="AG61">
        <v>300</v>
      </c>
    </row>
    <row r="62" spans="3:33" x14ac:dyDescent="0.25">
      <c r="C62">
        <v>610.85185131172818</v>
      </c>
      <c r="D62" t="s">
        <v>36</v>
      </c>
      <c r="E62">
        <v>548.99999949999994</v>
      </c>
      <c r="J62">
        <v>568.97685105856613</v>
      </c>
      <c r="K62" t="s">
        <v>36</v>
      </c>
      <c r="L62">
        <v>546.499999</v>
      </c>
      <c r="Q62">
        <v>543.999999</v>
      </c>
      <c r="R62" t="s">
        <v>36</v>
      </c>
      <c r="S62">
        <v>543.999999</v>
      </c>
      <c r="X62">
        <v>541.5</v>
      </c>
      <c r="Y62" t="s">
        <v>36</v>
      </c>
      <c r="Z62">
        <v>541.5</v>
      </c>
      <c r="AE62">
        <v>538.99999949999994</v>
      </c>
      <c r="AF62" t="s">
        <v>36</v>
      </c>
      <c r="AG62">
        <v>538.99999949999994</v>
      </c>
    </row>
    <row r="63" spans="3:33" x14ac:dyDescent="0.25">
      <c r="C63">
        <v>90</v>
      </c>
      <c r="D63" t="s">
        <v>36</v>
      </c>
      <c r="E63">
        <v>45</v>
      </c>
      <c r="J63">
        <v>90</v>
      </c>
      <c r="K63" t="s">
        <v>36</v>
      </c>
      <c r="L63">
        <v>45</v>
      </c>
      <c r="Q63">
        <v>90</v>
      </c>
      <c r="R63" t="s">
        <v>36</v>
      </c>
      <c r="S63">
        <v>45</v>
      </c>
      <c r="X63">
        <v>90</v>
      </c>
      <c r="Y63" t="s">
        <v>36</v>
      </c>
      <c r="Z63">
        <v>45</v>
      </c>
      <c r="AE63">
        <v>90</v>
      </c>
      <c r="AF63" t="s">
        <v>36</v>
      </c>
      <c r="AG63">
        <v>45</v>
      </c>
    </row>
    <row r="65" spans="3:33" x14ac:dyDescent="0.25">
      <c r="C65">
        <v>1080</v>
      </c>
      <c r="D65" t="s">
        <v>37</v>
      </c>
      <c r="E65">
        <v>1080</v>
      </c>
      <c r="J65">
        <v>1079.9999999999998</v>
      </c>
      <c r="K65" t="s">
        <v>37</v>
      </c>
      <c r="L65">
        <v>1080</v>
      </c>
      <c r="Q65">
        <v>1080</v>
      </c>
      <c r="R65" t="s">
        <v>37</v>
      </c>
      <c r="S65">
        <v>1080</v>
      </c>
      <c r="X65">
        <v>1080</v>
      </c>
      <c r="Y65" t="s">
        <v>37</v>
      </c>
      <c r="Z65">
        <v>1080</v>
      </c>
      <c r="AE65">
        <v>1080</v>
      </c>
      <c r="AF65" t="s">
        <v>37</v>
      </c>
      <c r="AG65">
        <v>1080</v>
      </c>
    </row>
    <row r="66" spans="3:33" x14ac:dyDescent="0.25">
      <c r="C66">
        <v>600</v>
      </c>
      <c r="D66" t="s">
        <v>37</v>
      </c>
      <c r="E66">
        <v>600</v>
      </c>
      <c r="J66">
        <v>600</v>
      </c>
      <c r="K66" t="s">
        <v>37</v>
      </c>
      <c r="L66">
        <v>600</v>
      </c>
      <c r="Q66">
        <v>600</v>
      </c>
      <c r="R66" t="s">
        <v>37</v>
      </c>
      <c r="S66">
        <v>600</v>
      </c>
      <c r="X66">
        <v>600</v>
      </c>
      <c r="Y66" t="s">
        <v>37</v>
      </c>
      <c r="Z66">
        <v>600</v>
      </c>
      <c r="AE66">
        <v>600</v>
      </c>
      <c r="AF66" t="s">
        <v>37</v>
      </c>
      <c r="AG66">
        <v>600</v>
      </c>
    </row>
    <row r="67" spans="3:33" x14ac:dyDescent="0.25">
      <c r="C67">
        <v>1350</v>
      </c>
      <c r="D67" t="s">
        <v>37</v>
      </c>
      <c r="E67">
        <v>1350</v>
      </c>
      <c r="J67">
        <v>1350</v>
      </c>
      <c r="K67" t="s">
        <v>37</v>
      </c>
      <c r="L67">
        <v>1350</v>
      </c>
      <c r="Q67">
        <v>1350</v>
      </c>
      <c r="R67" t="s">
        <v>37</v>
      </c>
      <c r="S67">
        <v>1350</v>
      </c>
      <c r="X67">
        <v>1350</v>
      </c>
      <c r="Y67" t="s">
        <v>37</v>
      </c>
      <c r="Z67">
        <v>1350</v>
      </c>
      <c r="AE67">
        <v>1350</v>
      </c>
      <c r="AF67" t="s">
        <v>37</v>
      </c>
      <c r="AG67">
        <v>1350</v>
      </c>
    </row>
    <row r="68" spans="3:33" x14ac:dyDescent="0.25">
      <c r="C68">
        <v>90</v>
      </c>
      <c r="D68" t="s">
        <v>37</v>
      </c>
      <c r="E68">
        <v>90</v>
      </c>
      <c r="J68">
        <v>90</v>
      </c>
      <c r="K68" t="s">
        <v>37</v>
      </c>
      <c r="L68">
        <v>90</v>
      </c>
      <c r="Q68">
        <v>90</v>
      </c>
      <c r="R68" t="s">
        <v>37</v>
      </c>
      <c r="S68">
        <v>90</v>
      </c>
      <c r="X68">
        <v>90</v>
      </c>
      <c r="Y68" t="s">
        <v>37</v>
      </c>
      <c r="Z68">
        <v>90</v>
      </c>
      <c r="AE68">
        <v>90</v>
      </c>
      <c r="AF68" t="s">
        <v>37</v>
      </c>
      <c r="AG68">
        <v>90</v>
      </c>
    </row>
    <row r="70" spans="3:33" x14ac:dyDescent="0.25">
      <c r="C70">
        <v>720</v>
      </c>
      <c r="D70" t="s">
        <v>37</v>
      </c>
      <c r="E70">
        <v>720</v>
      </c>
      <c r="J70">
        <v>720</v>
      </c>
      <c r="K70" t="s">
        <v>37</v>
      </c>
      <c r="L70">
        <v>720</v>
      </c>
      <c r="Q70">
        <v>720</v>
      </c>
      <c r="R70" t="s">
        <v>37</v>
      </c>
      <c r="S70">
        <v>720</v>
      </c>
      <c r="X70">
        <v>720</v>
      </c>
      <c r="Y70" t="s">
        <v>37</v>
      </c>
      <c r="Z70">
        <v>720</v>
      </c>
      <c r="AE70">
        <v>720</v>
      </c>
      <c r="AF70" t="s">
        <v>37</v>
      </c>
      <c r="AG70">
        <v>720</v>
      </c>
    </row>
    <row r="71" spans="3:33" x14ac:dyDescent="0.25">
      <c r="C71">
        <v>600</v>
      </c>
      <c r="D71" t="s">
        <v>37</v>
      </c>
      <c r="E71">
        <v>600</v>
      </c>
      <c r="J71">
        <v>600</v>
      </c>
      <c r="K71" t="s">
        <v>37</v>
      </c>
      <c r="L71">
        <v>600</v>
      </c>
      <c r="Q71">
        <v>600</v>
      </c>
      <c r="R71" t="s">
        <v>37</v>
      </c>
      <c r="S71">
        <v>600</v>
      </c>
      <c r="X71">
        <v>600</v>
      </c>
      <c r="Y71" t="s">
        <v>37</v>
      </c>
      <c r="Z71">
        <v>600</v>
      </c>
      <c r="AE71">
        <v>600</v>
      </c>
      <c r="AF71" t="s">
        <v>37</v>
      </c>
      <c r="AG71">
        <v>600</v>
      </c>
    </row>
    <row r="72" spans="3:33" x14ac:dyDescent="0.25">
      <c r="C72">
        <v>480</v>
      </c>
      <c r="D72" t="s">
        <v>37</v>
      </c>
      <c r="E72">
        <v>480</v>
      </c>
      <c r="J72">
        <v>479.99999999999994</v>
      </c>
      <c r="K72" t="s">
        <v>37</v>
      </c>
      <c r="L72">
        <v>480</v>
      </c>
      <c r="Q72">
        <v>480.00000000000006</v>
      </c>
      <c r="R72" t="s">
        <v>37</v>
      </c>
      <c r="S72">
        <v>480</v>
      </c>
      <c r="X72">
        <v>480</v>
      </c>
      <c r="Y72" t="s">
        <v>37</v>
      </c>
      <c r="Z72">
        <v>480</v>
      </c>
      <c r="AE72">
        <v>480</v>
      </c>
      <c r="AF72" t="s">
        <v>37</v>
      </c>
      <c r="AG72">
        <v>480</v>
      </c>
    </row>
    <row r="73" spans="3:33" x14ac:dyDescent="0.25">
      <c r="C73">
        <v>90</v>
      </c>
      <c r="D73" t="s">
        <v>37</v>
      </c>
      <c r="E73">
        <v>90</v>
      </c>
      <c r="J73">
        <v>90</v>
      </c>
      <c r="K73" t="s">
        <v>37</v>
      </c>
      <c r="L73">
        <v>90</v>
      </c>
      <c r="Q73">
        <v>90</v>
      </c>
      <c r="R73" t="s">
        <v>37</v>
      </c>
      <c r="S73">
        <v>90</v>
      </c>
      <c r="X73">
        <v>90</v>
      </c>
      <c r="Y73" t="s">
        <v>37</v>
      </c>
      <c r="Z73">
        <v>90</v>
      </c>
      <c r="AE73">
        <v>90</v>
      </c>
      <c r="AF73" t="s">
        <v>37</v>
      </c>
      <c r="AG73">
        <v>90</v>
      </c>
    </row>
    <row r="74" spans="3:33" x14ac:dyDescent="0.25">
      <c r="C74">
        <v>360</v>
      </c>
      <c r="D74" t="s">
        <v>37</v>
      </c>
      <c r="E74">
        <v>360</v>
      </c>
      <c r="J74">
        <v>360</v>
      </c>
      <c r="K74" t="s">
        <v>37</v>
      </c>
      <c r="L74">
        <v>360</v>
      </c>
      <c r="Q74">
        <v>360</v>
      </c>
      <c r="R74" t="s">
        <v>37</v>
      </c>
      <c r="S74">
        <v>360</v>
      </c>
      <c r="X74">
        <v>360</v>
      </c>
      <c r="Y74" t="s">
        <v>37</v>
      </c>
      <c r="Z74">
        <v>360</v>
      </c>
      <c r="AE74">
        <v>360</v>
      </c>
      <c r="AF74" t="s">
        <v>37</v>
      </c>
      <c r="AG74">
        <v>360</v>
      </c>
    </row>
    <row r="75" spans="3:33" x14ac:dyDescent="0.25">
      <c r="C75">
        <v>240</v>
      </c>
      <c r="D75" t="s">
        <v>37</v>
      </c>
      <c r="E75">
        <v>240</v>
      </c>
      <c r="J75">
        <v>240</v>
      </c>
      <c r="K75" t="s">
        <v>37</v>
      </c>
      <c r="L75">
        <v>240</v>
      </c>
      <c r="Q75">
        <v>240</v>
      </c>
      <c r="R75" t="s">
        <v>37</v>
      </c>
      <c r="S75">
        <v>240</v>
      </c>
      <c r="X75">
        <v>240</v>
      </c>
      <c r="Y75" t="s">
        <v>37</v>
      </c>
      <c r="Z75">
        <v>240</v>
      </c>
      <c r="AE75">
        <v>240</v>
      </c>
      <c r="AF75" t="s">
        <v>37</v>
      </c>
      <c r="AG75">
        <v>240</v>
      </c>
    </row>
    <row r="76" spans="3:33" x14ac:dyDescent="0.25">
      <c r="C76">
        <v>630</v>
      </c>
      <c r="D76" t="s">
        <v>37</v>
      </c>
      <c r="E76">
        <v>630</v>
      </c>
      <c r="J76">
        <v>630</v>
      </c>
      <c r="K76" t="s">
        <v>37</v>
      </c>
      <c r="L76">
        <v>630</v>
      </c>
      <c r="Q76">
        <v>630</v>
      </c>
      <c r="R76" t="s">
        <v>37</v>
      </c>
      <c r="S76">
        <v>630</v>
      </c>
      <c r="X76">
        <v>630</v>
      </c>
      <c r="Y76" t="s">
        <v>37</v>
      </c>
      <c r="Z76">
        <v>630</v>
      </c>
      <c r="AE76">
        <v>630</v>
      </c>
      <c r="AF76" t="s">
        <v>37</v>
      </c>
      <c r="AG76">
        <v>630</v>
      </c>
    </row>
    <row r="77" spans="3:33" x14ac:dyDescent="0.25">
      <c r="C77">
        <v>60</v>
      </c>
      <c r="D77" t="s">
        <v>37</v>
      </c>
      <c r="E77">
        <v>60</v>
      </c>
      <c r="J77">
        <v>60</v>
      </c>
      <c r="K77" t="s">
        <v>37</v>
      </c>
      <c r="L77">
        <v>60</v>
      </c>
      <c r="Q77">
        <v>60</v>
      </c>
      <c r="R77" t="s">
        <v>37</v>
      </c>
      <c r="S77">
        <v>60</v>
      </c>
      <c r="X77">
        <v>60</v>
      </c>
      <c r="Y77" t="s">
        <v>37</v>
      </c>
      <c r="Z77">
        <v>60</v>
      </c>
      <c r="AE77">
        <v>60</v>
      </c>
      <c r="AF77" t="s">
        <v>37</v>
      </c>
      <c r="AG77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Int</vt:lpstr>
      <vt:lpstr>Si internal workforce</vt:lpstr>
      <vt:lpstr>Unscheduled hours restriction</vt:lpstr>
      <vt:lpstr>Workforce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Raghul Thiyagarajan</dc:creator>
  <cp:keywords/>
  <dc:description/>
  <cp:lastModifiedBy>adarsh singh</cp:lastModifiedBy>
  <cp:revision/>
  <dcterms:created xsi:type="dcterms:W3CDTF">2024-04-10T00:37:42Z</dcterms:created>
  <dcterms:modified xsi:type="dcterms:W3CDTF">2024-04-22T00:04:29Z</dcterms:modified>
  <cp:category/>
  <cp:contentStatus/>
</cp:coreProperties>
</file>