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jad\Documents\"/>
    </mc:Choice>
  </mc:AlternateContent>
  <xr:revisionPtr revIDLastSave="0" documentId="13_ncr:20001_{5BFD1013-6CF8-4CDA-B413-9F8DDB0E2B41}" xr6:coauthVersionLast="47" xr6:coauthVersionMax="47" xr10:uidLastSave="{00000000-0000-0000-0000-000000000000}"/>
  <bookViews>
    <workbookView xWindow="-108" yWindow="-108" windowWidth="23256" windowHeight="12456" xr2:uid="{147AAED0-F266-4E2E-9465-2AA433260A7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1" l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<sst xmlns="http://schemas.openxmlformats.org/spreadsheetml/2006/main" count="125" uniqueCount="46">
  <si>
    <t>Branch</t>
  </si>
  <si>
    <t>City</t>
  </si>
  <si>
    <t>Customer type</t>
  </si>
  <si>
    <t>Gender</t>
  </si>
  <si>
    <t>Product line</t>
  </si>
  <si>
    <t>Unit price</t>
  </si>
  <si>
    <t>Quantity</t>
  </si>
  <si>
    <t>A</t>
  </si>
  <si>
    <t>Yangon</t>
  </si>
  <si>
    <t>Member</t>
  </si>
  <si>
    <t>Female</t>
  </si>
  <si>
    <t>Health and beauty</t>
  </si>
  <si>
    <t>C</t>
  </si>
  <si>
    <t>Naypyitaw</t>
  </si>
  <si>
    <t>Normal</t>
  </si>
  <si>
    <t>Electronic accessories</t>
  </si>
  <si>
    <t>Male</t>
  </si>
  <si>
    <t>Home and lifestyle</t>
  </si>
  <si>
    <t>Sports and travel</t>
  </si>
  <si>
    <t>B</t>
  </si>
  <si>
    <t>Mandalay</t>
  </si>
  <si>
    <t>Food and beverages</t>
  </si>
  <si>
    <t>Fashion accessories</t>
  </si>
  <si>
    <t>SUM</t>
  </si>
  <si>
    <t>SUMIF</t>
  </si>
  <si>
    <t>MIN</t>
  </si>
  <si>
    <t>AVG</t>
  </si>
  <si>
    <t>COUNT</t>
  </si>
  <si>
    <t>POWER</t>
  </si>
  <si>
    <t>Date</t>
  </si>
  <si>
    <t>IF</t>
  </si>
  <si>
    <t>CONCAT</t>
  </si>
  <si>
    <t>TRIM</t>
  </si>
  <si>
    <t>COUNTA</t>
  </si>
  <si>
    <t>REPLACE</t>
  </si>
  <si>
    <t>mid</t>
  </si>
  <si>
    <t>LEFT</t>
  </si>
  <si>
    <t>RIGHT</t>
  </si>
  <si>
    <t>UPPER</t>
  </si>
  <si>
    <t>LOWER</t>
  </si>
  <si>
    <t>MEAN</t>
  </si>
  <si>
    <t>MEDIAN</t>
  </si>
  <si>
    <t>MODE</t>
  </si>
  <si>
    <t>index</t>
  </si>
  <si>
    <t>match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</si>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</sst>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BA0526D-DA8C-4F33-A086-6BCCB6E1F566}"/>
    <cellStyle name="60% - Accent2 2" xfId="37" xr:uid="{359364BC-B364-430B-B436-004BB32167C4}"/>
    <cellStyle name="60% - Accent3 2" xfId="38" xr:uid="{F838850D-C4FE-4E34-B7FF-DCC83F439F9A}"/>
    <cellStyle name="60% - Accent4 2" xfId="39" xr:uid="{D1407F57-FF3D-420A-8C7E-F216B1540B51}"/>
    <cellStyle name="60% - Accent5 2" xfId="40" xr:uid="{7F569F9F-5E29-4567-A492-973EDA67F119}"/>
    <cellStyle name="60% - Accent6 2" xfId="41" xr:uid="{E4F022A2-41CE-4287-B94F-7E67C27DB65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33F35A12-96DB-4D49-87AF-55E6FD940466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3E84-2652-466B-88FE-BAD7B6FAB5CE}">
  <dimension ref="A1:K25"/>
  <sheetViews>
    <sheetView tabSelected="1" workbookViewId="0">
      <selection activeCell="K11" sqref="K11"/>
    </sheetView>
  </sheetViews>
  <sheetFormatPr defaultRowHeight="14.4" x14ac:dyDescent="0.3"/>
  <cols>
    <col min="1" max="1" width="6.6640625" bestFit="1" customWidth="1"/>
    <col min="2" max="2" width="9.6640625" bestFit="1" customWidth="1"/>
    <col min="3" max="3" width="12.88671875" bestFit="1" customWidth="1"/>
    <col min="4" max="4" width="6.88671875" bestFit="1" customWidth="1"/>
    <col min="5" max="5" width="19.109375" bestFit="1" customWidth="1"/>
    <col min="7" max="7" width="8" bestFit="1" customWidth="1"/>
    <col min="10" max="10" width="8.21875" bestFit="1" customWidth="1"/>
    <col min="11" max="11" width="15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1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74.69</v>
      </c>
      <c r="G2">
        <v>7</v>
      </c>
    </row>
    <row r="3" spans="1:11" x14ac:dyDescent="0.3">
      <c r="A3" t="s">
        <v>12</v>
      </c>
      <c r="B3" t="s">
        <v>13</v>
      </c>
      <c r="C3" t="s">
        <v>14</v>
      </c>
      <c r="D3" t="s">
        <v>10</v>
      </c>
      <c r="E3" t="s">
        <v>15</v>
      </c>
      <c r="F3">
        <v>15.28</v>
      </c>
      <c r="G3">
        <v>5</v>
      </c>
      <c r="J3" t="s">
        <v>23</v>
      </c>
      <c r="K3">
        <f>SUM(F2:F20)</f>
        <v>1091.1600000000001</v>
      </c>
    </row>
    <row r="4" spans="1:11" x14ac:dyDescent="0.3">
      <c r="A4" t="s">
        <v>7</v>
      </c>
      <c r="B4" t="s">
        <v>8</v>
      </c>
      <c r="C4" t="s">
        <v>14</v>
      </c>
      <c r="D4" t="s">
        <v>16</v>
      </c>
      <c r="E4" t="s">
        <v>17</v>
      </c>
      <c r="F4">
        <v>46.33</v>
      </c>
      <c r="G4">
        <v>7</v>
      </c>
      <c r="J4" t="s">
        <v>24</v>
      </c>
      <c r="K4">
        <f>SUMIF(F2:F20,"&gt;50")</f>
        <v>863.16000000000008</v>
      </c>
    </row>
    <row r="5" spans="1:11" x14ac:dyDescent="0.3">
      <c r="A5" t="s">
        <v>7</v>
      </c>
      <c r="B5" t="s">
        <v>8</v>
      </c>
      <c r="C5" t="s">
        <v>9</v>
      </c>
      <c r="D5" t="s">
        <v>16</v>
      </c>
      <c r="E5" t="s">
        <v>11</v>
      </c>
      <c r="F5">
        <v>58.22</v>
      </c>
      <c r="G5">
        <v>8</v>
      </c>
      <c r="J5" t="s">
        <v>25</v>
      </c>
      <c r="K5">
        <f>MIN(F1:F20)</f>
        <v>14.48</v>
      </c>
    </row>
    <row r="6" spans="1:11" x14ac:dyDescent="0.3">
      <c r="A6" t="s">
        <v>7</v>
      </c>
      <c r="B6" t="s">
        <v>8</v>
      </c>
      <c r="C6" t="s">
        <v>14</v>
      </c>
      <c r="D6" t="s">
        <v>16</v>
      </c>
      <c r="E6" t="s">
        <v>18</v>
      </c>
      <c r="F6">
        <v>86.31</v>
      </c>
      <c r="J6" t="s">
        <v>45</v>
      </c>
      <c r="K6">
        <f>MAX(F2:F20)</f>
        <v>93.72</v>
      </c>
    </row>
    <row r="7" spans="1:11" x14ac:dyDescent="0.3">
      <c r="A7" t="s">
        <v>12</v>
      </c>
      <c r="B7" t="s">
        <v>13</v>
      </c>
      <c r="C7" t="s">
        <v>14</v>
      </c>
      <c r="D7" t="s">
        <v>16</v>
      </c>
      <c r="E7" t="s">
        <v>15</v>
      </c>
      <c r="F7">
        <v>85.39</v>
      </c>
      <c r="G7">
        <v>7</v>
      </c>
      <c r="J7" t="s">
        <v>26</v>
      </c>
      <c r="K7">
        <f>AVERAGE(F2:F20)</f>
        <v>57.429473684210528</v>
      </c>
    </row>
    <row r="8" spans="1:11" x14ac:dyDescent="0.3">
      <c r="A8" t="s">
        <v>7</v>
      </c>
      <c r="B8" t="s">
        <v>8</v>
      </c>
      <c r="C8" t="s">
        <v>9</v>
      </c>
      <c r="D8" t="s">
        <v>10</v>
      </c>
      <c r="E8" t="s">
        <v>15</v>
      </c>
      <c r="F8">
        <v>68.84</v>
      </c>
      <c r="G8">
        <v>6</v>
      </c>
      <c r="J8" t="s">
        <v>27</v>
      </c>
      <c r="K8">
        <f>COUNT(F2:F20)</f>
        <v>19</v>
      </c>
    </row>
    <row r="9" spans="1:11" x14ac:dyDescent="0.3">
      <c r="A9" t="s">
        <v>12</v>
      </c>
      <c r="B9" t="s">
        <v>13</v>
      </c>
      <c r="C9" t="s">
        <v>14</v>
      </c>
      <c r="D9" t="s">
        <v>10</v>
      </c>
      <c r="E9" t="s">
        <v>17</v>
      </c>
      <c r="F9">
        <v>73.56</v>
      </c>
      <c r="G9">
        <v>10</v>
      </c>
      <c r="J9" t="s">
        <v>28</v>
      </c>
      <c r="K9">
        <f>POWER(F13,2)</f>
        <v>650.76010000000008</v>
      </c>
    </row>
    <row r="10" spans="1:11" x14ac:dyDescent="0.3">
      <c r="A10" t="s">
        <v>7</v>
      </c>
      <c r="B10" t="s">
        <v>8</v>
      </c>
      <c r="C10" t="s">
        <v>9</v>
      </c>
      <c r="D10" t="s">
        <v>10</v>
      </c>
      <c r="E10" t="s">
        <v>11</v>
      </c>
      <c r="F10">
        <v>36.26</v>
      </c>
      <c r="G10">
        <v>2</v>
      </c>
      <c r="J10" t="s">
        <v>29</v>
      </c>
      <c r="K10" s="1">
        <f>DATE(2024,8,2)</f>
        <v>45506</v>
      </c>
    </row>
    <row r="11" spans="1:11" x14ac:dyDescent="0.3">
      <c r="A11" t="s">
        <v>19</v>
      </c>
      <c r="B11" t="s">
        <v>20</v>
      </c>
      <c r="C11" t="s">
        <v>9</v>
      </c>
      <c r="D11" t="s">
        <v>10</v>
      </c>
      <c r="E11" t="s">
        <v>21</v>
      </c>
      <c r="F11">
        <v>54.84</v>
      </c>
      <c r="G11">
        <v>3</v>
      </c>
      <c r="J11" t="s">
        <v>30</v>
      </c>
      <c r="K11" t="str">
        <f>IF(F5&gt;50,"True","False")</f>
        <v>True</v>
      </c>
    </row>
    <row r="12" spans="1:11" x14ac:dyDescent="0.3">
      <c r="A12" t="s">
        <v>19</v>
      </c>
      <c r="B12" t="s">
        <v>20</v>
      </c>
      <c r="C12" t="s">
        <v>9</v>
      </c>
      <c r="D12" t="s">
        <v>10</v>
      </c>
      <c r="E12" t="s">
        <v>22</v>
      </c>
      <c r="F12">
        <v>14.48</v>
      </c>
      <c r="G12">
        <v>4</v>
      </c>
      <c r="J12" t="s">
        <v>31</v>
      </c>
      <c r="K12" t="str">
        <f>_xlfn.CONCAT(C3,C2)</f>
        <v>NormalMember</v>
      </c>
    </row>
    <row r="13" spans="1:11" x14ac:dyDescent="0.3">
      <c r="A13" t="s">
        <v>19</v>
      </c>
      <c r="B13" t="s">
        <v>20</v>
      </c>
      <c r="C13" t="s">
        <v>9</v>
      </c>
      <c r="D13" t="s">
        <v>16</v>
      </c>
      <c r="E13" t="s">
        <v>15</v>
      </c>
      <c r="F13">
        <v>25.51</v>
      </c>
      <c r="G13">
        <v>4</v>
      </c>
      <c r="J13" t="s">
        <v>32</v>
      </c>
      <c r="K13" t="str">
        <f>TRIM(E2)</f>
        <v>Health and beauty</v>
      </c>
    </row>
    <row r="14" spans="1:11" x14ac:dyDescent="0.3">
      <c r="A14" t="s">
        <v>7</v>
      </c>
      <c r="B14" t="s">
        <v>8</v>
      </c>
      <c r="C14" t="s">
        <v>14</v>
      </c>
      <c r="D14" t="s">
        <v>10</v>
      </c>
      <c r="E14" t="s">
        <v>15</v>
      </c>
      <c r="F14">
        <v>46.95</v>
      </c>
      <c r="G14">
        <v>5</v>
      </c>
      <c r="J14" t="s">
        <v>33</v>
      </c>
      <c r="K14">
        <f>COUNTA(G2:G21)</f>
        <v>17</v>
      </c>
    </row>
    <row r="15" spans="1:11" x14ac:dyDescent="0.3">
      <c r="A15" t="s">
        <v>7</v>
      </c>
      <c r="B15" t="s">
        <v>8</v>
      </c>
      <c r="C15" t="s">
        <v>14</v>
      </c>
      <c r="D15" t="s">
        <v>16</v>
      </c>
      <c r="E15" t="s">
        <v>21</v>
      </c>
      <c r="F15">
        <v>43.19</v>
      </c>
      <c r="J15" t="s">
        <v>34</v>
      </c>
      <c r="K15" t="str">
        <f>REPLACE(D4,1,0,"Fe")</f>
        <v>FeMale</v>
      </c>
    </row>
    <row r="16" spans="1:11" x14ac:dyDescent="0.3">
      <c r="A16" t="s">
        <v>7</v>
      </c>
      <c r="B16" t="s">
        <v>8</v>
      </c>
      <c r="C16" t="s">
        <v>14</v>
      </c>
      <c r="D16" t="s">
        <v>10</v>
      </c>
      <c r="E16" t="s">
        <v>11</v>
      </c>
      <c r="F16">
        <v>71.38</v>
      </c>
      <c r="G16">
        <v>10</v>
      </c>
      <c r="J16" t="s">
        <v>35</v>
      </c>
      <c r="K16" t="str">
        <f>MID(E6,10,3)</f>
        <v>d t</v>
      </c>
    </row>
    <row r="17" spans="1:11" x14ac:dyDescent="0.3">
      <c r="A17" t="s">
        <v>19</v>
      </c>
      <c r="B17" t="s">
        <v>20</v>
      </c>
      <c r="C17" t="s">
        <v>9</v>
      </c>
      <c r="D17" t="s">
        <v>10</v>
      </c>
      <c r="E17" t="s">
        <v>18</v>
      </c>
      <c r="F17">
        <v>93.72</v>
      </c>
      <c r="G17">
        <v>6</v>
      </c>
      <c r="J17" t="s">
        <v>36</v>
      </c>
      <c r="K17" t="str">
        <f>LEFT(E6,6)</f>
        <v>Sports</v>
      </c>
    </row>
    <row r="18" spans="1:11" x14ac:dyDescent="0.3">
      <c r="A18" t="s">
        <v>7</v>
      </c>
      <c r="B18" t="s">
        <v>8</v>
      </c>
      <c r="C18" t="s">
        <v>9</v>
      </c>
      <c r="D18" t="s">
        <v>10</v>
      </c>
      <c r="E18" t="s">
        <v>11</v>
      </c>
      <c r="F18">
        <v>68.930000000000007</v>
      </c>
      <c r="G18">
        <v>7</v>
      </c>
      <c r="J18" t="s">
        <v>37</v>
      </c>
      <c r="K18" t="str">
        <f>RIGHT(E6,6)</f>
        <v>travel</v>
      </c>
    </row>
    <row r="19" spans="1:11" x14ac:dyDescent="0.3">
      <c r="A19" t="s">
        <v>7</v>
      </c>
      <c r="B19" t="s">
        <v>8</v>
      </c>
      <c r="C19" t="s">
        <v>14</v>
      </c>
      <c r="D19" t="s">
        <v>16</v>
      </c>
      <c r="E19" t="s">
        <v>18</v>
      </c>
      <c r="F19">
        <v>72.61</v>
      </c>
      <c r="G19">
        <v>6</v>
      </c>
      <c r="J19" t="s">
        <v>38</v>
      </c>
      <c r="K19" t="str">
        <f>UPPER(E8)</f>
        <v>ELECTRONIC ACCESSORIES</v>
      </c>
    </row>
    <row r="20" spans="1:11" x14ac:dyDescent="0.3">
      <c r="A20" t="s">
        <v>7</v>
      </c>
      <c r="B20" t="s">
        <v>8</v>
      </c>
      <c r="C20" t="s">
        <v>14</v>
      </c>
      <c r="D20" t="s">
        <v>16</v>
      </c>
      <c r="E20" t="s">
        <v>21</v>
      </c>
      <c r="F20">
        <v>54.67</v>
      </c>
      <c r="G20">
        <v>3</v>
      </c>
      <c r="J20" t="s">
        <v>39</v>
      </c>
      <c r="K20" t="str">
        <f>LOWER(K19)</f>
        <v>electronic accessories</v>
      </c>
    </row>
    <row r="21" spans="1:11" x14ac:dyDescent="0.3">
      <c r="J21" t="s">
        <v>40</v>
      </c>
      <c r="K21">
        <f>MEDIAN(F2:F20)</f>
        <v>58.22</v>
      </c>
    </row>
    <row r="22" spans="1:11" x14ac:dyDescent="0.3">
      <c r="J22" t="s">
        <v>41</v>
      </c>
      <c r="K22">
        <f>MEDIAN(F2:F20)</f>
        <v>58.22</v>
      </c>
    </row>
    <row r="23" spans="1:11" x14ac:dyDescent="0.3">
      <c r="J23" t="s">
        <v>42</v>
      </c>
      <c r="K23">
        <f>MODE(G2:G20)</f>
        <v>7</v>
      </c>
    </row>
    <row r="24" spans="1:11" x14ac:dyDescent="0.3">
      <c r="J24" t="s">
        <v>43</v>
      </c>
      <c r="K24" t="str">
        <f>INDEX(C2:D8,4,2)</f>
        <v>Male</v>
      </c>
    </row>
    <row r="25" spans="1:11" x14ac:dyDescent="0.3">
      <c r="J25" t="s">
        <v>44</v>
      </c>
      <c r="K25">
        <f>MATCH(7,G2:G20,0)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Asjad Sayed</dc:creator>
  <cp:lastModifiedBy>Asjad Sayed</cp:lastModifiedBy>
  <dcterms:created xsi:type="dcterms:W3CDTF">2024-08-05T05:21:53Z</dcterms:created>
  <dcterms:modified xsi:type="dcterms:W3CDTF">2024-08-05T06:06:09Z</dcterms:modified>
</cp:coreProperties>
</file>