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122"/>
  <workbookPr showInkAnnotation="0" autoCompressPictures="0"/>
  <bookViews>
    <workbookView xWindow="0" yWindow="0" windowWidth="25600" windowHeight="143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0" i="1" l="1"/>
  <c r="D39" i="1"/>
  <c r="D38" i="1"/>
  <c r="D37" i="1"/>
  <c r="E18" i="1"/>
  <c r="E24" i="1"/>
  <c r="D22" i="1"/>
  <c r="E8" i="1"/>
  <c r="E9" i="1"/>
  <c r="E10" i="1"/>
  <c r="F10" i="1"/>
  <c r="F9" i="1"/>
  <c r="F8" i="1"/>
  <c r="C55" i="1"/>
  <c r="D55" i="1"/>
  <c r="D19" i="1"/>
  <c r="D25" i="1"/>
  <c r="D31" i="1"/>
  <c r="I39" i="1"/>
  <c r="D53" i="1"/>
  <c r="D17" i="1"/>
  <c r="D18" i="1"/>
  <c r="D23" i="1"/>
  <c r="D24" i="1"/>
  <c r="D29" i="1"/>
  <c r="D30" i="1"/>
  <c r="H39" i="1"/>
  <c r="C53" i="1"/>
  <c r="I38" i="1"/>
  <c r="D52" i="1"/>
  <c r="D16" i="1"/>
  <c r="D28" i="1"/>
  <c r="H38" i="1"/>
  <c r="C52" i="1"/>
  <c r="I46" i="1"/>
  <c r="H46" i="1"/>
  <c r="I45" i="1"/>
  <c r="H45" i="1"/>
  <c r="J47" i="1"/>
  <c r="I47" i="1"/>
  <c r="H47" i="1"/>
  <c r="J46" i="1"/>
  <c r="J45" i="1"/>
  <c r="J40" i="1"/>
  <c r="J39" i="1"/>
  <c r="H40" i="1"/>
  <c r="J38" i="1"/>
  <c r="I40" i="1"/>
  <c r="A29" i="1"/>
  <c r="A23" i="1"/>
  <c r="A17" i="1"/>
  <c r="D20" i="1"/>
  <c r="D26" i="1"/>
</calcChain>
</file>

<file path=xl/sharedStrings.xml><?xml version="1.0" encoding="utf-8"?>
<sst xmlns="http://schemas.openxmlformats.org/spreadsheetml/2006/main" count="80" uniqueCount="21">
  <si>
    <t xml:space="preserve">  1. P(Si|G0)</t>
  </si>
  <si>
    <t>G0</t>
  </si>
  <si>
    <t>Gi</t>
  </si>
  <si>
    <t>AA</t>
  </si>
  <si>
    <t>AB</t>
  </si>
  <si>
    <t>BB</t>
  </si>
  <si>
    <t>H</t>
  </si>
  <si>
    <t>D</t>
  </si>
  <si>
    <t xml:space="preserve">  Notation: G0=Genotype of the known parent; Gi/Si=Genotype/disease status of the ith offspring (i=1,2)</t>
  </si>
  <si>
    <t>S1</t>
  </si>
  <si>
    <t>S2</t>
  </si>
  <si>
    <t>P(S1,S2|G0)</t>
  </si>
  <si>
    <t>P(S1,S2)</t>
  </si>
  <si>
    <t>Marginal Joint Distribution</t>
  </si>
  <si>
    <t>Assuming independence we have</t>
  </si>
  <si>
    <t>P(Si|G0)</t>
  </si>
  <si>
    <t>1.1. Conditional Distribution of disease given mom's genotype</t>
  </si>
  <si>
    <t xml:space="preserve">  1.2. Joint Conditional distribution p(S1,S2|G0)</t>
  </si>
  <si>
    <t xml:space="preserve">   1.4. P(S2|S1)</t>
  </si>
  <si>
    <t xml:space="preserve">  1.3. P(S1,S2) (joint marginal distribution)</t>
  </si>
  <si>
    <t>1.4. p(s1|s2)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</si>
</sst>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"/>
  </numFmts>
  <fonts count="6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11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2" borderId="0" applyNumberFormat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7">
    <xf numFmtId="0" fontId="0" fillId="0" borderId="0" xfId="0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4" xfId="0" applyBorder="1"/>
    <xf numFmtId="0" fontId="0" fillId="0" borderId="0" xfId="0" applyBorder="1" applyAlignment="1">
      <alignment horizontal="center"/>
    </xf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0" xfId="0" applyBorder="1"/>
    <xf numFmtId="0" fontId="0" fillId="0" borderId="0" xfId="0" applyFill="1" applyBorder="1" applyAlignment="1">
      <alignment horizontal="center"/>
    </xf>
    <xf numFmtId="0" fontId="3" fillId="2" borderId="9" xfId="15" applyBorder="1" applyAlignment="1">
      <alignment horizontal="center"/>
    </xf>
    <xf numFmtId="0" fontId="3" fillId="2" borderId="10" xfId="15" applyBorder="1" applyAlignment="1">
      <alignment horizontal="center"/>
    </xf>
    <xf numFmtId="0" fontId="3" fillId="2" borderId="4" xfId="15" applyBorder="1" applyAlignment="1">
      <alignment horizontal="center"/>
    </xf>
    <xf numFmtId="0" fontId="3" fillId="2" borderId="5" xfId="15" applyBorder="1" applyAlignment="1">
      <alignment horizontal="center"/>
    </xf>
    <xf numFmtId="0" fontId="3" fillId="2" borderId="6" xfId="15" applyBorder="1" applyAlignment="1">
      <alignment horizontal="center"/>
    </xf>
    <xf numFmtId="0" fontId="3" fillId="2" borderId="8" xfId="15" applyBorder="1" applyAlignment="1">
      <alignment horizontal="center"/>
    </xf>
    <xf numFmtId="0" fontId="3" fillId="2" borderId="3" xfId="15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4" fillId="0" borderId="0" xfId="0" applyFont="1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4" fillId="0" borderId="1" xfId="0" applyFont="1" applyBorder="1"/>
    <xf numFmtId="0" fontId="3" fillId="2" borderId="0" xfId="15" applyBorder="1" applyAlignment="1">
      <alignment horizontal="center"/>
    </xf>
    <xf numFmtId="0" fontId="3" fillId="2" borderId="0" xfId="15" applyBorder="1"/>
    <xf numFmtId="0" fontId="3" fillId="2" borderId="5" xfId="15" applyBorder="1"/>
    <xf numFmtId="164" fontId="3" fillId="2" borderId="0" xfId="15" applyNumberFormat="1" applyBorder="1"/>
    <xf numFmtId="0" fontId="3" fillId="2" borderId="7" xfId="15" applyBorder="1"/>
    <xf numFmtId="0" fontId="3" fillId="2" borderId="7" xfId="15" applyBorder="1" applyAlignment="1">
      <alignment horizontal="center"/>
    </xf>
    <xf numFmtId="0" fontId="3" fillId="2" borderId="8" xfId="15" applyBorder="1"/>
    <xf numFmtId="0" fontId="3" fillId="2" borderId="4" xfId="15" applyBorder="1"/>
    <xf numFmtId="164" fontId="3" fillId="2" borderId="5" xfId="15" applyNumberFormat="1" applyBorder="1"/>
    <xf numFmtId="0" fontId="3" fillId="2" borderId="6" xfId="15" applyBorder="1"/>
    <xf numFmtId="0" fontId="0" fillId="0" borderId="0" xfId="0" applyBorder="1" applyAlignment="1">
      <alignment horizontal="center"/>
    </xf>
    <xf numFmtId="0" fontId="3" fillId="2" borderId="9" xfId="15" applyBorder="1" applyAlignment="1">
      <alignment horizontal="center"/>
    </xf>
    <xf numFmtId="0" fontId="3" fillId="2" borderId="10" xfId="15" applyBorder="1" applyAlignment="1">
      <alignment horizontal="center"/>
    </xf>
    <xf numFmtId="0" fontId="5" fillId="0" borderId="0" xfId="0" applyFont="1"/>
  </cellXfs>
  <cellStyles count="18">
    <cellStyle name="Bad" xfId="15" builtinId="2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6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55"/>
  <sheetViews>
    <sheetView tabSelected="1" topLeftCell="A25" workbookViewId="0">
      <selection activeCell="C52" sqref="C52"/>
    </sheetView>
  </sheetViews>
  <sheetFormatPr baseColWidth="10" defaultRowHeight="15" x14ac:dyDescent="0"/>
  <cols>
    <col min="2" max="2" width="7.6640625" customWidth="1"/>
    <col min="3" max="4" width="11.83203125" bestFit="1" customWidth="1"/>
  </cols>
  <sheetData>
    <row r="2" spans="1:9">
      <c r="A2" t="s">
        <v>8</v>
      </c>
    </row>
    <row r="4" spans="1:9">
      <c r="A4" s="1" t="s">
        <v>0</v>
      </c>
      <c r="B4" s="16"/>
      <c r="C4" s="16"/>
      <c r="D4" s="16"/>
      <c r="E4" s="16"/>
      <c r="F4" s="16"/>
      <c r="G4" s="16"/>
      <c r="H4" s="16"/>
      <c r="I4" s="17"/>
    </row>
    <row r="5" spans="1:9">
      <c r="A5" s="3"/>
      <c r="B5" s="7"/>
      <c r="C5" s="7"/>
      <c r="D5" s="7"/>
      <c r="E5" s="18" t="s">
        <v>16</v>
      </c>
      <c r="F5" s="7"/>
      <c r="G5" s="7"/>
      <c r="H5" s="7"/>
      <c r="I5" s="19"/>
    </row>
    <row r="6" spans="1:9">
      <c r="A6" s="3" t="s">
        <v>1</v>
      </c>
      <c r="B6" s="33" t="s">
        <v>2</v>
      </c>
      <c r="C6" s="33"/>
      <c r="D6" s="33"/>
      <c r="E6" s="34" t="s">
        <v>15</v>
      </c>
      <c r="F6" s="35"/>
      <c r="G6" s="7"/>
      <c r="H6" s="7"/>
      <c r="I6" s="19"/>
    </row>
    <row r="7" spans="1:9">
      <c r="A7" s="3"/>
      <c r="B7" s="4" t="s">
        <v>3</v>
      </c>
      <c r="C7" s="4" t="s">
        <v>4</v>
      </c>
      <c r="D7" s="4" t="s">
        <v>5</v>
      </c>
      <c r="E7" s="9" t="s">
        <v>6</v>
      </c>
      <c r="F7" s="10" t="s">
        <v>7</v>
      </c>
      <c r="G7" s="7"/>
      <c r="H7" s="7"/>
      <c r="I7" s="19"/>
    </row>
    <row r="8" spans="1:9">
      <c r="A8" s="3" t="s">
        <v>3</v>
      </c>
      <c r="B8" s="4">
        <v>0.8</v>
      </c>
      <c r="C8" s="4">
        <v>0.2</v>
      </c>
      <c r="D8" s="4">
        <v>0</v>
      </c>
      <c r="E8" s="11">
        <f>1-F8</f>
        <v>1</v>
      </c>
      <c r="F8" s="12">
        <f>+D8</f>
        <v>0</v>
      </c>
      <c r="G8" s="7"/>
      <c r="H8" s="7"/>
      <c r="I8" s="19"/>
    </row>
    <row r="9" spans="1:9">
      <c r="A9" s="3" t="s">
        <v>4</v>
      </c>
      <c r="B9" s="4">
        <v>0.4</v>
      </c>
      <c r="C9" s="4">
        <v>0.5</v>
      </c>
      <c r="D9" s="4">
        <v>0.1</v>
      </c>
      <c r="E9" s="11">
        <f>1-F9</f>
        <v>0.9</v>
      </c>
      <c r="F9" s="12">
        <f>+D9</f>
        <v>0.1</v>
      </c>
      <c r="G9" s="7"/>
      <c r="H9" s="7"/>
      <c r="I9" s="19"/>
    </row>
    <row r="10" spans="1:9">
      <c r="A10" s="3" t="s">
        <v>5</v>
      </c>
      <c r="B10" s="4">
        <v>0</v>
      </c>
      <c r="C10" s="4">
        <v>0.8</v>
      </c>
      <c r="D10" s="4">
        <v>0.2</v>
      </c>
      <c r="E10" s="13">
        <f>1-F10</f>
        <v>0.8</v>
      </c>
      <c r="F10" s="14">
        <f>+D10</f>
        <v>0.2</v>
      </c>
      <c r="G10" s="7"/>
      <c r="H10" s="7"/>
      <c r="I10" s="19"/>
    </row>
    <row r="11" spans="1:9">
      <c r="A11" s="5"/>
      <c r="B11" s="20"/>
      <c r="C11" s="20"/>
      <c r="D11" s="20"/>
      <c r="E11" s="20"/>
      <c r="F11" s="20"/>
      <c r="G11" s="20"/>
      <c r="H11" s="20"/>
      <c r="I11" s="21"/>
    </row>
    <row r="13" spans="1:9">
      <c r="A13" s="22" t="s">
        <v>17</v>
      </c>
      <c r="B13" s="16"/>
      <c r="C13" s="16"/>
      <c r="D13" s="16"/>
      <c r="E13" s="16"/>
      <c r="F13" s="16"/>
      <c r="G13" s="16"/>
      <c r="H13" s="16"/>
      <c r="I13" s="17"/>
    </row>
    <row r="14" spans="1:9">
      <c r="A14" s="3"/>
      <c r="B14" s="7"/>
      <c r="C14" s="7"/>
      <c r="D14" s="7"/>
      <c r="E14" s="7"/>
      <c r="F14" s="7"/>
      <c r="G14" s="7"/>
      <c r="H14" s="7"/>
      <c r="I14" s="19"/>
    </row>
    <row r="15" spans="1:9">
      <c r="A15" s="3" t="s">
        <v>1</v>
      </c>
      <c r="B15" s="4" t="s">
        <v>9</v>
      </c>
      <c r="C15" s="4" t="s">
        <v>10</v>
      </c>
      <c r="D15" s="23" t="s">
        <v>11</v>
      </c>
      <c r="E15" s="7"/>
      <c r="F15" s="7"/>
      <c r="G15" s="7"/>
      <c r="H15" s="7"/>
      <c r="I15" s="19"/>
    </row>
    <row r="16" spans="1:9">
      <c r="A16" s="1" t="s">
        <v>3</v>
      </c>
      <c r="B16" s="2" t="s">
        <v>6</v>
      </c>
      <c r="C16" s="2" t="s">
        <v>6</v>
      </c>
      <c r="D16" s="15">
        <f>+E8*E8</f>
        <v>1</v>
      </c>
      <c r="E16" s="7"/>
      <c r="F16" s="7"/>
      <c r="G16" s="7"/>
      <c r="H16" s="7"/>
      <c r="I16" s="19"/>
    </row>
    <row r="17" spans="1:9">
      <c r="A17" s="3">
        <f>0.8^2</f>
        <v>0.64000000000000012</v>
      </c>
      <c r="B17" s="4" t="s">
        <v>6</v>
      </c>
      <c r="C17" s="4" t="s">
        <v>7</v>
      </c>
      <c r="D17" s="12">
        <f>+E8*F8</f>
        <v>0</v>
      </c>
      <c r="E17" s="7"/>
      <c r="F17" s="7"/>
      <c r="G17" s="7"/>
      <c r="H17" s="7"/>
      <c r="I17" s="19"/>
    </row>
    <row r="18" spans="1:9">
      <c r="A18" s="3"/>
      <c r="B18" s="4" t="s">
        <v>7</v>
      </c>
      <c r="C18" s="4" t="s">
        <v>6</v>
      </c>
      <c r="D18" s="12">
        <f>+D17</f>
        <v>0</v>
      </c>
      <c r="E18" s="7">
        <f>+D18+D17</f>
        <v>0</v>
      </c>
      <c r="F18" s="7"/>
      <c r="G18" s="7"/>
      <c r="H18" s="7"/>
      <c r="I18" s="19"/>
    </row>
    <row r="19" spans="1:9">
      <c r="A19" s="5"/>
      <c r="B19" s="6" t="s">
        <v>7</v>
      </c>
      <c r="C19" s="6" t="s">
        <v>7</v>
      </c>
      <c r="D19" s="14">
        <f>+F8*F8</f>
        <v>0</v>
      </c>
      <c r="E19" s="7"/>
      <c r="F19" s="7"/>
      <c r="G19" s="7"/>
      <c r="H19" s="7"/>
      <c r="I19" s="19"/>
    </row>
    <row r="20" spans="1:9">
      <c r="A20" s="3"/>
      <c r="B20" s="4"/>
      <c r="C20" s="4"/>
      <c r="D20" s="4">
        <f>SUM(D16:D19)</f>
        <v>1</v>
      </c>
      <c r="E20" s="7"/>
      <c r="F20" s="7"/>
      <c r="G20" s="7"/>
      <c r="H20" s="7"/>
      <c r="I20" s="19"/>
    </row>
    <row r="21" spans="1:9">
      <c r="A21" s="3"/>
      <c r="B21" s="7"/>
      <c r="C21" s="7"/>
      <c r="D21" s="24"/>
      <c r="E21" s="7"/>
      <c r="F21" s="7"/>
      <c r="G21" s="7"/>
      <c r="H21" s="7"/>
      <c r="I21" s="19"/>
    </row>
    <row r="22" spans="1:9">
      <c r="A22" s="1" t="s">
        <v>4</v>
      </c>
      <c r="B22" s="2" t="s">
        <v>6</v>
      </c>
      <c r="C22" s="2" t="s">
        <v>6</v>
      </c>
      <c r="D22" s="15">
        <f>+E9*E9</f>
        <v>0.81</v>
      </c>
      <c r="E22" s="7"/>
      <c r="F22" s="7"/>
      <c r="G22" s="7"/>
      <c r="H22" s="7"/>
      <c r="I22" s="19"/>
    </row>
    <row r="23" spans="1:9">
      <c r="A23" s="3">
        <f>2*0.8*0.2</f>
        <v>0.32000000000000006</v>
      </c>
      <c r="B23" s="4" t="s">
        <v>6</v>
      </c>
      <c r="C23" s="4" t="s">
        <v>7</v>
      </c>
      <c r="D23" s="12">
        <f>+E9*F9</f>
        <v>9.0000000000000011E-2</v>
      </c>
      <c r="E23" s="7"/>
      <c r="F23" s="7"/>
      <c r="G23" s="7"/>
      <c r="H23" s="7"/>
      <c r="I23" s="19"/>
    </row>
    <row r="24" spans="1:9">
      <c r="A24" s="3"/>
      <c r="B24" s="4" t="s">
        <v>7</v>
      </c>
      <c r="C24" s="4" t="s">
        <v>6</v>
      </c>
      <c r="D24" s="12">
        <f>+D23</f>
        <v>9.0000000000000011E-2</v>
      </c>
      <c r="E24" s="7">
        <f>+D24+D23</f>
        <v>0.18000000000000002</v>
      </c>
      <c r="F24" s="7"/>
      <c r="G24" s="7"/>
      <c r="H24" s="7"/>
      <c r="I24" s="19"/>
    </row>
    <row r="25" spans="1:9">
      <c r="A25" s="5"/>
      <c r="B25" s="6" t="s">
        <v>7</v>
      </c>
      <c r="C25" s="6" t="s">
        <v>7</v>
      </c>
      <c r="D25" s="14">
        <f>+F9*F9</f>
        <v>1.0000000000000002E-2</v>
      </c>
      <c r="E25" s="7"/>
      <c r="F25" s="7"/>
      <c r="G25" s="7"/>
      <c r="H25" s="7"/>
      <c r="I25" s="19"/>
    </row>
    <row r="26" spans="1:9">
      <c r="A26" s="3"/>
      <c r="B26" s="7"/>
      <c r="C26" s="7"/>
      <c r="D26" s="7">
        <f>SUM(D22:D25)</f>
        <v>1</v>
      </c>
      <c r="E26" s="7"/>
      <c r="F26" s="7"/>
      <c r="G26" s="7"/>
      <c r="H26" s="7"/>
      <c r="I26" s="19"/>
    </row>
    <row r="27" spans="1:9">
      <c r="A27" s="3"/>
      <c r="B27" s="7"/>
      <c r="C27" s="7"/>
      <c r="D27" s="24"/>
      <c r="E27" s="7"/>
      <c r="F27" s="7"/>
      <c r="G27" s="7"/>
      <c r="H27" s="7"/>
      <c r="I27" s="19"/>
    </row>
    <row r="28" spans="1:9">
      <c r="A28" s="1" t="s">
        <v>5</v>
      </c>
      <c r="B28" s="2" t="s">
        <v>6</v>
      </c>
      <c r="C28" s="2" t="s">
        <v>6</v>
      </c>
      <c r="D28" s="15">
        <f>+E10*E10</f>
        <v>0.64000000000000012</v>
      </c>
      <c r="E28" s="7"/>
      <c r="F28" s="7"/>
      <c r="G28" s="7"/>
      <c r="H28" s="7"/>
      <c r="I28" s="19"/>
    </row>
    <row r="29" spans="1:9">
      <c r="A29" s="3">
        <f>0.2^2</f>
        <v>4.0000000000000008E-2</v>
      </c>
      <c r="B29" s="4" t="s">
        <v>6</v>
      </c>
      <c r="C29" s="4" t="s">
        <v>7</v>
      </c>
      <c r="D29" s="12">
        <f>+E10*F10</f>
        <v>0.16000000000000003</v>
      </c>
      <c r="E29" s="7"/>
      <c r="F29" s="7"/>
      <c r="G29" s="7"/>
      <c r="H29" s="7"/>
      <c r="I29" s="19"/>
    </row>
    <row r="30" spans="1:9">
      <c r="A30" s="3"/>
      <c r="B30" s="4" t="s">
        <v>7</v>
      </c>
      <c r="C30" s="4" t="s">
        <v>6</v>
      </c>
      <c r="D30" s="12">
        <f>+D29</f>
        <v>0.16000000000000003</v>
      </c>
      <c r="E30" s="36">
        <v>0.18</v>
      </c>
      <c r="F30" s="7"/>
      <c r="G30" s="7"/>
      <c r="H30" s="7"/>
      <c r="I30" s="19"/>
    </row>
    <row r="31" spans="1:9">
      <c r="A31" s="5"/>
      <c r="B31" s="6" t="s">
        <v>7</v>
      </c>
      <c r="C31" s="6" t="s">
        <v>7</v>
      </c>
      <c r="D31" s="14">
        <f>+F10*F10</f>
        <v>4.0000000000000008E-2</v>
      </c>
      <c r="E31" s="7"/>
      <c r="F31" s="7"/>
      <c r="G31" s="7"/>
      <c r="H31" s="7"/>
      <c r="I31" s="19"/>
    </row>
    <row r="32" spans="1:9">
      <c r="A32" s="5"/>
      <c r="B32" s="20"/>
      <c r="C32" s="20"/>
      <c r="D32" s="20"/>
      <c r="E32" s="20"/>
      <c r="F32" s="20"/>
      <c r="G32" s="20"/>
      <c r="H32" s="20"/>
      <c r="I32" s="21"/>
    </row>
    <row r="33" spans="1:10">
      <c r="A33" s="22" t="s">
        <v>19</v>
      </c>
      <c r="B33" s="16"/>
      <c r="C33" s="16"/>
      <c r="D33" s="16"/>
      <c r="E33" s="16"/>
      <c r="F33" s="16"/>
      <c r="G33" s="16"/>
      <c r="H33" s="16"/>
      <c r="I33" s="16"/>
      <c r="J33" s="17"/>
    </row>
    <row r="34" spans="1:10">
      <c r="A34" s="3"/>
      <c r="B34" s="7"/>
      <c r="C34" s="7"/>
      <c r="D34" s="7"/>
      <c r="E34" s="7"/>
      <c r="F34" s="7"/>
      <c r="G34" s="7"/>
      <c r="H34" s="7"/>
      <c r="I34" s="7"/>
      <c r="J34" s="19"/>
    </row>
    <row r="35" spans="1:10">
      <c r="A35" s="3"/>
      <c r="B35" s="7">
        <v>1.3</v>
      </c>
      <c r="C35" s="7"/>
      <c r="D35" s="7"/>
      <c r="E35" s="7"/>
      <c r="F35" s="7"/>
      <c r="G35" s="7" t="s">
        <v>13</v>
      </c>
      <c r="H35" s="7"/>
      <c r="I35" s="7"/>
      <c r="J35" s="19"/>
    </row>
    <row r="36" spans="1:10">
      <c r="A36" s="3"/>
      <c r="B36" s="4" t="s">
        <v>9</v>
      </c>
      <c r="C36" s="4" t="s">
        <v>10</v>
      </c>
      <c r="D36" s="23" t="s">
        <v>12</v>
      </c>
      <c r="E36" s="7"/>
      <c r="F36" s="24"/>
      <c r="G36" s="24"/>
      <c r="H36" s="24" t="s">
        <v>10</v>
      </c>
      <c r="I36" s="24"/>
      <c r="J36" s="25"/>
    </row>
    <row r="37" spans="1:10">
      <c r="A37" s="3"/>
      <c r="B37" s="2" t="s">
        <v>6</v>
      </c>
      <c r="C37" s="2" t="s">
        <v>6</v>
      </c>
      <c r="D37" s="15">
        <f>+D16*$A$17+D22*$A$23+D28*$A$29</f>
        <v>0.92480000000000029</v>
      </c>
      <c r="E37" s="7"/>
      <c r="F37" s="24"/>
      <c r="G37" s="24"/>
      <c r="H37" s="23" t="s">
        <v>6</v>
      </c>
      <c r="I37" s="23" t="s">
        <v>7</v>
      </c>
      <c r="J37" s="25"/>
    </row>
    <row r="38" spans="1:10">
      <c r="A38" s="3"/>
      <c r="B38" s="4" t="s">
        <v>6</v>
      </c>
      <c r="C38" s="4" t="s">
        <v>7</v>
      </c>
      <c r="D38" s="12">
        <f>+D17*$A$17+D23*$A$23+D29*$A$29</f>
        <v>3.5200000000000009E-2</v>
      </c>
      <c r="E38" s="7"/>
      <c r="F38" s="24" t="s">
        <v>9</v>
      </c>
      <c r="G38" s="23" t="s">
        <v>6</v>
      </c>
      <c r="H38" s="26">
        <f>+D37</f>
        <v>0.92480000000000029</v>
      </c>
      <c r="I38" s="26">
        <f>+D38</f>
        <v>3.5200000000000009E-2</v>
      </c>
      <c r="J38" s="25">
        <f>+H40</f>
        <v>0.96</v>
      </c>
    </row>
    <row r="39" spans="1:10">
      <c r="A39" s="3"/>
      <c r="B39" s="4" t="s">
        <v>7</v>
      </c>
      <c r="C39" s="4" t="s">
        <v>6</v>
      </c>
      <c r="D39" s="12">
        <f>+D18*$A$17+D24*$A$23+D30*$A$29</f>
        <v>3.5200000000000009E-2</v>
      </c>
      <c r="E39" s="7"/>
      <c r="F39" s="24"/>
      <c r="G39" s="23" t="s">
        <v>7</v>
      </c>
      <c r="H39" s="26">
        <f>+D39</f>
        <v>3.5200000000000009E-2</v>
      </c>
      <c r="I39" s="26">
        <f>+D40</f>
        <v>4.8000000000000022E-3</v>
      </c>
      <c r="J39" s="25">
        <f>+I40</f>
        <v>4.0000000000000008E-2</v>
      </c>
    </row>
    <row r="40" spans="1:10">
      <c r="A40" s="3"/>
      <c r="B40" s="6" t="s">
        <v>7</v>
      </c>
      <c r="C40" s="6" t="s">
        <v>7</v>
      </c>
      <c r="D40" s="14">
        <f>+D19*$A$17+D25*$A$23+D31*$A$29</f>
        <v>4.8000000000000022E-3</v>
      </c>
      <c r="E40" s="7"/>
      <c r="F40" s="7"/>
      <c r="G40" s="7"/>
      <c r="H40" s="7">
        <f>1-I40</f>
        <v>0.96</v>
      </c>
      <c r="I40" s="7">
        <f>0.2*0.2</f>
        <v>4.0000000000000008E-2</v>
      </c>
      <c r="J40" s="19">
        <f>SUM(H38:I39)</f>
        <v>1.0000000000000002</v>
      </c>
    </row>
    <row r="41" spans="1:10">
      <c r="A41" s="3"/>
      <c r="B41" s="7"/>
      <c r="C41" s="7"/>
      <c r="D41" s="7"/>
      <c r="E41" s="7"/>
      <c r="F41" s="7"/>
      <c r="G41" s="7"/>
      <c r="H41" s="7"/>
      <c r="I41" s="7"/>
      <c r="J41" s="19"/>
    </row>
    <row r="42" spans="1:10">
      <c r="A42" s="3"/>
      <c r="B42" s="7"/>
      <c r="C42" s="7"/>
      <c r="D42" s="8"/>
      <c r="E42" s="7"/>
      <c r="F42" s="24"/>
      <c r="G42" s="24" t="s">
        <v>14</v>
      </c>
      <c r="H42" s="24"/>
      <c r="I42" s="24"/>
      <c r="J42" s="25"/>
    </row>
    <row r="43" spans="1:10">
      <c r="A43" s="3"/>
      <c r="B43" s="7"/>
      <c r="C43" s="7"/>
      <c r="D43" s="7"/>
      <c r="E43" s="7"/>
      <c r="F43" s="24"/>
      <c r="G43" s="24"/>
      <c r="H43" s="24" t="s">
        <v>10</v>
      </c>
      <c r="I43" s="24"/>
      <c r="J43" s="25"/>
    </row>
    <row r="44" spans="1:10">
      <c r="A44" s="3"/>
      <c r="B44" s="7"/>
      <c r="C44" s="7"/>
      <c r="D44" s="7"/>
      <c r="E44" s="7"/>
      <c r="F44" s="24"/>
      <c r="G44" s="24"/>
      <c r="H44" s="23" t="s">
        <v>6</v>
      </c>
      <c r="I44" s="23" t="s">
        <v>7</v>
      </c>
      <c r="J44" s="25"/>
    </row>
    <row r="45" spans="1:10">
      <c r="A45" s="3"/>
      <c r="B45" s="7"/>
      <c r="C45" s="7"/>
      <c r="D45" s="7"/>
      <c r="E45" s="7"/>
      <c r="F45" s="24" t="s">
        <v>9</v>
      </c>
      <c r="G45" s="23" t="s">
        <v>6</v>
      </c>
      <c r="H45" s="23">
        <f>+J38*H40</f>
        <v>0.92159999999999997</v>
      </c>
      <c r="I45" s="23">
        <f>+J38*I40</f>
        <v>3.8400000000000004E-2</v>
      </c>
      <c r="J45" s="25">
        <f>+H47</f>
        <v>0.96</v>
      </c>
    </row>
    <row r="46" spans="1:10">
      <c r="A46" s="3"/>
      <c r="B46" s="7"/>
      <c r="C46" s="7"/>
      <c r="D46" s="7"/>
      <c r="E46" s="7"/>
      <c r="F46" s="24"/>
      <c r="G46" s="23" t="s">
        <v>7</v>
      </c>
      <c r="H46" s="23">
        <f>+H40*J39</f>
        <v>3.8400000000000004E-2</v>
      </c>
      <c r="I46" s="23">
        <f>+I40*J39</f>
        <v>1.6000000000000007E-3</v>
      </c>
      <c r="J46" s="25">
        <f>+I47</f>
        <v>4.0000000000000008E-2</v>
      </c>
    </row>
    <row r="47" spans="1:10">
      <c r="A47" s="5"/>
      <c r="B47" s="20"/>
      <c r="C47" s="20"/>
      <c r="D47" s="20"/>
      <c r="E47" s="20"/>
      <c r="F47" s="27"/>
      <c r="G47" s="27"/>
      <c r="H47" s="28">
        <f>1-I47</f>
        <v>0.96</v>
      </c>
      <c r="I47" s="28">
        <f>0.2*0.2</f>
        <v>4.0000000000000008E-2</v>
      </c>
      <c r="J47" s="29">
        <f>SUM(H45:I46)</f>
        <v>1</v>
      </c>
    </row>
    <row r="49" spans="1:4">
      <c r="A49" s="22" t="s">
        <v>20</v>
      </c>
      <c r="B49" s="16"/>
      <c r="C49" s="16"/>
      <c r="D49" s="17"/>
    </row>
    <row r="50" spans="1:4">
      <c r="A50" s="30" t="s">
        <v>18</v>
      </c>
      <c r="B50" s="24"/>
      <c r="C50" s="24"/>
      <c r="D50" s="25" t="s">
        <v>10</v>
      </c>
    </row>
    <row r="51" spans="1:4">
      <c r="A51" s="30"/>
      <c r="B51" s="24"/>
      <c r="C51" s="23" t="s">
        <v>6</v>
      </c>
      <c r="D51" s="12" t="s">
        <v>7</v>
      </c>
    </row>
    <row r="52" spans="1:4">
      <c r="A52" s="30" t="s">
        <v>9</v>
      </c>
      <c r="B52" s="24" t="s">
        <v>6</v>
      </c>
      <c r="C52" s="26">
        <f>+H38/J38</f>
        <v>0.96333333333333371</v>
      </c>
      <c r="D52" s="31">
        <f>+I38/J38</f>
        <v>3.6666666666666681E-2</v>
      </c>
    </row>
    <row r="53" spans="1:4">
      <c r="A53" s="30"/>
      <c r="B53" s="24" t="s">
        <v>7</v>
      </c>
      <c r="C53" s="26">
        <f>+H39/J39</f>
        <v>0.88</v>
      </c>
      <c r="D53" s="31">
        <f>+I39/J39</f>
        <v>0.12000000000000004</v>
      </c>
    </row>
    <row r="54" spans="1:4">
      <c r="A54" s="30"/>
      <c r="B54" s="24"/>
      <c r="C54" s="24"/>
      <c r="D54" s="25"/>
    </row>
    <row r="55" spans="1:4">
      <c r="A55" s="32"/>
      <c r="B55" s="27"/>
      <c r="C55" s="27">
        <f>1-D55</f>
        <v>0.96</v>
      </c>
      <c r="D55" s="29">
        <f>0.2*0.2</f>
        <v>4.0000000000000008E-2</v>
      </c>
    </row>
  </sheetData>
  <mergeCells count="2">
    <mergeCell ref="B6:D6"/>
    <mergeCell ref="E6:F6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MSU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de los Campos</dc:creator>
  <cp:lastModifiedBy>Gustavo de los Campos</cp:lastModifiedBy>
  <dcterms:created xsi:type="dcterms:W3CDTF">2015-09-08T15:35:27Z</dcterms:created>
  <dcterms:modified xsi:type="dcterms:W3CDTF">2015-09-21T13:35:54Z</dcterms:modified>
</cp:coreProperties>
</file>