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n\Documents\2021_05_17\zahnrad\_sherline\"/>
    </mc:Choice>
  </mc:AlternateContent>
  <xr:revisionPtr revIDLastSave="0" documentId="13_ncr:1_{538BF487-6C49-4EA4-8B72-897C2DD4AD7E}" xr6:coauthVersionLast="47" xr6:coauthVersionMax="47" xr10:uidLastSave="{00000000-0000-0000-0000-000000000000}"/>
  <bookViews>
    <workbookView xWindow="2154" yWindow="1855" windowWidth="26243" windowHeight="15863" xr2:uid="{1B449F70-CD49-46C7-A562-8CBF06AE0BC3}"/>
  </bookViews>
  <sheets>
    <sheet name="Sheet1" sheetId="1" r:id="rId1"/>
  </sheets>
  <definedNames>
    <definedName name="pi">Sheet1!$C$73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U27" i="1"/>
  <c r="O27" i="1"/>
  <c r="L16" i="1"/>
  <c r="C26" i="1"/>
  <c r="C25" i="1"/>
  <c r="L17" i="1" l="1"/>
  <c r="C24" i="1"/>
  <c r="C29" i="1" l="1"/>
  <c r="H29" i="1"/>
  <c r="H24" i="1"/>
  <c r="L22" i="1"/>
  <c r="M33" i="1"/>
  <c r="M32" i="1"/>
  <c r="G20" i="1"/>
  <c r="M31" i="1"/>
  <c r="L19" i="1"/>
  <c r="G19" i="1"/>
  <c r="M30" i="1"/>
  <c r="L18" i="1"/>
  <c r="M29" i="1"/>
  <c r="G17" i="1"/>
  <c r="O28" i="1"/>
  <c r="P28" i="1" s="1"/>
  <c r="Q28" i="1" s="1"/>
  <c r="R28" i="1" s="1"/>
  <c r="S28" i="1" s="1"/>
  <c r="T28" i="1" s="1"/>
  <c r="U28" i="1" s="1"/>
  <c r="G15" i="1"/>
  <c r="G14" i="1"/>
</calcChain>
</file>

<file path=xl/sharedStrings.xml><?xml version="1.0" encoding="utf-8"?>
<sst xmlns="http://schemas.openxmlformats.org/spreadsheetml/2006/main" count="57" uniqueCount="46">
  <si>
    <t>Move back by WOC</t>
  </si>
  <si>
    <t>Width of Cut</t>
  </si>
  <si>
    <t>Depth of Cut</t>
  </si>
  <si>
    <t>Move down by DOC</t>
  </si>
  <si>
    <t>Feed</t>
  </si>
  <si>
    <t>Move X amount</t>
  </si>
  <si>
    <t>Move Y amount</t>
  </si>
  <si>
    <t>Cut along length (X amount)</t>
  </si>
  <si>
    <t>Move out (Y amount)</t>
  </si>
  <si>
    <t>Move up to Z zero</t>
  </si>
  <si>
    <t>Move back to X origin (X zero)</t>
  </si>
  <si>
    <t>Zero the Y</t>
  </si>
  <si>
    <t>G0 X0</t>
  </si>
  <si>
    <t>G0 Z0</t>
  </si>
  <si>
    <t>mm</t>
  </si>
  <si>
    <t>G92 Y0</t>
  </si>
  <si>
    <t>mm/m</t>
  </si>
  <si>
    <t>Metric</t>
  </si>
  <si>
    <t>Code Generator</t>
  </si>
  <si>
    <t>in</t>
  </si>
  <si>
    <t>ipm</t>
  </si>
  <si>
    <t xml:space="preserve">Move back to Y origin minus doc </t>
  </si>
  <si>
    <t>Feeds</t>
  </si>
  <si>
    <t>SFM</t>
  </si>
  <si>
    <t>Tool Diameter</t>
  </si>
  <si>
    <t>IPT</t>
  </si>
  <si>
    <t># Flutes</t>
  </si>
  <si>
    <t>RPM</t>
  </si>
  <si>
    <t>Feed (IPM)</t>
  </si>
  <si>
    <t>Vc [m/min]</t>
  </si>
  <si>
    <t>Tool Diameter [mm]</t>
  </si>
  <si>
    <t>Vz [mm/Z]</t>
  </si>
  <si>
    <t>Feed (mm/min)</t>
  </si>
  <si>
    <t>Ancient British Empire Units</t>
  </si>
  <si>
    <t>Motion</t>
  </si>
  <si>
    <t>1. Move backwards by the width of cut</t>
  </si>
  <si>
    <t>2. Move downwards by the depth of cut</t>
  </si>
  <si>
    <t>3. Go across the workpiece by the "Move X amount"</t>
  </si>
  <si>
    <t>4. Move away from the workpiece by the "Move Y amount"</t>
  </si>
  <si>
    <t>5. Return to the left by going to X0</t>
  </si>
  <si>
    <t>6. Move Z back up to zero</t>
  </si>
  <si>
    <t>7. Move the Y back by the width of cut and make that the new home position ready to restart the cycle</t>
  </si>
  <si>
    <t>Example Tests</t>
  </si>
  <si>
    <t>Endmill Size</t>
  </si>
  <si>
    <t>% of Endmill</t>
  </si>
  <si>
    <t>Feed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</si>
</sst>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0000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6" fontId="4" fillId="2" borderId="1" xfId="0" applyNumberFormat="1" applyFont="1" applyFill="1" applyBorder="1" applyAlignment="1" applyProtection="1">
      <alignment horizontal="center"/>
      <protection locked="0"/>
    </xf>
    <xf numFmtId="3" fontId="5" fillId="2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2" fontId="1" fillId="3" borderId="1" xfId="2" applyNumberFormat="1" applyBorder="1"/>
    <xf numFmtId="0" fontId="1" fillId="3" borderId="1" xfId="2" applyBorder="1"/>
    <xf numFmtId="164" fontId="1" fillId="3" borderId="1" xfId="2" applyNumberFormat="1" applyBorder="1" applyAlignment="1">
      <alignment horizontal="left"/>
    </xf>
    <xf numFmtId="2" fontId="1" fillId="4" borderId="1" xfId="3" applyNumberFormat="1" applyBorder="1"/>
    <xf numFmtId="0" fontId="1" fillId="4" borderId="1" xfId="3" applyBorder="1"/>
    <xf numFmtId="164" fontId="1" fillId="4" borderId="1" xfId="3" applyNumberFormat="1" applyBorder="1" applyAlignment="1">
      <alignment horizontal="left"/>
    </xf>
    <xf numFmtId="2" fontId="1" fillId="5" borderId="1" xfId="4" applyNumberFormat="1" applyBorder="1"/>
    <xf numFmtId="0" fontId="1" fillId="5" borderId="1" xfId="4" applyBorder="1"/>
    <xf numFmtId="164" fontId="1" fillId="5" borderId="1" xfId="4" applyNumberFormat="1" applyBorder="1" applyAlignment="1">
      <alignment horizontal="left"/>
    </xf>
    <xf numFmtId="2" fontId="1" fillId="6" borderId="1" xfId="5" applyNumberFormat="1" applyBorder="1"/>
    <xf numFmtId="0" fontId="1" fillId="6" borderId="1" xfId="5" applyBorder="1"/>
    <xf numFmtId="164" fontId="1" fillId="6" borderId="1" xfId="5" applyNumberFormat="1" applyBorder="1" applyAlignment="1">
      <alignment horizontal="left"/>
    </xf>
    <xf numFmtId="2" fontId="1" fillId="7" borderId="1" xfId="6" applyNumberFormat="1" applyBorder="1"/>
    <xf numFmtId="0" fontId="1" fillId="7" borderId="1" xfId="6" applyBorder="1"/>
    <xf numFmtId="164" fontId="1" fillId="7" borderId="1" xfId="6" applyNumberFormat="1" applyBorder="1" applyAlignment="1">
      <alignment horizontal="left"/>
    </xf>
    <xf numFmtId="9" fontId="0" fillId="0" borderId="1" xfId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7">
    <cellStyle name="20 % - Akzent1" xfId="2" builtinId="30"/>
    <cellStyle name="20 % - Akzent2" xfId="3" builtinId="34"/>
    <cellStyle name="20 % - Akzent3" xfId="4" builtinId="38"/>
    <cellStyle name="20 % - Akzent4" xfId="5" builtinId="42"/>
    <cellStyle name="20 % - Akzent6" xfId="6" builtinId="5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133350</xdr:rowOff>
    </xdr:from>
    <xdr:to>
      <xdr:col>7</xdr:col>
      <xdr:colOff>447675</xdr:colOff>
      <xdr:row>7</xdr:row>
      <xdr:rowOff>152400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291264C5-1783-4F75-B214-F8E3C7B22C26}"/>
            </a:ext>
          </a:extLst>
        </xdr:cNvPr>
        <xdr:cNvSpPr/>
      </xdr:nvSpPr>
      <xdr:spPr>
        <a:xfrm>
          <a:off x="2476500" y="914400"/>
          <a:ext cx="3009900" cy="781050"/>
        </a:xfrm>
        <a:prstGeom prst="cub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1200150</xdr:colOff>
      <xdr:row>2</xdr:row>
      <xdr:rowOff>9525</xdr:rowOff>
    </xdr:from>
    <xdr:to>
      <xdr:col>2</xdr:col>
      <xdr:colOff>266700</xdr:colOff>
      <xdr:row>3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AC63430-B713-42A2-80C2-974F495F4675}"/>
            </a:ext>
          </a:extLst>
        </xdr:cNvPr>
        <xdr:cNvCxnSpPr/>
      </xdr:nvCxnSpPr>
      <xdr:spPr>
        <a:xfrm flipV="1">
          <a:off x="1323975" y="485775"/>
          <a:ext cx="342900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2</xdr:row>
      <xdr:rowOff>0</xdr:rowOff>
    </xdr:from>
    <xdr:to>
      <xdr:col>2</xdr:col>
      <xdr:colOff>257175</xdr:colOff>
      <xdr:row>3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EF1031-2B96-4020-AD92-AC7B4A81E140}"/>
            </a:ext>
          </a:extLst>
        </xdr:cNvPr>
        <xdr:cNvCxnSpPr/>
      </xdr:nvCxnSpPr>
      <xdr:spPr>
        <a:xfrm>
          <a:off x="1657350" y="476250"/>
          <a:ext cx="0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</xdr:row>
      <xdr:rowOff>28575</xdr:rowOff>
    </xdr:from>
    <xdr:to>
      <xdr:col>7</xdr:col>
      <xdr:colOff>704850</xdr:colOff>
      <xdr:row>4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AFF5947-6460-4E4C-B007-85C9954F581C}"/>
            </a:ext>
          </a:extLst>
        </xdr:cNvPr>
        <xdr:cNvCxnSpPr/>
      </xdr:nvCxnSpPr>
      <xdr:spPr>
        <a:xfrm>
          <a:off x="1666875" y="885825"/>
          <a:ext cx="3590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5</xdr:row>
      <xdr:rowOff>85725</xdr:rowOff>
    </xdr:from>
    <xdr:to>
      <xdr:col>7</xdr:col>
      <xdr:colOff>771525</xdr:colOff>
      <xdr:row>9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0A18263-5901-4335-9E9C-AB493CF74C0A}"/>
            </a:ext>
          </a:extLst>
        </xdr:cNvPr>
        <xdr:cNvCxnSpPr/>
      </xdr:nvCxnSpPr>
      <xdr:spPr>
        <a:xfrm flipH="1">
          <a:off x="5210175" y="1247775"/>
          <a:ext cx="600075" cy="695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9</xdr:row>
      <xdr:rowOff>38100</xdr:rowOff>
    </xdr:from>
    <xdr:to>
      <xdr:col>7</xdr:col>
      <xdr:colOff>152400</xdr:colOff>
      <xdr:row>9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0FD1C97-FF37-44B1-A2BB-18ECBACF8C4C}"/>
            </a:ext>
          </a:extLst>
        </xdr:cNvPr>
        <xdr:cNvCxnSpPr/>
      </xdr:nvCxnSpPr>
      <xdr:spPr>
        <a:xfrm flipH="1">
          <a:off x="2000250" y="1962150"/>
          <a:ext cx="31908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3</xdr:row>
      <xdr:rowOff>114300</xdr:rowOff>
    </xdr:from>
    <xdr:to>
      <xdr:col>1</xdr:col>
      <xdr:colOff>1095375</xdr:colOff>
      <xdr:row>5</xdr:row>
      <xdr:rowOff>76200</xdr:rowOff>
    </xdr:to>
    <xdr:sp macro="" textlink="">
      <xdr:nvSpPr>
        <xdr:cNvPr id="15" name="Dodecagon 14">
          <a:extLst>
            <a:ext uri="{FF2B5EF4-FFF2-40B4-BE49-F238E27FC236}">
              <a16:creationId xmlns:a16="http://schemas.microsoft.com/office/drawing/2014/main" id="{06A5748F-DC26-4F2C-B83F-43165E1A332A}"/>
            </a:ext>
          </a:extLst>
        </xdr:cNvPr>
        <xdr:cNvSpPr/>
      </xdr:nvSpPr>
      <xdr:spPr>
        <a:xfrm>
          <a:off x="876300" y="781050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1</a:t>
          </a:r>
        </a:p>
      </xdr:txBody>
    </xdr:sp>
    <xdr:clientData/>
  </xdr:twoCellAnchor>
  <xdr:twoCellAnchor>
    <xdr:from>
      <xdr:col>2</xdr:col>
      <xdr:colOff>152400</xdr:colOff>
      <xdr:row>0</xdr:row>
      <xdr:rowOff>66675</xdr:rowOff>
    </xdr:from>
    <xdr:to>
      <xdr:col>2</xdr:col>
      <xdr:colOff>495300</xdr:colOff>
      <xdr:row>1</xdr:row>
      <xdr:rowOff>333375</xdr:rowOff>
    </xdr:to>
    <xdr:sp macro="" textlink="">
      <xdr:nvSpPr>
        <xdr:cNvPr id="16" name="Dodecagon 15">
          <a:extLst>
            <a:ext uri="{FF2B5EF4-FFF2-40B4-BE49-F238E27FC236}">
              <a16:creationId xmlns:a16="http://schemas.microsoft.com/office/drawing/2014/main" id="{91513CA0-5179-4D31-B5A2-77C8E418C7DE}"/>
            </a:ext>
          </a:extLst>
        </xdr:cNvPr>
        <xdr:cNvSpPr/>
      </xdr:nvSpPr>
      <xdr:spPr>
        <a:xfrm>
          <a:off x="1552575" y="66675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2</a:t>
          </a:r>
        </a:p>
      </xdr:txBody>
    </xdr:sp>
    <xdr:clientData/>
  </xdr:twoCellAnchor>
  <xdr:twoCellAnchor>
    <xdr:from>
      <xdr:col>2</xdr:col>
      <xdr:colOff>95250</xdr:colOff>
      <xdr:row>4</xdr:row>
      <xdr:rowOff>104775</xdr:rowOff>
    </xdr:from>
    <xdr:to>
      <xdr:col>2</xdr:col>
      <xdr:colOff>438150</xdr:colOff>
      <xdr:row>6</xdr:row>
      <xdr:rowOff>66675</xdr:rowOff>
    </xdr:to>
    <xdr:sp macro="" textlink="">
      <xdr:nvSpPr>
        <xdr:cNvPr id="17" name="Dodecagon 16">
          <a:extLst>
            <a:ext uri="{FF2B5EF4-FFF2-40B4-BE49-F238E27FC236}">
              <a16:creationId xmlns:a16="http://schemas.microsoft.com/office/drawing/2014/main" id="{4FC79513-24E2-43D4-AA4F-E380CE23DAE6}"/>
            </a:ext>
          </a:extLst>
        </xdr:cNvPr>
        <xdr:cNvSpPr/>
      </xdr:nvSpPr>
      <xdr:spPr>
        <a:xfrm>
          <a:off x="1495425" y="962025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3</a:t>
          </a:r>
        </a:p>
      </xdr:txBody>
    </xdr:sp>
    <xdr:clientData/>
  </xdr:twoCellAnchor>
  <xdr:twoCellAnchor>
    <xdr:from>
      <xdr:col>8</xdr:col>
      <xdr:colOff>66675</xdr:colOff>
      <xdr:row>3</xdr:row>
      <xdr:rowOff>114300</xdr:rowOff>
    </xdr:from>
    <xdr:to>
      <xdr:col>8</xdr:col>
      <xdr:colOff>409575</xdr:colOff>
      <xdr:row>5</xdr:row>
      <xdr:rowOff>76200</xdr:rowOff>
    </xdr:to>
    <xdr:sp macro="" textlink="">
      <xdr:nvSpPr>
        <xdr:cNvPr id="18" name="Dodecagon 17">
          <a:extLst>
            <a:ext uri="{FF2B5EF4-FFF2-40B4-BE49-F238E27FC236}">
              <a16:creationId xmlns:a16="http://schemas.microsoft.com/office/drawing/2014/main" id="{37FFB6E4-7A1F-42CA-8680-7F9B49A6CEA7}"/>
            </a:ext>
          </a:extLst>
        </xdr:cNvPr>
        <xdr:cNvSpPr/>
      </xdr:nvSpPr>
      <xdr:spPr>
        <a:xfrm>
          <a:off x="5400675" y="781050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4</a:t>
          </a:r>
        </a:p>
      </xdr:txBody>
    </xdr:sp>
    <xdr:clientData/>
  </xdr:twoCellAnchor>
  <xdr:twoCellAnchor>
    <xdr:from>
      <xdr:col>7</xdr:col>
      <xdr:colOff>266700</xdr:colOff>
      <xdr:row>8</xdr:row>
      <xdr:rowOff>171450</xdr:rowOff>
    </xdr:from>
    <xdr:to>
      <xdr:col>7</xdr:col>
      <xdr:colOff>609600</xdr:colOff>
      <xdr:row>10</xdr:row>
      <xdr:rowOff>133350</xdr:rowOff>
    </xdr:to>
    <xdr:sp macro="" textlink="">
      <xdr:nvSpPr>
        <xdr:cNvPr id="19" name="Dodecagon 18">
          <a:extLst>
            <a:ext uri="{FF2B5EF4-FFF2-40B4-BE49-F238E27FC236}">
              <a16:creationId xmlns:a16="http://schemas.microsoft.com/office/drawing/2014/main" id="{2DD3A33A-CEB6-4D0B-B30D-E98F6989668D}"/>
            </a:ext>
          </a:extLst>
        </xdr:cNvPr>
        <xdr:cNvSpPr/>
      </xdr:nvSpPr>
      <xdr:spPr>
        <a:xfrm>
          <a:off x="5305425" y="1905000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5</a:t>
          </a:r>
        </a:p>
      </xdr:txBody>
    </xdr:sp>
    <xdr:clientData/>
  </xdr:twoCellAnchor>
  <xdr:twoCellAnchor>
    <xdr:from>
      <xdr:col>1</xdr:col>
      <xdr:colOff>790575</xdr:colOff>
      <xdr:row>8</xdr:row>
      <xdr:rowOff>133350</xdr:rowOff>
    </xdr:from>
    <xdr:to>
      <xdr:col>1</xdr:col>
      <xdr:colOff>1133475</xdr:colOff>
      <xdr:row>10</xdr:row>
      <xdr:rowOff>95250</xdr:rowOff>
    </xdr:to>
    <xdr:sp macro="" textlink="">
      <xdr:nvSpPr>
        <xdr:cNvPr id="20" name="Dodecagon 19">
          <a:extLst>
            <a:ext uri="{FF2B5EF4-FFF2-40B4-BE49-F238E27FC236}">
              <a16:creationId xmlns:a16="http://schemas.microsoft.com/office/drawing/2014/main" id="{8F38AADF-46DA-47D0-B07B-2407355BEB29}"/>
            </a:ext>
          </a:extLst>
        </xdr:cNvPr>
        <xdr:cNvSpPr/>
      </xdr:nvSpPr>
      <xdr:spPr>
        <a:xfrm>
          <a:off x="1400175" y="1866900"/>
          <a:ext cx="3429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5</a:t>
          </a:r>
        </a:p>
      </xdr:txBody>
    </xdr:sp>
    <xdr:clientData/>
  </xdr:twoCellAnchor>
  <xdr:twoCellAnchor>
    <xdr:from>
      <xdr:col>2</xdr:col>
      <xdr:colOff>95250</xdr:colOff>
      <xdr:row>7</xdr:row>
      <xdr:rowOff>57150</xdr:rowOff>
    </xdr:from>
    <xdr:to>
      <xdr:col>2</xdr:col>
      <xdr:colOff>95250</xdr:colOff>
      <xdr:row>8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8B7687D-7BD6-4B44-9BA2-D7E2003EAAC2}"/>
            </a:ext>
          </a:extLst>
        </xdr:cNvPr>
        <xdr:cNvCxnSpPr/>
      </xdr:nvCxnSpPr>
      <xdr:spPr>
        <a:xfrm flipV="1">
          <a:off x="1981200" y="1600200"/>
          <a:ext cx="0" cy="314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7</xdr:row>
      <xdr:rowOff>19050</xdr:rowOff>
    </xdr:from>
    <xdr:to>
      <xdr:col>2</xdr:col>
      <xdr:colOff>47625</xdr:colOff>
      <xdr:row>8</xdr:row>
      <xdr:rowOff>171450</xdr:rowOff>
    </xdr:to>
    <xdr:sp macro="" textlink="">
      <xdr:nvSpPr>
        <xdr:cNvPr id="23" name="Dodecagon 22">
          <a:extLst>
            <a:ext uri="{FF2B5EF4-FFF2-40B4-BE49-F238E27FC236}">
              <a16:creationId xmlns:a16="http://schemas.microsoft.com/office/drawing/2014/main" id="{BEB45595-CEE9-4DC9-9500-6CD9CCD5188A}"/>
            </a:ext>
          </a:extLst>
        </xdr:cNvPr>
        <xdr:cNvSpPr/>
      </xdr:nvSpPr>
      <xdr:spPr>
        <a:xfrm>
          <a:off x="952500" y="1447800"/>
          <a:ext cx="495300" cy="3429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6,7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4242-EE95-44DA-B150-2328242AABE0}">
  <dimension ref="B1:U33"/>
  <sheetViews>
    <sheetView tabSelected="1" workbookViewId="0">
      <selection activeCell="G30" sqref="G30"/>
    </sheetView>
  </sheetViews>
  <sheetFormatPr baseColWidth="10" defaultColWidth="8.796875" defaultRowHeight="14.4" x14ac:dyDescent="0.3"/>
  <cols>
    <col min="1" max="1" width="1.8984375" customWidth="1"/>
    <col min="2" max="2" width="19.09765625" bestFit="1" customWidth="1"/>
    <col min="3" max="3" width="12.09765625" bestFit="1" customWidth="1"/>
    <col min="4" max="4" width="10.296875" customWidth="1"/>
    <col min="5" max="5" width="6.3984375" bestFit="1" customWidth="1"/>
    <col min="6" max="6" width="2.296875" customWidth="1"/>
    <col min="7" max="7" width="19.09765625" bestFit="1" customWidth="1"/>
    <col min="8" max="8" width="11.69921875" customWidth="1"/>
    <col min="9" max="9" width="6.296875" customWidth="1"/>
    <col min="10" max="10" width="1.296875" customWidth="1"/>
    <col min="11" max="11" width="31.3984375" customWidth="1"/>
    <col min="12" max="12" width="24.69921875" customWidth="1"/>
    <col min="14" max="14" width="12.09765625" bestFit="1" customWidth="1"/>
    <col min="15" max="15" width="11.8984375" bestFit="1" customWidth="1"/>
    <col min="16" max="16" width="12.09765625" bestFit="1" customWidth="1"/>
    <col min="17" max="19" width="10.59765625" bestFit="1" customWidth="1"/>
    <col min="20" max="21" width="11.59765625" bestFit="1" customWidth="1"/>
  </cols>
  <sheetData>
    <row r="1" spans="2:12" ht="6.05" customHeight="1" x14ac:dyDescent="0.3"/>
    <row r="2" spans="2:12" ht="31.1" x14ac:dyDescent="0.6">
      <c r="B2" s="2" t="s">
        <v>34</v>
      </c>
    </row>
    <row r="3" spans="2:12" x14ac:dyDescent="0.3">
      <c r="K3" t="s">
        <v>35</v>
      </c>
    </row>
    <row r="4" spans="2:12" x14ac:dyDescent="0.3">
      <c r="K4" t="s">
        <v>36</v>
      </c>
    </row>
    <row r="5" spans="2:12" x14ac:dyDescent="0.3">
      <c r="K5" t="s">
        <v>37</v>
      </c>
    </row>
    <row r="6" spans="2:12" x14ac:dyDescent="0.3">
      <c r="K6" t="s">
        <v>38</v>
      </c>
    </row>
    <row r="7" spans="2:12" x14ac:dyDescent="0.3">
      <c r="K7" t="s">
        <v>39</v>
      </c>
    </row>
    <row r="8" spans="2:12" x14ac:dyDescent="0.3">
      <c r="K8" t="s">
        <v>40</v>
      </c>
    </row>
    <row r="9" spans="2:12" x14ac:dyDescent="0.3">
      <c r="K9" t="s">
        <v>41</v>
      </c>
    </row>
    <row r="13" spans="2:12" ht="31.1" x14ac:dyDescent="0.6">
      <c r="D13" s="36" t="s">
        <v>17</v>
      </c>
      <c r="E13" s="37"/>
      <c r="G13" s="35" t="s">
        <v>33</v>
      </c>
      <c r="H13" s="35"/>
      <c r="K13" s="2" t="s">
        <v>18</v>
      </c>
    </row>
    <row r="14" spans="2:12" x14ac:dyDescent="0.3">
      <c r="B14" s="17" t="s">
        <v>1</v>
      </c>
      <c r="C14" s="17"/>
      <c r="D14" s="16">
        <v>2</v>
      </c>
      <c r="E14" s="17" t="s">
        <v>14</v>
      </c>
      <c r="F14" s="17"/>
      <c r="G14" s="18">
        <f>D14/25.4</f>
        <v>7.874015748031496E-2</v>
      </c>
      <c r="H14" s="17" t="s">
        <v>19</v>
      </c>
    </row>
    <row r="15" spans="2:12" x14ac:dyDescent="0.3">
      <c r="B15" s="20" t="s">
        <v>2</v>
      </c>
      <c r="C15" s="20"/>
      <c r="D15" s="19">
        <v>3</v>
      </c>
      <c r="E15" s="20" t="s">
        <v>14</v>
      </c>
      <c r="F15" s="20"/>
      <c r="G15" s="21">
        <f>D15/25.4</f>
        <v>0.11811023622047245</v>
      </c>
      <c r="H15" s="20" t="s">
        <v>19</v>
      </c>
    </row>
    <row r="16" spans="2:12" x14ac:dyDescent="0.3">
      <c r="D16" s="13"/>
      <c r="E16" s="14"/>
      <c r="F16" s="14"/>
      <c r="G16" s="15"/>
      <c r="H16" s="14"/>
      <c r="J16">
        <v>1</v>
      </c>
      <c r="K16" t="s">
        <v>0</v>
      </c>
      <c r="L16" t="str">
        <f>"G1 Y" &amp; D14 &amp; " F" &amp; D17</f>
        <v>G1 Y2 F165</v>
      </c>
    </row>
    <row r="17" spans="2:21" x14ac:dyDescent="0.3">
      <c r="B17" s="23" t="s">
        <v>4</v>
      </c>
      <c r="C17" s="23"/>
      <c r="D17" s="22">
        <v>165</v>
      </c>
      <c r="E17" s="23" t="s">
        <v>16</v>
      </c>
      <c r="F17" s="23"/>
      <c r="G17" s="24">
        <f>D17/25.4</f>
        <v>6.4960629921259843</v>
      </c>
      <c r="H17" s="23" t="s">
        <v>20</v>
      </c>
      <c r="J17">
        <v>2</v>
      </c>
      <c r="K17" t="s">
        <v>3</v>
      </c>
      <c r="L17" t="str">
        <f>"G01 Z" &amp; 0-D15</f>
        <v>G01 Z-3</v>
      </c>
    </row>
    <row r="18" spans="2:21" x14ac:dyDescent="0.3">
      <c r="D18" s="13"/>
      <c r="E18" s="14"/>
      <c r="F18" s="14"/>
      <c r="G18" s="15"/>
      <c r="H18" s="14"/>
      <c r="J18">
        <v>3</v>
      </c>
      <c r="K18" t="s">
        <v>7</v>
      </c>
      <c r="L18" t="str">
        <f>"G01 X" &amp; D19</f>
        <v>G01 X110</v>
      </c>
    </row>
    <row r="19" spans="2:21" x14ac:dyDescent="0.3">
      <c r="B19" s="26" t="s">
        <v>5</v>
      </c>
      <c r="C19" s="26"/>
      <c r="D19" s="25">
        <v>110</v>
      </c>
      <c r="E19" s="26" t="s">
        <v>14</v>
      </c>
      <c r="F19" s="26"/>
      <c r="G19" s="27">
        <f>D19/25.4</f>
        <v>4.3307086614173231</v>
      </c>
      <c r="H19" s="26" t="s">
        <v>19</v>
      </c>
      <c r="J19">
        <v>4</v>
      </c>
      <c r="K19" t="s">
        <v>8</v>
      </c>
      <c r="L19" t="str">
        <f>"G0 Y" &amp;D20</f>
        <v>G0 Y-25</v>
      </c>
    </row>
    <row r="20" spans="2:21" x14ac:dyDescent="0.3">
      <c r="B20" s="29" t="s">
        <v>6</v>
      </c>
      <c r="C20" s="29"/>
      <c r="D20" s="28">
        <v>-25</v>
      </c>
      <c r="E20" s="29" t="s">
        <v>14</v>
      </c>
      <c r="F20" s="29"/>
      <c r="G20" s="30">
        <f>D20/25.4</f>
        <v>-0.98425196850393704</v>
      </c>
      <c r="H20" s="29" t="s">
        <v>19</v>
      </c>
      <c r="J20">
        <v>5</v>
      </c>
      <c r="K20" t="s">
        <v>10</v>
      </c>
      <c r="L20" t="s">
        <v>12</v>
      </c>
    </row>
    <row r="21" spans="2:21" x14ac:dyDescent="0.3">
      <c r="J21">
        <v>6</v>
      </c>
      <c r="K21" t="s">
        <v>9</v>
      </c>
      <c r="L21" t="s">
        <v>13</v>
      </c>
    </row>
    <row r="22" spans="2:21" ht="31.1" x14ac:dyDescent="0.6">
      <c r="B22" s="32" t="s">
        <v>45</v>
      </c>
      <c r="C22" s="33"/>
      <c r="D22" s="2"/>
      <c r="K22" t="s">
        <v>21</v>
      </c>
      <c r="L22" t="str">
        <f>"G0 Y" &amp; D14</f>
        <v>G0 Y2</v>
      </c>
    </row>
    <row r="23" spans="2:21" x14ac:dyDescent="0.3">
      <c r="B23" s="1" t="s">
        <v>17</v>
      </c>
      <c r="C23" s="1"/>
      <c r="G23" s="38" t="s">
        <v>33</v>
      </c>
      <c r="H23" s="39"/>
      <c r="K23" t="s">
        <v>11</v>
      </c>
      <c r="L23" t="s">
        <v>15</v>
      </c>
    </row>
    <row r="24" spans="2:21" x14ac:dyDescent="0.3">
      <c r="B24" s="3" t="s">
        <v>29</v>
      </c>
      <c r="C24" s="4">
        <f>PI()*C25*C28*(1/1000)</f>
        <v>12.966923677691872</v>
      </c>
      <c r="G24" s="3" t="s">
        <v>23</v>
      </c>
      <c r="H24" s="4">
        <f>(pi*H28*H25)/12</f>
        <v>0</v>
      </c>
    </row>
    <row r="25" spans="2:21" ht="31.1" x14ac:dyDescent="0.6">
      <c r="B25" s="5" t="s">
        <v>30</v>
      </c>
      <c r="C25" s="6">
        <f>2.54/4</f>
        <v>0.63500000000000001</v>
      </c>
      <c r="G25" s="5" t="s">
        <v>24</v>
      </c>
      <c r="H25" s="6">
        <v>0.25</v>
      </c>
      <c r="K25" s="2" t="s">
        <v>42</v>
      </c>
    </row>
    <row r="26" spans="2:21" x14ac:dyDescent="0.3">
      <c r="B26" s="5" t="s">
        <v>31</v>
      </c>
      <c r="C26" s="7">
        <f>(1/1000)*25.4</f>
        <v>2.5399999999999999E-2</v>
      </c>
      <c r="G26" s="5" t="s">
        <v>25</v>
      </c>
      <c r="H26" s="7">
        <v>1E-3</v>
      </c>
    </row>
    <row r="27" spans="2:21" x14ac:dyDescent="0.3">
      <c r="B27" s="5" t="s">
        <v>26</v>
      </c>
      <c r="C27" s="8">
        <v>1</v>
      </c>
      <c r="G27" s="5" t="s">
        <v>26</v>
      </c>
      <c r="H27" s="8">
        <v>1</v>
      </c>
      <c r="N27" t="s">
        <v>22</v>
      </c>
      <c r="O27" s="34">
        <f>O28/25.4</f>
        <v>7.0866141732283472</v>
      </c>
      <c r="P27" s="34">
        <f>P28/25.4</f>
        <v>7.6771653543307092</v>
      </c>
      <c r="Q27" s="34">
        <f t="shared" ref="Q27:U27" si="0">Q28/25.4</f>
        <v>8.2677165354330722</v>
      </c>
      <c r="R27" s="34">
        <f t="shared" si="0"/>
        <v>8.8582677165354333</v>
      </c>
      <c r="S27" s="34">
        <f t="shared" si="0"/>
        <v>9.4488188976377963</v>
      </c>
      <c r="T27" s="34">
        <f t="shared" si="0"/>
        <v>10.039370078740157</v>
      </c>
      <c r="U27" s="34">
        <f t="shared" si="0"/>
        <v>10.62992125984252</v>
      </c>
    </row>
    <row r="28" spans="2:21" x14ac:dyDescent="0.3">
      <c r="B28" s="11" t="s">
        <v>27</v>
      </c>
      <c r="C28" s="10">
        <v>6500</v>
      </c>
      <c r="G28" s="9" t="s">
        <v>27</v>
      </c>
      <c r="H28" s="10">
        <v>6500</v>
      </c>
      <c r="K28" s="1" t="s">
        <v>2</v>
      </c>
      <c r="L28" s="1" t="s">
        <v>43</v>
      </c>
      <c r="M28" s="1" t="s">
        <v>44</v>
      </c>
      <c r="N28" s="1">
        <v>165</v>
      </c>
      <c r="O28" s="1">
        <f t="shared" ref="O28:U28" si="1">N28+15</f>
        <v>180</v>
      </c>
      <c r="P28" s="1">
        <f t="shared" si="1"/>
        <v>195</v>
      </c>
      <c r="Q28" s="1">
        <f t="shared" si="1"/>
        <v>210</v>
      </c>
      <c r="R28" s="1">
        <f t="shared" si="1"/>
        <v>225</v>
      </c>
      <c r="S28" s="1">
        <f t="shared" si="1"/>
        <v>240</v>
      </c>
      <c r="T28" s="1">
        <f t="shared" si="1"/>
        <v>255</v>
      </c>
      <c r="U28" s="1">
        <f t="shared" si="1"/>
        <v>270</v>
      </c>
    </row>
    <row r="29" spans="2:21" x14ac:dyDescent="0.3">
      <c r="B29" s="11" t="s">
        <v>32</v>
      </c>
      <c r="C29" s="12">
        <f>C28*C26*C27</f>
        <v>165.1</v>
      </c>
      <c r="G29" s="11" t="s">
        <v>28</v>
      </c>
      <c r="H29" s="12">
        <f>H28*H26*H27</f>
        <v>6.5</v>
      </c>
      <c r="K29" s="1">
        <v>1</v>
      </c>
      <c r="L29" s="1">
        <v>6.35</v>
      </c>
      <c r="M29" s="31">
        <f>K29/L29</f>
        <v>0.15748031496062992</v>
      </c>
      <c r="N29" s="1"/>
      <c r="O29" s="1"/>
      <c r="P29" s="1"/>
      <c r="Q29" s="1"/>
      <c r="R29" s="1"/>
      <c r="S29" s="1"/>
      <c r="T29" s="1"/>
      <c r="U29" s="1"/>
    </row>
    <row r="30" spans="2:21" x14ac:dyDescent="0.3">
      <c r="K30" s="1">
        <v>1.25</v>
      </c>
      <c r="L30" s="1">
        <v>6.35</v>
      </c>
      <c r="M30" s="31">
        <f>K30/L30</f>
        <v>0.19685039370078741</v>
      </c>
      <c r="N30" s="1"/>
      <c r="O30" s="1"/>
      <c r="P30" s="1"/>
      <c r="Q30" s="1"/>
      <c r="R30" s="1"/>
      <c r="S30" s="1"/>
      <c r="T30" s="1"/>
      <c r="U30" s="1"/>
    </row>
    <row r="31" spans="2:21" x14ac:dyDescent="0.3">
      <c r="K31" s="1">
        <v>1.5</v>
      </c>
      <c r="L31" s="1">
        <v>6.35</v>
      </c>
      <c r="M31" s="31">
        <f>K31/L31</f>
        <v>0.23622047244094491</v>
      </c>
      <c r="N31" s="1"/>
      <c r="O31" s="1"/>
      <c r="P31" s="1"/>
      <c r="Q31" s="1"/>
      <c r="R31" s="1"/>
      <c r="S31" s="1"/>
      <c r="T31" s="1"/>
      <c r="U31" s="1"/>
    </row>
    <row r="32" spans="2:21" x14ac:dyDescent="0.3">
      <c r="K32" s="1">
        <v>1.75</v>
      </c>
      <c r="L32" s="1">
        <v>6.35</v>
      </c>
      <c r="M32" s="31">
        <f>K32/L32</f>
        <v>0.27559055118110237</v>
      </c>
      <c r="N32" s="1"/>
      <c r="O32" s="1"/>
      <c r="P32" s="1"/>
      <c r="Q32" s="1"/>
      <c r="R32" s="1"/>
      <c r="S32" s="1"/>
      <c r="T32" s="1"/>
      <c r="U32" s="1"/>
    </row>
    <row r="33" spans="11:21" x14ac:dyDescent="0.3">
      <c r="K33" s="1">
        <v>2</v>
      </c>
      <c r="L33" s="1">
        <v>6.35</v>
      </c>
      <c r="M33" s="31">
        <f>K33/L33</f>
        <v>0.31496062992125984</v>
      </c>
      <c r="N33" s="1"/>
      <c r="O33" s="1"/>
      <c r="P33" s="1"/>
      <c r="Q33" s="1"/>
      <c r="R33" s="1"/>
      <c r="S33" s="1"/>
      <c r="T33" s="1"/>
      <c r="U33" s="1"/>
    </row>
  </sheetData>
  <mergeCells count="3">
    <mergeCell ref="G13:H13"/>
    <mergeCell ref="D13:E13"/>
    <mergeCell ref="G23:H2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Vickers</dc:creator>
  <cp:lastModifiedBy>Askan Simon</cp:lastModifiedBy>
  <dcterms:created xsi:type="dcterms:W3CDTF">2021-04-01T13:24:23Z</dcterms:created>
  <dcterms:modified xsi:type="dcterms:W3CDTF">2021-06-22T18:58:31Z</dcterms:modified>
</cp:coreProperties>
</file>