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askan\Documents\zahnrad\production\"/>
    </mc:Choice>
  </mc:AlternateContent>
  <xr:revisionPtr revIDLastSave="0" documentId="13_ncr:1_{AB8FC352-F58E-49C7-AFCC-3B6D396E733D}" xr6:coauthVersionLast="47" xr6:coauthVersionMax="47" xr10:uidLastSave="{00000000-0000-0000-0000-000000000000}"/>
  <bookViews>
    <workbookView xWindow="-2120" yWindow="1025" windowWidth="26243" windowHeight="15863" activeTab="1" xr2:uid="{00000000-000D-0000-FFFF-FFFF00000000}"/>
  </bookViews>
  <sheets>
    <sheet name="Flex" sheetId="2" r:id="rId1"/>
    <sheet name="Rigid" sheetId="1" r:id="rId2"/>
    <sheet name="Zahnhöh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3" l="1"/>
  <c r="F6" i="3"/>
  <c r="L9" i="1"/>
  <c r="M46" i="1" s="1"/>
  <c r="O46" i="1" s="1"/>
  <c r="L9" i="2"/>
  <c r="L42" i="2"/>
  <c r="L41" i="2"/>
  <c r="J39" i="2"/>
  <c r="L21" i="2"/>
  <c r="L20" i="2"/>
  <c r="L46" i="1"/>
  <c r="L45" i="1"/>
  <c r="L27" i="1"/>
  <c r="L26" i="1"/>
  <c r="M26" i="1" l="1"/>
  <c r="M12" i="1"/>
  <c r="M27" i="1"/>
  <c r="O27" i="1" s="1"/>
  <c r="O26" i="1"/>
  <c r="M45" i="1"/>
  <c r="O45" i="1" s="1"/>
  <c r="M41" i="2"/>
  <c r="O41" i="2" s="1"/>
  <c r="M20" i="2"/>
  <c r="O20" i="2" s="1"/>
  <c r="M21" i="2"/>
  <c r="O21" i="2" s="1"/>
  <c r="M42" i="2"/>
  <c r="O42" i="2" s="1"/>
</calcChain>
</file>

<file path=xl/sharedStrings.xml><?xml version="1.0" encoding="utf-8"?>
<sst xmlns="http://schemas.openxmlformats.org/spreadsheetml/2006/main" count="58" uniqueCount="35">
  <si>
    <t>Task 1</t>
  </si>
  <si>
    <t>Aufkleben</t>
  </si>
  <si>
    <t>Task 2</t>
  </si>
  <si>
    <t>Task 3</t>
  </si>
  <si>
    <t>Innendurchmesser Fräsen</t>
  </si>
  <si>
    <t>Task 4</t>
  </si>
  <si>
    <t>Grad gegen den Uhrzeigersinn drehen</t>
  </si>
  <si>
    <t>x</t>
  </si>
  <si>
    <t>y</t>
  </si>
  <si>
    <t>Rechte Flanke stoßen, mit dem Uhrzeigersinn drehen</t>
  </si>
  <si>
    <t>SPIEL rausnehmen ???</t>
  </si>
  <si>
    <t>Außendurchmesser fräsen</t>
  </si>
  <si>
    <t>gegen den Uhrzeigersinn drehen</t>
  </si>
  <si>
    <t>Linke Flanke stoßen (gegen den Uhrzeigersinn)</t>
  </si>
  <si>
    <t>Spiel mit dem Uhrzeigersinn</t>
  </si>
  <si>
    <t>Linke Flanke stoßen (mit dem Uhrzeigersinn)</t>
  </si>
  <si>
    <t>r</t>
  </si>
  <si>
    <t>Drehtisch zentrieren, mit y zuletzt von rechts kommen, x von unten</t>
  </si>
  <si>
    <t>plus 0,015 oder so</t>
  </si>
  <si>
    <t>plus 0,01mm?</t>
  </si>
  <si>
    <t>Pixel</t>
  </si>
  <si>
    <t>Center</t>
  </si>
  <si>
    <t>Absolut</t>
  </si>
  <si>
    <t>a</t>
  </si>
  <si>
    <t>gegen Uhrzeiger</t>
  </si>
  <si>
    <t>Absolut PX</t>
  </si>
  <si>
    <t>Absolut mm</t>
  </si>
  <si>
    <t>Relativ mm</t>
  </si>
  <si>
    <t>SPIEL rausnehmen</t>
  </si>
  <si>
    <t>Radius Bohrer Markierung</t>
  </si>
  <si>
    <t>https://www.mathepower.com/rechtw.php</t>
  </si>
  <si>
    <t>2 nicht 1 …</t>
  </si>
  <si>
    <t>Zahnhöhe</t>
  </si>
  <si>
    <t>px</t>
  </si>
  <si>
    <t>zahnhöhe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</si>
</sst>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6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797357</xdr:colOff>
      <xdr:row>6</xdr:row>
      <xdr:rowOff>146303</xdr:rowOff>
    </xdr:from>
    <xdr:to>
      <xdr:col>7</xdr:col>
      <xdr:colOff>73152</xdr:colOff>
      <xdr:row>16</xdr:row>
      <xdr:rowOff>25540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1006ABC1-1420-44F6-A01B-7AB3075268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4319"/>
        <a:stretch/>
      </xdr:blipFill>
      <xdr:spPr>
        <a:xfrm>
          <a:off x="797357" y="1243583"/>
          <a:ext cx="5010912" cy="17080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7</xdr:col>
      <xdr:colOff>58521</xdr:colOff>
      <xdr:row>36</xdr:row>
      <xdr:rowOff>39592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8096E51-8592-4F42-9EF0-5BAED6DE9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302" y="4389120"/>
          <a:ext cx="4974336" cy="296567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36576</xdr:rowOff>
    </xdr:from>
    <xdr:to>
      <xdr:col>6</xdr:col>
      <xdr:colOff>811988</xdr:colOff>
      <xdr:row>61</xdr:row>
      <xdr:rowOff>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5945D014-A557-47F8-8AFB-0F84E377D9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718"/>
        <a:stretch/>
      </xdr:blipFill>
      <xdr:spPr>
        <a:xfrm>
          <a:off x="819302" y="7900416"/>
          <a:ext cx="4908500" cy="3803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7</xdr:col>
      <xdr:colOff>329183</xdr:colOff>
      <xdr:row>20</xdr:row>
      <xdr:rowOff>129265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6701513-5EA6-49C9-9E18-9586FD9D4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38" y="1097280"/>
          <a:ext cx="5405932" cy="2689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</xdr:rowOff>
    </xdr:from>
    <xdr:to>
      <xdr:col>7</xdr:col>
      <xdr:colOff>219455</xdr:colOff>
      <xdr:row>39</xdr:row>
      <xdr:rowOff>172675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D00C1EB5-46B6-40F0-8B37-20D079D4D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38" y="4389121"/>
          <a:ext cx="5296204" cy="27329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29262</xdr:rowOff>
    </xdr:from>
    <xdr:to>
      <xdr:col>7</xdr:col>
      <xdr:colOff>204825</xdr:colOff>
      <xdr:row>56</xdr:row>
      <xdr:rowOff>37397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06FC517-64EA-48F0-9A3A-F3B842313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3738" y="8075982"/>
          <a:ext cx="5281574" cy="220269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25</xdr:row>
      <xdr:rowOff>0</xdr:rowOff>
    </xdr:from>
    <xdr:to>
      <xdr:col>21</xdr:col>
      <xdr:colOff>18288</xdr:colOff>
      <xdr:row>45</xdr:row>
      <xdr:rowOff>28575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C0ED62A-B0C0-4BA1-A102-07A7263F3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6502" y="4572000"/>
          <a:ext cx="4114800" cy="3686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8064-9284-4693-94B6-5D90DF0DDCCD}">
  <dimension ref="A1:O42"/>
  <sheetViews>
    <sheetView workbookViewId="0">
      <selection activeCell="J10" sqref="J10"/>
    </sheetView>
  </sheetViews>
  <sheetFormatPr baseColWidth="10" defaultRowHeight="14.4" x14ac:dyDescent="0.3"/>
  <cols>
    <col min="1" max="1" width="11.19921875" style="1"/>
    <col min="9" max="9" width="3.69921875" customWidth="1"/>
    <col min="10" max="12" width="11.19921875" style="4"/>
    <col min="13" max="14" width="11.19921875" style="3"/>
  </cols>
  <sheetData>
    <row r="1" spans="1:15" x14ac:dyDescent="0.3">
      <c r="A1" s="1" t="s">
        <v>0</v>
      </c>
    </row>
    <row r="2" spans="1:15" x14ac:dyDescent="0.3">
      <c r="B2" t="s">
        <v>17</v>
      </c>
    </row>
    <row r="3" spans="1:15" x14ac:dyDescent="0.3">
      <c r="B3" t="s">
        <v>1</v>
      </c>
    </row>
    <row r="5" spans="1:15" x14ac:dyDescent="0.3">
      <c r="A5" s="1" t="s">
        <v>2</v>
      </c>
      <c r="J5" s="4" t="s">
        <v>20</v>
      </c>
      <c r="K5" s="4" t="s">
        <v>21</v>
      </c>
      <c r="L5" s="4" t="s">
        <v>25</v>
      </c>
      <c r="M5" s="3" t="s">
        <v>26</v>
      </c>
      <c r="N5" s="3" t="s">
        <v>29</v>
      </c>
      <c r="O5" s="5" t="s">
        <v>27</v>
      </c>
    </row>
    <row r="6" spans="1:15" x14ac:dyDescent="0.3">
      <c r="B6" t="s">
        <v>11</v>
      </c>
    </row>
    <row r="9" spans="1:15" x14ac:dyDescent="0.3">
      <c r="I9" t="s">
        <v>16</v>
      </c>
      <c r="J9" s="4">
        <v>423.15</v>
      </c>
      <c r="L9" s="4">
        <f>J9*2</f>
        <v>846.3</v>
      </c>
      <c r="M9" s="3">
        <v>56.3</v>
      </c>
    </row>
    <row r="18" spans="1:15" x14ac:dyDescent="0.3">
      <c r="A18" s="1" t="s">
        <v>3</v>
      </c>
    </row>
    <row r="19" spans="1:15" x14ac:dyDescent="0.3">
      <c r="B19" t="s">
        <v>14</v>
      </c>
    </row>
    <row r="20" spans="1:15" x14ac:dyDescent="0.3">
      <c r="B20" t="s">
        <v>15</v>
      </c>
      <c r="I20" t="s">
        <v>7</v>
      </c>
      <c r="J20" s="4">
        <v>529.93950435710406</v>
      </c>
      <c r="K20" s="4">
        <v>750</v>
      </c>
      <c r="L20" s="4">
        <f>J20-K20</f>
        <v>-220.06049564289594</v>
      </c>
      <c r="M20" s="3">
        <f>L20/($L$9/$M$9)</f>
        <v>-14.639496519786176</v>
      </c>
      <c r="N20" s="3">
        <v>0.4</v>
      </c>
      <c r="O20">
        <f>M20-N20</f>
        <v>-15.039496519786177</v>
      </c>
    </row>
    <row r="21" spans="1:15" x14ac:dyDescent="0.3">
      <c r="I21" t="s">
        <v>8</v>
      </c>
      <c r="J21" s="4">
        <v>295.78403764209401</v>
      </c>
      <c r="K21" s="4">
        <v>650</v>
      </c>
      <c r="L21" s="4">
        <f>J21-K21</f>
        <v>-354.21596235790599</v>
      </c>
      <c r="M21" s="3">
        <f>L21/($L$9/$M$9)</f>
        <v>-23.5641719021034</v>
      </c>
      <c r="O21">
        <f>M21</f>
        <v>-23.5641719021034</v>
      </c>
    </row>
    <row r="24" spans="1:15" x14ac:dyDescent="0.3">
      <c r="J24" s="5"/>
    </row>
    <row r="38" spans="1:15" x14ac:dyDescent="0.3">
      <c r="A38" s="1" t="s">
        <v>5</v>
      </c>
    </row>
    <row r="39" spans="1:15" x14ac:dyDescent="0.3">
      <c r="B39">
        <v>2.83734945116657</v>
      </c>
      <c r="C39" t="s">
        <v>12</v>
      </c>
      <c r="I39" t="s">
        <v>23</v>
      </c>
      <c r="J39" s="5">
        <f>B39</f>
        <v>2.83734945116657</v>
      </c>
      <c r="K39" s="5" t="s">
        <v>24</v>
      </c>
      <c r="M39" s="3" t="s">
        <v>28</v>
      </c>
      <c r="N39" s="3">
        <v>0.08</v>
      </c>
    </row>
    <row r="40" spans="1:15" x14ac:dyDescent="0.3">
      <c r="B40" t="s">
        <v>9</v>
      </c>
    </row>
    <row r="41" spans="1:15" x14ac:dyDescent="0.3">
      <c r="I41" t="s">
        <v>7</v>
      </c>
      <c r="J41" s="4">
        <v>970.06049564289196</v>
      </c>
      <c r="K41" s="4">
        <v>750</v>
      </c>
      <c r="L41" s="4">
        <f>J41-K41</f>
        <v>220.06049564289196</v>
      </c>
      <c r="M41" s="3">
        <f>L41/($L$9/$M$9)</f>
        <v>14.639496519785911</v>
      </c>
      <c r="N41" s="3">
        <v>0.4</v>
      </c>
      <c r="O41">
        <f>M41+N41</f>
        <v>15.039496519785912</v>
      </c>
    </row>
    <row r="42" spans="1:15" x14ac:dyDescent="0.3">
      <c r="H42" t="s">
        <v>19</v>
      </c>
      <c r="I42" t="s">
        <v>8</v>
      </c>
      <c r="J42" s="4">
        <v>295.78403764209099</v>
      </c>
      <c r="K42" s="4">
        <v>650</v>
      </c>
      <c r="L42" s="4">
        <f>J42-K42</f>
        <v>-354.21596235790901</v>
      </c>
      <c r="M42" s="3">
        <f>L42/($L$9/$M$9)</f>
        <v>-23.564171902103599</v>
      </c>
      <c r="O42">
        <f>M42</f>
        <v>-23.564171902103599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6"/>
  <sheetViews>
    <sheetView tabSelected="1" zoomScaleNormal="100" workbookViewId="0">
      <selection activeCell="K15" sqref="K15"/>
    </sheetView>
  </sheetViews>
  <sheetFormatPr baseColWidth="10" defaultColWidth="11.19921875" defaultRowHeight="14.4" x14ac:dyDescent="0.3"/>
  <cols>
    <col min="1" max="1" width="11.19921875" style="1"/>
    <col min="7" max="7" width="13.3984375" customWidth="1"/>
    <col min="9" max="9" width="3.5" customWidth="1"/>
    <col min="10" max="12" width="11.19921875" style="4"/>
    <col min="13" max="14" width="11.19921875" style="3"/>
  </cols>
  <sheetData>
    <row r="1" spans="1:15" x14ac:dyDescent="0.3">
      <c r="A1" s="1" t="s">
        <v>0</v>
      </c>
    </row>
    <row r="2" spans="1:15" x14ac:dyDescent="0.3">
      <c r="B2" t="s">
        <v>17</v>
      </c>
    </row>
    <row r="3" spans="1:15" x14ac:dyDescent="0.3">
      <c r="B3" t="s">
        <v>1</v>
      </c>
    </row>
    <row r="5" spans="1:15" x14ac:dyDescent="0.3">
      <c r="A5" s="1" t="s">
        <v>2</v>
      </c>
      <c r="J5" s="4" t="s">
        <v>20</v>
      </c>
      <c r="K5" s="4" t="s">
        <v>21</v>
      </c>
      <c r="L5" s="4" t="s">
        <v>22</v>
      </c>
      <c r="M5" s="3" t="s">
        <v>26</v>
      </c>
      <c r="N5" s="3" t="s">
        <v>29</v>
      </c>
      <c r="O5" s="5" t="s">
        <v>27</v>
      </c>
    </row>
    <row r="6" spans="1:15" x14ac:dyDescent="0.3">
      <c r="B6" t="s">
        <v>4</v>
      </c>
    </row>
    <row r="9" spans="1:15" x14ac:dyDescent="0.3">
      <c r="I9" t="s">
        <v>16</v>
      </c>
      <c r="J9" s="4">
        <v>423.55</v>
      </c>
      <c r="L9" s="4">
        <f>J9*2</f>
        <v>847.1</v>
      </c>
      <c r="M9" s="7">
        <v>56.3</v>
      </c>
    </row>
    <row r="10" spans="1:15" x14ac:dyDescent="0.3">
      <c r="M10" s="8">
        <v>55.4</v>
      </c>
    </row>
    <row r="12" spans="1:15" x14ac:dyDescent="0.3">
      <c r="J12" s="4">
        <v>9.4</v>
      </c>
      <c r="K12" s="4" t="s">
        <v>34</v>
      </c>
      <c r="M12" s="8">
        <f>J12/($L$9/$M$9)</f>
        <v>0.62474324164797534</v>
      </c>
    </row>
    <row r="23" spans="1:20" x14ac:dyDescent="0.3">
      <c r="A23" s="1" t="s">
        <v>3</v>
      </c>
    </row>
    <row r="25" spans="1:20" x14ac:dyDescent="0.3">
      <c r="B25" t="s">
        <v>13</v>
      </c>
      <c r="Q25" t="s">
        <v>30</v>
      </c>
      <c r="T25" t="s">
        <v>31</v>
      </c>
    </row>
    <row r="26" spans="1:20" x14ac:dyDescent="0.3">
      <c r="I26" t="s">
        <v>7</v>
      </c>
      <c r="J26" s="4">
        <v>525.71366898563895</v>
      </c>
      <c r="K26" s="4">
        <v>750</v>
      </c>
      <c r="L26" s="4">
        <f>J26-K26</f>
        <v>-224.28633101436105</v>
      </c>
      <c r="M26" s="3">
        <f>L26/($L$9/$M$9)</f>
        <v>-14.906528669706677</v>
      </c>
      <c r="N26" s="3">
        <v>0.2</v>
      </c>
      <c r="O26">
        <f>M26+N26</f>
        <v>-14.706528669706678</v>
      </c>
    </row>
    <row r="27" spans="1:20" x14ac:dyDescent="0.3">
      <c r="I27" t="s">
        <v>8</v>
      </c>
      <c r="J27" s="4">
        <v>276.44912644106199</v>
      </c>
      <c r="K27" s="4">
        <v>650</v>
      </c>
      <c r="L27" s="4">
        <f>J27-K27</f>
        <v>-373.55087355893801</v>
      </c>
      <c r="M27" s="3">
        <f>L27/($L$9/$M$9)</f>
        <v>-24.826955709323819</v>
      </c>
      <c r="N27" s="3">
        <v>0.34599999999999997</v>
      </c>
      <c r="O27">
        <f>M27+N27</f>
        <v>-24.480955709323819</v>
      </c>
    </row>
    <row r="42" spans="1:15" x14ac:dyDescent="0.3">
      <c r="A42" s="1" t="s">
        <v>5</v>
      </c>
    </row>
    <row r="43" spans="1:15" x14ac:dyDescent="0.3">
      <c r="B43" s="2">
        <v>1.56676121587237</v>
      </c>
      <c r="C43" t="s">
        <v>6</v>
      </c>
      <c r="H43" t="s">
        <v>10</v>
      </c>
      <c r="I43" t="s">
        <v>23</v>
      </c>
      <c r="J43" s="6">
        <v>1.56676121587237</v>
      </c>
      <c r="K43" s="5" t="s">
        <v>24</v>
      </c>
    </row>
    <row r="44" spans="1:15" x14ac:dyDescent="0.3">
      <c r="B44" t="s">
        <v>9</v>
      </c>
    </row>
    <row r="45" spans="1:15" x14ac:dyDescent="0.3">
      <c r="H45" t="s">
        <v>18</v>
      </c>
      <c r="I45" t="s">
        <v>7</v>
      </c>
      <c r="J45" s="4">
        <v>974.28633101436503</v>
      </c>
      <c r="K45" s="4">
        <v>750</v>
      </c>
      <c r="L45" s="4">
        <f>J45-K45</f>
        <v>224.28633101436503</v>
      </c>
      <c r="M45" s="3">
        <f>L45/($L$9/$M$9)</f>
        <v>14.90652866970694</v>
      </c>
      <c r="N45" s="3">
        <v>0.2</v>
      </c>
      <c r="O45">
        <f>M45-N45</f>
        <v>14.706528669706941</v>
      </c>
    </row>
    <row r="46" spans="1:15" x14ac:dyDescent="0.3">
      <c r="I46" t="s">
        <v>8</v>
      </c>
      <c r="J46" s="4">
        <v>276.449126441065</v>
      </c>
      <c r="K46" s="4">
        <v>650</v>
      </c>
      <c r="L46" s="4">
        <f>J46-K46</f>
        <v>-373.550873558935</v>
      </c>
      <c r="M46" s="3">
        <f>L46/($L$9/$M$9)</f>
        <v>-24.82695570932362</v>
      </c>
      <c r="N46" s="3">
        <v>0.34599999999999997</v>
      </c>
      <c r="O46">
        <f>M46+N46</f>
        <v>-24.48095570932362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C94E-B9E8-41C1-8435-4763020B00A6}">
  <dimension ref="B3:F7"/>
  <sheetViews>
    <sheetView workbookViewId="0">
      <selection activeCell="E12" sqref="E12"/>
    </sheetView>
  </sheetViews>
  <sheetFormatPr baseColWidth="10" defaultRowHeight="14.4" x14ac:dyDescent="0.3"/>
  <sheetData>
    <row r="3" spans="2:6" x14ac:dyDescent="0.3">
      <c r="B3" t="s">
        <v>32</v>
      </c>
    </row>
    <row r="6" spans="2:6" x14ac:dyDescent="0.3">
      <c r="B6">
        <v>2118</v>
      </c>
      <c r="C6" t="s">
        <v>33</v>
      </c>
      <c r="D6">
        <v>423.6</v>
      </c>
      <c r="E6" t="s">
        <v>33</v>
      </c>
      <c r="F6">
        <f>D6/B6</f>
        <v>0.2</v>
      </c>
    </row>
    <row r="7" spans="2:6" x14ac:dyDescent="0.3">
      <c r="B7">
        <v>47</v>
      </c>
      <c r="C7" t="s">
        <v>33</v>
      </c>
      <c r="D7">
        <f>B7*F6</f>
        <v>9.4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Flex</vt:lpstr>
      <vt:lpstr>Rigid</vt:lpstr>
      <vt:lpstr>Zahnhöhe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Askan Simon</dc:creator>
  <cp:lastModifiedBy>Askan Simon</cp:lastModifiedBy>
  <dcterms:created xsi:type="dcterms:W3CDTF">2015-06-05T18:19:34Z</dcterms:created>
  <dcterms:modified xsi:type="dcterms:W3CDTF">2021-08-23T16:43:24Z</dcterms:modified>
</cp:coreProperties>
</file>