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Лист1!$A$1:$AA$54</definedName>
  </definedNames>
  <calcPr calcId="144525" refMode="R1C1"/>
</workbook>
</file>

<file path=xl/calcChain.xml><?xml version="1.0" encoding="utf-8"?>
<calcChain xmlns="http://schemas.openxmlformats.org/spreadsheetml/2006/main">
  <c r="R9" i="1" l="1"/>
  <c r="D9" i="1"/>
  <c r="Z23" i="1" l="1"/>
  <c r="X23" i="1"/>
  <c r="Z19" i="1"/>
  <c r="X19" i="1"/>
  <c r="Z14" i="1"/>
  <c r="X14" i="1"/>
  <c r="Z9" i="1"/>
  <c r="X9" i="1"/>
  <c r="V23" i="1"/>
  <c r="T23" i="1"/>
  <c r="R23" i="1"/>
  <c r="V19" i="1"/>
  <c r="T19" i="1"/>
  <c r="R19" i="1"/>
  <c r="V14" i="1"/>
  <c r="T14" i="1"/>
  <c r="R14" i="1"/>
  <c r="V9" i="1"/>
  <c r="T9" i="1"/>
  <c r="L23" i="1"/>
  <c r="N23" i="1"/>
  <c r="P23" i="1"/>
  <c r="P19" i="1"/>
  <c r="N19" i="1"/>
  <c r="L19" i="1"/>
  <c r="P14" i="1"/>
  <c r="L14" i="1"/>
  <c r="P9" i="1"/>
  <c r="N9" i="1"/>
  <c r="L9" i="1"/>
  <c r="J23" i="1"/>
  <c r="H23" i="1"/>
  <c r="F23" i="1"/>
  <c r="J19" i="1"/>
  <c r="H19" i="1"/>
  <c r="H14" i="1"/>
  <c r="F14" i="1"/>
  <c r="J9" i="1"/>
  <c r="H9" i="1"/>
  <c r="F9" i="1"/>
  <c r="D14" i="1"/>
  <c r="D19" i="1"/>
  <c r="D23" i="1"/>
  <c r="A34" i="1" l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K51" i="1" l="1"/>
  <c r="E51" i="1"/>
  <c r="G51" i="1"/>
  <c r="I51" i="1"/>
  <c r="C51" i="1"/>
  <c r="Y27" i="1" l="1"/>
  <c r="W27" i="1"/>
  <c r="U27" i="1"/>
  <c r="S27" i="1"/>
  <c r="E27" i="1"/>
  <c r="G27" i="1"/>
  <c r="I27" i="1"/>
  <c r="K27" i="1"/>
  <c r="M27" i="1"/>
  <c r="O27" i="1"/>
  <c r="Q27" i="1"/>
  <c r="C27" i="1"/>
</calcChain>
</file>

<file path=xl/sharedStrings.xml><?xml version="1.0" encoding="utf-8"?>
<sst xmlns="http://schemas.openxmlformats.org/spreadsheetml/2006/main" count="74" uniqueCount="61">
  <si>
    <t>Группа</t>
  </si>
  <si>
    <t>Кол-во студентов в группе</t>
  </si>
  <si>
    <t>Результаты промежуточной аттестации</t>
  </si>
  <si>
    <t>Результаты семестрового  контроля</t>
  </si>
  <si>
    <t>% успеваемости</t>
  </si>
  <si>
    <t>% качества</t>
  </si>
  <si>
    <t>Академическая стипендия</t>
  </si>
  <si>
    <t>Ф.И. студентов, имеющих «2», н/а, академ. задолженности (вкл. предыдущие семестры)</t>
  </si>
  <si>
    <t>Кол-во студентов прошедших ПА только, на «5»</t>
  </si>
  <si>
    <t>Кол-во студентов, прошедших ПА только на «4» и «5»</t>
  </si>
  <si>
    <t xml:space="preserve"> </t>
  </si>
  <si>
    <t>Кол-во студентов, имеющих академические задолженности</t>
  </si>
  <si>
    <t>Кол-во студентов, имеющих итоговые оценки только «5»</t>
  </si>
  <si>
    <t>Кол-во студентов, имеющих итоговые оценки только «4» и «5»</t>
  </si>
  <si>
    <t xml:space="preserve">Кол-во студентов, имеющих оценки  «2» и неаттестованных </t>
  </si>
  <si>
    <t xml:space="preserve"> Повышенная, чел</t>
  </si>
  <si>
    <t>На «4» и «5» чел.</t>
  </si>
  <si>
    <t>Итого по отделению</t>
  </si>
  <si>
    <t>Количество студентов в группе</t>
  </si>
  <si>
    <t>Отсев</t>
  </si>
  <si>
    <t>на 01.09</t>
  </si>
  <si>
    <t>на 01.01</t>
  </si>
  <si>
    <t>на 01.07</t>
  </si>
  <si>
    <t>чел.</t>
  </si>
  <si>
    <t>%</t>
  </si>
  <si>
    <r>
      <t>Дата заполнения: «</t>
    </r>
    <r>
      <rPr>
        <u/>
        <sz val="12"/>
        <color theme="1"/>
        <rFont val="Times New Roman"/>
        <family val="1"/>
        <charset val="204"/>
      </rPr>
      <t>____</t>
    </r>
    <r>
      <rPr>
        <sz val="12"/>
        <color theme="1"/>
        <rFont val="Times New Roman"/>
        <family val="1"/>
        <charset val="204"/>
      </rPr>
      <t>»</t>
    </r>
    <r>
      <rPr>
        <u/>
        <sz val="12"/>
        <color theme="1"/>
        <rFont val="Times New Roman"/>
        <family val="1"/>
        <charset val="204"/>
      </rPr>
      <t>___________</t>
    </r>
    <r>
      <rPr>
        <sz val="12"/>
        <color theme="1"/>
        <rFont val="Times New Roman"/>
        <family val="1"/>
        <charset val="204"/>
      </rPr>
      <t>_20   г._</t>
    </r>
  </si>
  <si>
    <t>ТЭ-105</t>
  </si>
  <si>
    <t>ТМП-101</t>
  </si>
  <si>
    <t>УКП-101</t>
  </si>
  <si>
    <t>Р-141</t>
  </si>
  <si>
    <t>ПИ-109</t>
  </si>
  <si>
    <t>ТЭ-204</t>
  </si>
  <si>
    <t>ТМ-248</t>
  </si>
  <si>
    <t>Р-240</t>
  </si>
  <si>
    <t>ПИ-207</t>
  </si>
  <si>
    <t>ПИ-208</t>
  </si>
  <si>
    <t>ТЭ-303</t>
  </si>
  <si>
    <t>ТМ-347</t>
  </si>
  <si>
    <t>ПИ-306</t>
  </si>
  <si>
    <t>Р-339</t>
  </si>
  <si>
    <t>ТК-402</t>
  </si>
  <si>
    <t>РМ-438</t>
  </si>
  <si>
    <t>ТМ-447</t>
  </si>
  <si>
    <t>ПИ-405</t>
  </si>
  <si>
    <r>
      <t xml:space="preserve">                                                                                                          2.</t>
    </r>
    <r>
      <rPr>
        <b/>
        <sz val="7"/>
        <color rgb="FF000000"/>
        <rFont val="Times New Roman"/>
        <family val="1"/>
        <charset val="204"/>
      </rPr>
      <t xml:space="preserve">      </t>
    </r>
    <r>
      <rPr>
        <b/>
        <sz val="11"/>
        <color rgb="FF000000"/>
        <rFont val="Times New Roman"/>
        <family val="1"/>
        <charset val="204"/>
      </rPr>
      <t>Сохранность контингента</t>
    </r>
  </si>
  <si>
    <r>
      <t xml:space="preserve">Информационно-статистическая справка </t>
    </r>
    <r>
      <rPr>
        <b/>
        <u/>
        <sz val="12"/>
        <color rgb="FF000000"/>
        <rFont val="Times New Roman"/>
        <family val="1"/>
        <charset val="204"/>
      </rPr>
      <t xml:space="preserve">заведующего отделением </t>
    </r>
  </si>
  <si>
    <t>Зав. отделением                                          О.В. Комарова</t>
  </si>
  <si>
    <t>Курс</t>
  </si>
  <si>
    <t>1 курс</t>
  </si>
  <si>
    <t>2 курс</t>
  </si>
  <si>
    <t>3 курс</t>
  </si>
  <si>
    <t>4 курс</t>
  </si>
  <si>
    <t>Количество студентов на курсе</t>
  </si>
  <si>
    <t>Итого по курсу</t>
  </si>
  <si>
    <t>Средний  балл (по итогам семестра</t>
  </si>
  <si>
    <r>
      <t>1.</t>
    </r>
    <r>
      <rPr>
        <b/>
        <sz val="7"/>
        <color rgb="FF000000"/>
        <rFont val="Times New Roman"/>
        <family val="1"/>
        <charset val="204"/>
      </rPr>
      <t xml:space="preserve">        </t>
    </r>
    <r>
      <rPr>
        <b/>
        <sz val="11"/>
        <color rgb="FF000000"/>
        <rFont val="Times New Roman"/>
        <family val="1"/>
        <charset val="204"/>
      </rPr>
      <t>Академическая успеваемость</t>
    </r>
  </si>
  <si>
    <t>2 чел. Прешли в МР</t>
  </si>
  <si>
    <r>
      <t xml:space="preserve">
</t>
    </r>
    <r>
      <rPr>
        <sz val="8"/>
        <color rgb="FF000000"/>
        <rFont val="Times New Roman"/>
        <family val="1"/>
        <charset val="204"/>
      </rPr>
      <t xml:space="preserve">
</t>
    </r>
  </si>
  <si>
    <t xml:space="preserve">                                                                                                                 
</t>
  </si>
  <si>
    <t xml:space="preserve">     
</t>
  </si>
  <si>
    <t>по результатам промежуточной аттестации и семестрового контроля успеваемости в 2 полугодии   2017-2018 учебного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</si>
</sst>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2"/>
      <color rgb="FF000000"/>
      <name val="Arial Unicode MS"/>
      <family val="2"/>
      <charset val="204"/>
    </font>
    <font>
      <b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sz val="9.5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5"/>
      <color rgb="FF000000"/>
      <name val="Arial Unicode MS"/>
      <family val="2"/>
      <charset val="204"/>
    </font>
    <font>
      <sz val="12"/>
      <color theme="1"/>
      <name val="Times New Roman"/>
      <family val="1"/>
      <charset val="204"/>
    </font>
    <font>
      <b/>
      <sz val="7"/>
      <color rgb="FF000000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Arial Unicode MS"/>
      <family val="2"/>
      <charset val="204"/>
    </font>
    <font>
      <sz val="11"/>
      <color theme="1"/>
      <name val="Times New Roman"/>
      <family val="1"/>
      <charset val="204"/>
    </font>
    <font>
      <sz val="8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 vertical="center" indent="15"/>
    </xf>
    <xf numFmtId="0" fontId="3" fillId="0" borderId="0" xfId="0" applyFont="1" applyAlignment="1">
      <alignment horizontal="left" vertical="center" indent="15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textRotation="90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 textRotation="90" wrapText="1"/>
    </xf>
    <xf numFmtId="0" fontId="4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16" fontId="13" fillId="2" borderId="1" xfId="0" applyNumberFormat="1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textRotation="90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textRotation="90" wrapText="1"/>
    </xf>
    <xf numFmtId="0" fontId="6" fillId="2" borderId="3" xfId="0" applyFont="1" applyFill="1" applyBorder="1" applyAlignment="1">
      <alignment horizontal="center" vertical="center" textRotation="90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tabSelected="1" view="pageBreakPreview" zoomScale="75" zoomScaleNormal="100" zoomScaleSheetLayoutView="75" workbookViewId="0">
      <selection activeCell="AC12" sqref="AC12"/>
    </sheetView>
  </sheetViews>
  <sheetFormatPr defaultRowHeight="15" x14ac:dyDescent="0.25"/>
  <cols>
    <col min="1" max="1" width="12" customWidth="1"/>
    <col min="2" max="2" width="10.5703125" customWidth="1"/>
    <col min="5" max="6" width="7.7109375" customWidth="1"/>
    <col min="7" max="7" width="9" customWidth="1"/>
    <col min="8" max="8" width="6.85546875" customWidth="1"/>
    <col min="9" max="9" width="9.140625" customWidth="1"/>
    <col min="10" max="10" width="6.42578125" customWidth="1"/>
    <col min="11" max="11" width="8.28515625" customWidth="1"/>
    <col min="12" max="12" width="7" customWidth="1"/>
    <col min="13" max="13" width="8.42578125" customWidth="1"/>
    <col min="14" max="14" width="6.42578125" customWidth="1"/>
    <col min="15" max="15" width="8.140625" customWidth="1"/>
    <col min="16" max="16" width="6.28515625" customWidth="1"/>
    <col min="17" max="17" width="8.140625" customWidth="1"/>
    <col min="18" max="18" width="6.5703125" customWidth="1"/>
    <col min="19" max="20" width="5.5703125" customWidth="1"/>
    <col min="21" max="22" width="5.85546875" customWidth="1"/>
    <col min="25" max="26" width="7.5703125" customWidth="1"/>
    <col min="27" max="27" width="27.28515625" customWidth="1"/>
  </cols>
  <sheetData>
    <row r="1" spans="1:27" ht="15.75" x14ac:dyDescent="0.25">
      <c r="A1" s="31" t="s">
        <v>45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</row>
    <row r="2" spans="1:27" x14ac:dyDescent="0.25">
      <c r="A2" s="2" t="s">
        <v>60</v>
      </c>
      <c r="B2" s="2"/>
      <c r="U2" s="2"/>
      <c r="V2" s="2"/>
      <c r="W2" s="34"/>
      <c r="X2" s="34"/>
      <c r="Y2" s="34"/>
      <c r="Z2" s="23"/>
      <c r="AA2" s="2"/>
    </row>
    <row r="3" spans="1:27" ht="17.25" x14ac:dyDescent="0.25">
      <c r="A3" s="1"/>
      <c r="B3" s="1"/>
    </row>
    <row r="4" spans="1:27" x14ac:dyDescent="0.25">
      <c r="A4" s="32" t="s">
        <v>55</v>
      </c>
      <c r="B4" s="32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</row>
    <row r="5" spans="1:27" ht="14.25" customHeight="1" x14ac:dyDescent="0.25">
      <c r="A5" s="4"/>
      <c r="B5" s="4"/>
    </row>
    <row r="6" spans="1:27" ht="17.25" hidden="1" x14ac:dyDescent="0.25">
      <c r="A6" s="3"/>
      <c r="B6" s="3"/>
    </row>
    <row r="7" spans="1:27" ht="55.5" customHeight="1" x14ac:dyDescent="0.25">
      <c r="A7" s="35" t="s">
        <v>0</v>
      </c>
      <c r="B7" s="37" t="s">
        <v>47</v>
      </c>
      <c r="C7" s="35" t="s">
        <v>1</v>
      </c>
      <c r="D7" s="37" t="s">
        <v>52</v>
      </c>
      <c r="E7" s="42" t="s">
        <v>2</v>
      </c>
      <c r="F7" s="43"/>
      <c r="G7" s="43"/>
      <c r="H7" s="43"/>
      <c r="I7" s="43"/>
      <c r="J7" s="44"/>
      <c r="K7" s="42" t="s">
        <v>3</v>
      </c>
      <c r="L7" s="43"/>
      <c r="M7" s="43"/>
      <c r="N7" s="43"/>
      <c r="O7" s="43"/>
      <c r="P7" s="44"/>
      <c r="Q7" s="51" t="s">
        <v>54</v>
      </c>
      <c r="R7" s="51" t="s">
        <v>53</v>
      </c>
      <c r="S7" s="36" t="s">
        <v>4</v>
      </c>
      <c r="T7" s="51" t="s">
        <v>53</v>
      </c>
      <c r="U7" s="36" t="s">
        <v>5</v>
      </c>
      <c r="V7" s="51" t="s">
        <v>53</v>
      </c>
      <c r="W7" s="42" t="s">
        <v>6</v>
      </c>
      <c r="X7" s="43"/>
      <c r="Y7" s="43"/>
      <c r="Z7" s="44"/>
      <c r="AA7" s="35" t="s">
        <v>7</v>
      </c>
    </row>
    <row r="8" spans="1:27" ht="135" customHeight="1" x14ac:dyDescent="0.25">
      <c r="A8" s="35"/>
      <c r="B8" s="38"/>
      <c r="C8" s="35"/>
      <c r="D8" s="38"/>
      <c r="E8" s="10" t="s">
        <v>8</v>
      </c>
      <c r="F8" s="24" t="s">
        <v>53</v>
      </c>
      <c r="G8" s="10" t="s">
        <v>9</v>
      </c>
      <c r="H8" s="24" t="s">
        <v>53</v>
      </c>
      <c r="I8" s="10" t="s">
        <v>11</v>
      </c>
      <c r="J8" s="24" t="s">
        <v>53</v>
      </c>
      <c r="K8" s="10" t="s">
        <v>12</v>
      </c>
      <c r="L8" s="24" t="s">
        <v>53</v>
      </c>
      <c r="M8" s="10" t="s">
        <v>13</v>
      </c>
      <c r="N8" s="24" t="s">
        <v>53</v>
      </c>
      <c r="O8" s="10" t="s">
        <v>14</v>
      </c>
      <c r="P8" s="24" t="s">
        <v>53</v>
      </c>
      <c r="Q8" s="52"/>
      <c r="R8" s="52"/>
      <c r="S8" s="36"/>
      <c r="T8" s="52"/>
      <c r="U8" s="36"/>
      <c r="V8" s="52"/>
      <c r="W8" s="10" t="s">
        <v>15</v>
      </c>
      <c r="X8" s="24" t="s">
        <v>53</v>
      </c>
      <c r="Y8" s="10" t="s">
        <v>16</v>
      </c>
      <c r="Z8" s="24" t="s">
        <v>53</v>
      </c>
      <c r="AA8" s="35"/>
    </row>
    <row r="9" spans="1:27" ht="36.75" customHeight="1" x14ac:dyDescent="0.25">
      <c r="A9" s="15" t="s">
        <v>26</v>
      </c>
      <c r="B9" s="39" t="s">
        <v>48</v>
      </c>
      <c r="C9" s="15">
        <v>22</v>
      </c>
      <c r="D9" s="39">
        <f>C9+C10+C11+C12+C13</f>
        <v>22</v>
      </c>
      <c r="E9" s="18"/>
      <c r="F9" s="45">
        <f>E9+E10+E11+E12+E13</f>
        <v>0</v>
      </c>
      <c r="G9" s="18"/>
      <c r="H9" s="45">
        <f>G9+G10+G11+G12+G13</f>
        <v>0</v>
      </c>
      <c r="I9" s="18"/>
      <c r="J9" s="45">
        <f>I9+I10+I11+I12+I13</f>
        <v>0</v>
      </c>
      <c r="K9" s="18"/>
      <c r="L9" s="45">
        <f>K9+K10+K11+K12+K13</f>
        <v>0</v>
      </c>
      <c r="M9" s="18"/>
      <c r="N9" s="45">
        <f>M9+M10+M11+M12+M13</f>
        <v>0</v>
      </c>
      <c r="O9" s="18"/>
      <c r="P9" s="45">
        <f>O9+O10+O11+O12+O13</f>
        <v>0</v>
      </c>
      <c r="Q9" s="16"/>
      <c r="R9" s="48" t="e">
        <f>AVERAGE(Q9:Q13)</f>
        <v>#DIV/0!</v>
      </c>
      <c r="S9" s="18"/>
      <c r="T9" s="45" t="e">
        <f>AVERAGE(S9:S13)</f>
        <v>#DIV/0!</v>
      </c>
      <c r="U9" s="18"/>
      <c r="V9" s="45" t="e">
        <f>AVERAGE(U9:U13)</f>
        <v>#DIV/0!</v>
      </c>
      <c r="W9" s="28"/>
      <c r="X9" s="55">
        <f>W9+W10+W11+W12+W13</f>
        <v>0</v>
      </c>
      <c r="Y9" s="28"/>
      <c r="Z9" s="55">
        <f>Y9+Y10+Y11+Y12+Y13</f>
        <v>0</v>
      </c>
      <c r="AA9" s="21"/>
    </row>
    <row r="10" spans="1:27" ht="36" customHeight="1" x14ac:dyDescent="0.25">
      <c r="A10" s="15" t="s">
        <v>27</v>
      </c>
      <c r="B10" s="40"/>
      <c r="C10" s="15"/>
      <c r="D10" s="40"/>
      <c r="E10" s="18"/>
      <c r="F10" s="46"/>
      <c r="G10" s="18"/>
      <c r="H10" s="46"/>
      <c r="I10" s="18"/>
      <c r="J10" s="46"/>
      <c r="K10" s="18"/>
      <c r="L10" s="46"/>
      <c r="M10" s="18"/>
      <c r="N10" s="46"/>
      <c r="O10" s="18"/>
      <c r="P10" s="46"/>
      <c r="Q10" s="17"/>
      <c r="R10" s="49"/>
      <c r="S10" s="18"/>
      <c r="T10" s="46"/>
      <c r="U10" s="18"/>
      <c r="V10" s="46"/>
      <c r="W10" s="28"/>
      <c r="X10" s="56"/>
      <c r="Y10" s="28"/>
      <c r="Z10" s="56"/>
      <c r="AA10" s="21"/>
    </row>
    <row r="11" spans="1:27" ht="33" customHeight="1" x14ac:dyDescent="0.25">
      <c r="A11" s="15" t="s">
        <v>28</v>
      </c>
      <c r="B11" s="40"/>
      <c r="C11" s="15"/>
      <c r="D11" s="40"/>
      <c r="E11" s="18"/>
      <c r="F11" s="46"/>
      <c r="G11" s="18"/>
      <c r="H11" s="46"/>
      <c r="I11" s="18"/>
      <c r="J11" s="46"/>
      <c r="K11" s="18"/>
      <c r="L11" s="46"/>
      <c r="M11" s="18"/>
      <c r="N11" s="46"/>
      <c r="O11" s="18"/>
      <c r="P11" s="46"/>
      <c r="Q11" s="17"/>
      <c r="R11" s="49"/>
      <c r="S11" s="18"/>
      <c r="T11" s="46"/>
      <c r="U11" s="18"/>
      <c r="V11" s="46"/>
      <c r="W11" s="28"/>
      <c r="X11" s="56"/>
      <c r="Y11" s="28"/>
      <c r="Z11" s="56"/>
      <c r="AA11" s="21"/>
    </row>
    <row r="12" spans="1:27" ht="37.5" customHeight="1" x14ac:dyDescent="0.25">
      <c r="A12" s="15" t="s">
        <v>29</v>
      </c>
      <c r="B12" s="40"/>
      <c r="C12" s="15"/>
      <c r="D12" s="40"/>
      <c r="E12" s="18"/>
      <c r="F12" s="46"/>
      <c r="G12" s="18"/>
      <c r="H12" s="46"/>
      <c r="I12" s="18"/>
      <c r="J12" s="46"/>
      <c r="K12" s="18"/>
      <c r="L12" s="46"/>
      <c r="M12" s="18"/>
      <c r="N12" s="46"/>
      <c r="O12" s="18"/>
      <c r="P12" s="46"/>
      <c r="Q12" s="17"/>
      <c r="R12" s="49"/>
      <c r="S12" s="18"/>
      <c r="T12" s="46"/>
      <c r="U12" s="18"/>
      <c r="V12" s="46"/>
      <c r="W12" s="28"/>
      <c r="X12" s="56"/>
      <c r="Y12" s="28"/>
      <c r="Z12" s="56"/>
      <c r="AA12" s="21"/>
    </row>
    <row r="13" spans="1:27" ht="40.5" customHeight="1" x14ac:dyDescent="0.25">
      <c r="A13" s="15" t="s">
        <v>30</v>
      </c>
      <c r="B13" s="41"/>
      <c r="C13" s="15"/>
      <c r="D13" s="41"/>
      <c r="E13" s="18"/>
      <c r="F13" s="47"/>
      <c r="G13" s="18"/>
      <c r="H13" s="47"/>
      <c r="I13" s="18"/>
      <c r="J13" s="47"/>
      <c r="K13" s="18">
        <v>0</v>
      </c>
      <c r="L13" s="47"/>
      <c r="M13" s="18"/>
      <c r="N13" s="47"/>
      <c r="O13" s="18"/>
      <c r="P13" s="47"/>
      <c r="Q13" s="17"/>
      <c r="R13" s="50"/>
      <c r="S13" s="18"/>
      <c r="T13" s="47"/>
      <c r="U13" s="18"/>
      <c r="V13" s="47"/>
      <c r="W13" s="28"/>
      <c r="X13" s="57"/>
      <c r="Y13" s="28"/>
      <c r="Z13" s="57"/>
      <c r="AA13" s="21"/>
    </row>
    <row r="14" spans="1:27" ht="38.25" customHeight="1" x14ac:dyDescent="0.25">
      <c r="A14" s="15" t="s">
        <v>31</v>
      </c>
      <c r="B14" s="39" t="s">
        <v>49</v>
      </c>
      <c r="C14" s="15"/>
      <c r="D14" s="39">
        <f>C14+C15+C16+C17+C18</f>
        <v>0</v>
      </c>
      <c r="E14" s="18"/>
      <c r="F14" s="45">
        <f>E14+E15+E16+E17+E18</f>
        <v>0</v>
      </c>
      <c r="G14" s="18"/>
      <c r="H14" s="45">
        <f>G14+G15+G16+G17+G18</f>
        <v>0</v>
      </c>
      <c r="I14" s="18"/>
      <c r="J14" s="45"/>
      <c r="K14" s="18"/>
      <c r="L14" s="45">
        <f>K14+K15+K16+K17+K18</f>
        <v>0</v>
      </c>
      <c r="M14" s="18"/>
      <c r="N14" s="45"/>
      <c r="O14" s="18"/>
      <c r="P14" s="45">
        <f>O14+O15+O16+O17+O18</f>
        <v>0</v>
      </c>
      <c r="Q14" s="17"/>
      <c r="R14" s="48" t="e">
        <f>AVERAGE(Q14:Q18)</f>
        <v>#DIV/0!</v>
      </c>
      <c r="S14" s="18"/>
      <c r="T14" s="45" t="e">
        <f>AVERAGE(S14:S18)</f>
        <v>#DIV/0!</v>
      </c>
      <c r="U14" s="18"/>
      <c r="V14" s="45" t="e">
        <f>AVERAGE(U14:U18)</f>
        <v>#DIV/0!</v>
      </c>
      <c r="W14" s="28"/>
      <c r="X14" s="55">
        <f>W14+W15+W16+W17+W18</f>
        <v>0</v>
      </c>
      <c r="Y14" s="28"/>
      <c r="Z14" s="55">
        <f>Y14+Y15+Y16+Y17+Y18</f>
        <v>0</v>
      </c>
      <c r="AA14" s="21"/>
    </row>
    <row r="15" spans="1:27" ht="33.75" customHeight="1" x14ac:dyDescent="0.25">
      <c r="A15" s="15" t="s">
        <v>32</v>
      </c>
      <c r="B15" s="40"/>
      <c r="C15" s="15"/>
      <c r="D15" s="40"/>
      <c r="E15" s="18"/>
      <c r="F15" s="46"/>
      <c r="G15" s="18"/>
      <c r="H15" s="46"/>
      <c r="I15" s="18"/>
      <c r="J15" s="46"/>
      <c r="K15" s="18"/>
      <c r="L15" s="46"/>
      <c r="M15" s="18"/>
      <c r="N15" s="46"/>
      <c r="O15" s="18"/>
      <c r="P15" s="46"/>
      <c r="Q15" s="17"/>
      <c r="R15" s="49"/>
      <c r="S15" s="18"/>
      <c r="T15" s="46"/>
      <c r="U15" s="18"/>
      <c r="V15" s="46"/>
      <c r="W15" s="28"/>
      <c r="X15" s="56"/>
      <c r="Y15" s="28"/>
      <c r="Z15" s="56"/>
      <c r="AA15" s="21"/>
    </row>
    <row r="16" spans="1:27" ht="33" customHeight="1" x14ac:dyDescent="0.25">
      <c r="A16" s="15" t="s">
        <v>33</v>
      </c>
      <c r="B16" s="40"/>
      <c r="C16" s="15"/>
      <c r="D16" s="40"/>
      <c r="E16" s="18"/>
      <c r="F16" s="46"/>
      <c r="G16" s="18"/>
      <c r="H16" s="46"/>
      <c r="I16" s="18"/>
      <c r="J16" s="46"/>
      <c r="K16" s="18"/>
      <c r="L16" s="46"/>
      <c r="M16" s="18"/>
      <c r="N16" s="46"/>
      <c r="O16" s="18"/>
      <c r="P16" s="46"/>
      <c r="Q16" s="17"/>
      <c r="R16" s="49"/>
      <c r="S16" s="18"/>
      <c r="T16" s="46"/>
      <c r="U16" s="18"/>
      <c r="V16" s="46"/>
      <c r="W16" s="28"/>
      <c r="X16" s="56"/>
      <c r="Y16" s="28"/>
      <c r="Z16" s="56"/>
      <c r="AA16" s="21"/>
    </row>
    <row r="17" spans="1:27" ht="39.75" customHeight="1" x14ac:dyDescent="0.25">
      <c r="A17" s="15" t="s">
        <v>34</v>
      </c>
      <c r="B17" s="40"/>
      <c r="C17" s="15"/>
      <c r="D17" s="40"/>
      <c r="E17" s="18"/>
      <c r="F17" s="46"/>
      <c r="G17" s="18"/>
      <c r="H17" s="46"/>
      <c r="I17" s="18"/>
      <c r="J17" s="46"/>
      <c r="K17" s="18"/>
      <c r="L17" s="46"/>
      <c r="M17" s="18"/>
      <c r="N17" s="46"/>
      <c r="O17" s="18"/>
      <c r="P17" s="46"/>
      <c r="Q17" s="17"/>
      <c r="R17" s="49"/>
      <c r="S17" s="18"/>
      <c r="T17" s="46"/>
      <c r="U17" s="18"/>
      <c r="V17" s="46"/>
      <c r="W17" s="28"/>
      <c r="X17" s="56"/>
      <c r="Y17" s="28"/>
      <c r="Z17" s="56"/>
      <c r="AA17" s="21"/>
    </row>
    <row r="18" spans="1:27" ht="30.75" customHeight="1" x14ac:dyDescent="0.25">
      <c r="A18" s="15" t="s">
        <v>35</v>
      </c>
      <c r="B18" s="41"/>
      <c r="C18" s="15"/>
      <c r="D18" s="41"/>
      <c r="E18" s="18"/>
      <c r="F18" s="47"/>
      <c r="G18" s="18"/>
      <c r="H18" s="47"/>
      <c r="I18" s="18"/>
      <c r="J18" s="47"/>
      <c r="K18" s="18"/>
      <c r="L18" s="47"/>
      <c r="M18" s="18"/>
      <c r="N18" s="47"/>
      <c r="O18" s="18"/>
      <c r="P18" s="47"/>
      <c r="Q18" s="17"/>
      <c r="R18" s="50"/>
      <c r="S18" s="18"/>
      <c r="T18" s="47"/>
      <c r="U18" s="18"/>
      <c r="V18" s="47"/>
      <c r="W18" s="28"/>
      <c r="X18" s="57"/>
      <c r="Y18" s="28"/>
      <c r="Z18" s="57"/>
      <c r="AA18" s="21"/>
    </row>
    <row r="19" spans="1:27" ht="27.75" customHeight="1" x14ac:dyDescent="0.25">
      <c r="A19" s="15" t="s">
        <v>36</v>
      </c>
      <c r="B19" s="39" t="s">
        <v>50</v>
      </c>
      <c r="C19" s="15"/>
      <c r="D19" s="39">
        <f>C19+C20+C21+C22</f>
        <v>0</v>
      </c>
      <c r="E19" s="18"/>
      <c r="F19" s="45"/>
      <c r="G19" s="18"/>
      <c r="H19" s="45">
        <f>G19+G20+G21+G22</f>
        <v>0</v>
      </c>
      <c r="I19" s="18"/>
      <c r="J19" s="45">
        <f>I19+I20+I21+I22</f>
        <v>0</v>
      </c>
      <c r="K19" s="18"/>
      <c r="L19" s="45">
        <f>K19+K20+K21+K22</f>
        <v>0</v>
      </c>
      <c r="M19" s="18"/>
      <c r="N19" s="45">
        <f>M19+M20+M21+M22</f>
        <v>0</v>
      </c>
      <c r="O19" s="18"/>
      <c r="P19" s="45">
        <f>O19+O20+O21+O22</f>
        <v>0</v>
      </c>
      <c r="Q19" s="17"/>
      <c r="R19" s="48" t="e">
        <f>AVERAGE(Q19:Q22)</f>
        <v>#DIV/0!</v>
      </c>
      <c r="S19" s="18"/>
      <c r="T19" s="45" t="e">
        <f>AVERAGE(S19:S22)</f>
        <v>#DIV/0!</v>
      </c>
      <c r="U19" s="18"/>
      <c r="V19" s="45" t="e">
        <f>AVERAGE(U19:U22)</f>
        <v>#DIV/0!</v>
      </c>
      <c r="W19" s="28"/>
      <c r="X19" s="55">
        <f>W19+W20+W21+W22</f>
        <v>0</v>
      </c>
      <c r="Y19" s="28"/>
      <c r="Z19" s="55">
        <f>Y19+Y20+Y21+Y22</f>
        <v>0</v>
      </c>
      <c r="AA19" s="21"/>
    </row>
    <row r="20" spans="1:27" ht="30.75" customHeight="1" x14ac:dyDescent="0.25">
      <c r="A20" s="15" t="s">
        <v>37</v>
      </c>
      <c r="B20" s="40"/>
      <c r="C20" s="15"/>
      <c r="D20" s="40"/>
      <c r="E20" s="18"/>
      <c r="F20" s="46"/>
      <c r="G20" s="18"/>
      <c r="H20" s="46"/>
      <c r="I20" s="18"/>
      <c r="J20" s="46"/>
      <c r="K20" s="18"/>
      <c r="L20" s="46"/>
      <c r="M20" s="18"/>
      <c r="N20" s="46"/>
      <c r="O20" s="18"/>
      <c r="P20" s="46"/>
      <c r="Q20" s="17"/>
      <c r="R20" s="49"/>
      <c r="S20" s="18"/>
      <c r="T20" s="46"/>
      <c r="U20" s="18"/>
      <c r="V20" s="46"/>
      <c r="W20" s="28"/>
      <c r="X20" s="56"/>
      <c r="Y20" s="28"/>
      <c r="Z20" s="56"/>
      <c r="AA20" s="21"/>
    </row>
    <row r="21" spans="1:27" ht="36" customHeight="1" x14ac:dyDescent="0.25">
      <c r="A21" s="15" t="s">
        <v>39</v>
      </c>
      <c r="B21" s="40"/>
      <c r="C21" s="15"/>
      <c r="D21" s="40"/>
      <c r="E21" s="18"/>
      <c r="F21" s="46"/>
      <c r="G21" s="18"/>
      <c r="H21" s="46"/>
      <c r="I21" s="18"/>
      <c r="J21" s="46"/>
      <c r="K21" s="18"/>
      <c r="L21" s="46"/>
      <c r="M21" s="18"/>
      <c r="N21" s="46"/>
      <c r="O21" s="18"/>
      <c r="P21" s="46"/>
      <c r="Q21" s="29"/>
      <c r="R21" s="49"/>
      <c r="S21" s="18"/>
      <c r="T21" s="46"/>
      <c r="U21" s="18"/>
      <c r="V21" s="46"/>
      <c r="W21" s="28"/>
      <c r="X21" s="56"/>
      <c r="Y21" s="28"/>
      <c r="Z21" s="56"/>
      <c r="AA21" s="21"/>
    </row>
    <row r="22" spans="1:27" ht="41.25" customHeight="1" x14ac:dyDescent="0.25">
      <c r="A22" s="15" t="s">
        <v>38</v>
      </c>
      <c r="B22" s="41"/>
      <c r="C22" s="15"/>
      <c r="D22" s="41"/>
      <c r="E22" s="18"/>
      <c r="F22" s="47"/>
      <c r="G22" s="18"/>
      <c r="H22" s="47"/>
      <c r="I22" s="18"/>
      <c r="J22" s="47"/>
      <c r="K22" s="18"/>
      <c r="L22" s="47"/>
      <c r="M22" s="18"/>
      <c r="N22" s="47"/>
      <c r="O22" s="18"/>
      <c r="P22" s="47"/>
      <c r="Q22" s="17"/>
      <c r="R22" s="50"/>
      <c r="S22" s="18"/>
      <c r="T22" s="47"/>
      <c r="U22" s="18"/>
      <c r="V22" s="47"/>
      <c r="W22" s="28"/>
      <c r="X22" s="57"/>
      <c r="Y22" s="28"/>
      <c r="Z22" s="57"/>
      <c r="AA22" s="21"/>
    </row>
    <row r="23" spans="1:27" ht="34.5" customHeight="1" x14ac:dyDescent="0.25">
      <c r="A23" s="15" t="s">
        <v>40</v>
      </c>
      <c r="B23" s="15"/>
      <c r="C23" s="15"/>
      <c r="D23" s="39">
        <f>C23+C24+C25+C26</f>
        <v>0</v>
      </c>
      <c r="E23" s="18">
        <v>0</v>
      </c>
      <c r="F23" s="45">
        <f>E23+E24+E25+E26</f>
        <v>0</v>
      </c>
      <c r="G23" s="18"/>
      <c r="H23" s="45">
        <f>G23+G24+G25+G26</f>
        <v>0</v>
      </c>
      <c r="I23" s="18"/>
      <c r="J23" s="45">
        <f>I23+I24+I25+I26</f>
        <v>0</v>
      </c>
      <c r="K23" s="18">
        <v>0</v>
      </c>
      <c r="L23" s="45">
        <f>K23+K24+K25+K26</f>
        <v>0</v>
      </c>
      <c r="M23" s="18"/>
      <c r="N23" s="45">
        <f>M23+M24+M25+M26</f>
        <v>0</v>
      </c>
      <c r="O23" s="18"/>
      <c r="P23" s="45">
        <f>O23+O24+O25+O26</f>
        <v>0</v>
      </c>
      <c r="Q23" s="17"/>
      <c r="R23" s="48" t="e">
        <f>AVERAGE(Q23:Q26)</f>
        <v>#DIV/0!</v>
      </c>
      <c r="S23" s="18"/>
      <c r="T23" s="45" t="e">
        <f>AVERAGE(S23:S26)</f>
        <v>#DIV/0!</v>
      </c>
      <c r="U23" s="18"/>
      <c r="V23" s="45" t="e">
        <f>AVERAGE(U23:U26)</f>
        <v>#DIV/0!</v>
      </c>
      <c r="W23" s="28">
        <v>0</v>
      </c>
      <c r="X23" s="55">
        <f>W23+W24+W25+W26</f>
        <v>0</v>
      </c>
      <c r="Y23" s="28"/>
      <c r="Z23" s="55">
        <f>Y23+Y24+Y25+Y26</f>
        <v>0</v>
      </c>
      <c r="AA23" s="21" t="s">
        <v>59</v>
      </c>
    </row>
    <row r="24" spans="1:27" ht="39.75" customHeight="1" x14ac:dyDescent="0.25">
      <c r="A24" s="15" t="s">
        <v>41</v>
      </c>
      <c r="B24" s="39" t="s">
        <v>51</v>
      </c>
      <c r="C24" s="15"/>
      <c r="D24" s="40"/>
      <c r="E24" s="18"/>
      <c r="F24" s="46"/>
      <c r="G24" s="18"/>
      <c r="H24" s="46"/>
      <c r="I24" s="18"/>
      <c r="J24" s="46"/>
      <c r="K24" s="18"/>
      <c r="L24" s="46"/>
      <c r="M24" s="18"/>
      <c r="N24" s="46"/>
      <c r="O24" s="18"/>
      <c r="P24" s="46"/>
      <c r="Q24" s="17"/>
      <c r="R24" s="49"/>
      <c r="S24" s="18"/>
      <c r="T24" s="46"/>
      <c r="U24" s="18"/>
      <c r="V24" s="46"/>
      <c r="W24" s="28"/>
      <c r="X24" s="56"/>
      <c r="Y24" s="28"/>
      <c r="Z24" s="56"/>
      <c r="AA24" s="21" t="s">
        <v>58</v>
      </c>
    </row>
    <row r="25" spans="1:27" ht="33" customHeight="1" x14ac:dyDescent="0.25">
      <c r="A25" s="15" t="s">
        <v>42</v>
      </c>
      <c r="B25" s="40"/>
      <c r="C25" s="15"/>
      <c r="D25" s="40"/>
      <c r="E25" s="18"/>
      <c r="F25" s="46"/>
      <c r="G25" s="18"/>
      <c r="H25" s="46"/>
      <c r="I25" s="18"/>
      <c r="J25" s="46"/>
      <c r="K25" s="18"/>
      <c r="L25" s="46"/>
      <c r="M25" s="18"/>
      <c r="N25" s="46"/>
      <c r="O25" s="18"/>
      <c r="P25" s="46"/>
      <c r="Q25" s="17"/>
      <c r="R25" s="49"/>
      <c r="S25" s="18"/>
      <c r="T25" s="46"/>
      <c r="U25" s="18"/>
      <c r="V25" s="46"/>
      <c r="W25" s="28"/>
      <c r="X25" s="56"/>
      <c r="Y25" s="28"/>
      <c r="Z25" s="56"/>
      <c r="AA25" s="21" t="s">
        <v>57</v>
      </c>
    </row>
    <row r="26" spans="1:27" ht="33" customHeight="1" x14ac:dyDescent="0.25">
      <c r="A26" s="15" t="s">
        <v>43</v>
      </c>
      <c r="B26" s="41"/>
      <c r="C26" s="15"/>
      <c r="D26" s="41"/>
      <c r="E26" s="15"/>
      <c r="F26" s="47"/>
      <c r="G26" s="15"/>
      <c r="H26" s="47"/>
      <c r="I26" s="15"/>
      <c r="J26" s="47"/>
      <c r="K26" s="15"/>
      <c r="L26" s="47"/>
      <c r="M26" s="15"/>
      <c r="N26" s="47"/>
      <c r="O26" s="15"/>
      <c r="P26" s="47"/>
      <c r="Q26" s="17"/>
      <c r="R26" s="50"/>
      <c r="S26" s="15"/>
      <c r="T26" s="47"/>
      <c r="U26" s="15"/>
      <c r="V26" s="47"/>
      <c r="W26" s="28"/>
      <c r="X26" s="57"/>
      <c r="Y26" s="28"/>
      <c r="Z26" s="57"/>
      <c r="AA26" s="21"/>
    </row>
    <row r="27" spans="1:27" ht="33" customHeight="1" x14ac:dyDescent="0.25">
      <c r="A27" s="8" t="s">
        <v>17</v>
      </c>
      <c r="B27" s="22"/>
      <c r="C27" s="53">
        <f t="shared" ref="C27:Q27" si="0">SUM(C9:C26)</f>
        <v>22</v>
      </c>
      <c r="D27" s="54"/>
      <c r="E27" s="53">
        <f t="shared" si="0"/>
        <v>0</v>
      </c>
      <c r="F27" s="54"/>
      <c r="G27" s="53">
        <f t="shared" si="0"/>
        <v>0</v>
      </c>
      <c r="H27" s="54"/>
      <c r="I27" s="53">
        <f t="shared" si="0"/>
        <v>0</v>
      </c>
      <c r="J27" s="54"/>
      <c r="K27" s="53">
        <f t="shared" si="0"/>
        <v>0</v>
      </c>
      <c r="L27" s="54"/>
      <c r="M27" s="53">
        <f t="shared" si="0"/>
        <v>0</v>
      </c>
      <c r="N27" s="54"/>
      <c r="O27" s="53">
        <f t="shared" si="0"/>
        <v>0</v>
      </c>
      <c r="P27" s="54"/>
      <c r="Q27" s="53">
        <f t="shared" si="0"/>
        <v>0</v>
      </c>
      <c r="R27" s="54"/>
      <c r="S27" s="53" t="e">
        <f>AVERAGE(S9:S26)</f>
        <v>#DIV/0!</v>
      </c>
      <c r="T27" s="54"/>
      <c r="U27" s="53" t="e">
        <f>AVERAGE(U9:U26)</f>
        <v>#DIV/0!</v>
      </c>
      <c r="V27" s="54"/>
      <c r="W27" s="53">
        <f>SUM(W9:W26)</f>
        <v>0</v>
      </c>
      <c r="X27" s="54"/>
      <c r="Y27" s="53">
        <f>SUM(Y9:Y26)</f>
        <v>0</v>
      </c>
      <c r="Z27" s="54"/>
      <c r="AA27" s="7"/>
    </row>
    <row r="28" spans="1:27" ht="15.75" x14ac:dyDescent="0.25">
      <c r="C28" s="5" t="s">
        <v>10</v>
      </c>
      <c r="D28" s="5"/>
    </row>
    <row r="29" spans="1:27" x14ac:dyDescent="0.25">
      <c r="A29" s="6" t="s">
        <v>44</v>
      </c>
      <c r="B29" s="6"/>
      <c r="C29" s="14"/>
      <c r="D29" s="23"/>
      <c r="E29" s="20"/>
      <c r="F29" s="20"/>
    </row>
    <row r="30" spans="1:27" ht="17.25" x14ac:dyDescent="0.25">
      <c r="A30" s="1"/>
      <c r="B30" s="1"/>
    </row>
    <row r="31" spans="1:27" ht="28.5" customHeight="1" x14ac:dyDescent="0.25">
      <c r="A31" s="8" t="s">
        <v>0</v>
      </c>
      <c r="B31" s="22"/>
      <c r="C31" s="30" t="s">
        <v>18</v>
      </c>
      <c r="D31" s="30"/>
      <c r="E31" s="30"/>
      <c r="F31" s="30"/>
      <c r="G31" s="30"/>
      <c r="H31" s="22"/>
      <c r="I31" s="30" t="s">
        <v>19</v>
      </c>
      <c r="J31" s="30"/>
      <c r="K31" s="30"/>
      <c r="L31" s="25"/>
    </row>
    <row r="32" spans="1:27" ht="35.25" customHeight="1" x14ac:dyDescent="0.25">
      <c r="A32" s="7"/>
      <c r="B32" s="7"/>
      <c r="C32" s="9" t="s">
        <v>20</v>
      </c>
      <c r="D32" s="9"/>
      <c r="E32" s="9" t="s">
        <v>21</v>
      </c>
      <c r="F32" s="9"/>
      <c r="G32" s="9" t="s">
        <v>22</v>
      </c>
      <c r="H32" s="9"/>
      <c r="I32" s="9" t="s">
        <v>23</v>
      </c>
      <c r="J32" s="9"/>
      <c r="K32" s="9" t="s">
        <v>24</v>
      </c>
      <c r="L32" s="26"/>
    </row>
    <row r="33" spans="1:12" x14ac:dyDescent="0.25">
      <c r="A33" s="19" t="s">
        <v>26</v>
      </c>
      <c r="B33" s="19"/>
      <c r="C33" s="13">
        <v>21</v>
      </c>
      <c r="D33" s="22"/>
      <c r="E33" s="13">
        <v>25</v>
      </c>
      <c r="F33" s="22"/>
      <c r="G33" s="13">
        <v>22</v>
      </c>
      <c r="H33" s="22"/>
      <c r="I33" s="13">
        <v>3</v>
      </c>
      <c r="J33" s="22"/>
      <c r="K33" s="13">
        <v>0</v>
      </c>
      <c r="L33" s="25"/>
    </row>
    <row r="34" spans="1:12" x14ac:dyDescent="0.25">
      <c r="A34" s="19" t="str">
        <f t="shared" ref="A34:A50" si="1">A10</f>
        <v>ТМП-101</v>
      </c>
      <c r="B34" s="19"/>
      <c r="C34" s="13"/>
      <c r="D34" s="22"/>
      <c r="E34" s="13"/>
      <c r="F34" s="22"/>
      <c r="G34" s="13"/>
      <c r="H34" s="22"/>
      <c r="I34" s="13"/>
      <c r="J34" s="22"/>
      <c r="K34" s="13"/>
      <c r="L34" s="25"/>
    </row>
    <row r="35" spans="1:12" x14ac:dyDescent="0.25">
      <c r="A35" s="19" t="str">
        <f t="shared" si="1"/>
        <v>УКП-101</v>
      </c>
      <c r="B35" s="19"/>
      <c r="C35" s="13"/>
      <c r="D35" s="22"/>
      <c r="E35" s="13"/>
      <c r="F35" s="22"/>
      <c r="G35" s="13"/>
      <c r="H35" s="22"/>
      <c r="I35" s="13"/>
      <c r="J35" s="22"/>
      <c r="K35" s="13"/>
      <c r="L35" s="25"/>
    </row>
    <row r="36" spans="1:12" x14ac:dyDescent="0.25">
      <c r="A36" s="19" t="str">
        <f t="shared" si="1"/>
        <v>Р-141</v>
      </c>
      <c r="B36" s="19"/>
      <c r="C36" s="13">
        <v>25</v>
      </c>
      <c r="D36" s="22"/>
      <c r="E36" s="13">
        <v>26</v>
      </c>
      <c r="F36" s="22"/>
      <c r="G36" s="13"/>
      <c r="H36" s="22"/>
      <c r="I36" s="13">
        <v>0</v>
      </c>
      <c r="J36" s="22"/>
      <c r="K36" s="13">
        <v>0</v>
      </c>
      <c r="L36" s="25"/>
    </row>
    <row r="37" spans="1:12" x14ac:dyDescent="0.25">
      <c r="A37" s="19" t="str">
        <f t="shared" si="1"/>
        <v>ПИ-109</v>
      </c>
      <c r="B37" s="19"/>
      <c r="C37" s="13">
        <v>25</v>
      </c>
      <c r="D37" s="22"/>
      <c r="E37" s="13">
        <v>24</v>
      </c>
      <c r="F37" s="22"/>
      <c r="G37" s="13"/>
      <c r="H37" s="22"/>
      <c r="I37" s="13">
        <v>1</v>
      </c>
      <c r="J37" s="22"/>
      <c r="K37" s="13">
        <v>4</v>
      </c>
      <c r="L37" s="25"/>
    </row>
    <row r="38" spans="1:12" x14ac:dyDescent="0.25">
      <c r="A38" s="19" t="str">
        <f t="shared" si="1"/>
        <v>ТЭ-204</v>
      </c>
      <c r="B38" s="19"/>
      <c r="C38" s="13"/>
      <c r="D38" s="22"/>
      <c r="E38" s="13"/>
      <c r="F38" s="22"/>
      <c r="G38" s="13"/>
      <c r="H38" s="22"/>
      <c r="I38" s="13"/>
      <c r="J38" s="22"/>
      <c r="K38" s="13"/>
      <c r="L38" s="25"/>
    </row>
    <row r="39" spans="1:12" x14ac:dyDescent="0.25">
      <c r="A39" s="19" t="str">
        <f t="shared" si="1"/>
        <v>ТМ-248</v>
      </c>
      <c r="B39" s="19"/>
      <c r="C39" s="13"/>
      <c r="D39" s="22"/>
      <c r="E39" s="13"/>
      <c r="F39" s="22"/>
      <c r="G39" s="13"/>
      <c r="H39" s="22"/>
      <c r="I39" s="13"/>
      <c r="J39" s="22"/>
      <c r="K39" s="13"/>
      <c r="L39" s="25"/>
    </row>
    <row r="40" spans="1:12" ht="43.5" customHeight="1" x14ac:dyDescent="0.25">
      <c r="A40" s="19" t="str">
        <f t="shared" si="1"/>
        <v>Р-240</v>
      </c>
      <c r="B40" s="19"/>
      <c r="C40" s="13">
        <v>25</v>
      </c>
      <c r="D40" s="22"/>
      <c r="E40" s="13">
        <v>23</v>
      </c>
      <c r="F40" s="22"/>
      <c r="G40" s="13"/>
      <c r="H40" s="22"/>
      <c r="I40" s="13" t="s">
        <v>56</v>
      </c>
      <c r="J40" s="22"/>
      <c r="K40" s="13"/>
      <c r="L40" s="25"/>
    </row>
    <row r="41" spans="1:12" x14ac:dyDescent="0.25">
      <c r="A41" s="19" t="str">
        <f t="shared" si="1"/>
        <v>ПИ-207</v>
      </c>
      <c r="B41" s="19"/>
      <c r="C41" s="13"/>
      <c r="D41" s="22"/>
      <c r="E41" s="13"/>
      <c r="F41" s="22"/>
      <c r="G41" s="13"/>
      <c r="H41" s="22"/>
      <c r="I41" s="13"/>
      <c r="J41" s="22"/>
      <c r="K41" s="13"/>
      <c r="L41" s="25"/>
    </row>
    <row r="42" spans="1:12" x14ac:dyDescent="0.25">
      <c r="A42" s="19" t="str">
        <f t="shared" si="1"/>
        <v>ПИ-208</v>
      </c>
      <c r="B42" s="19"/>
      <c r="C42" s="13"/>
      <c r="D42" s="22"/>
      <c r="E42" s="13"/>
      <c r="F42" s="22"/>
      <c r="G42" s="13"/>
      <c r="H42" s="22"/>
      <c r="I42" s="13"/>
      <c r="J42" s="22"/>
      <c r="K42" s="13"/>
      <c r="L42" s="25"/>
    </row>
    <row r="43" spans="1:12" x14ac:dyDescent="0.25">
      <c r="A43" s="19" t="str">
        <f t="shared" si="1"/>
        <v>ТЭ-303</v>
      </c>
      <c r="B43" s="19"/>
      <c r="C43" s="13"/>
      <c r="D43" s="22"/>
      <c r="E43" s="13"/>
      <c r="F43" s="22"/>
      <c r="G43" s="13"/>
      <c r="H43" s="22"/>
      <c r="I43" s="13"/>
      <c r="J43" s="22"/>
      <c r="K43" s="13"/>
      <c r="L43" s="25"/>
    </row>
    <row r="44" spans="1:12" x14ac:dyDescent="0.25">
      <c r="A44" s="19" t="str">
        <f t="shared" si="1"/>
        <v>ТМ-347</v>
      </c>
      <c r="B44" s="19"/>
      <c r="C44" s="13"/>
      <c r="D44" s="22"/>
      <c r="E44" s="13"/>
      <c r="F44" s="22"/>
      <c r="G44" s="13"/>
      <c r="H44" s="22"/>
      <c r="I44" s="13"/>
      <c r="J44" s="22"/>
      <c r="K44" s="13"/>
      <c r="L44" s="25"/>
    </row>
    <row r="45" spans="1:12" x14ac:dyDescent="0.25">
      <c r="A45" s="19" t="str">
        <f t="shared" si="1"/>
        <v>Р-339</v>
      </c>
      <c r="B45" s="19"/>
      <c r="C45" s="13">
        <v>25</v>
      </c>
      <c r="D45" s="22"/>
      <c r="E45" s="13">
        <v>25</v>
      </c>
      <c r="F45" s="22"/>
      <c r="G45" s="13"/>
      <c r="H45" s="22"/>
      <c r="I45" s="13">
        <v>0</v>
      </c>
      <c r="J45" s="22"/>
      <c r="K45" s="13">
        <v>0</v>
      </c>
      <c r="L45" s="25"/>
    </row>
    <row r="46" spans="1:12" x14ac:dyDescent="0.25">
      <c r="A46" s="19" t="str">
        <f t="shared" si="1"/>
        <v>ПИ-306</v>
      </c>
      <c r="B46" s="19"/>
      <c r="C46" s="13"/>
      <c r="D46" s="22"/>
      <c r="E46" s="13"/>
      <c r="F46" s="22"/>
      <c r="G46" s="13"/>
      <c r="H46" s="22"/>
      <c r="I46" s="13"/>
      <c r="J46" s="22"/>
      <c r="K46" s="13"/>
      <c r="L46" s="25"/>
    </row>
    <row r="47" spans="1:12" x14ac:dyDescent="0.25">
      <c r="A47" s="19" t="str">
        <f t="shared" si="1"/>
        <v>ТК-402</v>
      </c>
      <c r="B47" s="19"/>
      <c r="C47" s="13">
        <v>18</v>
      </c>
      <c r="D47" s="22"/>
      <c r="E47" s="13">
        <v>16</v>
      </c>
      <c r="F47" s="22"/>
      <c r="G47" s="13"/>
      <c r="H47" s="22"/>
      <c r="I47" s="13">
        <v>2</v>
      </c>
      <c r="J47" s="22"/>
      <c r="K47" s="13">
        <v>11</v>
      </c>
      <c r="L47" s="25"/>
    </row>
    <row r="48" spans="1:12" x14ac:dyDescent="0.25">
      <c r="A48" s="19" t="str">
        <f t="shared" si="1"/>
        <v>РМ-438</v>
      </c>
      <c r="B48" s="19"/>
      <c r="C48" s="13">
        <v>26</v>
      </c>
      <c r="D48" s="22"/>
      <c r="E48" s="13">
        <v>26</v>
      </c>
      <c r="F48" s="22"/>
      <c r="G48" s="13"/>
      <c r="H48" s="22"/>
      <c r="I48" s="13">
        <v>0</v>
      </c>
      <c r="J48" s="22"/>
      <c r="K48" s="13">
        <v>0</v>
      </c>
      <c r="L48" s="25"/>
    </row>
    <row r="49" spans="1:12" x14ac:dyDescent="0.25">
      <c r="A49" s="19" t="str">
        <f t="shared" si="1"/>
        <v>ТМ-447</v>
      </c>
      <c r="B49" s="19"/>
      <c r="C49" s="13"/>
      <c r="D49" s="22"/>
      <c r="E49" s="13"/>
      <c r="F49" s="22"/>
      <c r="G49" s="13"/>
      <c r="H49" s="22"/>
      <c r="I49" s="13"/>
      <c r="J49" s="22"/>
      <c r="K49" s="13"/>
      <c r="L49" s="25"/>
    </row>
    <row r="50" spans="1:12" x14ac:dyDescent="0.25">
      <c r="A50" s="19" t="str">
        <f t="shared" si="1"/>
        <v>ПИ-405</v>
      </c>
      <c r="B50" s="19"/>
      <c r="C50" s="13"/>
      <c r="D50" s="22"/>
      <c r="E50" s="13"/>
      <c r="F50" s="22"/>
      <c r="G50" s="13"/>
      <c r="H50" s="22"/>
      <c r="I50" s="13"/>
      <c r="J50" s="22"/>
      <c r="K50" s="13"/>
      <c r="L50" s="25"/>
    </row>
    <row r="51" spans="1:12" ht="28.5" x14ac:dyDescent="0.25">
      <c r="A51" s="8" t="s">
        <v>17</v>
      </c>
      <c r="B51" s="22"/>
      <c r="C51" s="11">
        <f>SUM(C33:C50)</f>
        <v>165</v>
      </c>
      <c r="D51" s="11"/>
      <c r="E51" s="11">
        <f t="shared" ref="E51:I51" si="2">SUM(E33:E50)</f>
        <v>165</v>
      </c>
      <c r="F51" s="11"/>
      <c r="G51" s="11">
        <f t="shared" si="2"/>
        <v>22</v>
      </c>
      <c r="H51" s="11"/>
      <c r="I51" s="11">
        <f t="shared" si="2"/>
        <v>6</v>
      </c>
      <c r="J51" s="11"/>
      <c r="K51" s="12">
        <f>AVERAGE(K33:K50)</f>
        <v>2.5</v>
      </c>
      <c r="L51" s="27"/>
    </row>
    <row r="52" spans="1:12" ht="15.75" x14ac:dyDescent="0.25">
      <c r="A52" s="5"/>
      <c r="B52" s="5"/>
    </row>
    <row r="53" spans="1:12" ht="15.75" x14ac:dyDescent="0.25">
      <c r="A53" s="5" t="s">
        <v>46</v>
      </c>
      <c r="B53" s="5"/>
    </row>
    <row r="54" spans="1:12" ht="46.5" customHeight="1" x14ac:dyDescent="0.25">
      <c r="A54" s="5" t="s">
        <v>25</v>
      </c>
      <c r="B54" s="5"/>
    </row>
  </sheetData>
  <mergeCells count="83">
    <mergeCell ref="X19:X22"/>
    <mergeCell ref="Z19:Z22"/>
    <mergeCell ref="X23:X26"/>
    <mergeCell ref="Z23:Z26"/>
    <mergeCell ref="W27:X27"/>
    <mergeCell ref="Y27:Z27"/>
    <mergeCell ref="W7:Z7"/>
    <mergeCell ref="X9:X13"/>
    <mergeCell ref="Z9:Z13"/>
    <mergeCell ref="X14:X18"/>
    <mergeCell ref="Z14:Z18"/>
    <mergeCell ref="T23:T26"/>
    <mergeCell ref="V23:V26"/>
    <mergeCell ref="C27:D27"/>
    <mergeCell ref="E27:F27"/>
    <mergeCell ref="G27:H27"/>
    <mergeCell ref="I27:J27"/>
    <mergeCell ref="K27:L27"/>
    <mergeCell ref="M27:N27"/>
    <mergeCell ref="O27:P27"/>
    <mergeCell ref="Q27:R27"/>
    <mergeCell ref="S27:T27"/>
    <mergeCell ref="U27:V27"/>
    <mergeCell ref="F23:F26"/>
    <mergeCell ref="H23:H26"/>
    <mergeCell ref="J23:J26"/>
    <mergeCell ref="L23:L26"/>
    <mergeCell ref="V14:V18"/>
    <mergeCell ref="L19:L22"/>
    <mergeCell ref="N19:N22"/>
    <mergeCell ref="P19:P22"/>
    <mergeCell ref="R19:R22"/>
    <mergeCell ref="T19:T22"/>
    <mergeCell ref="V19:V22"/>
    <mergeCell ref="L14:L18"/>
    <mergeCell ref="N14:N18"/>
    <mergeCell ref="P14:P18"/>
    <mergeCell ref="R14:R18"/>
    <mergeCell ref="T14:T18"/>
    <mergeCell ref="V7:V8"/>
    <mergeCell ref="Q7:Q8"/>
    <mergeCell ref="R7:R8"/>
    <mergeCell ref="R9:R13"/>
    <mergeCell ref="P9:P13"/>
    <mergeCell ref="T9:T13"/>
    <mergeCell ref="V9:V13"/>
    <mergeCell ref="K7:P7"/>
    <mergeCell ref="T7:T8"/>
    <mergeCell ref="N9:N13"/>
    <mergeCell ref="L9:L13"/>
    <mergeCell ref="N23:N26"/>
    <mergeCell ref="P23:P26"/>
    <mergeCell ref="R23:R26"/>
    <mergeCell ref="F14:F18"/>
    <mergeCell ref="H14:H18"/>
    <mergeCell ref="J14:J18"/>
    <mergeCell ref="F19:F22"/>
    <mergeCell ref="H19:H22"/>
    <mergeCell ref="J19:J22"/>
    <mergeCell ref="D14:D18"/>
    <mergeCell ref="D19:D22"/>
    <mergeCell ref="D23:D26"/>
    <mergeCell ref="E7:J7"/>
    <mergeCell ref="D7:D8"/>
    <mergeCell ref="F9:F13"/>
    <mergeCell ref="H9:H13"/>
    <mergeCell ref="J9:J13"/>
    <mergeCell ref="C31:G31"/>
    <mergeCell ref="I31:K31"/>
    <mergeCell ref="A1:AA1"/>
    <mergeCell ref="A4:AA4"/>
    <mergeCell ref="W2:Y2"/>
    <mergeCell ref="AA7:AA8"/>
    <mergeCell ref="A7:A8"/>
    <mergeCell ref="C7:C8"/>
    <mergeCell ref="S7:S8"/>
    <mergeCell ref="U7:U8"/>
    <mergeCell ref="B7:B8"/>
    <mergeCell ref="B9:B13"/>
    <mergeCell ref="B14:B18"/>
    <mergeCell ref="B19:B22"/>
    <mergeCell ref="B24:B26"/>
    <mergeCell ref="D9:D13"/>
  </mergeCells>
  <pageMargins left="0.39370078740157483" right="0.39370078740157483" top="0.39370078740157483" bottom="0.39370078740157483" header="0.31496062992125984" footer="0.31496062992125984"/>
  <pageSetup paperSize="9" scale="60" orientation="landscape" r:id="rId1"/>
  <rowBreaks count="1" manualBreakCount="1">
    <brk id="22" max="2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2018-05-16T07:58:54Z</dcterms:modified>
</cp:coreProperties>
</file>