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trlProps/ctrlProp1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800" activeTab="1"/>
  </bookViews>
  <sheets>
    <sheet name="Index" sheetId="17" r:id="rId1"/>
    <sheet name="5.1" sheetId="2" r:id="rId2"/>
    <sheet name="Figure5.1" sheetId="13" r:id="rId3"/>
    <sheet name="5.2" sheetId="8" r:id="rId4"/>
    <sheet name="5.2_data" sheetId="10" state="hidden" r:id="rId5"/>
    <sheet name="Figure5.2_data" sheetId="14" state="hidden" r:id="rId6"/>
    <sheet name="Figure5.2" sheetId="15" r:id="rId7"/>
    <sheet name="5.3" sheetId="9" r:id="rId8"/>
    <sheet name="Figure5.3" sheetId="16" r:id="rId9"/>
    <sheet name="5.4" sheetId="4" r:id="rId10"/>
    <sheet name="5.5" sheetId="5" r:id="rId11"/>
    <sheet name="Lookup" sheetId="6" state="hidden" r:id="rId12"/>
  </sheets>
  <definedNames>
    <definedName name="t5.2">'5.2_data'!$1:$1048576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<sst xmlns="http://schemas.openxmlformats.org/spreadsheetml/2006/main" count="684" uniqueCount="414">
  <si>
    <t>Live singleton births (37-42 weeks) where labour was induced</t>
  </si>
  <si>
    <t>Content</t>
  </si>
  <si>
    <t>Table 5.1</t>
  </si>
  <si>
    <t>Live singleton births (37-42 weeks) where labour was induced, by year in Scotland</t>
  </si>
  <si>
    <t>Table 5.2</t>
  </si>
  <si>
    <t>Live singleton births (37-42 weeks) where labour was induced, by year and NHS board of treatment</t>
  </si>
  <si>
    <t>Table 5.3</t>
  </si>
  <si>
    <t>Live singleton births (37-42 weeks) where labour was induced, by maternal age in Scotland</t>
  </si>
  <si>
    <t>Table 5.4</t>
  </si>
  <si>
    <t>Live singleton births (37-42 weeks) where labour was induced, by SIMD in Scotland</t>
  </si>
  <si>
    <t>Table 5.5</t>
  </si>
  <si>
    <t>Live singleton births (37-42 weeks) where labour was induced, by maternal ethnicity in Scotland</t>
  </si>
  <si>
    <t>Year ending 31 March</t>
  </si>
  <si>
    <t>Number</t>
  </si>
  <si>
    <t>Percentage</t>
  </si>
  <si>
    <t xml:space="preserve">Year </t>
  </si>
  <si>
    <t>Total</t>
  </si>
  <si>
    <t>Induced</t>
  </si>
  <si>
    <t>Not Induced</t>
  </si>
  <si>
    <t>Unknown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</si>
  <si>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</si>
  <si>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</si>
  <si>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</si>
  <si>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</si>
  <si>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</si>
  <si>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</si>
  <si>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</si>
  <si>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</si>
  <si>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</si>
  <si>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</si>
  <si>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</si>
  <si>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</si>
  <si>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</si>
  <si>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</si>
  <si>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</si>
  <si>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</si>
  <si>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</si>
  <si>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</si>
  <si>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</si>
  <si>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2023/24</t>
  </si>
  <si>
    <t>2023/24 data are provisional.</t>
  </si>
  <si>
    <t>Percentage of live singleton births (37-42 weeks) with a known induction status.</t>
  </si>
  <si>
    <t>Source: SMR02</t>
  </si>
  <si>
    <t xml:space="preserve">Select </t>
  </si>
  <si>
    <t>NHS Ayrshire and Arran</t>
  </si>
  <si>
    <t>Ayrshire &amp; Arran</t>
  </si>
  <si>
    <t xml:space="preserve"> </t>
  </si>
  <si>
    <t>NHS Borders</t>
  </si>
  <si>
    <t>Borders</t>
  </si>
  <si>
    <t>NHS Dumfries and Galloway</t>
  </si>
  <si>
    <t>Dumfries &amp; Galloway</t>
  </si>
  <si>
    <t>NHS Fife</t>
  </si>
  <si>
    <t>Fife</t>
  </si>
  <si>
    <t>NHS Forth Valley</t>
  </si>
  <si>
    <t>Forth Valley</t>
  </si>
  <si>
    <t>NHS Grampian</t>
  </si>
  <si>
    <t>Grampian</t>
  </si>
  <si>
    <t>NHS Greater Glasgow and Clyde</t>
  </si>
  <si>
    <t>Greater Glasgow &amp; Clyde</t>
  </si>
  <si>
    <t>NHS Highland</t>
  </si>
  <si>
    <t>Highland</t>
  </si>
  <si>
    <t>NHS Lanarkshire</t>
  </si>
  <si>
    <t>Lanarkshire</t>
  </si>
  <si>
    <t>NHS Lothian</t>
  </si>
  <si>
    <t>Lothian</t>
  </si>
  <si>
    <t>NHS Orkney</t>
  </si>
  <si>
    <t>Orkney</t>
  </si>
  <si>
    <t>NHS Shetland</t>
  </si>
  <si>
    <t>Shetland</t>
  </si>
  <si>
    <t>NHS Tayside</t>
  </si>
  <si>
    <t>Tayside</t>
  </si>
  <si>
    <t>NHS Western Isles</t>
  </si>
  <si>
    <t>Western Isles</t>
  </si>
  <si>
    <t>Scotland</t>
  </si>
  <si>
    <t>The Scotland total includes cases where the location code indicated that care was provided in a private domiciliary address.</t>
  </si>
  <si>
    <t>code</t>
  </si>
  <si>
    <t>Not_induced</t>
  </si>
  <si>
    <t>ind_yes_perc</t>
  </si>
  <si>
    <t>ind_no_perc</t>
  </si>
  <si>
    <t>2004/05NHS Ayrshire and Arran</t>
  </si>
  <si>
    <t>-</t>
  </si>
  <si>
    <t>2004/05NHS Borders</t>
  </si>
  <si>
    <t>2004/05NHS Dumfries and Galloway</t>
  </si>
  <si>
    <t>2004/05NHS Fife</t>
  </si>
  <si>
    <t>2004/05NHS Forth Valley</t>
  </si>
  <si>
    <t>2004/05NHS Grampian</t>
  </si>
  <si>
    <t>2004/05NHS Greater Glasgow and Clyde</t>
  </si>
  <si>
    <t>2004/05NHS Highland</t>
  </si>
  <si>
    <t>2004/05NHS Lanarkshire</t>
  </si>
  <si>
    <t>2004/05NHS Lothian</t>
  </si>
  <si>
    <t>2004/05NHS Orkney</t>
  </si>
  <si>
    <t>2004/05NHS Shetland</t>
  </si>
  <si>
    <t>2004/05NHS Tayside</t>
  </si>
  <si>
    <t>2004/05NHS Western Isles</t>
  </si>
  <si>
    <t>2004/05Unknown</t>
  </si>
  <si>
    <t>2005/06NHS Ayrshire and Arran</t>
  </si>
  <si>
    <t>2005/06NHS Borders</t>
  </si>
  <si>
    <t>2005/06NHS Dumfries and Galloway</t>
  </si>
  <si>
    <t>2005/06NHS Fife</t>
  </si>
  <si>
    <t>2005/06NHS Forth Valley</t>
  </si>
  <si>
    <t>2005/06NHS Grampian</t>
  </si>
  <si>
    <t>2005/06NHS Greater Glasgow and Clyde</t>
  </si>
  <si>
    <t>2005/06NHS Highland</t>
  </si>
  <si>
    <t>2005/06NHS Lanarkshire</t>
  </si>
  <si>
    <t>2005/06NHS Lothian</t>
  </si>
  <si>
    <t>2005/06NHS Orkney</t>
  </si>
  <si>
    <t>2005/06NHS Shetland</t>
  </si>
  <si>
    <t>2005/06NHS Tayside</t>
  </si>
  <si>
    <t>2005/06NHS Western Isles</t>
  </si>
  <si>
    <t>2005/06Unknown</t>
  </si>
  <si>
    <t>2006/07NHS Ayrshire and Arran</t>
  </si>
  <si>
    <t>2006/07NHS Borders</t>
  </si>
  <si>
    <t>2006/07NHS Dumfries and Galloway</t>
  </si>
  <si>
    <t>2006/07NHS Fife</t>
  </si>
  <si>
    <t>2006/07NHS Forth Valley</t>
  </si>
  <si>
    <t>2006/07NHS Grampian</t>
  </si>
  <si>
    <t>2006/07NHS Greater Glasgow and Clyde</t>
  </si>
  <si>
    <t>2006/07NHS Highland</t>
  </si>
  <si>
    <t>2006/07NHS Lanarkshire</t>
  </si>
  <si>
    <t>2006/07NHS Lothian</t>
  </si>
  <si>
    <t>2006/07NHS Orkney</t>
  </si>
  <si>
    <t>2006/07NHS Shetland</t>
  </si>
  <si>
    <t>2006/07NHS Tayside</t>
  </si>
  <si>
    <t>2006/07NHS Western Isles</t>
  </si>
  <si>
    <t>2006/07Unknown</t>
  </si>
  <si>
    <t>2007/08NHS Ayrshire and Arran</t>
  </si>
  <si>
    <t>2007/08NHS Borders</t>
  </si>
  <si>
    <t>2007/08NHS Dumfries and Galloway</t>
  </si>
  <si>
    <t>2007/08NHS Fife</t>
  </si>
  <si>
    <t>2007/08NHS Forth Valley</t>
  </si>
  <si>
    <t>2007/08NHS Grampian</t>
  </si>
  <si>
    <t>2007/08NHS Greater Glasgow and Clyde</t>
  </si>
  <si>
    <t>2007/08NHS Highland</t>
  </si>
  <si>
    <t>2007/08NHS Lanarkshire</t>
  </si>
  <si>
    <t>2007/08NHS Lothian</t>
  </si>
  <si>
    <t>2007/08NHS Orkney</t>
  </si>
  <si>
    <t>2007/08NHS Shetland</t>
  </si>
  <si>
    <t>2007/08NHS Tayside</t>
  </si>
  <si>
    <t>2007/08NHS Western Isles</t>
  </si>
  <si>
    <t>2007/08Unknown</t>
  </si>
  <si>
    <t>2008/09NHS Ayrshire and Arran</t>
  </si>
  <si>
    <t>2008/09NHS Borders</t>
  </si>
  <si>
    <t>2008/09NHS Dumfries and Galloway</t>
  </si>
  <si>
    <t>2008/09NHS Fife</t>
  </si>
  <si>
    <t>2008/09NHS Forth Valley</t>
  </si>
  <si>
    <t>2008/09NHS Grampian</t>
  </si>
  <si>
    <t>2008/09NHS Greater Glasgow and Clyde</t>
  </si>
  <si>
    <t>2008/09NHS Highland</t>
  </si>
  <si>
    <t>2008/09NHS Lanarkshire</t>
  </si>
  <si>
    <t>2008/09NHS Lothian</t>
  </si>
  <si>
    <t>2008/09NHS Orkney</t>
  </si>
  <si>
    <t>2008/09NHS Shetland</t>
  </si>
  <si>
    <t>2008/09NHS Tayside</t>
  </si>
  <si>
    <t>2008/09NHS Western Isles</t>
  </si>
  <si>
    <t>2008/09Unknown</t>
  </si>
  <si>
    <t>2009/10NHS Ayrshire and Arran</t>
  </si>
  <si>
    <t>2009/10NHS Borders</t>
  </si>
  <si>
    <t>2009/10NHS Dumfries and Galloway</t>
  </si>
  <si>
    <t>2009/10NHS Fife</t>
  </si>
  <si>
    <t>2009/10NHS Forth Valley</t>
  </si>
  <si>
    <t>2009/10NHS Grampian</t>
  </si>
  <si>
    <t>2009/10NHS Greater Glasgow and Clyde</t>
  </si>
  <si>
    <t>2009/10NHS Highland</t>
  </si>
  <si>
    <t>2009/10NHS Lanarkshire</t>
  </si>
  <si>
    <t>2009/10NHS Lothian</t>
  </si>
  <si>
    <t>2009/10NHS Orkney</t>
  </si>
  <si>
    <t>2009/10NHS Shetland</t>
  </si>
  <si>
    <t>2009/10NHS Tayside</t>
  </si>
  <si>
    <t>2009/10NHS Western Isles</t>
  </si>
  <si>
    <t>2009/10Unknown</t>
  </si>
  <si>
    <t>2010/11NHS Ayrshire and Arran</t>
  </si>
  <si>
    <t>2010/11NHS Borders</t>
  </si>
  <si>
    <t>2010/11NHS Dumfries and Galloway</t>
  </si>
  <si>
    <t>2010/11NHS Fife</t>
  </si>
  <si>
    <t>2010/11NHS Forth Valley</t>
  </si>
  <si>
    <t>2010/11NHS Grampian</t>
  </si>
  <si>
    <t>2010/11NHS Greater Glasgow and Clyde</t>
  </si>
  <si>
    <t>2010/11NHS Highland</t>
  </si>
  <si>
    <t>2010/11NHS Lanarkshire</t>
  </si>
  <si>
    <t>2010/11NHS Lothian</t>
  </si>
  <si>
    <t>2010/11NHS Orkney</t>
  </si>
  <si>
    <t>2010/11NHS Shetland</t>
  </si>
  <si>
    <t>2010/11NHS Tayside</t>
  </si>
  <si>
    <t>2010/11NHS Western Isles</t>
  </si>
  <si>
    <t>2010/11Unknown</t>
  </si>
  <si>
    <t>2011/12NHS Ayrshire and Arran</t>
  </si>
  <si>
    <t>2011/12NHS Borders</t>
  </si>
  <si>
    <t>2011/12NHS Dumfries and Galloway</t>
  </si>
  <si>
    <t>2011/12NHS Fife</t>
  </si>
  <si>
    <t>2011/12NHS Forth Valley</t>
  </si>
  <si>
    <t>2011/12NHS Grampian</t>
  </si>
  <si>
    <t>2011/12NHS Greater Glasgow and Clyde</t>
  </si>
  <si>
    <t>2011/12NHS Highland</t>
  </si>
  <si>
    <t>2011/12NHS Lanarkshire</t>
  </si>
  <si>
    <t>2011/12NHS Lothian</t>
  </si>
  <si>
    <t>2011/12NHS Orkney</t>
  </si>
  <si>
    <t>2011/12NHS Shetland</t>
  </si>
  <si>
    <t>2011/12NHS Tayside</t>
  </si>
  <si>
    <t>2011/12NHS Western Isles</t>
  </si>
  <si>
    <t>2011/12Unknown</t>
  </si>
  <si>
    <t>2012/13NHS Ayrshire and Arran</t>
  </si>
  <si>
    <t>2012/13NHS Borders</t>
  </si>
  <si>
    <t>2012/13NHS Dumfries and Galloway</t>
  </si>
  <si>
    <t>2012/13NHS Fife</t>
  </si>
  <si>
    <t>2012/13NHS Forth Valley</t>
  </si>
  <si>
    <t>2012/13NHS Grampian</t>
  </si>
  <si>
    <t>2012/13NHS Greater Glasgow and Clyde</t>
  </si>
  <si>
    <t>2012/13NHS Highland</t>
  </si>
  <si>
    <t>2012/13NHS Lanarkshire</t>
  </si>
  <si>
    <t>2012/13NHS Lothian</t>
  </si>
  <si>
    <t>2012/13NHS Orkney</t>
  </si>
  <si>
    <t>2012/13NHS Shetland</t>
  </si>
  <si>
    <t>2012/13NHS Tayside</t>
  </si>
  <si>
    <t>2012/13NHS Western Isles</t>
  </si>
  <si>
    <t>2013/14NHS Ayrshire and Arran</t>
  </si>
  <si>
    <t>2013/14NHS Borders</t>
  </si>
  <si>
    <t>2013/14NHS Dumfries and Galloway</t>
  </si>
  <si>
    <t>2013/14NHS Fife</t>
  </si>
  <si>
    <t>2013/14NHS Forth Valley</t>
  </si>
  <si>
    <t>2013/14NHS Grampian</t>
  </si>
  <si>
    <t>2013/14NHS Greater Glasgow and Clyde</t>
  </si>
  <si>
    <t>2013/14NHS Highland</t>
  </si>
  <si>
    <t>2013/14NHS Lanarkshire</t>
  </si>
  <si>
    <t>2013/14NHS Lothian</t>
  </si>
  <si>
    <t>2013/14NHS Orkney</t>
  </si>
  <si>
    <t>2013/14NHS Shetland</t>
  </si>
  <si>
    <t>2013/14NHS Tayside</t>
  </si>
  <si>
    <t>2013/14NHS Western Isles</t>
  </si>
  <si>
    <t>2014/15NHS Ayrshire and Arran</t>
  </si>
  <si>
    <t>2014/15NHS Borders</t>
  </si>
  <si>
    <t>2014/15NHS Dumfries and Galloway</t>
  </si>
  <si>
    <t>2014/15NHS Fife</t>
  </si>
  <si>
    <t>2014/15NHS Forth Valley</t>
  </si>
  <si>
    <t>2014/15NHS Grampian</t>
  </si>
  <si>
    <t>2014/15NHS Greater Glasgow and Clyde</t>
  </si>
  <si>
    <t>2014/15NHS Highland</t>
  </si>
  <si>
    <t>2014/15NHS Lanarkshire</t>
  </si>
  <si>
    <t>2014/15NHS Lothian</t>
  </si>
  <si>
    <t>2014/15NHS Orkney</t>
  </si>
  <si>
    <t>2014/15NHS Shetland</t>
  </si>
  <si>
    <t>2014/15NHS Tayside</t>
  </si>
  <si>
    <t>2014/15NHS Western Isles</t>
  </si>
  <si>
    <t>2015/16NHS Ayrshire and Arran</t>
  </si>
  <si>
    <t>2015/16NHS Borders</t>
  </si>
  <si>
    <t>2015/16NHS Dumfries and Galloway</t>
  </si>
  <si>
    <t>2015/16NHS Fife</t>
  </si>
  <si>
    <t>2015/16NHS Forth Valley</t>
  </si>
  <si>
    <t>2015/16NHS Grampian</t>
  </si>
  <si>
    <t>2015/16NHS Greater Glasgow and Clyde</t>
  </si>
  <si>
    <t>2015/16NHS Highland</t>
  </si>
  <si>
    <t>2015/16NHS Lanarkshire</t>
  </si>
  <si>
    <t>2015/16NHS Lothian</t>
  </si>
  <si>
    <t>2015/16NHS Orkney</t>
  </si>
  <si>
    <t>2015/16NHS Shetland</t>
  </si>
  <si>
    <t>2015/16NHS Tayside</t>
  </si>
  <si>
    <t>2015/16NHS Western Isles</t>
  </si>
  <si>
    <t>2016/17NHS Ayrshire and Arran</t>
  </si>
  <si>
    <t>2016/17NHS Borders</t>
  </si>
  <si>
    <t>2016/17NHS Dumfries and Galloway</t>
  </si>
  <si>
    <t>2016/17NHS Fife</t>
  </si>
  <si>
    <t>2016/17NHS Forth Valley</t>
  </si>
  <si>
    <t>2016/17NHS Grampian</t>
  </si>
  <si>
    <t>2016/17NHS Greater Glasgow and Clyde</t>
  </si>
  <si>
    <t>2016/17NHS Highland</t>
  </si>
  <si>
    <t>2016/17NHS Lanarkshire</t>
  </si>
  <si>
    <t>2016/17NHS Lothian</t>
  </si>
  <si>
    <t>2016/17NHS Orkney</t>
  </si>
  <si>
    <t>2016/17NHS Shetland</t>
  </si>
  <si>
    <t>2016/17NHS Tayside</t>
  </si>
  <si>
    <t>2016/17NHS Western Isles</t>
  </si>
  <si>
    <t>2016/17Unknown</t>
  </si>
  <si>
    <t>2017/18NHS Ayrshire and Arran</t>
  </si>
  <si>
    <t>2017/18NHS Borders</t>
  </si>
  <si>
    <t>2017/18NHS Dumfries and Galloway</t>
  </si>
  <si>
    <t>2017/18NHS Fife</t>
  </si>
  <si>
    <t>2017/18NHS Forth Valley</t>
  </si>
  <si>
    <t>2017/18NHS Grampian</t>
  </si>
  <si>
    <t>2017/18NHS Greater Glasgow and Clyde</t>
  </si>
  <si>
    <t>2017/18NHS Highland</t>
  </si>
  <si>
    <t>2017/18NHS Lanarkshire</t>
  </si>
  <si>
    <t>2017/18NHS Lothian</t>
  </si>
  <si>
    <t>2017/18NHS Orkney</t>
  </si>
  <si>
    <t>2017/18NHS Shetland</t>
  </si>
  <si>
    <t>2017/18NHS Tayside</t>
  </si>
  <si>
    <t>2017/18NHS Western Isles</t>
  </si>
  <si>
    <t>2017/18Unknown</t>
  </si>
  <si>
    <t>2018/19NHS Ayrshire and Arran</t>
  </si>
  <si>
    <t>2018/19NHS Borders</t>
  </si>
  <si>
    <t>2018/19NHS Dumfries and Galloway</t>
  </si>
  <si>
    <t>2018/19NHS Fife</t>
  </si>
  <si>
    <t>2018/19NHS Forth Valley</t>
  </si>
  <si>
    <t>2018/19NHS Grampian</t>
  </si>
  <si>
    <t>2018/19NHS Greater Glasgow and Clyde</t>
  </si>
  <si>
    <t>2018/19NHS Highland</t>
  </si>
  <si>
    <t>2018/19NHS Lanarkshire</t>
  </si>
  <si>
    <t>2018/19NHS Lothian</t>
  </si>
  <si>
    <t>2018/19NHS Orkney</t>
  </si>
  <si>
    <t>2018/19NHS Shetland</t>
  </si>
  <si>
    <t>2018/19NHS Tayside</t>
  </si>
  <si>
    <t>2018/19NHS Western Isles</t>
  </si>
  <si>
    <t>2018/19Unknown</t>
  </si>
  <si>
    <t>2019/20NHS Ayrshire and Arran</t>
  </si>
  <si>
    <t>2019/20NHS Borders</t>
  </si>
  <si>
    <t>2019/20NHS Dumfries and Galloway</t>
  </si>
  <si>
    <t>2019/20NHS Fife</t>
  </si>
  <si>
    <t>2019/20NHS Forth Valley</t>
  </si>
  <si>
    <t>2019/20NHS Grampian</t>
  </si>
  <si>
    <t>2019/20NHS Greater Glasgow and Clyde</t>
  </si>
  <si>
    <t>2019/20NHS Highland</t>
  </si>
  <si>
    <t>2019/20NHS Lanarkshire</t>
  </si>
  <si>
    <t>2019/20NHS Lothian</t>
  </si>
  <si>
    <t>2019/20NHS Orkney</t>
  </si>
  <si>
    <t>2019/20NHS Shetland</t>
  </si>
  <si>
    <t>2019/20NHS Tayside</t>
  </si>
  <si>
    <t>2019/20NHS Western Isles</t>
  </si>
  <si>
    <t>2019/20Unknown</t>
  </si>
  <si>
    <t>2020/21NHS Ayrshire and Arran</t>
  </si>
  <si>
    <t>2020/21NHS Borders</t>
  </si>
  <si>
    <t>2020/21NHS Dumfries and Galloway</t>
  </si>
  <si>
    <t>2020/21NHS Fife</t>
  </si>
  <si>
    <t>2020/21NHS Forth Valley</t>
  </si>
  <si>
    <t>2020/21NHS Grampian</t>
  </si>
  <si>
    <t>2020/21NHS Greater Glasgow and Clyde</t>
  </si>
  <si>
    <t>2020/21NHS Highland</t>
  </si>
  <si>
    <t>2020/21NHS Lanarkshire</t>
  </si>
  <si>
    <t>2020/21NHS Lothian</t>
  </si>
  <si>
    <t>2020/21NHS Orkney</t>
  </si>
  <si>
    <t>2020/21NHS Shetland</t>
  </si>
  <si>
    <t>2020/21NHS Tayside</t>
  </si>
  <si>
    <t>2020/21NHS Western Isles</t>
  </si>
  <si>
    <t>2020/21Unknown</t>
  </si>
  <si>
    <t>2021/22NHS Ayrshire and Arran</t>
  </si>
  <si>
    <t>2021/22NHS Borders</t>
  </si>
  <si>
    <t>2021/22NHS Dumfries and Galloway</t>
  </si>
  <si>
    <t>2021/22NHS Fife</t>
  </si>
  <si>
    <t>2021/22NHS Forth Valley</t>
  </si>
  <si>
    <t>2021/22NHS Grampian</t>
  </si>
  <si>
    <t>2021/22NHS Greater Glasgow and Clyde</t>
  </si>
  <si>
    <t>2021/22NHS Highland</t>
  </si>
  <si>
    <t>2021/22NHS Lanarkshire</t>
  </si>
  <si>
    <t>2021/22NHS Lothian</t>
  </si>
  <si>
    <t>2021/22NHS Orkney</t>
  </si>
  <si>
    <t>2021/22NHS Shetland</t>
  </si>
  <si>
    <t>2021/22NHS Tayside</t>
  </si>
  <si>
    <t>2021/22NHS Western Isles</t>
  </si>
  <si>
    <t>2021/22Unknown</t>
  </si>
  <si>
    <t>2022/23NHS Ayrshire and Arran</t>
  </si>
  <si>
    <t>2022/23NHS Borders</t>
  </si>
  <si>
    <t>2022/23NHS Dumfries and Galloway</t>
  </si>
  <si>
    <t>2022/23NHS Fife</t>
  </si>
  <si>
    <t>2022/23NHS Forth Valley</t>
  </si>
  <si>
    <t>2022/23NHS Grampian</t>
  </si>
  <si>
    <t>2022/23NHS Greater Glasgow and Clyde</t>
  </si>
  <si>
    <t>2022/23NHS Highland</t>
  </si>
  <si>
    <t>2022/23NHS Lanarkshire</t>
  </si>
  <si>
    <t>2022/23NHS Lothian</t>
  </si>
  <si>
    <t>2022/23NHS Orkney</t>
  </si>
  <si>
    <t>2022/23NHS Shetland</t>
  </si>
  <si>
    <t>2022/23NHS Tayside</t>
  </si>
  <si>
    <t>2022/23NHS Western Isles</t>
  </si>
  <si>
    <t>2022/23Unknown</t>
  </si>
  <si>
    <t>2023/24NHS Ayrshire and Arran</t>
  </si>
  <si>
    <t>2023/24NHS Borders</t>
  </si>
  <si>
    <t>2023/24NHS Dumfries and Galloway</t>
  </si>
  <si>
    <t>2023/24NHS Fife</t>
  </si>
  <si>
    <t>2023/24NHS Forth Valley</t>
  </si>
  <si>
    <t>2023/24NHS Grampian</t>
  </si>
  <si>
    <t>2023/24NHS Greater Glasgow and Clyde</t>
  </si>
  <si>
    <t>2023/24NHS Highland</t>
  </si>
  <si>
    <t>2023/24NHS Lanarkshire</t>
  </si>
  <si>
    <t>2023/24NHS Lothian</t>
  </si>
  <si>
    <t>2023/24NHS Orkney</t>
  </si>
  <si>
    <t>2023/24NHS Shetland</t>
  </si>
  <si>
    <t>2023/24NHS Tayside</t>
  </si>
  <si>
    <t>2023/24NHS Western Isles</t>
  </si>
  <si>
    <t>2023/24Unknown</t>
  </si>
  <si>
    <t>2004/05Scotland</t>
  </si>
  <si>
    <t>2005/06Scotland</t>
  </si>
  <si>
    <t>2006/07Scotland</t>
  </si>
  <si>
    <t>2007/08Scotland</t>
  </si>
  <si>
    <t>2008/09Scotland</t>
  </si>
  <si>
    <t>2009/10Scotland</t>
  </si>
  <si>
    <t>2010/11Scotland</t>
  </si>
  <si>
    <t>2011/12Scotland</t>
  </si>
  <si>
    <t>2012/13Scotland</t>
  </si>
  <si>
    <t>2013/14Scotland</t>
  </si>
  <si>
    <t>2014/15Scotland</t>
  </si>
  <si>
    <t>2015/16Scotland</t>
  </si>
  <si>
    <t>2016/17Scotland</t>
  </si>
  <si>
    <t>2017/18Scotland</t>
  </si>
  <si>
    <t>2018/19Scotland</t>
  </si>
  <si>
    <t>2019/20Scotland</t>
  </si>
  <si>
    <t>2020/21Scotland</t>
  </si>
  <si>
    <t>2021/22Scotland</t>
  </si>
  <si>
    <t>2022/23Scotland</t>
  </si>
  <si>
    <t>2023/24Scotland</t>
  </si>
  <si>
    <t>Percentage in 2023/24</t>
  </si>
  <si>
    <t>Year ending 31 March 2024</t>
  </si>
  <si>
    <t>Under 20</t>
  </si>
  <si>
    <t>20-24</t>
  </si>
  <si>
    <t>25-29</t>
  </si>
  <si>
    <t>30-34</t>
  </si>
  <si>
    <t>35-39</t>
  </si>
  <si>
    <t>40+</t>
  </si>
  <si>
    <t>1 - Most deprived</t>
  </si>
  <si>
    <t>5 - Least deprived</t>
  </si>
  <si>
    <t>Group A - white</t>
  </si>
  <si>
    <t>Group B - mixed or multiple</t>
  </si>
  <si>
    <t>Group C - Asian, Asian Scottish or Asian British</t>
  </si>
  <si>
    <t>Group D - African</t>
  </si>
  <si>
    <t>Group E - Caribbean or black</t>
  </si>
  <si>
    <t>Group F - other</t>
  </si>
  <si>
    <t>Group G - refused or not provided</t>
  </si>
  <si>
    <t>Group H - unknown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</si>
</sst>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</numFmts>
  <fonts count="3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1"/>
      <color theme="1"/>
      <name val="Arial"/>
      <charset val="134"/>
    </font>
    <font>
      <b/>
      <sz val="12"/>
      <color theme="1"/>
      <name val="Arial"/>
      <charset val="134"/>
    </font>
    <font>
      <b/>
      <sz val="10"/>
      <color theme="1"/>
      <name val="Arial"/>
      <charset val="134"/>
    </font>
    <font>
      <sz val="10"/>
      <color rgb="FF000000"/>
      <name val="Arial"/>
      <charset val="134"/>
    </font>
    <font>
      <sz val="8"/>
      <name val="Arial"/>
      <charset val="134"/>
    </font>
    <font>
      <sz val="11"/>
      <color rgb="FFFF0000"/>
      <name val="Arial"/>
      <charset val="134"/>
    </font>
    <font>
      <sz val="12"/>
      <color theme="1"/>
      <name val="Arial"/>
      <charset val="134"/>
    </font>
    <font>
      <sz val="12"/>
      <color rgb="FFFF0000"/>
      <name val="Arial"/>
      <charset val="134"/>
    </font>
    <font>
      <sz val="11"/>
      <name val="Calibri"/>
      <charset val="134"/>
      <scheme val="minor"/>
    </font>
    <font>
      <b/>
      <sz val="10"/>
      <color rgb="FFFF0000"/>
      <name val="Arial"/>
      <charset val="134"/>
    </font>
    <font>
      <sz val="10"/>
      <name val="Arial"/>
      <charset val="134"/>
    </font>
    <font>
      <sz val="11"/>
      <name val="Arial"/>
      <charset val="134"/>
    </font>
    <font>
      <b/>
      <sz val="11"/>
      <name val="Arial"/>
      <charset val="134"/>
    </font>
    <font>
      <b/>
      <sz val="10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7" fillId="3" borderId="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4" borderId="5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5" borderId="5" applyNumberFormat="0" applyAlignment="0" applyProtection="0">
      <alignment vertical="center"/>
    </xf>
    <xf numFmtId="0" fontId="28" fillId="6" borderId="7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12" fillId="0" borderId="0"/>
  </cellStyleXfs>
  <cellXfs count="3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178" fontId="1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78" fontId="4" fillId="0" borderId="0" xfId="0" applyNumberFormat="1" applyFont="1" applyAlignment="1">
      <alignment horizontal="right"/>
    </xf>
    <xf numFmtId="0" fontId="1" fillId="0" borderId="1" xfId="0" applyFont="1" applyBorder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178" fontId="10" fillId="0" borderId="0" xfId="0" applyNumberFormat="1" applyFont="1"/>
    <xf numFmtId="178" fontId="0" fillId="0" borderId="0" xfId="0" applyNumberForma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0" applyFont="1" applyAlignment="1">
      <alignment horizontal="left" wrapText="1"/>
    </xf>
    <xf numFmtId="3" fontId="1" fillId="0" borderId="0" xfId="0" applyNumberFormat="1" applyFont="1"/>
    <xf numFmtId="178" fontId="1" fillId="0" borderId="0" xfId="0" applyNumberFormat="1" applyFont="1"/>
    <xf numFmtId="0" fontId="12" fillId="2" borderId="0" xfId="49" applyFill="1"/>
    <xf numFmtId="0" fontId="14" fillId="2" borderId="0" xfId="49" applyFont="1" applyFill="1"/>
    <xf numFmtId="0" fontId="15" fillId="2" borderId="0" xfId="49" applyFont="1" applyFill="1"/>
    <xf numFmtId="0" fontId="16" fillId="2" borderId="0" xfId="6" applyFill="1" applyAlignment="1" applyProtection="1"/>
    <xf numFmtId="0" fontId="12" fillId="2" borderId="0" xfId="49" applyFill="1" applyAlignment="1">
      <alignment vertical="center"/>
    </xf>
    <xf numFmtId="0" fontId="12" fillId="2" borderId="0" xfId="49" applyFill="1" applyAlignment="1">
      <alignment horizontal="left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customXml" Target="../customXml/item3.xml"/><Relationship Id="rId14" Type="http://schemas.openxmlformats.org/officeDocument/2006/relationships/customXml" Target="../customXml/item2.xml"/><Relationship Id="rId13" Type="http://schemas.openxmlformats.org/officeDocument/2006/relationships/customXml" Target="../customXml/item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  <a:latin typeface="Arial" panose="020B0604020202020204" pitchFamily="7" charset="0"/>
                <a:cs typeface="Arial" panose="020B0604020202020204" pitchFamily="7" charset="0"/>
              </a:rPr>
              <a:t>Live singleton births at 37-42 weeks which were induced </a:t>
            </a:r>
            <a:endParaRPr lang="en-GB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377328048283"/>
          <c:y val="0.0813057918976653"/>
          <c:w val="0.913622719212716"/>
          <c:h val="0.814743348196875"/>
        </c:manualLayout>
      </c:layout>
      <c:lineChart>
        <c:grouping val="standard"/>
        <c:varyColors val="0"/>
        <c:ser>
          <c:idx val="0"/>
          <c:order val="0"/>
          <c:spPr>
            <a:ln w="412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'5.1'!$A$6:$A$25</c:f>
              <c:strCache>
                <c:ptCount val="20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  <c:pt idx="16">
                  <c:v>2020/21</c:v>
                </c:pt>
                <c:pt idx="17">
                  <c:v>2021/22</c:v>
                </c:pt>
                <c:pt idx="18">
                  <c:v>2022/23</c:v>
                </c:pt>
                <c:pt idx="19">
                  <c:v>2023/24</c:v>
                </c:pt>
              </c:strCache>
            </c:strRef>
          </c:cat>
          <c:val>
            <c:numRef>
              <c:f>'5.1'!$G$6:$G$25</c:f>
              <c:numCache>
                <c:formatCode>0.0</c:formatCode>
                <c:ptCount val="20"/>
                <c:pt idx="0">
                  <c:v>24.8964195164182</c:v>
                </c:pt>
                <c:pt idx="1">
                  <c:v>25.2705842945966</c:v>
                </c:pt>
                <c:pt idx="2">
                  <c:v>23.5570362045436</c:v>
                </c:pt>
                <c:pt idx="3">
                  <c:v>22.6680040120361</c:v>
                </c:pt>
                <c:pt idx="4">
                  <c:v>22.4288840262582</c:v>
                </c:pt>
                <c:pt idx="5">
                  <c:v>23.3585762968572</c:v>
                </c:pt>
                <c:pt idx="6">
                  <c:v>23.841764929631</c:v>
                </c:pt>
                <c:pt idx="7">
                  <c:v>24.523047193225</c:v>
                </c:pt>
                <c:pt idx="8">
                  <c:v>26.2228818027376</c:v>
                </c:pt>
                <c:pt idx="9">
                  <c:v>28.5579736283114</c:v>
                </c:pt>
                <c:pt idx="10">
                  <c:v>30.5282258064516</c:v>
                </c:pt>
                <c:pt idx="11">
                  <c:v>32.4298931802863</c:v>
                </c:pt>
                <c:pt idx="12">
                  <c:v>33.5913474613501</c:v>
                </c:pt>
                <c:pt idx="13">
                  <c:v>35.0991239210452</c:v>
                </c:pt>
                <c:pt idx="14">
                  <c:v>33.9263613861386</c:v>
                </c:pt>
                <c:pt idx="15">
                  <c:v>34.3183636155867</c:v>
                </c:pt>
                <c:pt idx="16">
                  <c:v>34.3754498776332</c:v>
                </c:pt>
                <c:pt idx="17">
                  <c:v>34.3500834414982</c:v>
                </c:pt>
                <c:pt idx="18">
                  <c:v>35.2116466846097</c:v>
                </c:pt>
                <c:pt idx="19">
                  <c:v>35.9436217135253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2111343"/>
        <c:axId val="942120943"/>
      </c:lineChart>
      <c:catAx>
        <c:axId val="94211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100000" spcFirstLastPara="1" vertOverflow="ellipsis" vert="horz" wrap="square" anchor="ctr" anchorCtr="1"/>
          <a:lstStyle/>
          <a:p>
            <a:pPr>
              <a:defRPr lang="en-GB"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942120943"/>
        <c:crosses val="autoZero"/>
        <c:auto val="1"/>
        <c:lblAlgn val="ctr"/>
        <c:lblOffset val="100"/>
        <c:noMultiLvlLbl val="0"/>
      </c:catAx>
      <c:valAx>
        <c:axId val="94212094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%</a:t>
                </a:r>
                <a:endParaRPr lang="en-GB" sz="1200" b="1">
                  <a:solidFill>
                    <a:sysClr val="windowText" lastClr="000000"/>
                  </a:solidFill>
                  <a:latin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00455288715297811"/>
              <c:y val="0.4752880276507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94211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35d7586-085c-48f0-b812-4fd33189caa3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solidFill>
                  <a:sysClr val="windowText" lastClr="000000"/>
                </a:solidFill>
                <a:effectLst/>
                <a:latin typeface="Arial" panose="020B0604020202020204" pitchFamily="7" charset="0"/>
                <a:cs typeface="Arial" panose="020B0604020202020204" pitchFamily="7" charset="0"/>
              </a:rPr>
              <a:t>Live singleton births at 37-42 weeks which were induced, by NHS board of treatment in 2023/24</a:t>
            </a:r>
            <a:endParaRPr lang="en-GB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0477012045526"/>
          <c:y val="0.0896867437758234"/>
          <c:w val="0.907912750812991"/>
          <c:h val="0.6600608377916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Figure5.2_data!$A$3:$A$17</c:f>
              <c:strCache>
                <c:ptCount val="15"/>
                <c:pt idx="0">
                  <c:v>Western Isles</c:v>
                </c:pt>
                <c:pt idx="1">
                  <c:v>Forth Valley</c:v>
                </c:pt>
                <c:pt idx="2">
                  <c:v>Ayrshire &amp; Arran</c:v>
                </c:pt>
                <c:pt idx="3">
                  <c:v>Greater Glasgow &amp; Clyde</c:v>
                </c:pt>
                <c:pt idx="4">
                  <c:v>Fife</c:v>
                </c:pt>
                <c:pt idx="5">
                  <c:v>Highland</c:v>
                </c:pt>
                <c:pt idx="6">
                  <c:v>Dumfries &amp; Galloway</c:v>
                </c:pt>
                <c:pt idx="7">
                  <c:v>Scotland</c:v>
                </c:pt>
                <c:pt idx="8">
                  <c:v>Lanarkshire</c:v>
                </c:pt>
                <c:pt idx="9">
                  <c:v>Tayside</c:v>
                </c:pt>
                <c:pt idx="10">
                  <c:v>Lothian</c:v>
                </c:pt>
                <c:pt idx="11">
                  <c:v>Borders</c:v>
                </c:pt>
                <c:pt idx="12">
                  <c:v>Grampian</c:v>
                </c:pt>
                <c:pt idx="13">
                  <c:v>Orkney</c:v>
                </c:pt>
                <c:pt idx="14">
                  <c:v>Shetland</c:v>
                </c:pt>
              </c:strCache>
            </c:strRef>
          </c:cat>
          <c:val>
            <c:numRef>
              <c:f>Figure5.2_data!$B$3:$B$17</c:f>
              <c:numCache>
                <c:formatCode>0.0</c:formatCode>
                <c:ptCount val="15"/>
                <c:pt idx="0">
                  <c:v>51.1811023622047</c:v>
                </c:pt>
                <c:pt idx="1">
                  <c:v>42.8630363036303</c:v>
                </c:pt>
                <c:pt idx="2">
                  <c:v>40.9727947238252</c:v>
                </c:pt>
                <c:pt idx="3">
                  <c:v>40.4785560523265</c:v>
                </c:pt>
                <c:pt idx="4">
                  <c:v>39.3939393939393</c:v>
                </c:pt>
                <c:pt idx="5">
                  <c:v>39.2506142506142</c:v>
                </c:pt>
                <c:pt idx="6">
                  <c:v>39.0862944162436</c:v>
                </c:pt>
                <c:pt idx="7">
                  <c:v>35.9436217135253</c:v>
                </c:pt>
                <c:pt idx="8">
                  <c:v>34.8682385575589</c:v>
                </c:pt>
                <c:pt idx="9">
                  <c:v>32.3758865248227</c:v>
                </c:pt>
                <c:pt idx="10">
                  <c:v>29.568491167101</c:v>
                </c:pt>
                <c:pt idx="11">
                  <c:v>29.2682926829268</c:v>
                </c:pt>
                <c:pt idx="12">
                  <c:v>28.5986653956148</c:v>
                </c:pt>
                <c:pt idx="13">
                  <c:v>27.4509803921568</c:v>
                </c:pt>
                <c:pt idx="14">
                  <c:v>7.93650793650793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-27"/>
        <c:axId val="942118063"/>
        <c:axId val="942114223"/>
      </c:barChart>
      <c:catAx>
        <c:axId val="94211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942114223"/>
        <c:crosses val="autoZero"/>
        <c:auto val="1"/>
        <c:lblAlgn val="ctr"/>
        <c:lblOffset val="100"/>
        <c:noMultiLvlLbl val="0"/>
      </c:catAx>
      <c:valAx>
        <c:axId val="9421142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%</a:t>
                </a:r>
                <a:endParaRPr lang="en-GB" sz="1200" b="1">
                  <a:solidFill>
                    <a:sysClr val="windowText" lastClr="000000"/>
                  </a:solidFill>
                  <a:latin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0116301281796435"/>
              <c:y val="0.4000292565897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94211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54ac9e7-dbf9-4c50-bb45-8f0df2a6ca15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solidFill>
                  <a:sysClr val="windowText" lastClr="000000"/>
                </a:solidFill>
                <a:effectLst/>
                <a:latin typeface="Arial" panose="020B0604020202020204" pitchFamily="7" charset="0"/>
                <a:cs typeface="Arial" panose="020B0604020202020204" pitchFamily="7" charset="0"/>
              </a:rPr>
              <a:t>Live singleton births at 37-42 weeks which were induced, by maternal age in 2023/24</a:t>
            </a:r>
            <a:endParaRPr lang="en-GB"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45015746309847"/>
          <c:y val="0.0771153159585862"/>
          <c:w val="0.920458877386559"/>
          <c:h val="0.8659918790556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'5.3'!$A$6:$A$11</c:f>
              <c:strCache>
                <c:ptCount val="6"/>
                <c:pt idx="0">
                  <c:v>Under 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40+</c:v>
                </c:pt>
              </c:strCache>
            </c:strRef>
          </c:cat>
          <c:val>
            <c:numRef>
              <c:f>'5.3'!$G$6:$G$11</c:f>
              <c:numCache>
                <c:formatCode>0.0</c:formatCode>
                <c:ptCount val="6"/>
                <c:pt idx="0">
                  <c:v>48.1366459627329</c:v>
                </c:pt>
                <c:pt idx="1">
                  <c:v>45.7167455876022</c:v>
                </c:pt>
                <c:pt idx="2">
                  <c:v>38.8406344410876</c:v>
                </c:pt>
                <c:pt idx="3">
                  <c:v>33.1503994442514</c:v>
                </c:pt>
                <c:pt idx="4">
                  <c:v>30.115592720118</c:v>
                </c:pt>
                <c:pt idx="5">
                  <c:v>35.7991360691144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575951"/>
        <c:axId val="949576431"/>
      </c:barChart>
      <c:catAx>
        <c:axId val="94957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949576431"/>
        <c:crosses val="autoZero"/>
        <c:auto val="1"/>
        <c:lblAlgn val="ctr"/>
        <c:lblOffset val="100"/>
        <c:noMultiLvlLbl val="0"/>
      </c:catAx>
      <c:valAx>
        <c:axId val="94957643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%</a:t>
                </a:r>
                <a:endParaRPr lang="en-GB" sz="1200" b="1">
                  <a:solidFill>
                    <a:sysClr val="windowText" lastClr="000000"/>
                  </a:solidFill>
                  <a:latin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000451216134144359"/>
              <c:y val="0.4925186365965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94957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5878ab0-d82c-4ef2-829a-c7ea3b2bde08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5" dx="16" fmlaLink="Lookup!$A$2" fmlaRange="Lookup!$B$4:$B$23" max="15" noThreeD="1" page="5" sel="20" val="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366183</xdr:colOff>
      <xdr:row>32</xdr:row>
      <xdr:rowOff>150283</xdr:rowOff>
    </xdr:to>
    <xdr:graphicFrame>
      <xdr:nvGraphicFramePr>
        <xdr:cNvPr id="2" name="Chart 1"/>
        <xdr:cNvGraphicFramePr>
          <a:graphicFrameLocks noGrp="1"/>
        </xdr:cNvGraphicFramePr>
      </xdr:nvGraphicFramePr>
      <xdr:xfrm>
        <a:off x="0" y="0"/>
        <a:ext cx="9281160" cy="6042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2</xdr:row>
          <xdr:rowOff>171450</xdr:rowOff>
        </xdr:from>
        <xdr:to>
          <xdr:col>1</xdr:col>
          <xdr:colOff>1552575</xdr:colOff>
          <xdr:row>4</xdr:row>
          <xdr:rowOff>38100</xdr:rowOff>
        </xdr:to>
        <xdr:sp>
          <xdr:nvSpPr>
            <xdr:cNvPr id="11265" name="Drop Dow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485775" y="558800"/>
              <a:ext cx="1066800" cy="2032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366183</xdr:colOff>
      <xdr:row>32</xdr:row>
      <xdr:rowOff>150283</xdr:rowOff>
    </xdr:to>
    <xdr:graphicFrame>
      <xdr:nvGraphicFramePr>
        <xdr:cNvPr id="2" name="Chart 1"/>
        <xdr:cNvGraphicFramePr>
          <a:graphicFrameLocks noGrp="1"/>
        </xdr:cNvGraphicFramePr>
      </xdr:nvGraphicFramePr>
      <xdr:xfrm>
        <a:off x="0" y="0"/>
        <a:ext cx="9281160" cy="6042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366183</xdr:colOff>
      <xdr:row>32</xdr:row>
      <xdr:rowOff>150283</xdr:rowOff>
    </xdr:to>
    <xdr:graphicFrame>
      <xdr:nvGraphicFramePr>
        <xdr:cNvPr id="2" name="Chart 1"/>
        <xdr:cNvGraphicFramePr>
          <a:graphicFrameLocks noGrp="1"/>
        </xdr:cNvGraphicFramePr>
      </xdr:nvGraphicFramePr>
      <xdr:xfrm>
        <a:off x="0" y="0"/>
        <a:ext cx="9281160" cy="6042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opLeftCell="A3" workbookViewId="0">
      <selection activeCell="A2" sqref="A2"/>
    </sheetView>
  </sheetViews>
  <sheetFormatPr defaultColWidth="9.13636363636364" defaultRowHeight="12.5"/>
  <cols>
    <col min="1" max="1" width="12.4272727272727" style="29" customWidth="1"/>
    <col min="2" max="2" width="13.4272727272727" style="29" customWidth="1"/>
    <col min="3" max="3" width="84.7090909090909" style="29" customWidth="1"/>
    <col min="4" max="9" width="9.13636363636364" style="29"/>
    <col min="10" max="10" width="25.1363636363636" style="29" customWidth="1"/>
    <col min="11" max="16384" width="9.13636363636364" style="29"/>
  </cols>
  <sheetData>
    <row r="1" ht="15" customHeight="1" spans="1:1">
      <c r="A1" s="30" t="s">
        <v>0</v>
      </c>
    </row>
    <row r="3" ht="13" spans="1:1">
      <c r="A3" s="31" t="s">
        <v>1</v>
      </c>
    </row>
    <row r="5" ht="14.5" spans="1:5">
      <c r="A5" s="32" t="s">
        <v>2</v>
      </c>
      <c r="B5" s="33" t="s">
        <v>3</v>
      </c>
      <c r="C5" s="34"/>
      <c r="D5" s="34"/>
      <c r="E5" s="34"/>
    </row>
    <row r="6" ht="14.5" spans="1:5">
      <c r="A6" s="32"/>
      <c r="B6" s="34"/>
      <c r="C6" s="34"/>
      <c r="D6" s="34"/>
      <c r="E6" s="34"/>
    </row>
    <row r="7" ht="14.5" spans="1:6">
      <c r="A7" s="32" t="s">
        <v>4</v>
      </c>
      <c r="B7" s="33" t="s">
        <v>5</v>
      </c>
      <c r="C7" s="34"/>
      <c r="D7" s="34"/>
      <c r="E7" s="34"/>
      <c r="F7" s="34"/>
    </row>
    <row r="8" ht="14.5" spans="1:6">
      <c r="A8" s="32"/>
      <c r="B8" s="34"/>
      <c r="C8" s="34"/>
      <c r="D8" s="34"/>
      <c r="E8" s="34"/>
      <c r="F8" s="34"/>
    </row>
    <row r="9" ht="14.5" spans="1:9">
      <c r="A9" s="32" t="s">
        <v>6</v>
      </c>
      <c r="B9" s="33" t="s">
        <v>7</v>
      </c>
      <c r="C9" s="34"/>
      <c r="D9" s="34"/>
      <c r="E9" s="34"/>
      <c r="F9" s="34"/>
      <c r="G9" s="34"/>
      <c r="H9" s="34"/>
      <c r="I9" s="34"/>
    </row>
    <row r="10" ht="14.5" spans="1:9">
      <c r="A10" s="32"/>
      <c r="B10" s="33"/>
      <c r="C10" s="34"/>
      <c r="D10" s="34"/>
      <c r="E10" s="34"/>
      <c r="F10" s="34"/>
      <c r="G10" s="34"/>
      <c r="H10" s="34"/>
      <c r="I10" s="34"/>
    </row>
    <row r="11" ht="14.5" spans="1:2">
      <c r="A11" s="32" t="s">
        <v>8</v>
      </c>
      <c r="B11" s="33" t="s">
        <v>9</v>
      </c>
    </row>
    <row r="12" ht="14.5" spans="2:3">
      <c r="B12" s="32"/>
      <c r="C12" s="33"/>
    </row>
    <row r="13" ht="14.5" spans="1:2">
      <c r="A13" s="32" t="s">
        <v>10</v>
      </c>
      <c r="B13" s="29" t="s">
        <v>11</v>
      </c>
    </row>
  </sheetData>
  <hyperlinks>
    <hyperlink ref="A5" location="'5.1'!A1" display="Table 5.1"/>
    <hyperlink ref="A7" location="'5.2'!A1" display="Table 5.2"/>
    <hyperlink ref="A9" location="'5.3'!A1" display="Table 5.3"/>
    <hyperlink ref="A11" location="'5.4'!A1" display="Table 5.4"/>
    <hyperlink ref="A13" location="'5.5'!A1" display="Table 5.5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95" zoomScaleNormal="95" workbookViewId="0">
      <selection activeCell="A3" sqref="A3"/>
    </sheetView>
  </sheetViews>
  <sheetFormatPr defaultColWidth="9" defaultRowHeight="14" outlineLevelCol="7"/>
  <cols>
    <col min="1" max="1" width="18.7090909090909" style="3" customWidth="1"/>
    <col min="2" max="5" width="11.7090909090909" style="3" customWidth="1"/>
    <col min="6" max="6" width="2.70909090909091" style="3" customWidth="1"/>
    <col min="7" max="8" width="11.7090909090909" style="3" customWidth="1"/>
    <col min="9" max="16384" width="9.13636363636364" style="3"/>
  </cols>
  <sheetData>
    <row r="1" ht="15.5" spans="1:1">
      <c r="A1" s="4" t="s">
        <v>9</v>
      </c>
    </row>
    <row r="2" ht="15.5" spans="1:1">
      <c r="A2" s="4" t="s">
        <v>397</v>
      </c>
    </row>
    <row r="3" s="2" customFormat="1" ht="12.5"/>
    <row r="4" s="2" customFormat="1" ht="13" spans="2:7">
      <c r="B4" s="5" t="s">
        <v>13</v>
      </c>
      <c r="G4" s="5" t="s">
        <v>14</v>
      </c>
    </row>
    <row r="5" s="2" customFormat="1" ht="12.5" spans="2:8">
      <c r="B5" s="6" t="s">
        <v>16</v>
      </c>
      <c r="C5" s="7" t="s">
        <v>17</v>
      </c>
      <c r="D5" s="7" t="s">
        <v>18</v>
      </c>
      <c r="E5" s="8" t="s">
        <v>19</v>
      </c>
      <c r="F5" s="9"/>
      <c r="G5" s="7" t="s">
        <v>17</v>
      </c>
      <c r="H5" s="7" t="s">
        <v>18</v>
      </c>
    </row>
    <row r="6" s="2" customFormat="1" ht="12.5" spans="1:8">
      <c r="A6" s="18" t="s">
        <v>404</v>
      </c>
      <c r="B6" s="10">
        <v>9738</v>
      </c>
      <c r="C6" s="10">
        <v>3991</v>
      </c>
      <c r="D6" s="10">
        <v>5733</v>
      </c>
      <c r="E6" s="10">
        <v>14</v>
      </c>
      <c r="F6" s="9"/>
      <c r="G6" s="11">
        <v>41.0427807486631</v>
      </c>
      <c r="H6" s="11">
        <v>58.9572192513369</v>
      </c>
    </row>
    <row r="7" s="2" customFormat="1" ht="12.5" spans="1:8">
      <c r="A7" s="18">
        <v>2</v>
      </c>
      <c r="B7" s="10">
        <v>8217</v>
      </c>
      <c r="C7" s="10">
        <v>3111</v>
      </c>
      <c r="D7" s="10">
        <v>5092</v>
      </c>
      <c r="E7" s="10">
        <v>14</v>
      </c>
      <c r="F7" s="9"/>
      <c r="G7" s="11">
        <v>37.9251493356089</v>
      </c>
      <c r="H7" s="11">
        <v>62.074850664391</v>
      </c>
    </row>
    <row r="8" s="2" customFormat="1" ht="12.5" spans="1:8">
      <c r="A8" s="18">
        <v>3</v>
      </c>
      <c r="B8" s="10">
        <v>7518</v>
      </c>
      <c r="C8" s="10">
        <v>2727</v>
      </c>
      <c r="D8" s="10">
        <v>4784</v>
      </c>
      <c r="E8" s="10">
        <v>7</v>
      </c>
      <c r="F8" s="9"/>
      <c r="G8" s="11">
        <v>36.3067500998535</v>
      </c>
      <c r="H8" s="11">
        <v>63.6932499001464</v>
      </c>
    </row>
    <row r="9" s="2" customFormat="1" ht="12.5" spans="1:8">
      <c r="A9" s="18">
        <v>4</v>
      </c>
      <c r="B9" s="10">
        <v>8293</v>
      </c>
      <c r="C9" s="10">
        <v>2709</v>
      </c>
      <c r="D9" s="10">
        <v>5570</v>
      </c>
      <c r="E9" s="10">
        <v>14</v>
      </c>
      <c r="F9" s="9"/>
      <c r="G9" s="11">
        <v>32.7213431573861</v>
      </c>
      <c r="H9" s="11">
        <v>67.2786568426138</v>
      </c>
    </row>
    <row r="10" s="2" customFormat="1" ht="12.5" spans="1:8">
      <c r="A10" s="18" t="s">
        <v>405</v>
      </c>
      <c r="B10" s="10">
        <v>6807</v>
      </c>
      <c r="C10" s="10">
        <v>2031</v>
      </c>
      <c r="D10" s="10">
        <v>4770</v>
      </c>
      <c r="E10" s="10">
        <v>6</v>
      </c>
      <c r="F10" s="9"/>
      <c r="G10" s="11">
        <v>29.8632554036171</v>
      </c>
      <c r="H10" s="11">
        <v>70.1367445963828</v>
      </c>
    </row>
    <row r="11" s="2" customFormat="1" ht="12.5" spans="1:8">
      <c r="A11" s="18" t="s">
        <v>19</v>
      </c>
      <c r="B11" s="10">
        <v>65</v>
      </c>
      <c r="C11" s="10">
        <v>18</v>
      </c>
      <c r="D11" s="10">
        <v>47</v>
      </c>
      <c r="E11" s="10" t="s">
        <v>80</v>
      </c>
      <c r="F11" s="9"/>
      <c r="G11" s="11">
        <v>27.6923076923076</v>
      </c>
      <c r="H11" s="11">
        <v>72.3076923076923</v>
      </c>
    </row>
    <row r="12" s="2" customFormat="1" ht="13" spans="1:8">
      <c r="A12" s="5" t="s">
        <v>16</v>
      </c>
      <c r="B12" s="12">
        <v>40638</v>
      </c>
      <c r="C12" s="12">
        <v>14587</v>
      </c>
      <c r="D12" s="12">
        <v>25996</v>
      </c>
      <c r="E12" s="12">
        <v>55</v>
      </c>
      <c r="F12" s="13"/>
      <c r="G12" s="14">
        <v>35.9436217135253</v>
      </c>
      <c r="H12" s="14">
        <v>64.0563782864746</v>
      </c>
    </row>
    <row r="13" s="2" customFormat="1" ht="12.5" spans="1:8">
      <c r="A13" s="15"/>
      <c r="B13" s="15"/>
      <c r="C13" s="15"/>
      <c r="D13" s="15"/>
      <c r="E13" s="15"/>
      <c r="F13" s="15"/>
      <c r="G13" s="15"/>
      <c r="H13" s="15"/>
    </row>
    <row r="14" spans="1:1">
      <c r="A14" s="16" t="s">
        <v>40</v>
      </c>
    </row>
    <row r="15" spans="1:1">
      <c r="A15" s="16" t="s">
        <v>41</v>
      </c>
    </row>
    <row r="16" spans="1:1">
      <c r="A16" s="16" t="s">
        <v>42</v>
      </c>
    </row>
    <row r="21" spans="1:1">
      <c r="A21" s="17" t="s">
        <v>46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95" zoomScaleNormal="95" workbookViewId="0">
      <selection activeCell="A3" sqref="A3"/>
    </sheetView>
  </sheetViews>
  <sheetFormatPr defaultColWidth="9" defaultRowHeight="14" outlineLevelCol="7"/>
  <cols>
    <col min="1" max="1" width="42.7090909090909" style="3" customWidth="1"/>
    <col min="2" max="5" width="11.7090909090909" style="3" customWidth="1"/>
    <col min="6" max="6" width="2.70909090909091" style="3" customWidth="1"/>
    <col min="7" max="8" width="11.7090909090909" style="3" customWidth="1"/>
    <col min="9" max="16384" width="9.13636363636364" style="3"/>
  </cols>
  <sheetData>
    <row r="1" ht="15.5" spans="1:1">
      <c r="A1" s="4" t="s">
        <v>11</v>
      </c>
    </row>
    <row r="2" ht="15.5" spans="1:1">
      <c r="A2" s="4" t="s">
        <v>397</v>
      </c>
    </row>
    <row r="3" s="2" customFormat="1" ht="12.5"/>
    <row r="4" s="2" customFormat="1" ht="13" spans="2:7">
      <c r="B4" s="5" t="s">
        <v>13</v>
      </c>
      <c r="G4" s="5" t="s">
        <v>14</v>
      </c>
    </row>
    <row r="5" s="2" customFormat="1" ht="12.5" spans="2:8">
      <c r="B5" s="6" t="s">
        <v>16</v>
      </c>
      <c r="C5" s="7" t="s">
        <v>17</v>
      </c>
      <c r="D5" s="7" t="s">
        <v>18</v>
      </c>
      <c r="E5" s="8" t="s">
        <v>19</v>
      </c>
      <c r="F5" s="9"/>
      <c r="G5" s="7" t="s">
        <v>17</v>
      </c>
      <c r="H5" s="7" t="s">
        <v>18</v>
      </c>
    </row>
    <row r="6" s="2" customFormat="1" ht="12.5" spans="1:8">
      <c r="A6" s="2" t="s">
        <v>406</v>
      </c>
      <c r="B6" s="10">
        <v>31387</v>
      </c>
      <c r="C6" s="10">
        <v>11458</v>
      </c>
      <c r="D6" s="10">
        <v>19889</v>
      </c>
      <c r="E6" s="10">
        <v>40</v>
      </c>
      <c r="F6" s="9"/>
      <c r="G6" s="11">
        <v>36.552142150764</v>
      </c>
      <c r="H6" s="11">
        <v>63.4478578492359</v>
      </c>
    </row>
    <row r="7" s="2" customFormat="1" ht="12.5" spans="1:8">
      <c r="A7" s="2" t="s">
        <v>407</v>
      </c>
      <c r="B7" s="10">
        <v>613</v>
      </c>
      <c r="C7" s="10">
        <v>208</v>
      </c>
      <c r="D7" s="10">
        <v>405</v>
      </c>
      <c r="E7" s="10" t="s">
        <v>80</v>
      </c>
      <c r="F7" s="9"/>
      <c r="G7" s="11">
        <v>33.9314845024469</v>
      </c>
      <c r="H7" s="11">
        <v>66.068515497553</v>
      </c>
    </row>
    <row r="8" s="2" customFormat="1" ht="12.5" spans="1:8">
      <c r="A8" s="2" t="s">
        <v>408</v>
      </c>
      <c r="B8" s="10">
        <v>2318</v>
      </c>
      <c r="C8" s="10">
        <v>771</v>
      </c>
      <c r="D8" s="10">
        <v>1545</v>
      </c>
      <c r="E8" s="10">
        <v>2</v>
      </c>
      <c r="F8" s="9"/>
      <c r="G8" s="11">
        <v>33.2901554404145</v>
      </c>
      <c r="H8" s="11">
        <v>66.7098445595854</v>
      </c>
    </row>
    <row r="9" s="2" customFormat="1" ht="12.5" spans="1:8">
      <c r="A9" s="2" t="s">
        <v>409</v>
      </c>
      <c r="B9" s="10">
        <v>1028</v>
      </c>
      <c r="C9" s="10">
        <v>322</v>
      </c>
      <c r="D9" s="10">
        <v>706</v>
      </c>
      <c r="E9" s="10" t="s">
        <v>80</v>
      </c>
      <c r="F9" s="9"/>
      <c r="G9" s="11">
        <v>31.3229571984435</v>
      </c>
      <c r="H9" s="11">
        <v>68.6770428015564</v>
      </c>
    </row>
    <row r="10" s="2" customFormat="1" ht="12.5" spans="1:8">
      <c r="A10" s="2" t="s">
        <v>410</v>
      </c>
      <c r="B10" s="10">
        <v>95</v>
      </c>
      <c r="C10" s="10">
        <v>39</v>
      </c>
      <c r="D10" s="10">
        <v>56</v>
      </c>
      <c r="E10" s="10" t="s">
        <v>80</v>
      </c>
      <c r="F10" s="9"/>
      <c r="G10" s="11">
        <v>41.0526315789473</v>
      </c>
      <c r="H10" s="11">
        <v>58.9473684210526</v>
      </c>
    </row>
    <row r="11" s="2" customFormat="1" ht="12.5" spans="1:8">
      <c r="A11" s="2" t="s">
        <v>411</v>
      </c>
      <c r="B11" s="10">
        <v>708</v>
      </c>
      <c r="C11" s="10">
        <v>214</v>
      </c>
      <c r="D11" s="10">
        <v>492</v>
      </c>
      <c r="E11" s="10">
        <v>2</v>
      </c>
      <c r="F11" s="9"/>
      <c r="G11" s="11">
        <v>30.3116147308781</v>
      </c>
      <c r="H11" s="11">
        <v>69.6883852691218</v>
      </c>
    </row>
    <row r="12" s="2" customFormat="1" ht="12.5" spans="1:8">
      <c r="A12" s="2" t="s">
        <v>412</v>
      </c>
      <c r="B12" s="10">
        <v>396</v>
      </c>
      <c r="C12" s="10">
        <v>145</v>
      </c>
      <c r="D12" s="10">
        <v>251</v>
      </c>
      <c r="E12" s="10" t="s">
        <v>80</v>
      </c>
      <c r="F12" s="9"/>
      <c r="G12" s="11">
        <v>36.6161616161616</v>
      </c>
      <c r="H12" s="11">
        <v>63.3838383838383</v>
      </c>
    </row>
    <row r="13" s="2" customFormat="1" ht="12.5" spans="1:8">
      <c r="A13" s="2" t="s">
        <v>413</v>
      </c>
      <c r="B13" s="10">
        <v>4093</v>
      </c>
      <c r="C13" s="10">
        <v>1430</v>
      </c>
      <c r="D13" s="10">
        <v>2652</v>
      </c>
      <c r="E13" s="10">
        <v>11</v>
      </c>
      <c r="F13" s="9"/>
      <c r="G13" s="11">
        <v>35.0318471337579</v>
      </c>
      <c r="H13" s="11">
        <v>64.968152866242</v>
      </c>
    </row>
    <row r="14" s="2" customFormat="1" ht="13" spans="1:8">
      <c r="A14" s="5" t="s">
        <v>16</v>
      </c>
      <c r="B14" s="12">
        <v>40638</v>
      </c>
      <c r="C14" s="12">
        <v>14587</v>
      </c>
      <c r="D14" s="12">
        <v>25996</v>
      </c>
      <c r="E14" s="12">
        <v>55</v>
      </c>
      <c r="F14" s="13"/>
      <c r="G14" s="14">
        <v>35.9436217135253</v>
      </c>
      <c r="H14" s="14">
        <v>64.0563782864746</v>
      </c>
    </row>
    <row r="15" s="2" customFormat="1" ht="12.5" spans="1:8">
      <c r="A15" s="15"/>
      <c r="B15" s="15"/>
      <c r="C15" s="15"/>
      <c r="D15" s="15"/>
      <c r="E15" s="15"/>
      <c r="F15" s="15"/>
      <c r="G15" s="15"/>
      <c r="H15" s="15"/>
    </row>
    <row r="16" spans="1:1">
      <c r="A16" s="16" t="s">
        <v>40</v>
      </c>
    </row>
    <row r="17" spans="1:1">
      <c r="A17" s="16" t="s">
        <v>41</v>
      </c>
    </row>
    <row r="18" spans="1:1">
      <c r="A18" s="16" t="s">
        <v>42</v>
      </c>
    </row>
    <row r="22" spans="1:1">
      <c r="A22" s="17" t="s">
        <v>46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3"/>
  <sheetViews>
    <sheetView zoomScale="90" zoomScaleNormal="90" workbookViewId="0">
      <selection activeCell="A26" sqref="A26"/>
    </sheetView>
  </sheetViews>
  <sheetFormatPr defaultColWidth="9" defaultRowHeight="14.5" outlineLevelCol="1"/>
  <cols>
    <col min="2" max="2" width="9.13636363636364" style="1"/>
  </cols>
  <sheetData>
    <row r="2" spans="1:2">
      <c r="A2">
        <v>20</v>
      </c>
      <c r="B2" s="1" t="str">
        <f>VLOOKUP(A2,A4:B23,2,0)</f>
        <v>2023/24</v>
      </c>
    </row>
    <row r="4" spans="1:2">
      <c r="A4">
        <v>1</v>
      </c>
      <c r="B4" s="1" t="s">
        <v>20</v>
      </c>
    </row>
    <row r="5" spans="1:2">
      <c r="A5">
        <v>2</v>
      </c>
      <c r="B5" s="1" t="s">
        <v>21</v>
      </c>
    </row>
    <row r="6" spans="1:2">
      <c r="A6">
        <v>3</v>
      </c>
      <c r="B6" s="1" t="s">
        <v>22</v>
      </c>
    </row>
    <row r="7" spans="1:2">
      <c r="A7">
        <v>4</v>
      </c>
      <c r="B7" s="1" t="s">
        <v>23</v>
      </c>
    </row>
    <row r="8" spans="1:2">
      <c r="A8">
        <v>5</v>
      </c>
      <c r="B8" s="1" t="s">
        <v>24</v>
      </c>
    </row>
    <row r="9" spans="1:2">
      <c r="A9">
        <v>6</v>
      </c>
      <c r="B9" s="1" t="s">
        <v>25</v>
      </c>
    </row>
    <row r="10" spans="1:2">
      <c r="A10">
        <v>7</v>
      </c>
      <c r="B10" s="1" t="s">
        <v>26</v>
      </c>
    </row>
    <row r="11" spans="1:2">
      <c r="A11">
        <v>8</v>
      </c>
      <c r="B11" s="1" t="s">
        <v>27</v>
      </c>
    </row>
    <row r="12" spans="1:2">
      <c r="A12">
        <v>9</v>
      </c>
      <c r="B12" s="1" t="s">
        <v>28</v>
      </c>
    </row>
    <row r="13" spans="1:2">
      <c r="A13">
        <v>10</v>
      </c>
      <c r="B13" s="1" t="s">
        <v>29</v>
      </c>
    </row>
    <row r="14" spans="1:2">
      <c r="A14">
        <v>11</v>
      </c>
      <c r="B14" s="1" t="s">
        <v>30</v>
      </c>
    </row>
    <row r="15" spans="1:2">
      <c r="A15">
        <v>12</v>
      </c>
      <c r="B15" s="1" t="s">
        <v>31</v>
      </c>
    </row>
    <row r="16" spans="1:2">
      <c r="A16">
        <v>13</v>
      </c>
      <c r="B16" s="1" t="s">
        <v>32</v>
      </c>
    </row>
    <row r="17" spans="1:2">
      <c r="A17">
        <v>14</v>
      </c>
      <c r="B17" s="1" t="s">
        <v>33</v>
      </c>
    </row>
    <row r="18" spans="1:2">
      <c r="A18">
        <v>15</v>
      </c>
      <c r="B18" s="1" t="s">
        <v>34</v>
      </c>
    </row>
    <row r="19" spans="1:2">
      <c r="A19">
        <v>16</v>
      </c>
      <c r="B19" s="1" t="s">
        <v>35</v>
      </c>
    </row>
    <row r="20" spans="1:2">
      <c r="A20">
        <v>17</v>
      </c>
      <c r="B20" s="1" t="s">
        <v>36</v>
      </c>
    </row>
    <row r="21" spans="1:2">
      <c r="A21">
        <v>18</v>
      </c>
      <c r="B21" s="1" t="s">
        <v>37</v>
      </c>
    </row>
    <row r="22" spans="1:2">
      <c r="A22">
        <v>19</v>
      </c>
      <c r="B22" s="1" t="s">
        <v>38</v>
      </c>
    </row>
    <row r="23" spans="1:2">
      <c r="A23">
        <v>20</v>
      </c>
      <c r="B23" s="1" t="s">
        <v>39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zoomScale="95" zoomScaleNormal="95" workbookViewId="0">
      <selection activeCell="A6" sqref="A6"/>
    </sheetView>
  </sheetViews>
  <sheetFormatPr defaultColWidth="9" defaultRowHeight="14" outlineLevelCol="7"/>
  <cols>
    <col min="1" max="1" width="9.13636363636364" style="3" customWidth="1"/>
    <col min="2" max="5" width="11.7090909090909" style="3" customWidth="1"/>
    <col min="6" max="6" width="2.70909090909091" style="3" customWidth="1"/>
    <col min="7" max="8" width="11.7090909090909" style="3" customWidth="1"/>
    <col min="9" max="14" width="9.13636363636364" style="3" customWidth="1"/>
    <col min="15" max="16384" width="9.13636363636364" style="3"/>
  </cols>
  <sheetData>
    <row r="1" ht="15.5" spans="1:1">
      <c r="A1" s="4" t="s">
        <v>3</v>
      </c>
    </row>
    <row r="2" ht="15.5" spans="1:1">
      <c r="A2" s="4" t="s">
        <v>12</v>
      </c>
    </row>
    <row r="3" s="2" customFormat="1" ht="12.5"/>
    <row r="4" s="2" customFormat="1" ht="13" spans="2:7">
      <c r="B4" s="5" t="s">
        <v>13</v>
      </c>
      <c r="G4" s="5" t="s">
        <v>14</v>
      </c>
    </row>
    <row r="5" s="2" customFormat="1" ht="15" customHeight="1" spans="1:8">
      <c r="A5" s="26" t="s">
        <v>15</v>
      </c>
      <c r="B5" s="6" t="s">
        <v>16</v>
      </c>
      <c r="C5" s="7" t="s">
        <v>17</v>
      </c>
      <c r="D5" s="7" t="s">
        <v>18</v>
      </c>
      <c r="E5" s="8" t="s">
        <v>19</v>
      </c>
      <c r="F5" s="9"/>
      <c r="G5" s="7" t="s">
        <v>17</v>
      </c>
      <c r="H5" s="7" t="s">
        <v>18</v>
      </c>
    </row>
    <row r="6" s="2" customFormat="1" ht="15" customHeight="1" spans="1:8">
      <c r="A6" s="18" t="s">
        <v>20</v>
      </c>
      <c r="B6" s="27">
        <v>48608</v>
      </c>
      <c r="C6" s="27">
        <v>12078</v>
      </c>
      <c r="D6" s="27">
        <v>36435</v>
      </c>
      <c r="E6" s="27">
        <v>95</v>
      </c>
      <c r="G6" s="28">
        <v>24.8964195164182</v>
      </c>
      <c r="H6" s="28">
        <v>75.1035804835817</v>
      </c>
    </row>
    <row r="7" s="2" customFormat="1" ht="15" customHeight="1" spans="1:8">
      <c r="A7" s="18" t="s">
        <v>21</v>
      </c>
      <c r="B7" s="27">
        <v>48069</v>
      </c>
      <c r="C7" s="27">
        <v>12071</v>
      </c>
      <c r="D7" s="27">
        <v>35696</v>
      </c>
      <c r="E7" s="27">
        <v>302</v>
      </c>
      <c r="G7" s="28">
        <v>25.2705842945966</v>
      </c>
      <c r="H7" s="28">
        <v>74.7294157054033</v>
      </c>
    </row>
    <row r="8" s="2" customFormat="1" ht="15" customHeight="1" spans="1:8">
      <c r="A8" s="18" t="s">
        <v>22</v>
      </c>
      <c r="B8" s="27">
        <v>50140</v>
      </c>
      <c r="C8" s="27">
        <v>11738</v>
      </c>
      <c r="D8" s="27">
        <v>38090</v>
      </c>
      <c r="E8" s="27">
        <v>312</v>
      </c>
      <c r="G8" s="28">
        <v>23.5570362045436</v>
      </c>
      <c r="H8" s="28">
        <v>76.4429637954563</v>
      </c>
    </row>
    <row r="9" s="2" customFormat="1" ht="15" customHeight="1" spans="1:8">
      <c r="A9" s="18" t="s">
        <v>23</v>
      </c>
      <c r="B9" s="27">
        <v>52768</v>
      </c>
      <c r="C9" s="27">
        <v>11752</v>
      </c>
      <c r="D9" s="27">
        <v>40092</v>
      </c>
      <c r="E9" s="27">
        <v>924</v>
      </c>
      <c r="G9" s="28">
        <v>22.6680040120361</v>
      </c>
      <c r="H9" s="28">
        <v>77.3319959879639</v>
      </c>
    </row>
    <row r="10" s="2" customFormat="1" ht="12.5" spans="1:8">
      <c r="A10" s="18" t="s">
        <v>24</v>
      </c>
      <c r="B10" s="27">
        <v>53128</v>
      </c>
      <c r="C10" s="27">
        <v>11890</v>
      </c>
      <c r="D10" s="27">
        <v>41122</v>
      </c>
      <c r="E10" s="27">
        <v>116</v>
      </c>
      <c r="G10" s="28">
        <v>22.4288840262582</v>
      </c>
      <c r="H10" s="28">
        <v>77.5711159737417</v>
      </c>
    </row>
    <row r="11" s="2" customFormat="1" ht="12.5" spans="1:8">
      <c r="A11" s="18" t="s">
        <v>25</v>
      </c>
      <c r="B11" s="27">
        <v>52937</v>
      </c>
      <c r="C11" s="27">
        <v>12338</v>
      </c>
      <c r="D11" s="27">
        <v>40482</v>
      </c>
      <c r="E11" s="27">
        <v>117</v>
      </c>
      <c r="G11" s="28">
        <v>23.3585762968572</v>
      </c>
      <c r="H11" s="28">
        <v>76.6414237031427</v>
      </c>
    </row>
    <row r="12" s="2" customFormat="1" ht="12.5" spans="1:8">
      <c r="A12" s="18" t="s">
        <v>26</v>
      </c>
      <c r="B12" s="27">
        <v>52699</v>
      </c>
      <c r="C12" s="27">
        <v>12536</v>
      </c>
      <c r="D12" s="27">
        <v>40044</v>
      </c>
      <c r="E12" s="27">
        <v>119</v>
      </c>
      <c r="G12" s="28">
        <v>23.841764929631</v>
      </c>
      <c r="H12" s="28">
        <v>76.1582350703689</v>
      </c>
    </row>
    <row r="13" s="2" customFormat="1" ht="12.5" spans="1:8">
      <c r="A13" s="18" t="s">
        <v>27</v>
      </c>
      <c r="B13" s="27">
        <v>53046</v>
      </c>
      <c r="C13" s="27">
        <v>12944</v>
      </c>
      <c r="D13" s="27">
        <v>39839</v>
      </c>
      <c r="E13" s="27">
        <v>263</v>
      </c>
      <c r="G13" s="28">
        <v>24.523047193225</v>
      </c>
      <c r="H13" s="28">
        <v>75.4769528067749</v>
      </c>
    </row>
    <row r="14" s="2" customFormat="1" ht="12.5" spans="1:8">
      <c r="A14" s="18" t="s">
        <v>28</v>
      </c>
      <c r="B14" s="27">
        <v>51549</v>
      </c>
      <c r="C14" s="27">
        <v>13429</v>
      </c>
      <c r="D14" s="27">
        <v>37782</v>
      </c>
      <c r="E14" s="27">
        <v>338</v>
      </c>
      <c r="G14" s="28">
        <v>26.2228818027376</v>
      </c>
      <c r="H14" s="28">
        <v>73.7771181972623</v>
      </c>
    </row>
    <row r="15" s="2" customFormat="1" ht="12.5" spans="1:8">
      <c r="A15" s="18" t="s">
        <v>29</v>
      </c>
      <c r="B15" s="27">
        <v>50448</v>
      </c>
      <c r="C15" s="27">
        <v>14251</v>
      </c>
      <c r="D15" s="27">
        <v>35651</v>
      </c>
      <c r="E15" s="27">
        <v>546</v>
      </c>
      <c r="G15" s="28">
        <v>28.5579736283114</v>
      </c>
      <c r="H15" s="28">
        <v>71.4420263716885</v>
      </c>
    </row>
    <row r="16" s="2" customFormat="1" ht="12.5" spans="1:8">
      <c r="A16" s="18" t="s">
        <v>30</v>
      </c>
      <c r="B16" s="27">
        <v>50209</v>
      </c>
      <c r="C16" s="27">
        <v>15142</v>
      </c>
      <c r="D16" s="27">
        <v>34458</v>
      </c>
      <c r="E16" s="27">
        <v>609</v>
      </c>
      <c r="G16" s="28">
        <v>30.5282258064516</v>
      </c>
      <c r="H16" s="28">
        <v>69.4717741935483</v>
      </c>
    </row>
    <row r="17" s="2" customFormat="1" ht="12.5" spans="1:8">
      <c r="A17" s="18" t="s">
        <v>31</v>
      </c>
      <c r="B17" s="27">
        <v>49363</v>
      </c>
      <c r="C17" s="27">
        <v>15878</v>
      </c>
      <c r="D17" s="27">
        <v>33083</v>
      </c>
      <c r="E17" s="27">
        <v>402</v>
      </c>
      <c r="G17" s="28">
        <v>32.4298931802863</v>
      </c>
      <c r="H17" s="28">
        <v>67.5701068197136</v>
      </c>
    </row>
    <row r="18" s="2" customFormat="1" ht="12.5" spans="1:8">
      <c r="A18" s="18" t="s">
        <v>32</v>
      </c>
      <c r="B18" s="27">
        <v>48269</v>
      </c>
      <c r="C18" s="27">
        <v>16057</v>
      </c>
      <c r="D18" s="27">
        <v>31744</v>
      </c>
      <c r="E18" s="27">
        <v>468</v>
      </c>
      <c r="G18" s="28">
        <v>33.5913474613501</v>
      </c>
      <c r="H18" s="28">
        <v>66.4086525386498</v>
      </c>
    </row>
    <row r="19" s="2" customFormat="1" ht="12.5" spans="1:8">
      <c r="A19" s="18" t="s">
        <v>33</v>
      </c>
      <c r="B19" s="27">
        <v>46936</v>
      </c>
      <c r="C19" s="27">
        <v>16306</v>
      </c>
      <c r="D19" s="27">
        <v>30151</v>
      </c>
      <c r="E19" s="27">
        <v>479</v>
      </c>
      <c r="G19" s="28">
        <v>35.0991239210452</v>
      </c>
      <c r="H19" s="28">
        <v>64.9008760789547</v>
      </c>
    </row>
    <row r="20" s="2" customFormat="1" ht="12.5" spans="1:8">
      <c r="A20" s="18" t="s">
        <v>34</v>
      </c>
      <c r="B20" s="27">
        <v>45668</v>
      </c>
      <c r="C20" s="27">
        <v>15351</v>
      </c>
      <c r="D20" s="27">
        <v>29897</v>
      </c>
      <c r="E20" s="27">
        <v>420</v>
      </c>
      <c r="G20" s="28">
        <v>33.9263613861386</v>
      </c>
      <c r="H20" s="28">
        <v>66.0736386138613</v>
      </c>
    </row>
    <row r="21" s="2" customFormat="1" ht="12.5" spans="1:8">
      <c r="A21" s="18" t="s">
        <v>35</v>
      </c>
      <c r="B21" s="27">
        <v>44022</v>
      </c>
      <c r="C21" s="27">
        <v>15016</v>
      </c>
      <c r="D21" s="27">
        <v>28739</v>
      </c>
      <c r="E21" s="27">
        <v>267</v>
      </c>
      <c r="G21" s="28">
        <v>34.3183636155867</v>
      </c>
      <c r="H21" s="28">
        <v>65.6816363844132</v>
      </c>
    </row>
    <row r="22" s="2" customFormat="1" ht="12.5" spans="1:8">
      <c r="A22" s="18" t="s">
        <v>36</v>
      </c>
      <c r="B22" s="27">
        <v>41987</v>
      </c>
      <c r="C22" s="27">
        <v>14327</v>
      </c>
      <c r="D22" s="27">
        <v>27351</v>
      </c>
      <c r="E22" s="27">
        <v>309</v>
      </c>
      <c r="G22" s="28">
        <v>34.3754498776332</v>
      </c>
      <c r="H22" s="28">
        <v>65.6245501223667</v>
      </c>
    </row>
    <row r="23" s="2" customFormat="1" ht="12.5" spans="1:8">
      <c r="A23" s="18" t="s">
        <v>37</v>
      </c>
      <c r="B23" s="27">
        <v>43313</v>
      </c>
      <c r="C23" s="27">
        <v>14820</v>
      </c>
      <c r="D23" s="27">
        <v>28324</v>
      </c>
      <c r="E23" s="27">
        <v>169</v>
      </c>
      <c r="G23" s="28">
        <v>34.3500834414982</v>
      </c>
      <c r="H23" s="28">
        <v>65.6499165585017</v>
      </c>
    </row>
    <row r="24" s="2" customFormat="1" ht="12.5" spans="1:8">
      <c r="A24" s="18" t="s">
        <v>38</v>
      </c>
      <c r="B24" s="27">
        <v>41004</v>
      </c>
      <c r="C24" s="27">
        <v>14391</v>
      </c>
      <c r="D24" s="27">
        <v>26479</v>
      </c>
      <c r="E24" s="27">
        <v>134</v>
      </c>
      <c r="G24" s="28">
        <v>35.2116466846097</v>
      </c>
      <c r="H24" s="28">
        <v>64.7883533153902</v>
      </c>
    </row>
    <row r="25" s="2" customFormat="1" ht="12.5" spans="1:8">
      <c r="A25" s="18" t="s">
        <v>39</v>
      </c>
      <c r="B25" s="27">
        <v>40638</v>
      </c>
      <c r="C25" s="27">
        <v>14587</v>
      </c>
      <c r="D25" s="27">
        <v>25996</v>
      </c>
      <c r="E25" s="27">
        <v>55</v>
      </c>
      <c r="G25" s="28">
        <v>35.9436217135253</v>
      </c>
      <c r="H25" s="28">
        <v>64.0563782864746</v>
      </c>
    </row>
    <row r="26" s="2" customFormat="1" ht="12.5" spans="1:8">
      <c r="A26" s="15"/>
      <c r="B26" s="15"/>
      <c r="C26" s="15"/>
      <c r="D26" s="15"/>
      <c r="E26" s="15"/>
      <c r="F26" s="15"/>
      <c r="G26" s="15"/>
      <c r="H26" s="15"/>
    </row>
    <row r="27" spans="1:1">
      <c r="A27" s="16" t="s">
        <v>40</v>
      </c>
    </row>
    <row r="28" spans="1:1">
      <c r="A28" s="16" t="s">
        <v>41</v>
      </c>
    </row>
    <row r="29" spans="1:1">
      <c r="A29" s="16" t="s">
        <v>42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90" zoomScaleNormal="90" workbookViewId="0">
      <selection activeCell="A1" sqref="A1"/>
    </sheetView>
  </sheetViews>
  <sheetFormatPr defaultColWidth="9.81818181818182" defaultRowHeight="14.5"/>
  <sheetData/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zoomScale="95" zoomScaleNormal="95" topLeftCell="B1" workbookViewId="0">
      <selection activeCell="B3" sqref="B3"/>
    </sheetView>
  </sheetViews>
  <sheetFormatPr defaultColWidth="9" defaultRowHeight="14"/>
  <cols>
    <col min="1" max="1" width="29.4272727272727" style="3" hidden="1" customWidth="1"/>
    <col min="2" max="2" width="23.7090909090909" style="3" customWidth="1"/>
    <col min="3" max="6" width="11.7090909090909" style="3" customWidth="1"/>
    <col min="7" max="7" width="2.70909090909091" style="3" customWidth="1"/>
    <col min="8" max="9" width="11.7090909090909" style="3" customWidth="1"/>
    <col min="10" max="16384" width="9.13636363636364" style="3"/>
  </cols>
  <sheetData>
    <row r="1" ht="15.5" spans="2:2">
      <c r="B1" s="4" t="s">
        <v>5</v>
      </c>
    </row>
    <row r="2" ht="15.5" spans="2:2">
      <c r="B2" s="4" t="s">
        <v>12</v>
      </c>
    </row>
    <row r="3" s="2" customFormat="1" ht="13" spans="2:2">
      <c r="B3" s="5"/>
    </row>
    <row r="4" s="2" customFormat="1" ht="13" spans="2:2">
      <c r="B4" s="23" t="s">
        <v>43</v>
      </c>
    </row>
    <row r="5" s="2" customFormat="1" ht="13" spans="3:8">
      <c r="C5" s="5" t="s">
        <v>13</v>
      </c>
      <c r="H5" s="5" t="s">
        <v>14</v>
      </c>
    </row>
    <row r="6" s="2" customFormat="1" ht="12.5" spans="3:9">
      <c r="C6" s="6" t="s">
        <v>16</v>
      </c>
      <c r="D6" s="7" t="s">
        <v>17</v>
      </c>
      <c r="E6" s="7" t="s">
        <v>18</v>
      </c>
      <c r="F6" s="8" t="s">
        <v>19</v>
      </c>
      <c r="G6" s="9"/>
      <c r="H6" s="7" t="s">
        <v>17</v>
      </c>
      <c r="I6" s="7" t="s">
        <v>18</v>
      </c>
    </row>
    <row r="7" s="2" customFormat="1" ht="12.5" spans="1:9">
      <c r="A7" s="24" t="s">
        <v>44</v>
      </c>
      <c r="B7" s="2" t="s">
        <v>45</v>
      </c>
      <c r="C7" s="10">
        <f>VLOOKUP(CONCATENATE(Lookup!$B$2,$A7),t5.2,2,0)</f>
        <v>2426</v>
      </c>
      <c r="D7" s="10">
        <f>VLOOKUP(CONCATENATE(Lookup!$B$2,$A7),t5.2,3,0)</f>
        <v>994</v>
      </c>
      <c r="E7" s="10">
        <f>VLOOKUP(CONCATENATE(Lookup!$B$2,$A7),t5.2,4,0)</f>
        <v>1432</v>
      </c>
      <c r="F7" s="10" t="str">
        <f>VLOOKUP(CONCATENATE(Lookup!$B$2,$A7),t5.2,5,0)</f>
        <v>-</v>
      </c>
      <c r="G7" s="9" t="s">
        <v>46</v>
      </c>
      <c r="H7" s="11">
        <f>VLOOKUP(CONCATENATE(Lookup!$B$2,$A7),t5.2,6,0)</f>
        <v>40.9727947238252</v>
      </c>
      <c r="I7" s="11">
        <f>VLOOKUP(CONCATENATE(Lookup!$B$2,$A7),t5.2,7,0)</f>
        <v>59.0272052761747</v>
      </c>
    </row>
    <row r="8" s="2" customFormat="1" ht="12.5" spans="1:9">
      <c r="A8" s="24" t="s">
        <v>47</v>
      </c>
      <c r="B8" s="2" t="s">
        <v>48</v>
      </c>
      <c r="C8" s="10">
        <f>VLOOKUP(CONCATENATE(Lookup!$B$2,$A8),t5.2,2,0)</f>
        <v>575</v>
      </c>
      <c r="D8" s="10">
        <f>VLOOKUP(CONCATENATE(Lookup!$B$2,$A8),t5.2,3,0)</f>
        <v>168</v>
      </c>
      <c r="E8" s="10">
        <f>VLOOKUP(CONCATENATE(Lookup!$B$2,$A8),t5.2,4,0)</f>
        <v>406</v>
      </c>
      <c r="F8" s="10">
        <f>VLOOKUP(CONCATENATE(Lookup!$B$2,$A8),t5.2,5,0)</f>
        <v>1</v>
      </c>
      <c r="G8" s="9" t="s">
        <v>46</v>
      </c>
      <c r="H8" s="11">
        <f>VLOOKUP(CONCATENATE(Lookup!$B$2,$A8),t5.2,6,0)</f>
        <v>29.2682926829268</v>
      </c>
      <c r="I8" s="11">
        <f>VLOOKUP(CONCATENATE(Lookup!$B$2,$A8),t5.2,7,0)</f>
        <v>70.7317073170731</v>
      </c>
    </row>
    <row r="9" s="2" customFormat="1" ht="12.5" spans="1:9">
      <c r="A9" s="24" t="s">
        <v>49</v>
      </c>
      <c r="B9" s="2" t="s">
        <v>50</v>
      </c>
      <c r="C9" s="10">
        <f>VLOOKUP(CONCATENATE(Lookup!$B$2,$A9),t5.2,2,0)</f>
        <v>987</v>
      </c>
      <c r="D9" s="10">
        <f>VLOOKUP(CONCATENATE(Lookup!$B$2,$A9),t5.2,3,0)</f>
        <v>385</v>
      </c>
      <c r="E9" s="10">
        <f>VLOOKUP(CONCATENATE(Lookup!$B$2,$A9),t5.2,4,0)</f>
        <v>600</v>
      </c>
      <c r="F9" s="10">
        <f>VLOOKUP(CONCATENATE(Lookup!$B$2,$A9),t5.2,5,0)</f>
        <v>2</v>
      </c>
      <c r="G9" s="9" t="s">
        <v>46</v>
      </c>
      <c r="H9" s="11">
        <f>VLOOKUP(CONCATENATE(Lookup!$B$2,$A9),t5.2,6,0)</f>
        <v>39.0862944162436</v>
      </c>
      <c r="I9" s="11">
        <f>VLOOKUP(CONCATENATE(Lookup!$B$2,$A9),t5.2,7,0)</f>
        <v>60.9137055837563</v>
      </c>
    </row>
    <row r="10" s="2" customFormat="1" ht="12.5" spans="1:9">
      <c r="A10" s="24" t="s">
        <v>51</v>
      </c>
      <c r="B10" s="2" t="s">
        <v>52</v>
      </c>
      <c r="C10" s="10">
        <f>VLOOKUP(CONCATENATE(Lookup!$B$2,$A10),t5.2,2,0)</f>
        <v>2450</v>
      </c>
      <c r="D10" s="10">
        <f>VLOOKUP(CONCATENATE(Lookup!$B$2,$A10),t5.2,3,0)</f>
        <v>962</v>
      </c>
      <c r="E10" s="10">
        <f>VLOOKUP(CONCATENATE(Lookup!$B$2,$A10),t5.2,4,0)</f>
        <v>1480</v>
      </c>
      <c r="F10" s="10">
        <f>VLOOKUP(CONCATENATE(Lookup!$B$2,$A10),t5.2,5,0)</f>
        <v>8</v>
      </c>
      <c r="G10" s="9" t="s">
        <v>46</v>
      </c>
      <c r="H10" s="11">
        <f>VLOOKUP(CONCATENATE(Lookup!$B$2,$A10),t5.2,6,0)</f>
        <v>39.3939393939393</v>
      </c>
      <c r="I10" s="11">
        <f>VLOOKUP(CONCATENATE(Lookup!$B$2,$A10),t5.2,7,0)</f>
        <v>60.6060606060606</v>
      </c>
    </row>
    <row r="11" s="2" customFormat="1" ht="12.5" spans="1:9">
      <c r="A11" s="24" t="s">
        <v>53</v>
      </c>
      <c r="B11" s="2" t="s">
        <v>54</v>
      </c>
      <c r="C11" s="10">
        <f>VLOOKUP(CONCATENATE(Lookup!$B$2,$A11),t5.2,2,0)</f>
        <v>2427</v>
      </c>
      <c r="D11" s="10">
        <f>VLOOKUP(CONCATENATE(Lookup!$B$2,$A11),t5.2,3,0)</f>
        <v>1039</v>
      </c>
      <c r="E11" s="10">
        <f>VLOOKUP(CONCATENATE(Lookup!$B$2,$A11),t5.2,4,0)</f>
        <v>1385</v>
      </c>
      <c r="F11" s="10">
        <f>VLOOKUP(CONCATENATE(Lookup!$B$2,$A11),t5.2,5,0)</f>
        <v>3</v>
      </c>
      <c r="G11" s="9" t="s">
        <v>46</v>
      </c>
      <c r="H11" s="11">
        <f>VLOOKUP(CONCATENATE(Lookup!$B$2,$A11),t5.2,6,0)</f>
        <v>42.8630363036303</v>
      </c>
      <c r="I11" s="11">
        <f>VLOOKUP(CONCATENATE(Lookup!$B$2,$A11),t5.2,7,0)</f>
        <v>57.1369636963696</v>
      </c>
    </row>
    <row r="12" s="2" customFormat="1" ht="12.5" spans="1:9">
      <c r="A12" s="24" t="s">
        <v>55</v>
      </c>
      <c r="B12" s="2" t="s">
        <v>56</v>
      </c>
      <c r="C12" s="10">
        <f>VLOOKUP(CONCATENATE(Lookup!$B$2,$A12),t5.2,2,0)</f>
        <v>4201</v>
      </c>
      <c r="D12" s="10">
        <f>VLOOKUP(CONCATENATE(Lookup!$B$2,$A12),t5.2,3,0)</f>
        <v>1200</v>
      </c>
      <c r="E12" s="10">
        <f>VLOOKUP(CONCATENATE(Lookup!$B$2,$A12),t5.2,4,0)</f>
        <v>2996</v>
      </c>
      <c r="F12" s="10">
        <f>VLOOKUP(CONCATENATE(Lookup!$B$2,$A12),t5.2,5,0)</f>
        <v>5</v>
      </c>
      <c r="G12" s="9" t="s">
        <v>46</v>
      </c>
      <c r="H12" s="11">
        <f>VLOOKUP(CONCATENATE(Lookup!$B$2,$A12),t5.2,6,0)</f>
        <v>28.5986653956148</v>
      </c>
      <c r="I12" s="11">
        <f>VLOOKUP(CONCATENATE(Lookup!$B$2,$A12),t5.2,7,0)</f>
        <v>71.4013346043851</v>
      </c>
    </row>
    <row r="13" s="2" customFormat="1" ht="12.5" spans="1:9">
      <c r="A13" s="24" t="s">
        <v>57</v>
      </c>
      <c r="B13" s="2" t="s">
        <v>58</v>
      </c>
      <c r="C13" s="10">
        <f>VLOOKUP(CONCATENATE(Lookup!$B$2,$A13),t5.2,2,0)</f>
        <v>12082</v>
      </c>
      <c r="D13" s="10">
        <f>VLOOKUP(CONCATENATE(Lookup!$B$2,$A13),t5.2,3,0)</f>
        <v>4889</v>
      </c>
      <c r="E13" s="10">
        <f>VLOOKUP(CONCATENATE(Lookup!$B$2,$A13),t5.2,4,0)</f>
        <v>7189</v>
      </c>
      <c r="F13" s="10">
        <f>VLOOKUP(CONCATENATE(Lookup!$B$2,$A13),t5.2,5,0)</f>
        <v>4</v>
      </c>
      <c r="G13" s="9" t="s">
        <v>46</v>
      </c>
      <c r="H13" s="11">
        <f>VLOOKUP(CONCATENATE(Lookup!$B$2,$A13),t5.2,6,0)</f>
        <v>40.4785560523265</v>
      </c>
      <c r="I13" s="11">
        <f>VLOOKUP(CONCATENATE(Lookup!$B$2,$A13),t5.2,7,0)</f>
        <v>59.5214439476734</v>
      </c>
    </row>
    <row r="14" s="2" customFormat="1" ht="12.5" spans="1:9">
      <c r="A14" s="24" t="s">
        <v>59</v>
      </c>
      <c r="B14" s="2" t="s">
        <v>60</v>
      </c>
      <c r="C14" s="10">
        <f>VLOOKUP(CONCATENATE(Lookup!$B$2,$A14),t5.2,2,0)</f>
        <v>1628</v>
      </c>
      <c r="D14" s="10">
        <f>VLOOKUP(CONCATENATE(Lookup!$B$2,$A14),t5.2,3,0)</f>
        <v>639</v>
      </c>
      <c r="E14" s="10">
        <f>VLOOKUP(CONCATENATE(Lookup!$B$2,$A14),t5.2,4,0)</f>
        <v>989</v>
      </c>
      <c r="F14" s="10" t="str">
        <f>VLOOKUP(CONCATENATE(Lookup!$B$2,$A14),t5.2,5,0)</f>
        <v>-</v>
      </c>
      <c r="G14" s="9" t="s">
        <v>46</v>
      </c>
      <c r="H14" s="11">
        <f>VLOOKUP(CONCATENATE(Lookup!$B$2,$A14),t5.2,6,0)</f>
        <v>39.2506142506142</v>
      </c>
      <c r="I14" s="11">
        <f>VLOOKUP(CONCATENATE(Lookup!$B$2,$A14),t5.2,7,0)</f>
        <v>60.7493857493857</v>
      </c>
    </row>
    <row r="15" s="2" customFormat="1" ht="12.5" spans="1:9">
      <c r="A15" s="24" t="s">
        <v>61</v>
      </c>
      <c r="B15" s="2" t="s">
        <v>62</v>
      </c>
      <c r="C15" s="10">
        <f>VLOOKUP(CONCATENATE(Lookup!$B$2,$A15),t5.2,2,0)</f>
        <v>3608</v>
      </c>
      <c r="D15" s="10">
        <f>VLOOKUP(CONCATENATE(Lookup!$B$2,$A15),t5.2,3,0)</f>
        <v>1257</v>
      </c>
      <c r="E15" s="10">
        <f>VLOOKUP(CONCATENATE(Lookup!$B$2,$A15),t5.2,4,0)</f>
        <v>2348</v>
      </c>
      <c r="F15" s="10">
        <f>VLOOKUP(CONCATENATE(Lookup!$B$2,$A15),t5.2,5,0)</f>
        <v>3</v>
      </c>
      <c r="G15" s="9" t="s">
        <v>46</v>
      </c>
      <c r="H15" s="11">
        <f>VLOOKUP(CONCATENATE(Lookup!$B$2,$A15),t5.2,6,0)</f>
        <v>34.8682385575589</v>
      </c>
      <c r="I15" s="11">
        <f>VLOOKUP(CONCATENATE(Lookup!$B$2,$A15),t5.2,7,0)</f>
        <v>65.131761442441</v>
      </c>
    </row>
    <row r="16" s="2" customFormat="1" ht="12.5" spans="1:9">
      <c r="A16" s="24" t="s">
        <v>63</v>
      </c>
      <c r="B16" s="2" t="s">
        <v>64</v>
      </c>
      <c r="C16" s="10">
        <f>VLOOKUP(CONCATENATE(Lookup!$B$2,$A16),t5.2,2,0)</f>
        <v>6906</v>
      </c>
      <c r="D16" s="10">
        <f>VLOOKUP(CONCATENATE(Lookup!$B$2,$A16),t5.2,3,0)</f>
        <v>2042</v>
      </c>
      <c r="E16" s="10">
        <f>VLOOKUP(CONCATENATE(Lookup!$B$2,$A16),t5.2,4,0)</f>
        <v>4864</v>
      </c>
      <c r="F16" s="10" t="str">
        <f>VLOOKUP(CONCATENATE(Lookup!$B$2,$A16),t5.2,5,0)</f>
        <v>-</v>
      </c>
      <c r="G16" s="9" t="s">
        <v>46</v>
      </c>
      <c r="H16" s="11">
        <f>VLOOKUP(CONCATENATE(Lookup!$B$2,$A16),t5.2,6,0)</f>
        <v>29.568491167101</v>
      </c>
      <c r="I16" s="11">
        <f>VLOOKUP(CONCATENATE(Lookup!$B$2,$A16),t5.2,7,0)</f>
        <v>70.4315088328989</v>
      </c>
    </row>
    <row r="17" s="2" customFormat="1" ht="12.5" spans="1:9">
      <c r="A17" s="24" t="s">
        <v>65</v>
      </c>
      <c r="B17" s="2" t="s">
        <v>66</v>
      </c>
      <c r="C17" s="10">
        <f>VLOOKUP(CONCATENATE(Lookup!$B$2,$A17),t5.2,2,0)</f>
        <v>106</v>
      </c>
      <c r="D17" s="10">
        <f>VLOOKUP(CONCATENATE(Lookup!$B$2,$A17),t5.2,3,0)</f>
        <v>28</v>
      </c>
      <c r="E17" s="10">
        <f>VLOOKUP(CONCATENATE(Lookup!$B$2,$A17),t5.2,4,0)</f>
        <v>74</v>
      </c>
      <c r="F17" s="10">
        <f>VLOOKUP(CONCATENATE(Lookup!$B$2,$A17),t5.2,5,0)</f>
        <v>4</v>
      </c>
      <c r="G17" s="9" t="s">
        <v>46</v>
      </c>
      <c r="H17" s="11">
        <f>VLOOKUP(CONCATENATE(Lookup!$B$2,$A17),t5.2,6,0)</f>
        <v>27.4509803921568</v>
      </c>
      <c r="I17" s="11">
        <f>VLOOKUP(CONCATENATE(Lookup!$B$2,$A17),t5.2,7,0)</f>
        <v>72.5490196078431</v>
      </c>
    </row>
    <row r="18" s="2" customFormat="1" ht="12.5" spans="1:9">
      <c r="A18" s="24" t="s">
        <v>67</v>
      </c>
      <c r="B18" s="2" t="s">
        <v>68</v>
      </c>
      <c r="C18" s="10">
        <f>VLOOKUP(CONCATENATE(Lookup!$B$2,$A18),t5.2,2,0)</f>
        <v>64</v>
      </c>
      <c r="D18" s="10">
        <f>VLOOKUP(CONCATENATE(Lookup!$B$2,$A18),t5.2,3,0)</f>
        <v>5</v>
      </c>
      <c r="E18" s="10">
        <f>VLOOKUP(CONCATENATE(Lookup!$B$2,$A18),t5.2,4,0)</f>
        <v>58</v>
      </c>
      <c r="F18" s="10">
        <f>VLOOKUP(CONCATENATE(Lookup!$B$2,$A18),t5.2,5,0)</f>
        <v>1</v>
      </c>
      <c r="G18" s="9" t="s">
        <v>46</v>
      </c>
      <c r="H18" s="11">
        <f>VLOOKUP(CONCATENATE(Lookup!$B$2,$A18),t5.2,6,0)</f>
        <v>7.93650793650793</v>
      </c>
      <c r="I18" s="11">
        <f>VLOOKUP(CONCATENATE(Lookup!$B$2,$A18),t5.2,7,0)</f>
        <v>92.063492063492</v>
      </c>
    </row>
    <row r="19" s="2" customFormat="1" ht="12.5" spans="1:9">
      <c r="A19" s="24" t="s">
        <v>69</v>
      </c>
      <c r="B19" s="2" t="s">
        <v>70</v>
      </c>
      <c r="C19" s="10">
        <f>VLOOKUP(CONCATENATE(Lookup!$B$2,$A19),t5.2,2,0)</f>
        <v>2844</v>
      </c>
      <c r="D19" s="10">
        <f>VLOOKUP(CONCATENATE(Lookup!$B$2,$A19),t5.2,3,0)</f>
        <v>913</v>
      </c>
      <c r="E19" s="10">
        <f>VLOOKUP(CONCATENATE(Lookup!$B$2,$A19),t5.2,4,0)</f>
        <v>1907</v>
      </c>
      <c r="F19" s="10">
        <f>VLOOKUP(CONCATENATE(Lookup!$B$2,$A19),t5.2,5,0)</f>
        <v>24</v>
      </c>
      <c r="G19" s="9" t="s">
        <v>46</v>
      </c>
      <c r="H19" s="11">
        <f>VLOOKUP(CONCATENATE(Lookup!$B$2,$A19),t5.2,6,0)</f>
        <v>32.3758865248227</v>
      </c>
      <c r="I19" s="11">
        <f>VLOOKUP(CONCATENATE(Lookup!$B$2,$A19),t5.2,7,0)</f>
        <v>67.6241134751773</v>
      </c>
    </row>
    <row r="20" s="2" customFormat="1" ht="12.5" spans="1:9">
      <c r="A20" s="24" t="s">
        <v>71</v>
      </c>
      <c r="B20" s="2" t="s">
        <v>72</v>
      </c>
      <c r="C20" s="10">
        <f>VLOOKUP(CONCATENATE(Lookup!$B$2,$A20),t5.2,2,0)</f>
        <v>127</v>
      </c>
      <c r="D20" s="10">
        <f>VLOOKUP(CONCATENATE(Lookup!$B$2,$A20),t5.2,3,0)</f>
        <v>65</v>
      </c>
      <c r="E20" s="10">
        <f>VLOOKUP(CONCATENATE(Lookup!$B$2,$A20),t5.2,4,0)</f>
        <v>62</v>
      </c>
      <c r="F20" s="10" t="str">
        <f>VLOOKUP(CONCATENATE(Lookup!$B$2,$A20),t5.2,5,0)</f>
        <v>-</v>
      </c>
      <c r="G20" s="9" t="s">
        <v>46</v>
      </c>
      <c r="H20" s="11">
        <f>VLOOKUP(CONCATENATE(Lookup!$B$2,$A20),t5.2,6,0)</f>
        <v>51.1811023622047</v>
      </c>
      <c r="I20" s="11">
        <f>VLOOKUP(CONCATENATE(Lookup!$B$2,$A20),t5.2,7,0)</f>
        <v>48.8188976377952</v>
      </c>
    </row>
    <row r="21" s="2" customFormat="1" ht="13" spans="1:9">
      <c r="A21" s="24" t="s">
        <v>73</v>
      </c>
      <c r="B21" s="5" t="s">
        <v>73</v>
      </c>
      <c r="C21" s="12">
        <f>VLOOKUP(CONCATENATE(Lookup!$B$2,$A21),t5.2,2,0)</f>
        <v>40638</v>
      </c>
      <c r="D21" s="12">
        <f>VLOOKUP(CONCATENATE(Lookup!$B$2,$A21),t5.2,3,0)</f>
        <v>14587</v>
      </c>
      <c r="E21" s="12">
        <f>VLOOKUP(CONCATENATE(Lookup!$B$2,$A21),t5.2,4,0)</f>
        <v>25996</v>
      </c>
      <c r="F21" s="12">
        <f>VLOOKUP(CONCATENATE(Lookup!$B$2,$A21),t5.2,5,0)</f>
        <v>55</v>
      </c>
      <c r="G21" s="13" t="s">
        <v>46</v>
      </c>
      <c r="H21" s="14">
        <f>VLOOKUP(CONCATENATE(Lookup!$B$2,$A21),t5.2,6,0)</f>
        <v>35.9436217135253</v>
      </c>
      <c r="I21" s="14">
        <f>VLOOKUP(CONCATENATE(Lookup!$B$2,$A21),t5.2,7,0)</f>
        <v>64.0563782864746</v>
      </c>
    </row>
    <row r="22" s="2" customFormat="1" ht="12.5" spans="1:9">
      <c r="A22" s="24" t="s">
        <v>46</v>
      </c>
      <c r="B22" s="15"/>
      <c r="C22" s="15"/>
      <c r="D22" s="15"/>
      <c r="E22" s="15"/>
      <c r="F22" s="15"/>
      <c r="G22" s="15"/>
      <c r="H22" s="15"/>
      <c r="I22" s="15"/>
    </row>
    <row r="23" spans="1:2">
      <c r="A23" s="25"/>
      <c r="B23" s="16" t="s">
        <v>40</v>
      </c>
    </row>
    <row r="24" spans="2:2">
      <c r="B24" s="16" t="s">
        <v>74</v>
      </c>
    </row>
    <row r="25" spans="2:2">
      <c r="B25" s="16" t="s">
        <v>41</v>
      </c>
    </row>
    <row r="26" spans="2:2">
      <c r="B26" s="16" t="s">
        <v>42</v>
      </c>
    </row>
    <row r="28" spans="2:2">
      <c r="B28" s="17" t="s">
        <v>46</v>
      </c>
    </row>
  </sheetData>
  <pageMargins left="0.7" right="0.7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name="Drop Down 1" r:id="rId3">
              <controlPr defaultSize="0">
                <anchor moveWithCells="1">
                  <from>
                    <xdr:col>1</xdr:col>
                    <xdr:colOff>485775</xdr:colOff>
                    <xdr:row>2</xdr:row>
                    <xdr:rowOff>171450</xdr:rowOff>
                  </from>
                  <to>
                    <xdr:col>1</xdr:col>
                    <xdr:colOff>1552575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7"/>
  <sheetViews>
    <sheetView zoomScale="90" zoomScaleNormal="90" workbookViewId="0">
      <selection activeCell="A1" sqref="A1"/>
    </sheetView>
  </sheetViews>
  <sheetFormatPr defaultColWidth="9" defaultRowHeight="14.5" outlineLevelCol="6"/>
  <cols>
    <col min="1" max="1" width="36.8545454545455" customWidth="1"/>
    <col min="2" max="7" width="9.13636363636364" style="1"/>
  </cols>
  <sheetData>
    <row r="1" spans="1:7">
      <c r="A1" t="s">
        <v>75</v>
      </c>
      <c r="B1" s="1" t="s">
        <v>16</v>
      </c>
      <c r="C1" s="1" t="s">
        <v>17</v>
      </c>
      <c r="D1" s="1" t="s">
        <v>76</v>
      </c>
      <c r="E1" s="1" t="s">
        <v>19</v>
      </c>
      <c r="F1" s="1" t="s">
        <v>77</v>
      </c>
      <c r="G1" s="1" t="s">
        <v>78</v>
      </c>
    </row>
    <row r="2" spans="1:7">
      <c r="A2" t="s">
        <v>79</v>
      </c>
      <c r="B2" s="1">
        <v>3209</v>
      </c>
      <c r="C2" s="1">
        <v>663</v>
      </c>
      <c r="D2" s="1">
        <v>2546</v>
      </c>
      <c r="E2" s="1" t="s">
        <v>80</v>
      </c>
      <c r="F2" s="1">
        <v>20.660641944531</v>
      </c>
      <c r="G2" s="1">
        <v>79.3393580554689</v>
      </c>
    </row>
    <row r="3" spans="1:7">
      <c r="A3" t="s">
        <v>81</v>
      </c>
      <c r="B3" s="1">
        <v>948</v>
      </c>
      <c r="C3" s="1">
        <v>193</v>
      </c>
      <c r="D3" s="1">
        <v>727</v>
      </c>
      <c r="E3" s="1">
        <v>28</v>
      </c>
      <c r="F3" s="1">
        <v>20.9782608695652</v>
      </c>
      <c r="G3" s="1">
        <v>79.0217391304347</v>
      </c>
    </row>
    <row r="4" spans="1:7">
      <c r="A4" t="s">
        <v>82</v>
      </c>
      <c r="B4" s="1">
        <v>1277</v>
      </c>
      <c r="C4" s="1">
        <v>551</v>
      </c>
      <c r="D4" s="1">
        <v>726</v>
      </c>
      <c r="E4" s="1" t="s">
        <v>80</v>
      </c>
      <c r="F4" s="1">
        <v>43.1480031323414</v>
      </c>
      <c r="G4" s="1">
        <v>56.8519968676585</v>
      </c>
    </row>
    <row r="5" spans="1:7">
      <c r="A5" t="s">
        <v>83</v>
      </c>
      <c r="B5" s="1">
        <v>3063</v>
      </c>
      <c r="C5" s="1">
        <v>770</v>
      </c>
      <c r="D5" s="1">
        <v>2293</v>
      </c>
      <c r="E5" s="1" t="s">
        <v>80</v>
      </c>
      <c r="F5" s="1">
        <v>25.1387528566764</v>
      </c>
      <c r="G5" s="1">
        <v>74.8612471433235</v>
      </c>
    </row>
    <row r="6" spans="1:7">
      <c r="A6" t="s">
        <v>84</v>
      </c>
      <c r="B6" s="1">
        <v>2884</v>
      </c>
      <c r="C6" s="1">
        <v>658</v>
      </c>
      <c r="D6" s="1">
        <v>2220</v>
      </c>
      <c r="E6" s="1">
        <v>6</v>
      </c>
      <c r="F6" s="1">
        <v>22.8630993745656</v>
      </c>
      <c r="G6" s="1">
        <v>77.1369006254343</v>
      </c>
    </row>
    <row r="7" spans="1:7">
      <c r="A7" t="s">
        <v>85</v>
      </c>
      <c r="B7" s="1">
        <v>4943</v>
      </c>
      <c r="C7" s="1">
        <v>1184</v>
      </c>
      <c r="D7" s="1">
        <v>3758</v>
      </c>
      <c r="E7" s="1">
        <v>1</v>
      </c>
      <c r="F7" s="1">
        <v>23.9579117766086</v>
      </c>
      <c r="G7" s="1">
        <v>76.0420882233913</v>
      </c>
    </row>
    <row r="8" spans="1:7">
      <c r="A8" t="s">
        <v>86</v>
      </c>
      <c r="B8" s="1">
        <v>13705</v>
      </c>
      <c r="C8" s="1">
        <v>3776</v>
      </c>
      <c r="D8" s="1">
        <v>9906</v>
      </c>
      <c r="E8" s="1">
        <v>23</v>
      </c>
      <c r="F8" s="1">
        <v>27.5983043414705</v>
      </c>
      <c r="G8" s="1">
        <v>72.4016956585294</v>
      </c>
    </row>
    <row r="9" spans="1:7">
      <c r="A9" t="s">
        <v>87</v>
      </c>
      <c r="B9" s="1">
        <v>2076</v>
      </c>
      <c r="C9" s="1">
        <v>503</v>
      </c>
      <c r="D9" s="1">
        <v>1563</v>
      </c>
      <c r="E9" s="1">
        <v>10</v>
      </c>
      <c r="F9" s="1">
        <v>24.3465634075508</v>
      </c>
      <c r="G9" s="1">
        <v>75.6534365924491</v>
      </c>
    </row>
    <row r="10" spans="1:7">
      <c r="A10" t="s">
        <v>88</v>
      </c>
      <c r="B10" s="1">
        <v>4384</v>
      </c>
      <c r="C10" s="1">
        <v>1055</v>
      </c>
      <c r="D10" s="1">
        <v>3329</v>
      </c>
      <c r="E10" s="1" t="s">
        <v>80</v>
      </c>
      <c r="F10" s="1">
        <v>24.0647810218978</v>
      </c>
      <c r="G10" s="1">
        <v>75.9352189781022</v>
      </c>
    </row>
    <row r="11" spans="1:7">
      <c r="A11" t="s">
        <v>89</v>
      </c>
      <c r="B11" s="1">
        <v>7746</v>
      </c>
      <c r="C11" s="1">
        <v>1800</v>
      </c>
      <c r="D11" s="1">
        <v>5946</v>
      </c>
      <c r="E11" s="1" t="s">
        <v>80</v>
      </c>
      <c r="F11" s="1">
        <v>23.2378001549186</v>
      </c>
      <c r="G11" s="1">
        <v>76.7621998450813</v>
      </c>
    </row>
    <row r="12" spans="1:7">
      <c r="A12" t="s">
        <v>90</v>
      </c>
      <c r="B12" s="1">
        <v>121</v>
      </c>
      <c r="C12" s="1">
        <v>2</v>
      </c>
      <c r="D12" s="1">
        <v>119</v>
      </c>
      <c r="E12" s="1" t="s">
        <v>80</v>
      </c>
      <c r="F12" s="1">
        <v>1.65289256198347</v>
      </c>
      <c r="G12" s="1">
        <v>98.3471074380165</v>
      </c>
    </row>
    <row r="13" spans="1:7">
      <c r="A13" t="s">
        <v>91</v>
      </c>
      <c r="B13" s="1">
        <v>151</v>
      </c>
      <c r="C13" s="1">
        <v>36</v>
      </c>
      <c r="D13" s="1">
        <v>115</v>
      </c>
      <c r="E13" s="1" t="s">
        <v>80</v>
      </c>
      <c r="F13" s="1">
        <v>23.841059602649</v>
      </c>
      <c r="G13" s="1">
        <v>76.1589403973509</v>
      </c>
    </row>
    <row r="14" spans="1:7">
      <c r="A14" t="s">
        <v>92</v>
      </c>
      <c r="B14" s="1">
        <v>3730</v>
      </c>
      <c r="C14" s="1">
        <v>808</v>
      </c>
      <c r="D14" s="1">
        <v>2895</v>
      </c>
      <c r="E14" s="1">
        <v>27</v>
      </c>
      <c r="F14" s="1">
        <v>21.8201458277072</v>
      </c>
      <c r="G14" s="1">
        <v>78.1798541722927</v>
      </c>
    </row>
    <row r="15" spans="1:7">
      <c r="A15" t="s">
        <v>93</v>
      </c>
      <c r="B15" s="1">
        <v>169</v>
      </c>
      <c r="C15" s="1">
        <v>72</v>
      </c>
      <c r="D15" s="1">
        <v>97</v>
      </c>
      <c r="E15" s="1" t="s">
        <v>80</v>
      </c>
      <c r="F15" s="1">
        <v>42.6035502958579</v>
      </c>
      <c r="G15" s="1">
        <v>57.396449704142</v>
      </c>
    </row>
    <row r="16" spans="1:7">
      <c r="A16" t="s">
        <v>94</v>
      </c>
      <c r="B16" s="1">
        <v>202</v>
      </c>
      <c r="C16" s="1">
        <v>7</v>
      </c>
      <c r="D16" s="1">
        <v>195</v>
      </c>
      <c r="E16" s="1" t="s">
        <v>80</v>
      </c>
      <c r="F16" s="1">
        <v>3.46534653465346</v>
      </c>
      <c r="G16" s="1">
        <v>96.5346534653465</v>
      </c>
    </row>
    <row r="17" spans="1:7">
      <c r="A17" t="s">
        <v>95</v>
      </c>
      <c r="B17" s="1">
        <v>3164</v>
      </c>
      <c r="C17" s="1">
        <v>639</v>
      </c>
      <c r="D17" s="1">
        <v>2525</v>
      </c>
      <c r="E17" s="1" t="s">
        <v>80</v>
      </c>
      <c r="F17" s="1">
        <v>20.1959544879898</v>
      </c>
      <c r="G17" s="1">
        <v>79.8040455120101</v>
      </c>
    </row>
    <row r="18" spans="1:7">
      <c r="A18" t="s">
        <v>96</v>
      </c>
      <c r="B18" s="1">
        <v>930</v>
      </c>
      <c r="C18" s="1">
        <v>195</v>
      </c>
      <c r="D18" s="1">
        <v>725</v>
      </c>
      <c r="E18" s="1">
        <v>10</v>
      </c>
      <c r="F18" s="1">
        <v>21.195652173913</v>
      </c>
      <c r="G18" s="1">
        <v>78.8043478260869</v>
      </c>
    </row>
    <row r="19" spans="1:7">
      <c r="A19" t="s">
        <v>97</v>
      </c>
      <c r="B19" s="1">
        <v>1264</v>
      </c>
      <c r="C19" s="1">
        <v>494</v>
      </c>
      <c r="D19" s="1">
        <v>769</v>
      </c>
      <c r="E19" s="1">
        <v>1</v>
      </c>
      <c r="F19" s="1">
        <v>39.1132224861441</v>
      </c>
      <c r="G19" s="1">
        <v>60.8867775138559</v>
      </c>
    </row>
    <row r="20" spans="1:7">
      <c r="A20" t="s">
        <v>98</v>
      </c>
      <c r="B20" s="1">
        <v>3073</v>
      </c>
      <c r="C20" s="1">
        <v>711</v>
      </c>
      <c r="D20" s="1">
        <v>2361</v>
      </c>
      <c r="E20" s="1">
        <v>1</v>
      </c>
      <c r="F20" s="1">
        <v>23.14453125</v>
      </c>
      <c r="G20" s="1">
        <v>76.85546875</v>
      </c>
    </row>
    <row r="21" spans="1:7">
      <c r="A21" t="s">
        <v>99</v>
      </c>
      <c r="B21" s="1">
        <v>2908</v>
      </c>
      <c r="C21" s="1">
        <v>693</v>
      </c>
      <c r="D21" s="1">
        <v>2198</v>
      </c>
      <c r="E21" s="1">
        <v>17</v>
      </c>
      <c r="F21" s="1">
        <v>23.9709443099273</v>
      </c>
      <c r="G21" s="1">
        <v>76.0290556900726</v>
      </c>
    </row>
    <row r="22" spans="1:7">
      <c r="A22" t="s">
        <v>100</v>
      </c>
      <c r="B22" s="1">
        <v>4928</v>
      </c>
      <c r="C22" s="1">
        <v>1260</v>
      </c>
      <c r="D22" s="1">
        <v>3667</v>
      </c>
      <c r="E22" s="1">
        <v>1</v>
      </c>
      <c r="F22" s="1">
        <v>25.5733712198092</v>
      </c>
      <c r="G22" s="1">
        <v>74.4266287801907</v>
      </c>
    </row>
    <row r="23" spans="1:7">
      <c r="A23" t="s">
        <v>101</v>
      </c>
      <c r="B23" s="1">
        <v>13395</v>
      </c>
      <c r="C23" s="1">
        <v>3719</v>
      </c>
      <c r="D23" s="1">
        <v>9643</v>
      </c>
      <c r="E23" s="1">
        <v>33</v>
      </c>
      <c r="F23" s="1">
        <v>27.8326597814698</v>
      </c>
      <c r="G23" s="1">
        <v>72.1673402185301</v>
      </c>
    </row>
    <row r="24" spans="1:7">
      <c r="A24" t="s">
        <v>102</v>
      </c>
      <c r="B24" s="1">
        <v>2097</v>
      </c>
      <c r="C24" s="1">
        <v>515</v>
      </c>
      <c r="D24" s="1">
        <v>1565</v>
      </c>
      <c r="E24" s="1">
        <v>17</v>
      </c>
      <c r="F24" s="1">
        <v>24.7596153846153</v>
      </c>
      <c r="G24" s="1">
        <v>75.2403846153846</v>
      </c>
    </row>
    <row r="25" spans="1:7">
      <c r="A25" t="s">
        <v>103</v>
      </c>
      <c r="B25" s="1">
        <v>4161</v>
      </c>
      <c r="C25" s="1">
        <v>1166</v>
      </c>
      <c r="D25" s="1">
        <v>2995</v>
      </c>
      <c r="E25" s="1" t="s">
        <v>80</v>
      </c>
      <c r="F25" s="1">
        <v>28.0221100696947</v>
      </c>
      <c r="G25" s="1">
        <v>71.9778899303052</v>
      </c>
    </row>
    <row r="26" spans="1:7">
      <c r="A26" t="s">
        <v>104</v>
      </c>
      <c r="B26" s="1">
        <v>7887</v>
      </c>
      <c r="C26" s="1">
        <v>1863</v>
      </c>
      <c r="D26" s="1">
        <v>6022</v>
      </c>
      <c r="E26" s="1">
        <v>2</v>
      </c>
      <c r="F26" s="1">
        <v>23.6271401395053</v>
      </c>
      <c r="G26" s="1">
        <v>76.3728598604946</v>
      </c>
    </row>
    <row r="27" spans="1:7">
      <c r="A27" t="s">
        <v>105</v>
      </c>
      <c r="B27" s="1">
        <v>134</v>
      </c>
      <c r="C27" s="1">
        <v>1</v>
      </c>
      <c r="D27" s="1">
        <v>133</v>
      </c>
      <c r="E27" s="1" t="s">
        <v>80</v>
      </c>
      <c r="F27" s="1">
        <v>0.746268656716417</v>
      </c>
      <c r="G27" s="1">
        <v>99.2537313432835</v>
      </c>
    </row>
    <row r="28" spans="1:7">
      <c r="A28" t="s">
        <v>106</v>
      </c>
      <c r="B28" s="1">
        <v>122</v>
      </c>
      <c r="C28" s="1">
        <v>20</v>
      </c>
      <c r="D28" s="1">
        <v>102</v>
      </c>
      <c r="E28" s="1" t="s">
        <v>80</v>
      </c>
      <c r="F28" s="1">
        <v>16.3934426229508</v>
      </c>
      <c r="G28" s="1">
        <v>83.6065573770491</v>
      </c>
    </row>
    <row r="29" spans="1:7">
      <c r="A29" t="s">
        <v>107</v>
      </c>
      <c r="B29" s="1">
        <v>3656</v>
      </c>
      <c r="C29" s="1">
        <v>721</v>
      </c>
      <c r="D29" s="1">
        <v>2715</v>
      </c>
      <c r="E29" s="1">
        <v>220</v>
      </c>
      <c r="F29" s="1">
        <v>20.9837019790454</v>
      </c>
      <c r="G29" s="1">
        <v>79.0162980209546</v>
      </c>
    </row>
    <row r="30" spans="1:7">
      <c r="A30" t="s">
        <v>108</v>
      </c>
      <c r="B30" s="1">
        <v>174</v>
      </c>
      <c r="C30" s="1">
        <v>71</v>
      </c>
      <c r="D30" s="1">
        <v>103</v>
      </c>
      <c r="E30" s="1" t="s">
        <v>80</v>
      </c>
      <c r="F30" s="1">
        <v>40.8045977011494</v>
      </c>
      <c r="G30" s="1">
        <v>59.1954022988505</v>
      </c>
    </row>
    <row r="31" spans="1:7">
      <c r="A31" t="s">
        <v>109</v>
      </c>
      <c r="B31" s="1">
        <v>176</v>
      </c>
      <c r="C31" s="1">
        <v>3</v>
      </c>
      <c r="D31" s="1">
        <v>173</v>
      </c>
      <c r="E31" s="1" t="s">
        <v>80</v>
      </c>
      <c r="F31" s="1">
        <v>1.70454545454545</v>
      </c>
      <c r="G31" s="1">
        <v>98.2954545454545</v>
      </c>
    </row>
    <row r="32" spans="1:7">
      <c r="A32" t="s">
        <v>110</v>
      </c>
      <c r="B32" s="1">
        <v>3369</v>
      </c>
      <c r="C32" s="1">
        <v>709</v>
      </c>
      <c r="D32" s="1">
        <v>2660</v>
      </c>
      <c r="E32" s="1" t="s">
        <v>80</v>
      </c>
      <c r="F32" s="1">
        <v>21.04482042149</v>
      </c>
      <c r="G32" s="1">
        <v>78.9551795785099</v>
      </c>
    </row>
    <row r="33" spans="1:7">
      <c r="A33" t="s">
        <v>111</v>
      </c>
      <c r="B33" s="1">
        <v>1030</v>
      </c>
      <c r="C33" s="1">
        <v>260</v>
      </c>
      <c r="D33" s="1">
        <v>763</v>
      </c>
      <c r="E33" s="1">
        <v>7</v>
      </c>
      <c r="F33" s="1">
        <v>25.4154447702834</v>
      </c>
      <c r="G33" s="1">
        <v>74.5845552297165</v>
      </c>
    </row>
    <row r="34" spans="1:7">
      <c r="A34" t="s">
        <v>112</v>
      </c>
      <c r="B34" s="1">
        <v>1307</v>
      </c>
      <c r="C34" s="1">
        <v>292</v>
      </c>
      <c r="D34" s="1">
        <v>1015</v>
      </c>
      <c r="E34" s="1" t="s">
        <v>80</v>
      </c>
      <c r="F34" s="1">
        <v>22.3412394797245</v>
      </c>
      <c r="G34" s="1">
        <v>77.6587605202754</v>
      </c>
    </row>
    <row r="35" spans="1:7">
      <c r="A35" t="s">
        <v>113</v>
      </c>
      <c r="B35" s="1">
        <v>3240</v>
      </c>
      <c r="C35" s="1">
        <v>713</v>
      </c>
      <c r="D35" s="1">
        <v>2526</v>
      </c>
      <c r="E35" s="1">
        <v>1</v>
      </c>
      <c r="F35" s="1">
        <v>22.0129669651126</v>
      </c>
      <c r="G35" s="1">
        <v>77.9870330348873</v>
      </c>
    </row>
    <row r="36" spans="1:7">
      <c r="A36" t="s">
        <v>114</v>
      </c>
      <c r="B36" s="1">
        <v>2957</v>
      </c>
      <c r="C36" s="1">
        <v>588</v>
      </c>
      <c r="D36" s="1">
        <v>2312</v>
      </c>
      <c r="E36" s="1">
        <v>57</v>
      </c>
      <c r="F36" s="1">
        <v>20.2758620689655</v>
      </c>
      <c r="G36" s="1">
        <v>79.7241379310344</v>
      </c>
    </row>
    <row r="37" spans="1:7">
      <c r="A37" t="s">
        <v>115</v>
      </c>
      <c r="B37" s="1">
        <v>5396</v>
      </c>
      <c r="C37" s="1">
        <v>1339</v>
      </c>
      <c r="D37" s="1">
        <v>4056</v>
      </c>
      <c r="E37" s="1">
        <v>1</v>
      </c>
      <c r="F37" s="1">
        <v>24.8192771084337</v>
      </c>
      <c r="G37" s="1">
        <v>75.1807228915662</v>
      </c>
    </row>
    <row r="38" spans="1:7">
      <c r="A38" t="s">
        <v>116</v>
      </c>
      <c r="B38" s="1">
        <v>13823</v>
      </c>
      <c r="C38" s="1">
        <v>3644</v>
      </c>
      <c r="D38" s="1">
        <v>10099</v>
      </c>
      <c r="E38" s="1">
        <v>80</v>
      </c>
      <c r="F38" s="1">
        <v>26.5153168885978</v>
      </c>
      <c r="G38" s="1">
        <v>73.4846831114021</v>
      </c>
    </row>
    <row r="39" spans="1:7">
      <c r="A39" t="s">
        <v>117</v>
      </c>
      <c r="B39" s="1">
        <v>2079</v>
      </c>
      <c r="C39" s="1">
        <v>572</v>
      </c>
      <c r="D39" s="1">
        <v>1485</v>
      </c>
      <c r="E39" s="1">
        <v>22</v>
      </c>
      <c r="F39" s="1">
        <v>27.807486631016</v>
      </c>
      <c r="G39" s="1">
        <v>72.1925133689839</v>
      </c>
    </row>
    <row r="40" spans="1:7">
      <c r="A40" t="s">
        <v>118</v>
      </c>
      <c r="B40" s="1">
        <v>4484</v>
      </c>
      <c r="C40" s="1">
        <v>939</v>
      </c>
      <c r="D40" s="1">
        <v>3545</v>
      </c>
      <c r="E40" s="1" t="s">
        <v>80</v>
      </c>
      <c r="F40" s="1">
        <v>20.9411239964317</v>
      </c>
      <c r="G40" s="1">
        <v>79.0588760035682</v>
      </c>
    </row>
    <row r="41" spans="1:7">
      <c r="A41" t="s">
        <v>119</v>
      </c>
      <c r="B41" s="1">
        <v>8173</v>
      </c>
      <c r="C41" s="1">
        <v>1877</v>
      </c>
      <c r="D41" s="1">
        <v>6296</v>
      </c>
      <c r="E41" s="1" t="s">
        <v>80</v>
      </c>
      <c r="F41" s="1">
        <v>22.9658632081243</v>
      </c>
      <c r="G41" s="1">
        <v>77.0341367918756</v>
      </c>
    </row>
    <row r="42" spans="1:7">
      <c r="A42" t="s">
        <v>120</v>
      </c>
      <c r="B42" s="1">
        <v>139</v>
      </c>
      <c r="C42" s="1">
        <v>4</v>
      </c>
      <c r="D42" s="1">
        <v>135</v>
      </c>
      <c r="E42" s="1" t="s">
        <v>80</v>
      </c>
      <c r="F42" s="1">
        <v>2.87769784172661</v>
      </c>
      <c r="G42" s="1">
        <v>97.1223021582733</v>
      </c>
    </row>
    <row r="43" spans="1:7">
      <c r="A43" t="s">
        <v>121</v>
      </c>
      <c r="B43" s="1">
        <v>161</v>
      </c>
      <c r="C43" s="1">
        <v>28</v>
      </c>
      <c r="D43" s="1">
        <v>133</v>
      </c>
      <c r="E43" s="1" t="s">
        <v>80</v>
      </c>
      <c r="F43" s="1">
        <v>17.391304347826</v>
      </c>
      <c r="G43" s="1">
        <v>82.6086956521739</v>
      </c>
    </row>
    <row r="44" spans="1:7">
      <c r="A44" t="s">
        <v>122</v>
      </c>
      <c r="B44" s="1">
        <v>3585</v>
      </c>
      <c r="C44" s="1">
        <v>680</v>
      </c>
      <c r="D44" s="1">
        <v>2761</v>
      </c>
      <c r="E44" s="1">
        <v>144</v>
      </c>
      <c r="F44" s="1">
        <v>19.761697181052</v>
      </c>
      <c r="G44" s="1">
        <v>80.2383028189479</v>
      </c>
    </row>
    <row r="45" spans="1:7">
      <c r="A45" t="s">
        <v>123</v>
      </c>
      <c r="B45" s="1">
        <v>232</v>
      </c>
      <c r="C45" s="1">
        <v>90</v>
      </c>
      <c r="D45" s="1">
        <v>142</v>
      </c>
      <c r="E45" s="1" t="s">
        <v>80</v>
      </c>
      <c r="F45" s="1">
        <v>38.7931034482758</v>
      </c>
      <c r="G45" s="1">
        <v>61.2068965517241</v>
      </c>
    </row>
    <row r="46" spans="1:7">
      <c r="A46" t="s">
        <v>124</v>
      </c>
      <c r="B46" s="1">
        <v>165</v>
      </c>
      <c r="C46" s="1">
        <v>3</v>
      </c>
      <c r="D46" s="1">
        <v>162</v>
      </c>
      <c r="E46" s="1" t="s">
        <v>80</v>
      </c>
      <c r="F46" s="1">
        <v>1.81818181818181</v>
      </c>
      <c r="G46" s="1">
        <v>98.1818181818181</v>
      </c>
    </row>
    <row r="47" spans="1:7">
      <c r="A47" t="s">
        <v>125</v>
      </c>
      <c r="B47" s="1">
        <v>3426</v>
      </c>
      <c r="C47" s="1">
        <v>723</v>
      </c>
      <c r="D47" s="1">
        <v>2702</v>
      </c>
      <c r="E47" s="1">
        <v>1</v>
      </c>
      <c r="F47" s="1">
        <v>21.1094890510948</v>
      </c>
      <c r="G47" s="1">
        <v>78.8905109489051</v>
      </c>
    </row>
    <row r="48" spans="1:7">
      <c r="A48" t="s">
        <v>126</v>
      </c>
      <c r="B48" s="1">
        <v>1060</v>
      </c>
      <c r="C48" s="1">
        <v>247</v>
      </c>
      <c r="D48" s="1">
        <v>806</v>
      </c>
      <c r="E48" s="1">
        <v>7</v>
      </c>
      <c r="F48" s="1">
        <v>23.4567901234567</v>
      </c>
      <c r="G48" s="1">
        <v>76.5432098765432</v>
      </c>
    </row>
    <row r="49" spans="1:7">
      <c r="A49" t="s">
        <v>127</v>
      </c>
      <c r="B49" s="1">
        <v>1325</v>
      </c>
      <c r="C49" s="1">
        <v>204</v>
      </c>
      <c r="D49" s="1">
        <v>1121</v>
      </c>
      <c r="E49" s="1" t="s">
        <v>80</v>
      </c>
      <c r="F49" s="1">
        <v>15.3962264150943</v>
      </c>
      <c r="G49" s="1">
        <v>84.6037735849056</v>
      </c>
    </row>
    <row r="50" spans="1:7">
      <c r="A50" t="s">
        <v>128</v>
      </c>
      <c r="B50" s="1">
        <v>3391</v>
      </c>
      <c r="C50" s="1">
        <v>652</v>
      </c>
      <c r="D50" s="1">
        <v>2738</v>
      </c>
      <c r="E50" s="1">
        <v>1</v>
      </c>
      <c r="F50" s="1">
        <v>19.2330383480825</v>
      </c>
      <c r="G50" s="1">
        <v>80.7669616519174</v>
      </c>
    </row>
    <row r="51" spans="1:7">
      <c r="A51" t="s">
        <v>129</v>
      </c>
      <c r="B51" s="1">
        <v>3078</v>
      </c>
      <c r="C51" s="1">
        <v>643</v>
      </c>
      <c r="D51" s="1">
        <v>2431</v>
      </c>
      <c r="E51" s="1">
        <v>4</v>
      </c>
      <c r="F51" s="1">
        <v>20.9173715029277</v>
      </c>
      <c r="G51" s="1">
        <v>79.0826284970722</v>
      </c>
    </row>
    <row r="52" spans="1:7">
      <c r="A52" t="s">
        <v>130</v>
      </c>
      <c r="B52" s="1">
        <v>5560</v>
      </c>
      <c r="C52" s="1">
        <v>1354</v>
      </c>
      <c r="D52" s="1">
        <v>4205</v>
      </c>
      <c r="E52" s="1">
        <v>1</v>
      </c>
      <c r="F52" s="1">
        <v>24.3568987227918</v>
      </c>
      <c r="G52" s="1">
        <v>75.6431012772081</v>
      </c>
    </row>
    <row r="53" spans="1:7">
      <c r="A53" t="s">
        <v>131</v>
      </c>
      <c r="B53" s="1">
        <v>14620</v>
      </c>
      <c r="C53" s="1">
        <v>3845</v>
      </c>
      <c r="D53" s="1">
        <v>10681</v>
      </c>
      <c r="E53" s="1">
        <v>94</v>
      </c>
      <c r="F53" s="1">
        <v>26.4697783285143</v>
      </c>
      <c r="G53" s="1">
        <v>73.5302216714856</v>
      </c>
    </row>
    <row r="54" spans="1:7">
      <c r="A54" t="s">
        <v>132</v>
      </c>
      <c r="B54" s="1">
        <v>2222</v>
      </c>
      <c r="C54" s="1">
        <v>548</v>
      </c>
      <c r="D54" s="1">
        <v>1673</v>
      </c>
      <c r="E54" s="1">
        <v>1</v>
      </c>
      <c r="F54" s="1">
        <v>24.673570463755</v>
      </c>
      <c r="G54" s="1">
        <v>75.3264295362449</v>
      </c>
    </row>
    <row r="55" spans="1:7">
      <c r="A55" t="s">
        <v>133</v>
      </c>
      <c r="B55" s="1">
        <v>4426</v>
      </c>
      <c r="C55" s="1">
        <v>855</v>
      </c>
      <c r="D55" s="1">
        <v>3571</v>
      </c>
      <c r="E55" s="1" t="s">
        <v>80</v>
      </c>
      <c r="F55" s="1">
        <v>19.3176683235427</v>
      </c>
      <c r="G55" s="1">
        <v>80.6823316764573</v>
      </c>
    </row>
    <row r="56" spans="1:7">
      <c r="A56" t="s">
        <v>134</v>
      </c>
      <c r="B56" s="1">
        <v>8807</v>
      </c>
      <c r="C56" s="1">
        <v>1991</v>
      </c>
      <c r="D56" s="1">
        <v>6814</v>
      </c>
      <c r="E56" s="1">
        <v>2</v>
      </c>
      <c r="F56" s="1">
        <v>22.6121521862578</v>
      </c>
      <c r="G56" s="1">
        <v>77.3878478137422</v>
      </c>
    </row>
    <row r="57" spans="1:7">
      <c r="A57" t="s">
        <v>135</v>
      </c>
      <c r="B57" s="1">
        <v>131</v>
      </c>
      <c r="C57" s="1">
        <v>3</v>
      </c>
      <c r="D57" s="1">
        <v>128</v>
      </c>
      <c r="E57" s="1" t="s">
        <v>80</v>
      </c>
      <c r="F57" s="1">
        <v>2.29007633587786</v>
      </c>
      <c r="G57" s="1">
        <v>97.7099236641221</v>
      </c>
    </row>
    <row r="58" spans="1:7">
      <c r="A58" t="s">
        <v>136</v>
      </c>
      <c r="B58" s="1">
        <v>128</v>
      </c>
      <c r="C58" s="1">
        <v>25</v>
      </c>
      <c r="D58" s="1">
        <v>103</v>
      </c>
      <c r="E58" s="1" t="s">
        <v>80</v>
      </c>
      <c r="F58" s="1">
        <v>19.53125</v>
      </c>
      <c r="G58" s="1">
        <v>80.46875</v>
      </c>
    </row>
    <row r="59" spans="1:7">
      <c r="A59" t="s">
        <v>137</v>
      </c>
      <c r="B59" s="1">
        <v>4249</v>
      </c>
      <c r="C59" s="1">
        <v>611</v>
      </c>
      <c r="D59" s="1">
        <v>2825</v>
      </c>
      <c r="E59" s="1">
        <v>813</v>
      </c>
      <c r="F59" s="1">
        <v>17.7823050058207</v>
      </c>
      <c r="G59" s="1">
        <v>82.2176949941792</v>
      </c>
    </row>
    <row r="60" spans="1:7">
      <c r="A60" t="s">
        <v>138</v>
      </c>
      <c r="B60" s="1">
        <v>209</v>
      </c>
      <c r="C60" s="1">
        <v>49</v>
      </c>
      <c r="D60" s="1">
        <v>160</v>
      </c>
      <c r="E60" s="1" t="s">
        <v>80</v>
      </c>
      <c r="F60" s="1">
        <v>23.444976076555</v>
      </c>
      <c r="G60" s="1">
        <v>76.5550239234449</v>
      </c>
    </row>
    <row r="61" spans="1:7">
      <c r="A61" t="s">
        <v>139</v>
      </c>
      <c r="B61" s="1">
        <v>136</v>
      </c>
      <c r="C61" s="1">
        <v>2</v>
      </c>
      <c r="D61" s="1">
        <v>134</v>
      </c>
      <c r="E61" s="1" t="s">
        <v>80</v>
      </c>
      <c r="F61" s="1">
        <v>1.47058823529411</v>
      </c>
      <c r="G61" s="1">
        <v>98.5294117647058</v>
      </c>
    </row>
    <row r="62" spans="1:7">
      <c r="A62" t="s">
        <v>140</v>
      </c>
      <c r="B62" s="1">
        <v>3472</v>
      </c>
      <c r="C62" s="1">
        <v>749</v>
      </c>
      <c r="D62" s="1">
        <v>2722</v>
      </c>
      <c r="E62" s="1">
        <v>1</v>
      </c>
      <c r="F62" s="1">
        <v>21.5787957360991</v>
      </c>
      <c r="G62" s="1">
        <v>78.4212042639008</v>
      </c>
    </row>
    <row r="63" spans="1:7">
      <c r="A63" t="s">
        <v>141</v>
      </c>
      <c r="B63" s="1">
        <v>1112</v>
      </c>
      <c r="C63" s="1">
        <v>244</v>
      </c>
      <c r="D63" s="1">
        <v>829</v>
      </c>
      <c r="E63" s="1">
        <v>39</v>
      </c>
      <c r="F63" s="1">
        <v>22.739981360671</v>
      </c>
      <c r="G63" s="1">
        <v>77.2600186393289</v>
      </c>
    </row>
    <row r="64" spans="1:7">
      <c r="A64" t="s">
        <v>142</v>
      </c>
      <c r="B64" s="1">
        <v>1295</v>
      </c>
      <c r="C64" s="1">
        <v>206</v>
      </c>
      <c r="D64" s="1">
        <v>1089</v>
      </c>
      <c r="E64" s="1" t="s">
        <v>80</v>
      </c>
      <c r="F64" s="1">
        <v>15.9073359073359</v>
      </c>
      <c r="G64" s="1">
        <v>84.0926640926641</v>
      </c>
    </row>
    <row r="65" spans="1:7">
      <c r="A65" t="s">
        <v>143</v>
      </c>
      <c r="B65" s="1">
        <v>3470</v>
      </c>
      <c r="C65" s="1">
        <v>627</v>
      </c>
      <c r="D65" s="1">
        <v>2842</v>
      </c>
      <c r="E65" s="1">
        <v>1</v>
      </c>
      <c r="F65" s="1">
        <v>18.0743730181608</v>
      </c>
      <c r="G65" s="1">
        <v>81.9256269818391</v>
      </c>
    </row>
    <row r="66" spans="1:7">
      <c r="A66" t="s">
        <v>144</v>
      </c>
      <c r="B66" s="1">
        <v>2989</v>
      </c>
      <c r="C66" s="1">
        <v>637</v>
      </c>
      <c r="D66" s="1">
        <v>2343</v>
      </c>
      <c r="E66" s="1">
        <v>9</v>
      </c>
      <c r="F66" s="1">
        <v>21.3758389261745</v>
      </c>
      <c r="G66" s="1">
        <v>78.6241610738255</v>
      </c>
    </row>
    <row r="67" spans="1:7">
      <c r="A67" t="s">
        <v>145</v>
      </c>
      <c r="B67" s="1">
        <v>5708</v>
      </c>
      <c r="C67" s="1">
        <v>1360</v>
      </c>
      <c r="D67" s="1">
        <v>4348</v>
      </c>
      <c r="E67" s="1" t="s">
        <v>80</v>
      </c>
      <c r="F67" s="1">
        <v>23.8262088297126</v>
      </c>
      <c r="G67" s="1">
        <v>76.1737911702873</v>
      </c>
    </row>
    <row r="68" spans="1:7">
      <c r="A68" t="s">
        <v>146</v>
      </c>
      <c r="B68" s="1">
        <v>14599</v>
      </c>
      <c r="C68" s="1">
        <v>3846</v>
      </c>
      <c r="D68" s="1">
        <v>10694</v>
      </c>
      <c r="E68" s="1">
        <v>59</v>
      </c>
      <c r="F68" s="1">
        <v>26.4511691884456</v>
      </c>
      <c r="G68" s="1">
        <v>73.5488308115543</v>
      </c>
    </row>
    <row r="69" spans="1:7">
      <c r="A69" t="s">
        <v>147</v>
      </c>
      <c r="B69" s="1">
        <v>2381</v>
      </c>
      <c r="C69" s="1">
        <v>635</v>
      </c>
      <c r="D69" s="1">
        <v>1744</v>
      </c>
      <c r="E69" s="1">
        <v>2</v>
      </c>
      <c r="F69" s="1">
        <v>26.691887347625</v>
      </c>
      <c r="G69" s="1">
        <v>73.3081126523749</v>
      </c>
    </row>
    <row r="70" spans="1:7">
      <c r="A70" t="s">
        <v>148</v>
      </c>
      <c r="B70" s="1">
        <v>4472</v>
      </c>
      <c r="C70" s="1">
        <v>745</v>
      </c>
      <c r="D70" s="1">
        <v>3725</v>
      </c>
      <c r="E70" s="1">
        <v>2</v>
      </c>
      <c r="F70" s="1">
        <v>16.6666666666666</v>
      </c>
      <c r="G70" s="1">
        <v>83.3333333333333</v>
      </c>
    </row>
    <row r="71" spans="1:7">
      <c r="A71" t="s">
        <v>149</v>
      </c>
      <c r="B71" s="1">
        <v>8813</v>
      </c>
      <c r="C71" s="1">
        <v>1862</v>
      </c>
      <c r="D71" s="1">
        <v>6948</v>
      </c>
      <c r="E71" s="1">
        <v>3</v>
      </c>
      <c r="F71" s="1">
        <v>21.1350737797956</v>
      </c>
      <c r="G71" s="1">
        <v>78.8649262202043</v>
      </c>
    </row>
    <row r="72" spans="1:7">
      <c r="A72" t="s">
        <v>150</v>
      </c>
      <c r="B72" s="1">
        <v>139</v>
      </c>
      <c r="C72" s="1">
        <v>1</v>
      </c>
      <c r="D72" s="1">
        <v>138</v>
      </c>
      <c r="E72" s="1" t="s">
        <v>80</v>
      </c>
      <c r="F72" s="1">
        <v>0.719424460431654</v>
      </c>
      <c r="G72" s="1">
        <v>99.2805755395683</v>
      </c>
    </row>
    <row r="73" spans="1:7">
      <c r="A73" t="s">
        <v>151</v>
      </c>
      <c r="B73" s="1">
        <v>137</v>
      </c>
      <c r="C73" s="1">
        <v>26</v>
      </c>
      <c r="D73" s="1">
        <v>111</v>
      </c>
      <c r="E73" s="1" t="s">
        <v>80</v>
      </c>
      <c r="F73" s="1">
        <v>18.978102189781</v>
      </c>
      <c r="G73" s="1">
        <v>81.0218978102189</v>
      </c>
    </row>
    <row r="74" spans="1:7">
      <c r="A74" t="s">
        <v>152</v>
      </c>
      <c r="B74" s="1">
        <v>4206</v>
      </c>
      <c r="C74" s="1">
        <v>904</v>
      </c>
      <c r="D74" s="1">
        <v>3302</v>
      </c>
      <c r="E74" s="1" t="s">
        <v>80</v>
      </c>
      <c r="F74" s="1">
        <v>21.4931050879695</v>
      </c>
      <c r="G74" s="1">
        <v>78.5068949120304</v>
      </c>
    </row>
    <row r="75" spans="1:7">
      <c r="A75" t="s">
        <v>153</v>
      </c>
      <c r="B75" s="1">
        <v>198</v>
      </c>
      <c r="C75" s="1">
        <v>47</v>
      </c>
      <c r="D75" s="1">
        <v>151</v>
      </c>
      <c r="E75" s="1" t="s">
        <v>80</v>
      </c>
      <c r="F75" s="1">
        <v>23.7373737373737</v>
      </c>
      <c r="G75" s="1">
        <v>76.2626262626262</v>
      </c>
    </row>
    <row r="76" spans="1:7">
      <c r="A76" t="s">
        <v>154</v>
      </c>
      <c r="B76" s="1">
        <v>137</v>
      </c>
      <c r="C76" s="1">
        <v>1</v>
      </c>
      <c r="D76" s="1">
        <v>136</v>
      </c>
      <c r="E76" s="1" t="s">
        <v>80</v>
      </c>
      <c r="F76" s="1">
        <v>0.72992700729927</v>
      </c>
      <c r="G76" s="1">
        <v>99.2700729927007</v>
      </c>
    </row>
    <row r="77" spans="1:7">
      <c r="A77" t="s">
        <v>155</v>
      </c>
      <c r="B77" s="1">
        <v>3411</v>
      </c>
      <c r="C77" s="1">
        <v>789</v>
      </c>
      <c r="D77" s="1">
        <v>2621</v>
      </c>
      <c r="E77" s="1">
        <v>1</v>
      </c>
      <c r="F77" s="1">
        <v>23.1378299120234</v>
      </c>
      <c r="G77" s="1">
        <v>76.8621700879765</v>
      </c>
    </row>
    <row r="78" spans="1:7">
      <c r="A78" t="s">
        <v>156</v>
      </c>
      <c r="B78" s="1">
        <v>1122</v>
      </c>
      <c r="C78" s="1">
        <v>239</v>
      </c>
      <c r="D78" s="1">
        <v>852</v>
      </c>
      <c r="E78" s="1">
        <v>31</v>
      </c>
      <c r="F78" s="1">
        <v>21.9065077910174</v>
      </c>
      <c r="G78" s="1">
        <v>78.0934922089825</v>
      </c>
    </row>
    <row r="79" spans="1:7">
      <c r="A79" t="s">
        <v>157</v>
      </c>
      <c r="B79" s="1">
        <v>1339</v>
      </c>
      <c r="C79" s="1">
        <v>217</v>
      </c>
      <c r="D79" s="1">
        <v>1121</v>
      </c>
      <c r="E79" s="1">
        <v>1</v>
      </c>
      <c r="F79" s="1">
        <v>16.2182361733931</v>
      </c>
      <c r="G79" s="1">
        <v>83.7817638266068</v>
      </c>
    </row>
    <row r="80" spans="1:7">
      <c r="A80" t="s">
        <v>158</v>
      </c>
      <c r="B80" s="1">
        <v>3431</v>
      </c>
      <c r="C80" s="1">
        <v>681</v>
      </c>
      <c r="D80" s="1">
        <v>2750</v>
      </c>
      <c r="E80" s="1" t="s">
        <v>80</v>
      </c>
      <c r="F80" s="1">
        <v>19.8484406878461</v>
      </c>
      <c r="G80" s="1">
        <v>80.1515593121538</v>
      </c>
    </row>
    <row r="81" spans="1:7">
      <c r="A81" t="s">
        <v>159</v>
      </c>
      <c r="B81" s="1">
        <v>3020</v>
      </c>
      <c r="C81" s="1">
        <v>990</v>
      </c>
      <c r="D81" s="1">
        <v>2030</v>
      </c>
      <c r="E81" s="1" t="s">
        <v>80</v>
      </c>
      <c r="F81" s="1">
        <v>32.7814569536423</v>
      </c>
      <c r="G81" s="1">
        <v>67.2185430463576</v>
      </c>
    </row>
    <row r="82" spans="1:7">
      <c r="A82" t="s">
        <v>160</v>
      </c>
      <c r="B82" s="1">
        <v>5886</v>
      </c>
      <c r="C82" s="1">
        <v>1401</v>
      </c>
      <c r="D82" s="1">
        <v>4484</v>
      </c>
      <c r="E82" s="1">
        <v>1</v>
      </c>
      <c r="F82" s="1">
        <v>23.8062871707731</v>
      </c>
      <c r="G82" s="1">
        <v>76.1937128292268</v>
      </c>
    </row>
    <row r="83" spans="1:7">
      <c r="A83" t="s">
        <v>161</v>
      </c>
      <c r="B83" s="1">
        <v>14695</v>
      </c>
      <c r="C83" s="1">
        <v>3884</v>
      </c>
      <c r="D83" s="1">
        <v>10732</v>
      </c>
      <c r="E83" s="1">
        <v>79</v>
      </c>
      <c r="F83" s="1">
        <v>26.5736179529282</v>
      </c>
      <c r="G83" s="1">
        <v>73.4263820470717</v>
      </c>
    </row>
    <row r="84" spans="1:7">
      <c r="A84" t="s">
        <v>162</v>
      </c>
      <c r="B84" s="1">
        <v>2257</v>
      </c>
      <c r="C84" s="1">
        <v>534</v>
      </c>
      <c r="D84" s="1">
        <v>1722</v>
      </c>
      <c r="E84" s="1">
        <v>1</v>
      </c>
      <c r="F84" s="1">
        <v>23.6702127659574</v>
      </c>
      <c r="G84" s="1">
        <v>76.3297872340425</v>
      </c>
    </row>
    <row r="85" spans="1:7">
      <c r="A85" t="s">
        <v>163</v>
      </c>
      <c r="B85" s="1">
        <v>4400</v>
      </c>
      <c r="C85" s="1">
        <v>752</v>
      </c>
      <c r="D85" s="1">
        <v>3645</v>
      </c>
      <c r="E85" s="1">
        <v>3</v>
      </c>
      <c r="F85" s="1">
        <v>17.1025699340459</v>
      </c>
      <c r="G85" s="1">
        <v>82.897430065954</v>
      </c>
    </row>
    <row r="86" spans="1:7">
      <c r="A86" t="s">
        <v>164</v>
      </c>
      <c r="B86" s="1">
        <v>8625</v>
      </c>
      <c r="C86" s="1">
        <v>1781</v>
      </c>
      <c r="D86" s="1">
        <v>6844</v>
      </c>
      <c r="E86" s="1" t="s">
        <v>80</v>
      </c>
      <c r="F86" s="1">
        <v>20.6492753623188</v>
      </c>
      <c r="G86" s="1">
        <v>79.3507246376811</v>
      </c>
    </row>
    <row r="87" spans="1:7">
      <c r="A87" t="s">
        <v>165</v>
      </c>
      <c r="B87" s="1">
        <v>126</v>
      </c>
      <c r="C87" s="1">
        <v>8</v>
      </c>
      <c r="D87" s="1">
        <v>118</v>
      </c>
      <c r="E87" s="1" t="s">
        <v>80</v>
      </c>
      <c r="F87" s="1">
        <v>6.34920634920634</v>
      </c>
      <c r="G87" s="1">
        <v>93.6507936507936</v>
      </c>
    </row>
    <row r="88" spans="1:7">
      <c r="A88" t="s">
        <v>166</v>
      </c>
      <c r="B88" s="1">
        <v>155</v>
      </c>
      <c r="C88" s="1">
        <v>27</v>
      </c>
      <c r="D88" s="1">
        <v>128</v>
      </c>
      <c r="E88" s="1" t="s">
        <v>80</v>
      </c>
      <c r="F88" s="1">
        <v>17.4193548387096</v>
      </c>
      <c r="G88" s="1">
        <v>82.5806451612903</v>
      </c>
    </row>
    <row r="89" spans="1:7">
      <c r="A89" t="s">
        <v>167</v>
      </c>
      <c r="B89" s="1">
        <v>4223</v>
      </c>
      <c r="C89" s="1">
        <v>981</v>
      </c>
      <c r="D89" s="1">
        <v>3242</v>
      </c>
      <c r="E89" s="1" t="s">
        <v>80</v>
      </c>
      <c r="F89" s="1">
        <v>23.2299313284395</v>
      </c>
      <c r="G89" s="1">
        <v>76.7700686715605</v>
      </c>
    </row>
    <row r="90" spans="1:7">
      <c r="A90" t="s">
        <v>168</v>
      </c>
      <c r="B90" s="1">
        <v>172</v>
      </c>
      <c r="C90" s="1">
        <v>53</v>
      </c>
      <c r="D90" s="1">
        <v>119</v>
      </c>
      <c r="E90" s="1" t="s">
        <v>80</v>
      </c>
      <c r="F90" s="1">
        <v>30.813953488372</v>
      </c>
      <c r="G90" s="1">
        <v>69.1860465116279</v>
      </c>
    </row>
    <row r="91" spans="1:7">
      <c r="A91" t="s">
        <v>169</v>
      </c>
      <c r="B91" s="1">
        <v>75</v>
      </c>
      <c r="C91" s="1">
        <v>1</v>
      </c>
      <c r="D91" s="1">
        <v>74</v>
      </c>
      <c r="E91" s="1" t="s">
        <v>80</v>
      </c>
      <c r="F91" s="1">
        <v>1.33333333333333</v>
      </c>
      <c r="G91" s="1">
        <v>98.6666666666666</v>
      </c>
    </row>
    <row r="92" spans="1:7">
      <c r="A92" t="s">
        <v>170</v>
      </c>
      <c r="B92" s="1">
        <v>3496</v>
      </c>
      <c r="C92" s="1">
        <v>847</v>
      </c>
      <c r="D92" s="1">
        <v>2649</v>
      </c>
      <c r="E92" s="1" t="s">
        <v>80</v>
      </c>
      <c r="F92" s="1">
        <v>24.2276887871853</v>
      </c>
      <c r="G92" s="1">
        <v>75.7723112128146</v>
      </c>
    </row>
    <row r="93" spans="1:7">
      <c r="A93" t="s">
        <v>171</v>
      </c>
      <c r="B93" s="1">
        <v>1110</v>
      </c>
      <c r="C93" s="1">
        <v>248</v>
      </c>
      <c r="D93" s="1">
        <v>847</v>
      </c>
      <c r="E93" s="1">
        <v>15</v>
      </c>
      <c r="F93" s="1">
        <v>22.648401826484</v>
      </c>
      <c r="G93" s="1">
        <v>77.3515981735159</v>
      </c>
    </row>
    <row r="94" spans="1:7">
      <c r="A94" t="s">
        <v>172</v>
      </c>
      <c r="B94" s="1">
        <v>1291</v>
      </c>
      <c r="C94" s="1">
        <v>223</v>
      </c>
      <c r="D94" s="1">
        <v>1068</v>
      </c>
      <c r="E94" s="1" t="s">
        <v>80</v>
      </c>
      <c r="F94" s="1">
        <v>17.2734314484895</v>
      </c>
      <c r="G94" s="1">
        <v>82.7265685515104</v>
      </c>
    </row>
    <row r="95" spans="1:7">
      <c r="A95" t="s">
        <v>173</v>
      </c>
      <c r="B95" s="1">
        <v>3427</v>
      </c>
      <c r="C95" s="1">
        <v>678</v>
      </c>
      <c r="D95" s="1">
        <v>2749</v>
      </c>
      <c r="E95" s="1" t="s">
        <v>80</v>
      </c>
      <c r="F95" s="1">
        <v>19.7840676976947</v>
      </c>
      <c r="G95" s="1">
        <v>80.2159323023052</v>
      </c>
    </row>
    <row r="96" spans="1:7">
      <c r="A96" t="s">
        <v>174</v>
      </c>
      <c r="B96" s="1">
        <v>2965</v>
      </c>
      <c r="C96" s="1">
        <v>845</v>
      </c>
      <c r="D96" s="1">
        <v>2120</v>
      </c>
      <c r="E96" s="1" t="s">
        <v>80</v>
      </c>
      <c r="F96" s="1">
        <v>28.4991568296795</v>
      </c>
      <c r="G96" s="1">
        <v>71.5008431703204</v>
      </c>
    </row>
    <row r="97" spans="1:7">
      <c r="A97" t="s">
        <v>175</v>
      </c>
      <c r="B97" s="1">
        <v>5672</v>
      </c>
      <c r="C97" s="1">
        <v>1376</v>
      </c>
      <c r="D97" s="1">
        <v>4270</v>
      </c>
      <c r="E97" s="1">
        <v>26</v>
      </c>
      <c r="F97" s="1">
        <v>24.3712362734679</v>
      </c>
      <c r="G97" s="1">
        <v>75.628763726532</v>
      </c>
    </row>
    <row r="98" spans="1:7">
      <c r="A98" t="s">
        <v>176</v>
      </c>
      <c r="B98" s="1">
        <v>14366</v>
      </c>
      <c r="C98" s="1">
        <v>3789</v>
      </c>
      <c r="D98" s="1">
        <v>10500</v>
      </c>
      <c r="E98" s="1">
        <v>77</v>
      </c>
      <c r="F98" s="1">
        <v>26.516901112744</v>
      </c>
      <c r="G98" s="1">
        <v>73.4830988872559</v>
      </c>
    </row>
    <row r="99" spans="1:7">
      <c r="A99" t="s">
        <v>177</v>
      </c>
      <c r="B99" s="1">
        <v>2317</v>
      </c>
      <c r="C99" s="1">
        <v>594</v>
      </c>
      <c r="D99" s="1">
        <v>1723</v>
      </c>
      <c r="E99" s="1" t="s">
        <v>80</v>
      </c>
      <c r="F99" s="1">
        <v>25.6365990504963</v>
      </c>
      <c r="G99" s="1">
        <v>74.3634009495036</v>
      </c>
    </row>
    <row r="100" spans="1:7">
      <c r="A100" t="s">
        <v>178</v>
      </c>
      <c r="B100" s="1">
        <v>4467</v>
      </c>
      <c r="C100" s="1">
        <v>927</v>
      </c>
      <c r="D100" s="1">
        <v>3539</v>
      </c>
      <c r="E100" s="1">
        <v>1</v>
      </c>
      <c r="F100" s="1">
        <v>20.756829377519</v>
      </c>
      <c r="G100" s="1">
        <v>79.2431706224809</v>
      </c>
    </row>
    <row r="101" spans="1:7">
      <c r="A101" t="s">
        <v>179</v>
      </c>
      <c r="B101" s="1">
        <v>8916</v>
      </c>
      <c r="C101" s="1">
        <v>1884</v>
      </c>
      <c r="D101" s="1">
        <v>7032</v>
      </c>
      <c r="E101" s="1" t="s">
        <v>80</v>
      </c>
      <c r="F101" s="1">
        <v>21.1305518169582</v>
      </c>
      <c r="G101" s="1">
        <v>78.8694481830417</v>
      </c>
    </row>
    <row r="102" spans="1:7">
      <c r="A102" t="s">
        <v>180</v>
      </c>
      <c r="B102" s="1">
        <v>123</v>
      </c>
      <c r="C102" s="1">
        <v>5</v>
      </c>
      <c r="D102" s="1">
        <v>118</v>
      </c>
      <c r="E102" s="1" t="s">
        <v>80</v>
      </c>
      <c r="F102" s="1">
        <v>4.0650406504065</v>
      </c>
      <c r="G102" s="1">
        <v>95.9349593495935</v>
      </c>
    </row>
    <row r="103" spans="1:7">
      <c r="A103" t="s">
        <v>181</v>
      </c>
      <c r="B103" s="1">
        <v>144</v>
      </c>
      <c r="C103" s="1">
        <v>26</v>
      </c>
      <c r="D103" s="1">
        <v>118</v>
      </c>
      <c r="E103" s="1" t="s">
        <v>80</v>
      </c>
      <c r="F103" s="1">
        <v>18.0555555555555</v>
      </c>
      <c r="G103" s="1">
        <v>81.9444444444444</v>
      </c>
    </row>
    <row r="104" spans="1:7">
      <c r="A104" t="s">
        <v>182</v>
      </c>
      <c r="B104" s="1">
        <v>4204</v>
      </c>
      <c r="C104" s="1">
        <v>1040</v>
      </c>
      <c r="D104" s="1">
        <v>3164</v>
      </c>
      <c r="E104" s="1" t="s">
        <v>80</v>
      </c>
      <c r="F104" s="1">
        <v>24.7383444338725</v>
      </c>
      <c r="G104" s="1">
        <v>75.2616555661275</v>
      </c>
    </row>
    <row r="105" spans="1:7">
      <c r="A105" t="s">
        <v>183</v>
      </c>
      <c r="B105" s="1">
        <v>174</v>
      </c>
      <c r="C105" s="1">
        <v>54</v>
      </c>
      <c r="D105" s="1">
        <v>120</v>
      </c>
      <c r="E105" s="1" t="s">
        <v>80</v>
      </c>
      <c r="F105" s="1">
        <v>31.0344827586206</v>
      </c>
      <c r="G105" s="1">
        <v>68.9655172413793</v>
      </c>
    </row>
    <row r="106" spans="1:7">
      <c r="A106" t="s">
        <v>184</v>
      </c>
      <c r="B106" s="1">
        <v>27</v>
      </c>
      <c r="C106" s="1" t="s">
        <v>80</v>
      </c>
      <c r="D106" s="1">
        <v>27</v>
      </c>
      <c r="E106" s="1" t="s">
        <v>80</v>
      </c>
      <c r="F106" s="1" t="s">
        <v>80</v>
      </c>
      <c r="G106" s="1">
        <v>100</v>
      </c>
    </row>
    <row r="107" spans="1:7">
      <c r="A107" t="s">
        <v>185</v>
      </c>
      <c r="B107" s="1">
        <v>3477</v>
      </c>
      <c r="C107" s="1">
        <v>925</v>
      </c>
      <c r="D107" s="1">
        <v>2552</v>
      </c>
      <c r="E107" s="1" t="s">
        <v>80</v>
      </c>
      <c r="F107" s="1">
        <v>26.6033937302272</v>
      </c>
      <c r="G107" s="1">
        <v>73.3966062697727</v>
      </c>
    </row>
    <row r="108" spans="1:7">
      <c r="A108" t="s">
        <v>186</v>
      </c>
      <c r="B108" s="1">
        <v>1055</v>
      </c>
      <c r="C108" s="1">
        <v>272</v>
      </c>
      <c r="D108" s="1">
        <v>751</v>
      </c>
      <c r="E108" s="1">
        <v>32</v>
      </c>
      <c r="F108" s="1">
        <v>26.5884652981427</v>
      </c>
      <c r="G108" s="1">
        <v>73.4115347018572</v>
      </c>
    </row>
    <row r="109" spans="1:7">
      <c r="A109" t="s">
        <v>187</v>
      </c>
      <c r="B109" s="1">
        <v>1290</v>
      </c>
      <c r="C109" s="1">
        <v>186</v>
      </c>
      <c r="D109" s="1">
        <v>1104</v>
      </c>
      <c r="E109" s="1" t="s">
        <v>80</v>
      </c>
      <c r="F109" s="1">
        <v>14.4186046511627</v>
      </c>
      <c r="G109" s="1">
        <v>85.5813953488372</v>
      </c>
    </row>
    <row r="110" spans="1:7">
      <c r="A110" t="s">
        <v>188</v>
      </c>
      <c r="B110" s="1">
        <v>3457</v>
      </c>
      <c r="C110" s="1">
        <v>703</v>
      </c>
      <c r="D110" s="1">
        <v>2754</v>
      </c>
      <c r="E110" s="1" t="s">
        <v>80</v>
      </c>
      <c r="F110" s="1">
        <v>20.3355510558287</v>
      </c>
      <c r="G110" s="1">
        <v>79.6644489441712</v>
      </c>
    </row>
    <row r="111" spans="1:7">
      <c r="A111" t="s">
        <v>189</v>
      </c>
      <c r="B111" s="1">
        <v>2938</v>
      </c>
      <c r="C111" s="1">
        <v>799</v>
      </c>
      <c r="D111" s="1">
        <v>2136</v>
      </c>
      <c r="E111" s="1">
        <v>3</v>
      </c>
      <c r="F111" s="1">
        <v>27.2231686541737</v>
      </c>
      <c r="G111" s="1">
        <v>72.7768313458262</v>
      </c>
    </row>
    <row r="112" spans="1:7">
      <c r="A112" t="s">
        <v>190</v>
      </c>
      <c r="B112" s="1">
        <v>5741</v>
      </c>
      <c r="C112" s="1">
        <v>1253</v>
      </c>
      <c r="D112" s="1">
        <v>4360</v>
      </c>
      <c r="E112" s="1">
        <v>128</v>
      </c>
      <c r="F112" s="1">
        <v>22.3231783360057</v>
      </c>
      <c r="G112" s="1">
        <v>77.6768216639943</v>
      </c>
    </row>
    <row r="113" spans="1:7">
      <c r="A113" t="s">
        <v>191</v>
      </c>
      <c r="B113" s="1">
        <v>14521</v>
      </c>
      <c r="C113" s="1">
        <v>3920</v>
      </c>
      <c r="D113" s="1">
        <v>10517</v>
      </c>
      <c r="E113" s="1">
        <v>84</v>
      </c>
      <c r="F113" s="1">
        <v>27.1524554962942</v>
      </c>
      <c r="G113" s="1">
        <v>72.8475445037057</v>
      </c>
    </row>
    <row r="114" spans="1:7">
      <c r="A114" t="s">
        <v>192</v>
      </c>
      <c r="B114" s="1">
        <v>2325</v>
      </c>
      <c r="C114" s="1">
        <v>567</v>
      </c>
      <c r="D114" s="1">
        <v>1755</v>
      </c>
      <c r="E114" s="1">
        <v>3</v>
      </c>
      <c r="F114" s="1">
        <v>24.4186046511627</v>
      </c>
      <c r="G114" s="1">
        <v>75.5813953488372</v>
      </c>
    </row>
    <row r="115" spans="1:7">
      <c r="A115" t="s">
        <v>193</v>
      </c>
      <c r="B115" s="1">
        <v>4603</v>
      </c>
      <c r="C115" s="1">
        <v>1178</v>
      </c>
      <c r="D115" s="1">
        <v>3415</v>
      </c>
      <c r="E115" s="1">
        <v>10</v>
      </c>
      <c r="F115" s="1">
        <v>25.6477247986065</v>
      </c>
      <c r="G115" s="1">
        <v>74.3522752013934</v>
      </c>
    </row>
    <row r="116" spans="1:7">
      <c r="A116" t="s">
        <v>194</v>
      </c>
      <c r="B116" s="1">
        <v>8887</v>
      </c>
      <c r="C116" s="1">
        <v>1951</v>
      </c>
      <c r="D116" s="1">
        <v>6936</v>
      </c>
      <c r="E116" s="1" t="s">
        <v>80</v>
      </c>
      <c r="F116" s="1">
        <v>21.9534151007089</v>
      </c>
      <c r="G116" s="1">
        <v>78.0465848992911</v>
      </c>
    </row>
    <row r="117" spans="1:7">
      <c r="A117" t="s">
        <v>195</v>
      </c>
      <c r="B117" s="1">
        <v>136</v>
      </c>
      <c r="C117" s="1">
        <v>3</v>
      </c>
      <c r="D117" s="1">
        <v>133</v>
      </c>
      <c r="E117" s="1" t="s">
        <v>80</v>
      </c>
      <c r="F117" s="1">
        <v>2.20588235294117</v>
      </c>
      <c r="G117" s="1">
        <v>97.7941176470588</v>
      </c>
    </row>
    <row r="118" spans="1:7">
      <c r="A118" t="s">
        <v>196</v>
      </c>
      <c r="B118" s="1">
        <v>138</v>
      </c>
      <c r="C118" s="1">
        <v>15</v>
      </c>
      <c r="D118" s="1">
        <v>123</v>
      </c>
      <c r="E118" s="1" t="s">
        <v>80</v>
      </c>
      <c r="F118" s="1">
        <v>10.8695652173913</v>
      </c>
      <c r="G118" s="1">
        <v>89.1304347826086</v>
      </c>
    </row>
    <row r="119" spans="1:7">
      <c r="A119" t="s">
        <v>197</v>
      </c>
      <c r="B119" s="1">
        <v>4269</v>
      </c>
      <c r="C119" s="1">
        <v>1108</v>
      </c>
      <c r="D119" s="1">
        <v>3158</v>
      </c>
      <c r="E119" s="1">
        <v>3</v>
      </c>
      <c r="F119" s="1">
        <v>25.9728082512892</v>
      </c>
      <c r="G119" s="1">
        <v>74.0271917487107</v>
      </c>
    </row>
    <row r="120" spans="1:7">
      <c r="A120" t="s">
        <v>198</v>
      </c>
      <c r="B120" s="1">
        <v>202</v>
      </c>
      <c r="C120" s="1">
        <v>64</v>
      </c>
      <c r="D120" s="1">
        <v>138</v>
      </c>
      <c r="E120" s="1" t="s">
        <v>80</v>
      </c>
      <c r="F120" s="1">
        <v>31.6831683168316</v>
      </c>
      <c r="G120" s="1">
        <v>68.3168316831683</v>
      </c>
    </row>
    <row r="121" spans="1:7">
      <c r="A121" t="s">
        <v>199</v>
      </c>
      <c r="B121" s="1">
        <v>7</v>
      </c>
      <c r="C121" s="1" t="s">
        <v>80</v>
      </c>
      <c r="D121" s="1">
        <v>7</v>
      </c>
      <c r="E121" s="1" t="s">
        <v>80</v>
      </c>
      <c r="F121" s="1" t="s">
        <v>80</v>
      </c>
      <c r="G121" s="1">
        <v>100</v>
      </c>
    </row>
    <row r="122" spans="1:7">
      <c r="A122" t="s">
        <v>200</v>
      </c>
      <c r="B122" s="1">
        <v>3267</v>
      </c>
      <c r="C122" s="1">
        <v>948</v>
      </c>
      <c r="D122" s="1">
        <v>2319</v>
      </c>
      <c r="E122" s="1" t="s">
        <v>80</v>
      </c>
      <c r="F122" s="1">
        <v>29.0174471992653</v>
      </c>
      <c r="G122" s="1">
        <v>70.9825528007346</v>
      </c>
    </row>
    <row r="123" spans="1:7">
      <c r="A123" t="s">
        <v>201</v>
      </c>
      <c r="B123" s="1">
        <v>1082</v>
      </c>
      <c r="C123" s="1">
        <v>345</v>
      </c>
      <c r="D123" s="1">
        <v>725</v>
      </c>
      <c r="E123" s="1">
        <v>12</v>
      </c>
      <c r="F123" s="1">
        <v>32.2429906542056</v>
      </c>
      <c r="G123" s="1">
        <v>67.7570093457944</v>
      </c>
    </row>
    <row r="124" spans="1:7">
      <c r="A124" t="s">
        <v>202</v>
      </c>
      <c r="B124" s="1">
        <v>1234</v>
      </c>
      <c r="C124" s="1">
        <v>257</v>
      </c>
      <c r="D124" s="1">
        <v>975</v>
      </c>
      <c r="E124" s="1">
        <v>2</v>
      </c>
      <c r="F124" s="1">
        <v>20.8603896103896</v>
      </c>
      <c r="G124" s="1">
        <v>79.1396103896104</v>
      </c>
    </row>
    <row r="125" spans="1:7">
      <c r="A125" t="s">
        <v>203</v>
      </c>
      <c r="B125" s="1">
        <v>3195</v>
      </c>
      <c r="C125" s="1">
        <v>735</v>
      </c>
      <c r="D125" s="1">
        <v>2459</v>
      </c>
      <c r="E125" s="1">
        <v>1</v>
      </c>
      <c r="F125" s="1">
        <v>23.0118973074514</v>
      </c>
      <c r="G125" s="1">
        <v>76.9881026925485</v>
      </c>
    </row>
    <row r="126" spans="1:7">
      <c r="A126" t="s">
        <v>204</v>
      </c>
      <c r="B126" s="1">
        <v>2929</v>
      </c>
      <c r="C126" s="1">
        <v>788</v>
      </c>
      <c r="D126" s="1">
        <v>2139</v>
      </c>
      <c r="E126" s="1">
        <v>2</v>
      </c>
      <c r="F126" s="1">
        <v>26.9217628971643</v>
      </c>
      <c r="G126" s="1">
        <v>73.0782371028356</v>
      </c>
    </row>
    <row r="127" spans="1:7">
      <c r="A127" t="s">
        <v>205</v>
      </c>
      <c r="B127" s="1">
        <v>5810</v>
      </c>
      <c r="C127" s="1">
        <v>1333</v>
      </c>
      <c r="D127" s="1">
        <v>4254</v>
      </c>
      <c r="E127" s="1">
        <v>223</v>
      </c>
      <c r="F127" s="1">
        <v>23.8589582960443</v>
      </c>
      <c r="G127" s="1">
        <v>76.1410417039556</v>
      </c>
    </row>
    <row r="128" spans="1:7">
      <c r="A128" t="s">
        <v>206</v>
      </c>
      <c r="B128" s="1">
        <v>14135</v>
      </c>
      <c r="C128" s="1">
        <v>4163</v>
      </c>
      <c r="D128" s="1">
        <v>9882</v>
      </c>
      <c r="E128" s="1">
        <v>90</v>
      </c>
      <c r="F128" s="1">
        <v>29.6404414382342</v>
      </c>
      <c r="G128" s="1">
        <v>70.3595585617657</v>
      </c>
    </row>
    <row r="129" spans="1:7">
      <c r="A129" t="s">
        <v>207</v>
      </c>
      <c r="B129" s="1">
        <v>2220</v>
      </c>
      <c r="C129" s="1">
        <v>548</v>
      </c>
      <c r="D129" s="1">
        <v>1671</v>
      </c>
      <c r="E129" s="1">
        <v>1</v>
      </c>
      <c r="F129" s="1">
        <v>24.6958089229382</v>
      </c>
      <c r="G129" s="1">
        <v>75.3041910770617</v>
      </c>
    </row>
    <row r="130" spans="1:7">
      <c r="A130" t="s">
        <v>208</v>
      </c>
      <c r="B130" s="1">
        <v>4402</v>
      </c>
      <c r="C130" s="1">
        <v>1175</v>
      </c>
      <c r="D130" s="1">
        <v>3223</v>
      </c>
      <c r="E130" s="1">
        <v>4</v>
      </c>
      <c r="F130" s="1">
        <v>26.7166894042746</v>
      </c>
      <c r="G130" s="1">
        <v>73.2833105957253</v>
      </c>
    </row>
    <row r="131" spans="1:7">
      <c r="A131" t="s">
        <v>209</v>
      </c>
      <c r="B131" s="1">
        <v>8756</v>
      </c>
      <c r="C131" s="1">
        <v>1968</v>
      </c>
      <c r="D131" s="1">
        <v>6788</v>
      </c>
      <c r="E131" s="1" t="s">
        <v>80</v>
      </c>
      <c r="F131" s="1">
        <v>22.4760164458656</v>
      </c>
      <c r="G131" s="1">
        <v>77.5239835541343</v>
      </c>
    </row>
    <row r="132" spans="1:7">
      <c r="A132" t="s">
        <v>210</v>
      </c>
      <c r="B132" s="1">
        <v>140</v>
      </c>
      <c r="C132" s="1">
        <v>8</v>
      </c>
      <c r="D132" s="1">
        <v>132</v>
      </c>
      <c r="E132" s="1" t="s">
        <v>80</v>
      </c>
      <c r="F132" s="1">
        <v>5.71428571428571</v>
      </c>
      <c r="G132" s="1">
        <v>94.2857142857142</v>
      </c>
    </row>
    <row r="133" spans="1:7">
      <c r="A133" t="s">
        <v>211</v>
      </c>
      <c r="B133" s="1">
        <v>176</v>
      </c>
      <c r="C133" s="1">
        <v>17</v>
      </c>
      <c r="D133" s="1">
        <v>159</v>
      </c>
      <c r="E133" s="1" t="s">
        <v>80</v>
      </c>
      <c r="F133" s="1">
        <v>9.6590909090909</v>
      </c>
      <c r="G133" s="1">
        <v>90.3409090909091</v>
      </c>
    </row>
    <row r="134" spans="1:7">
      <c r="A134" t="s">
        <v>212</v>
      </c>
      <c r="B134" s="1">
        <v>4012</v>
      </c>
      <c r="C134" s="1">
        <v>1081</v>
      </c>
      <c r="D134" s="1">
        <v>2928</v>
      </c>
      <c r="E134" s="1">
        <v>3</v>
      </c>
      <c r="F134" s="1">
        <v>26.9643302569219</v>
      </c>
      <c r="G134" s="1">
        <v>73.035669743078</v>
      </c>
    </row>
    <row r="135" spans="1:7">
      <c r="A135" t="s">
        <v>213</v>
      </c>
      <c r="B135" s="1">
        <v>191</v>
      </c>
      <c r="C135" s="1">
        <v>63</v>
      </c>
      <c r="D135" s="1">
        <v>128</v>
      </c>
      <c r="E135" s="1" t="s">
        <v>80</v>
      </c>
      <c r="F135" s="1">
        <v>32.9842931937172</v>
      </c>
      <c r="G135" s="1">
        <v>67.0157068062827</v>
      </c>
    </row>
    <row r="136" spans="1:7">
      <c r="A136" t="s">
        <v>214</v>
      </c>
      <c r="B136" s="1">
        <v>3128</v>
      </c>
      <c r="C136" s="1">
        <v>973</v>
      </c>
      <c r="D136" s="1">
        <v>2155</v>
      </c>
      <c r="E136" s="1" t="s">
        <v>80</v>
      </c>
      <c r="F136" s="1">
        <v>31.1061381074168</v>
      </c>
      <c r="G136" s="1">
        <v>68.8938618925831</v>
      </c>
    </row>
    <row r="137" spans="1:7">
      <c r="A137" t="s">
        <v>215</v>
      </c>
      <c r="B137" s="1">
        <v>1041</v>
      </c>
      <c r="C137" s="1">
        <v>357</v>
      </c>
      <c r="D137" s="1">
        <v>651</v>
      </c>
      <c r="E137" s="1">
        <v>33</v>
      </c>
      <c r="F137" s="1">
        <v>35.4166666666666</v>
      </c>
      <c r="G137" s="1">
        <v>64.5833333333333</v>
      </c>
    </row>
    <row r="138" spans="1:7">
      <c r="A138" t="s">
        <v>216</v>
      </c>
      <c r="B138" s="1">
        <v>1178</v>
      </c>
      <c r="C138" s="1">
        <v>259</v>
      </c>
      <c r="D138" s="1">
        <v>917</v>
      </c>
      <c r="E138" s="1">
        <v>2</v>
      </c>
      <c r="F138" s="1">
        <v>22.0238095238095</v>
      </c>
      <c r="G138" s="1">
        <v>77.9761904761904</v>
      </c>
    </row>
    <row r="139" spans="1:7">
      <c r="A139" t="s">
        <v>217</v>
      </c>
      <c r="B139" s="1">
        <v>3145</v>
      </c>
      <c r="C139" s="1">
        <v>839</v>
      </c>
      <c r="D139" s="1">
        <v>2305</v>
      </c>
      <c r="E139" s="1">
        <v>1</v>
      </c>
      <c r="F139" s="1">
        <v>26.6857506361323</v>
      </c>
      <c r="G139" s="1">
        <v>73.3142493638676</v>
      </c>
    </row>
    <row r="140" spans="1:7">
      <c r="A140" t="s">
        <v>218</v>
      </c>
      <c r="B140" s="1">
        <v>2864</v>
      </c>
      <c r="C140" s="1">
        <v>901</v>
      </c>
      <c r="D140" s="1">
        <v>1963</v>
      </c>
      <c r="E140" s="1" t="s">
        <v>80</v>
      </c>
      <c r="F140" s="1">
        <v>31.4594972067039</v>
      </c>
      <c r="G140" s="1">
        <v>68.540502793296</v>
      </c>
    </row>
    <row r="141" spans="1:7">
      <c r="A141" t="s">
        <v>219</v>
      </c>
      <c r="B141" s="1">
        <v>5784</v>
      </c>
      <c r="C141" s="1">
        <v>1228</v>
      </c>
      <c r="D141" s="1">
        <v>4206</v>
      </c>
      <c r="E141" s="1">
        <v>350</v>
      </c>
      <c r="F141" s="1">
        <v>22.5984541774015</v>
      </c>
      <c r="G141" s="1">
        <v>77.4015458225984</v>
      </c>
    </row>
    <row r="142" spans="1:7">
      <c r="A142" t="s">
        <v>220</v>
      </c>
      <c r="B142" s="1">
        <v>13678</v>
      </c>
      <c r="C142" s="1">
        <v>4512</v>
      </c>
      <c r="D142" s="1">
        <v>9019</v>
      </c>
      <c r="E142" s="1">
        <v>147</v>
      </c>
      <c r="F142" s="1">
        <v>33.345650727958</v>
      </c>
      <c r="G142" s="1">
        <v>66.6543492720419</v>
      </c>
    </row>
    <row r="143" spans="1:7">
      <c r="A143" t="s">
        <v>221</v>
      </c>
      <c r="B143" s="1">
        <v>2134</v>
      </c>
      <c r="C143" s="1">
        <v>593</v>
      </c>
      <c r="D143" s="1">
        <v>1541</v>
      </c>
      <c r="E143" s="1" t="s">
        <v>80</v>
      </c>
      <c r="F143" s="1">
        <v>27.788191190253</v>
      </c>
      <c r="G143" s="1">
        <v>72.2118088097469</v>
      </c>
    </row>
    <row r="144" spans="1:7">
      <c r="A144" t="s">
        <v>222</v>
      </c>
      <c r="B144" s="1">
        <v>4310</v>
      </c>
      <c r="C144" s="1">
        <v>1268</v>
      </c>
      <c r="D144" s="1">
        <v>3033</v>
      </c>
      <c r="E144" s="1">
        <v>9</v>
      </c>
      <c r="F144" s="1">
        <v>29.4815159265287</v>
      </c>
      <c r="G144" s="1">
        <v>70.5184840734712</v>
      </c>
    </row>
    <row r="145" spans="1:7">
      <c r="A145" t="s">
        <v>223</v>
      </c>
      <c r="B145" s="1">
        <v>8801</v>
      </c>
      <c r="C145" s="1">
        <v>2142</v>
      </c>
      <c r="D145" s="1">
        <v>6659</v>
      </c>
      <c r="E145" s="1" t="s">
        <v>80</v>
      </c>
      <c r="F145" s="1">
        <v>24.3381433927962</v>
      </c>
      <c r="G145" s="1">
        <v>75.6618566072037</v>
      </c>
    </row>
    <row r="146" spans="1:7">
      <c r="A146" t="s">
        <v>224</v>
      </c>
      <c r="B146" s="1">
        <v>120</v>
      </c>
      <c r="C146" s="1">
        <v>2</v>
      </c>
      <c r="D146" s="1">
        <v>118</v>
      </c>
      <c r="E146" s="1" t="s">
        <v>80</v>
      </c>
      <c r="F146" s="1">
        <v>1.66666666666666</v>
      </c>
      <c r="G146" s="1">
        <v>98.3333333333333</v>
      </c>
    </row>
    <row r="147" spans="1:7">
      <c r="A147" t="s">
        <v>225</v>
      </c>
      <c r="B147" s="1">
        <v>138</v>
      </c>
      <c r="C147" s="1">
        <v>9</v>
      </c>
      <c r="D147" s="1">
        <v>129</v>
      </c>
      <c r="E147" s="1" t="s">
        <v>80</v>
      </c>
      <c r="F147" s="1">
        <v>6.52173913043478</v>
      </c>
      <c r="G147" s="1">
        <v>93.4782608695652</v>
      </c>
    </row>
    <row r="148" spans="1:7">
      <c r="A148" t="s">
        <v>226</v>
      </c>
      <c r="B148" s="1">
        <v>3937</v>
      </c>
      <c r="C148" s="1">
        <v>1110</v>
      </c>
      <c r="D148" s="1">
        <v>2823</v>
      </c>
      <c r="E148" s="1">
        <v>4</v>
      </c>
      <c r="F148" s="1">
        <v>28.2227307398932</v>
      </c>
      <c r="G148" s="1">
        <v>71.7772692601067</v>
      </c>
    </row>
    <row r="149" spans="1:7">
      <c r="A149" t="s">
        <v>227</v>
      </c>
      <c r="B149" s="1">
        <v>190</v>
      </c>
      <c r="C149" s="1">
        <v>58</v>
      </c>
      <c r="D149" s="1">
        <v>132</v>
      </c>
      <c r="E149" s="1" t="s">
        <v>80</v>
      </c>
      <c r="F149" s="1">
        <v>30.5263157894736</v>
      </c>
      <c r="G149" s="1">
        <v>69.4736842105263</v>
      </c>
    </row>
    <row r="150" spans="1:7">
      <c r="A150" t="s">
        <v>228</v>
      </c>
      <c r="B150" s="1">
        <v>3211</v>
      </c>
      <c r="C150" s="1">
        <v>843</v>
      </c>
      <c r="D150" s="1">
        <v>2368</v>
      </c>
      <c r="E150" s="1" t="s">
        <v>80</v>
      </c>
      <c r="F150" s="1">
        <v>26.2535035814388</v>
      </c>
      <c r="G150" s="1">
        <v>73.7464964185612</v>
      </c>
    </row>
    <row r="151" spans="1:7">
      <c r="A151" t="s">
        <v>229</v>
      </c>
      <c r="B151" s="1">
        <v>954</v>
      </c>
      <c r="C151" s="1">
        <v>345</v>
      </c>
      <c r="D151" s="1">
        <v>592</v>
      </c>
      <c r="E151" s="1">
        <v>17</v>
      </c>
      <c r="F151" s="1">
        <v>36.8196371398078</v>
      </c>
      <c r="G151" s="1">
        <v>63.1803628601921</v>
      </c>
    </row>
    <row r="152" spans="1:7">
      <c r="A152" t="s">
        <v>230</v>
      </c>
      <c r="B152" s="1">
        <v>1117</v>
      </c>
      <c r="C152" s="1">
        <v>292</v>
      </c>
      <c r="D152" s="1">
        <v>823</v>
      </c>
      <c r="E152" s="1">
        <v>2</v>
      </c>
      <c r="F152" s="1">
        <v>26.1883408071748</v>
      </c>
      <c r="G152" s="1">
        <v>73.8116591928251</v>
      </c>
    </row>
    <row r="153" spans="1:7">
      <c r="A153" t="s">
        <v>231</v>
      </c>
      <c r="B153" s="1">
        <v>3104</v>
      </c>
      <c r="C153" s="1">
        <v>917</v>
      </c>
      <c r="D153" s="1">
        <v>2187</v>
      </c>
      <c r="E153" s="1" t="s">
        <v>80</v>
      </c>
      <c r="F153" s="1">
        <v>29.5425257731958</v>
      </c>
      <c r="G153" s="1">
        <v>70.4574742268041</v>
      </c>
    </row>
    <row r="154" spans="1:7">
      <c r="A154" t="s">
        <v>232</v>
      </c>
      <c r="B154" s="1">
        <v>2851</v>
      </c>
      <c r="C154" s="1">
        <v>1162</v>
      </c>
      <c r="D154" s="1">
        <v>1689</v>
      </c>
      <c r="E154" s="1" t="s">
        <v>80</v>
      </c>
      <c r="F154" s="1">
        <v>40.7576289021396</v>
      </c>
      <c r="G154" s="1">
        <v>59.2423710978604</v>
      </c>
    </row>
    <row r="155" spans="1:7">
      <c r="A155" t="s">
        <v>233</v>
      </c>
      <c r="B155" s="1">
        <v>5762</v>
      </c>
      <c r="C155" s="1">
        <v>1192</v>
      </c>
      <c r="D155" s="1">
        <v>4122</v>
      </c>
      <c r="E155" s="1">
        <v>448</v>
      </c>
      <c r="F155" s="1">
        <v>22.4313135114791</v>
      </c>
      <c r="G155" s="1">
        <v>77.5686864885208</v>
      </c>
    </row>
    <row r="156" spans="1:7">
      <c r="A156" t="s">
        <v>234</v>
      </c>
      <c r="B156" s="1">
        <v>13655</v>
      </c>
      <c r="C156" s="1">
        <v>4838</v>
      </c>
      <c r="D156" s="1">
        <v>8684</v>
      </c>
      <c r="E156" s="1">
        <v>133</v>
      </c>
      <c r="F156" s="1">
        <v>35.778730956959</v>
      </c>
      <c r="G156" s="1">
        <v>64.2212690430409</v>
      </c>
    </row>
    <row r="157" spans="1:7">
      <c r="A157" t="s">
        <v>235</v>
      </c>
      <c r="B157" s="1">
        <v>2123</v>
      </c>
      <c r="C157" s="1">
        <v>622</v>
      </c>
      <c r="D157" s="1">
        <v>1499</v>
      </c>
      <c r="E157" s="1">
        <v>2</v>
      </c>
      <c r="F157" s="1">
        <v>29.3257897218293</v>
      </c>
      <c r="G157" s="1">
        <v>70.6742102781706</v>
      </c>
    </row>
    <row r="158" spans="1:7">
      <c r="A158" t="s">
        <v>236</v>
      </c>
      <c r="B158" s="1">
        <v>4357</v>
      </c>
      <c r="C158" s="1">
        <v>1310</v>
      </c>
      <c r="D158" s="1">
        <v>3041</v>
      </c>
      <c r="E158" s="1">
        <v>6</v>
      </c>
      <c r="F158" s="1">
        <v>30.1080211445644</v>
      </c>
      <c r="G158" s="1">
        <v>69.8919788554355</v>
      </c>
    </row>
    <row r="159" spans="1:7">
      <c r="A159" t="s">
        <v>237</v>
      </c>
      <c r="B159" s="1">
        <v>8521</v>
      </c>
      <c r="C159" s="1">
        <v>2309</v>
      </c>
      <c r="D159" s="1">
        <v>6212</v>
      </c>
      <c r="E159" s="1" t="s">
        <v>80</v>
      </c>
      <c r="F159" s="1">
        <v>27.0977584790517</v>
      </c>
      <c r="G159" s="1">
        <v>72.9022415209482</v>
      </c>
    </row>
    <row r="160" spans="1:7">
      <c r="A160" t="s">
        <v>238</v>
      </c>
      <c r="B160" s="1">
        <v>138</v>
      </c>
      <c r="C160" s="1">
        <v>3</v>
      </c>
      <c r="D160" s="1">
        <v>135</v>
      </c>
      <c r="E160" s="1" t="s">
        <v>80</v>
      </c>
      <c r="F160" s="1">
        <v>2.17391304347826</v>
      </c>
      <c r="G160" s="1">
        <v>97.8260869565217</v>
      </c>
    </row>
    <row r="161" spans="1:7">
      <c r="A161" t="s">
        <v>239</v>
      </c>
      <c r="B161" s="1">
        <v>149</v>
      </c>
      <c r="C161" s="1">
        <v>5</v>
      </c>
      <c r="D161" s="1">
        <v>144</v>
      </c>
      <c r="E161" s="1" t="s">
        <v>80</v>
      </c>
      <c r="F161" s="1">
        <v>3.35570469798657</v>
      </c>
      <c r="G161" s="1">
        <v>96.6442953020134</v>
      </c>
    </row>
    <row r="162" spans="1:7">
      <c r="A162" t="s">
        <v>240</v>
      </c>
      <c r="B162" s="1">
        <v>4098</v>
      </c>
      <c r="C162" s="1">
        <v>1236</v>
      </c>
      <c r="D162" s="1">
        <v>2862</v>
      </c>
      <c r="E162" s="1" t="s">
        <v>80</v>
      </c>
      <c r="F162" s="1">
        <v>30.1610541727672</v>
      </c>
      <c r="G162" s="1">
        <v>69.8389458272328</v>
      </c>
    </row>
    <row r="163" spans="1:7">
      <c r="A163" t="s">
        <v>241</v>
      </c>
      <c r="B163" s="1">
        <v>169</v>
      </c>
      <c r="C163" s="1">
        <v>68</v>
      </c>
      <c r="D163" s="1">
        <v>100</v>
      </c>
      <c r="E163" s="1">
        <v>1</v>
      </c>
      <c r="F163" s="1">
        <v>40.4761904761904</v>
      </c>
      <c r="G163" s="1">
        <v>59.5238095238095</v>
      </c>
    </row>
    <row r="164" spans="1:7">
      <c r="A164" t="s">
        <v>242</v>
      </c>
      <c r="B164" s="1">
        <v>3105</v>
      </c>
      <c r="C164" s="1">
        <v>996</v>
      </c>
      <c r="D164" s="1">
        <v>2109</v>
      </c>
      <c r="E164" s="1" t="s">
        <v>80</v>
      </c>
      <c r="F164" s="1">
        <v>32.0772946859903</v>
      </c>
      <c r="G164" s="1">
        <v>67.9227053140096</v>
      </c>
    </row>
    <row r="165" spans="1:7">
      <c r="A165" t="s">
        <v>243</v>
      </c>
      <c r="B165" s="1">
        <v>979</v>
      </c>
      <c r="C165" s="1">
        <v>398</v>
      </c>
      <c r="D165" s="1">
        <v>546</v>
      </c>
      <c r="E165" s="1">
        <v>35</v>
      </c>
      <c r="F165" s="1">
        <v>42.1610169491525</v>
      </c>
      <c r="G165" s="1">
        <v>57.8389830508474</v>
      </c>
    </row>
    <row r="166" spans="1:7">
      <c r="A166" t="s">
        <v>244</v>
      </c>
      <c r="B166" s="1">
        <v>1179</v>
      </c>
      <c r="C166" s="1">
        <v>360</v>
      </c>
      <c r="D166" s="1">
        <v>818</v>
      </c>
      <c r="E166" s="1">
        <v>1</v>
      </c>
      <c r="F166" s="1">
        <v>30.560271646859</v>
      </c>
      <c r="G166" s="1">
        <v>69.4397283531409</v>
      </c>
    </row>
    <row r="167" spans="1:7">
      <c r="A167" t="s">
        <v>245</v>
      </c>
      <c r="B167" s="1">
        <v>3042</v>
      </c>
      <c r="C167" s="1">
        <v>880</v>
      </c>
      <c r="D167" s="1">
        <v>2162</v>
      </c>
      <c r="E167" s="1" t="s">
        <v>80</v>
      </c>
      <c r="F167" s="1">
        <v>28.9283366206443</v>
      </c>
      <c r="G167" s="1">
        <v>71.0716633793556</v>
      </c>
    </row>
    <row r="168" spans="1:7">
      <c r="A168" t="s">
        <v>246</v>
      </c>
      <c r="B168" s="1">
        <v>2823</v>
      </c>
      <c r="C168" s="1">
        <v>1218</v>
      </c>
      <c r="D168" s="1">
        <v>1605</v>
      </c>
      <c r="E168" s="1" t="s">
        <v>80</v>
      </c>
      <c r="F168" s="1">
        <v>43.1455897980871</v>
      </c>
      <c r="G168" s="1">
        <v>56.8544102019128</v>
      </c>
    </row>
    <row r="169" spans="1:7">
      <c r="A169" t="s">
        <v>247</v>
      </c>
      <c r="B169" s="1">
        <v>5874</v>
      </c>
      <c r="C169" s="1">
        <v>1727</v>
      </c>
      <c r="D169" s="1">
        <v>3952</v>
      </c>
      <c r="E169" s="1">
        <v>195</v>
      </c>
      <c r="F169" s="1">
        <v>30.4102835006163</v>
      </c>
      <c r="G169" s="1">
        <v>69.5897164993837</v>
      </c>
    </row>
    <row r="170" spans="1:7">
      <c r="A170" t="s">
        <v>248</v>
      </c>
      <c r="B170" s="1">
        <v>13383</v>
      </c>
      <c r="C170" s="1">
        <v>4789</v>
      </c>
      <c r="D170" s="1">
        <v>8429</v>
      </c>
      <c r="E170" s="1">
        <v>165</v>
      </c>
      <c r="F170" s="1">
        <v>36.2308972613103</v>
      </c>
      <c r="G170" s="1">
        <v>63.7691027386896</v>
      </c>
    </row>
    <row r="171" spans="1:7">
      <c r="A171" t="s">
        <v>249</v>
      </c>
      <c r="B171" s="1">
        <v>2033</v>
      </c>
      <c r="C171" s="1">
        <v>652</v>
      </c>
      <c r="D171" s="1">
        <v>1381</v>
      </c>
      <c r="E171" s="1" t="s">
        <v>80</v>
      </c>
      <c r="F171" s="1">
        <v>32.070831283817</v>
      </c>
      <c r="G171" s="1">
        <v>67.9291687161829</v>
      </c>
    </row>
    <row r="172" spans="1:7">
      <c r="A172" t="s">
        <v>250</v>
      </c>
      <c r="B172" s="1">
        <v>4091</v>
      </c>
      <c r="C172" s="1">
        <v>1233</v>
      </c>
      <c r="D172" s="1">
        <v>2854</v>
      </c>
      <c r="E172" s="1">
        <v>4</v>
      </c>
      <c r="F172" s="1">
        <v>30.1688279911915</v>
      </c>
      <c r="G172" s="1">
        <v>69.8311720088084</v>
      </c>
    </row>
    <row r="173" spans="1:7">
      <c r="A173" t="s">
        <v>251</v>
      </c>
      <c r="B173" s="1">
        <v>8600</v>
      </c>
      <c r="C173" s="1">
        <v>2415</v>
      </c>
      <c r="D173" s="1">
        <v>6185</v>
      </c>
      <c r="E173" s="1" t="s">
        <v>80</v>
      </c>
      <c r="F173" s="1">
        <v>28.0813953488372</v>
      </c>
      <c r="G173" s="1">
        <v>71.9186046511627</v>
      </c>
    </row>
    <row r="174" spans="1:7">
      <c r="A174" t="s">
        <v>252</v>
      </c>
      <c r="B174" s="1">
        <v>123</v>
      </c>
      <c r="C174" s="1">
        <v>1</v>
      </c>
      <c r="D174" s="1">
        <v>122</v>
      </c>
      <c r="E174" s="1" t="s">
        <v>80</v>
      </c>
      <c r="F174" s="1">
        <v>0.8130081300813</v>
      </c>
      <c r="G174" s="1">
        <v>99.1869918699187</v>
      </c>
    </row>
    <row r="175" spans="1:7">
      <c r="A175" t="s">
        <v>253</v>
      </c>
      <c r="B175" s="1">
        <v>120</v>
      </c>
      <c r="C175" s="1">
        <v>6</v>
      </c>
      <c r="D175" s="1">
        <v>113</v>
      </c>
      <c r="E175" s="1">
        <v>1</v>
      </c>
      <c r="F175" s="1">
        <v>5.04201680672268</v>
      </c>
      <c r="G175" s="1">
        <v>94.9579831932773</v>
      </c>
    </row>
    <row r="176" spans="1:7">
      <c r="A176" t="s">
        <v>254</v>
      </c>
      <c r="B176" s="1">
        <v>3833</v>
      </c>
      <c r="C176" s="1">
        <v>1142</v>
      </c>
      <c r="D176" s="1">
        <v>2690</v>
      </c>
      <c r="E176" s="1">
        <v>1</v>
      </c>
      <c r="F176" s="1">
        <v>29.8016701461377</v>
      </c>
      <c r="G176" s="1">
        <v>70.1983298538622</v>
      </c>
    </row>
    <row r="177" spans="1:7">
      <c r="A177" t="s">
        <v>255</v>
      </c>
      <c r="B177" s="1">
        <v>178</v>
      </c>
      <c r="C177" s="1">
        <v>61</v>
      </c>
      <c r="D177" s="1">
        <v>117</v>
      </c>
      <c r="E177" s="1" t="s">
        <v>80</v>
      </c>
      <c r="F177" s="1">
        <v>34.2696629213483</v>
      </c>
      <c r="G177" s="1">
        <v>65.7303370786516</v>
      </c>
    </row>
    <row r="178" spans="1:7">
      <c r="A178" t="s">
        <v>256</v>
      </c>
      <c r="B178" s="1">
        <v>3006</v>
      </c>
      <c r="C178" s="1">
        <v>958</v>
      </c>
      <c r="D178" s="1">
        <v>2048</v>
      </c>
      <c r="E178" s="1" t="s">
        <v>80</v>
      </c>
      <c r="F178" s="1">
        <v>31.8695941450432</v>
      </c>
      <c r="G178" s="1">
        <v>68.1304058549567</v>
      </c>
    </row>
    <row r="179" spans="1:7">
      <c r="A179" t="s">
        <v>257</v>
      </c>
      <c r="B179" s="1">
        <v>897</v>
      </c>
      <c r="C179" s="1">
        <v>359</v>
      </c>
      <c r="D179" s="1">
        <v>511</v>
      </c>
      <c r="E179" s="1">
        <v>27</v>
      </c>
      <c r="F179" s="1">
        <v>41.2643678160919</v>
      </c>
      <c r="G179" s="1">
        <v>58.735632183908</v>
      </c>
    </row>
    <row r="180" spans="1:7">
      <c r="A180" t="s">
        <v>258</v>
      </c>
      <c r="B180" s="1">
        <v>1130</v>
      </c>
      <c r="C180" s="1">
        <v>373</v>
      </c>
      <c r="D180" s="1">
        <v>755</v>
      </c>
      <c r="E180" s="1">
        <v>2</v>
      </c>
      <c r="F180" s="1">
        <v>33.0673758865248</v>
      </c>
      <c r="G180" s="1">
        <v>66.9326241134751</v>
      </c>
    </row>
    <row r="181" spans="1:7">
      <c r="A181" t="s">
        <v>259</v>
      </c>
      <c r="B181" s="1">
        <v>2987</v>
      </c>
      <c r="C181" s="1">
        <v>969</v>
      </c>
      <c r="D181" s="1">
        <v>2017</v>
      </c>
      <c r="E181" s="1">
        <v>1</v>
      </c>
      <c r="F181" s="1">
        <v>32.4514400535833</v>
      </c>
      <c r="G181" s="1">
        <v>67.5485599464166</v>
      </c>
    </row>
    <row r="182" spans="1:7">
      <c r="A182" t="s">
        <v>260</v>
      </c>
      <c r="B182" s="1">
        <v>2787</v>
      </c>
      <c r="C182" s="1">
        <v>1051</v>
      </c>
      <c r="D182" s="1">
        <v>1736</v>
      </c>
      <c r="E182" s="1" t="s">
        <v>80</v>
      </c>
      <c r="F182" s="1">
        <v>37.7108001435235</v>
      </c>
      <c r="G182" s="1">
        <v>62.2891998564764</v>
      </c>
    </row>
    <row r="183" spans="1:7">
      <c r="A183" t="s">
        <v>261</v>
      </c>
      <c r="B183" s="1">
        <v>5726</v>
      </c>
      <c r="C183" s="1">
        <v>2035</v>
      </c>
      <c r="D183" s="1">
        <v>3552</v>
      </c>
      <c r="E183" s="1">
        <v>139</v>
      </c>
      <c r="F183" s="1">
        <v>36.4238410596026</v>
      </c>
      <c r="G183" s="1">
        <v>63.5761589403973</v>
      </c>
    </row>
    <row r="184" spans="1:7">
      <c r="A184" t="s">
        <v>262</v>
      </c>
      <c r="B184" s="1">
        <v>13108</v>
      </c>
      <c r="C184" s="1">
        <v>4701</v>
      </c>
      <c r="D184" s="1">
        <v>8130</v>
      </c>
      <c r="E184" s="1">
        <v>277</v>
      </c>
      <c r="F184" s="1">
        <v>36.6378302548515</v>
      </c>
      <c r="G184" s="1">
        <v>63.3621697451484</v>
      </c>
    </row>
    <row r="185" spans="1:7">
      <c r="A185" t="s">
        <v>263</v>
      </c>
      <c r="B185" s="1">
        <v>1976</v>
      </c>
      <c r="C185" s="1">
        <v>683</v>
      </c>
      <c r="D185" s="1">
        <v>1293</v>
      </c>
      <c r="E185" s="1" t="s">
        <v>80</v>
      </c>
      <c r="F185" s="1">
        <v>34.5647773279352</v>
      </c>
      <c r="G185" s="1">
        <v>65.4352226720647</v>
      </c>
    </row>
    <row r="186" spans="1:7">
      <c r="A186" t="s">
        <v>264</v>
      </c>
      <c r="B186" s="1">
        <v>4075</v>
      </c>
      <c r="C186" s="1">
        <v>1246</v>
      </c>
      <c r="D186" s="1">
        <v>2809</v>
      </c>
      <c r="E186" s="1">
        <v>20</v>
      </c>
      <c r="F186" s="1">
        <v>30.7274969173859</v>
      </c>
      <c r="G186" s="1">
        <v>69.272503082614</v>
      </c>
    </row>
    <row r="187" spans="1:7">
      <c r="A187" t="s">
        <v>265</v>
      </c>
      <c r="B187" s="1">
        <v>8413</v>
      </c>
      <c r="C187" s="1">
        <v>2415</v>
      </c>
      <c r="D187" s="1">
        <v>5998</v>
      </c>
      <c r="E187" s="1" t="s">
        <v>80</v>
      </c>
      <c r="F187" s="1">
        <v>28.7055747058124</v>
      </c>
      <c r="G187" s="1">
        <v>71.2944252941875</v>
      </c>
    </row>
    <row r="188" spans="1:7">
      <c r="A188" t="s">
        <v>266</v>
      </c>
      <c r="B188" s="1">
        <v>110</v>
      </c>
      <c r="C188" s="1" t="s">
        <v>80</v>
      </c>
      <c r="D188" s="1">
        <v>110</v>
      </c>
      <c r="E188" s="1" t="s">
        <v>80</v>
      </c>
      <c r="F188" s="1" t="s">
        <v>80</v>
      </c>
      <c r="G188" s="1">
        <v>100</v>
      </c>
    </row>
    <row r="189" spans="1:7">
      <c r="A189" t="s">
        <v>267</v>
      </c>
      <c r="B189" s="1">
        <v>135</v>
      </c>
      <c r="C189" s="1">
        <v>12</v>
      </c>
      <c r="D189" s="1">
        <v>122</v>
      </c>
      <c r="E189" s="1">
        <v>1</v>
      </c>
      <c r="F189" s="1">
        <v>8.95522388059701</v>
      </c>
      <c r="G189" s="1">
        <v>91.0447761194029</v>
      </c>
    </row>
    <row r="190" spans="1:7">
      <c r="A190" t="s">
        <v>268</v>
      </c>
      <c r="B190" s="1">
        <v>3738</v>
      </c>
      <c r="C190" s="1">
        <v>1199</v>
      </c>
      <c r="D190" s="1">
        <v>2538</v>
      </c>
      <c r="E190" s="1">
        <v>1</v>
      </c>
      <c r="F190" s="1">
        <v>32.084559807332</v>
      </c>
      <c r="G190" s="1">
        <v>67.9154401926679</v>
      </c>
    </row>
    <row r="191" spans="1:7">
      <c r="A191" t="s">
        <v>269</v>
      </c>
      <c r="B191" s="1">
        <v>177</v>
      </c>
      <c r="C191" s="1">
        <v>56</v>
      </c>
      <c r="D191" s="1">
        <v>121</v>
      </c>
      <c r="E191" s="1" t="s">
        <v>80</v>
      </c>
      <c r="F191" s="1">
        <v>31.638418079096</v>
      </c>
      <c r="G191" s="1">
        <v>68.3615819209039</v>
      </c>
    </row>
    <row r="192" spans="1:7">
      <c r="A192" t="s">
        <v>270</v>
      </c>
      <c r="B192" s="1">
        <v>4</v>
      </c>
      <c r="C192" s="1" t="s">
        <v>80</v>
      </c>
      <c r="D192" s="1">
        <v>4</v>
      </c>
      <c r="E192" s="1" t="s">
        <v>80</v>
      </c>
      <c r="F192" s="1" t="s">
        <v>80</v>
      </c>
      <c r="G192" s="1">
        <v>100</v>
      </c>
    </row>
    <row r="193" spans="1:7">
      <c r="A193" t="s">
        <v>271</v>
      </c>
      <c r="B193" s="1">
        <v>2919</v>
      </c>
      <c r="C193" s="1">
        <v>1002</v>
      </c>
      <c r="D193" s="1">
        <v>1916</v>
      </c>
      <c r="E193" s="1">
        <v>1</v>
      </c>
      <c r="F193" s="1">
        <v>34.3385880740233</v>
      </c>
      <c r="G193" s="1">
        <v>65.6614119259767</v>
      </c>
    </row>
    <row r="194" spans="1:7">
      <c r="A194" t="s">
        <v>272</v>
      </c>
      <c r="B194" s="1">
        <v>918</v>
      </c>
      <c r="C194" s="1">
        <v>338</v>
      </c>
      <c r="D194" s="1">
        <v>554</v>
      </c>
      <c r="E194" s="1">
        <v>26</v>
      </c>
      <c r="F194" s="1">
        <v>37.8923766816143</v>
      </c>
      <c r="G194" s="1">
        <v>62.1076233183856</v>
      </c>
    </row>
    <row r="195" spans="1:7">
      <c r="A195" t="s">
        <v>273</v>
      </c>
      <c r="B195" s="1">
        <v>1153</v>
      </c>
      <c r="C195" s="1">
        <v>499</v>
      </c>
      <c r="D195" s="1">
        <v>651</v>
      </c>
      <c r="E195" s="1">
        <v>3</v>
      </c>
      <c r="F195" s="1">
        <v>43.391304347826</v>
      </c>
      <c r="G195" s="1">
        <v>56.6086956521739</v>
      </c>
    </row>
    <row r="196" spans="1:7">
      <c r="A196" t="s">
        <v>274</v>
      </c>
      <c r="B196" s="1">
        <v>2879</v>
      </c>
      <c r="C196" s="1">
        <v>1074</v>
      </c>
      <c r="D196" s="1">
        <v>1710</v>
      </c>
      <c r="E196" s="1">
        <v>95</v>
      </c>
      <c r="F196" s="1">
        <v>38.5775862068965</v>
      </c>
      <c r="G196" s="1">
        <v>61.4224137931034</v>
      </c>
    </row>
    <row r="197" spans="1:7">
      <c r="A197" t="s">
        <v>275</v>
      </c>
      <c r="B197" s="1">
        <v>2695</v>
      </c>
      <c r="C197" s="1">
        <v>1193</v>
      </c>
      <c r="D197" s="1">
        <v>1444</v>
      </c>
      <c r="E197" s="1">
        <v>58</v>
      </c>
      <c r="F197" s="1">
        <v>45.2408039438756</v>
      </c>
      <c r="G197" s="1">
        <v>54.7591960561243</v>
      </c>
    </row>
    <row r="198" spans="1:7">
      <c r="A198" t="s">
        <v>276</v>
      </c>
      <c r="B198" s="1">
        <v>5435</v>
      </c>
      <c r="C198" s="1">
        <v>2034</v>
      </c>
      <c r="D198" s="1">
        <v>3380</v>
      </c>
      <c r="E198" s="1">
        <v>21</v>
      </c>
      <c r="F198" s="1">
        <v>37.5692648688585</v>
      </c>
      <c r="G198" s="1">
        <v>62.4307351311414</v>
      </c>
    </row>
    <row r="199" spans="1:7">
      <c r="A199" t="s">
        <v>277</v>
      </c>
      <c r="B199" s="1">
        <v>13030</v>
      </c>
      <c r="C199" s="1">
        <v>4664</v>
      </c>
      <c r="D199" s="1">
        <v>8147</v>
      </c>
      <c r="E199" s="1">
        <v>219</v>
      </c>
      <c r="F199" s="1">
        <v>36.4062134103504</v>
      </c>
      <c r="G199" s="1">
        <v>63.5937865896495</v>
      </c>
    </row>
    <row r="200" spans="1:7">
      <c r="A200" t="s">
        <v>278</v>
      </c>
      <c r="B200" s="1">
        <v>1901</v>
      </c>
      <c r="C200" s="1">
        <v>739</v>
      </c>
      <c r="D200" s="1">
        <v>1161</v>
      </c>
      <c r="E200" s="1">
        <v>1</v>
      </c>
      <c r="F200" s="1">
        <v>38.8947368421052</v>
      </c>
      <c r="G200" s="1">
        <v>61.1052631578947</v>
      </c>
    </row>
    <row r="201" spans="1:7">
      <c r="A201" t="s">
        <v>279</v>
      </c>
      <c r="B201" s="1">
        <v>4005</v>
      </c>
      <c r="C201" s="1">
        <v>1275</v>
      </c>
      <c r="D201" s="1">
        <v>2726</v>
      </c>
      <c r="E201" s="1">
        <v>4</v>
      </c>
      <c r="F201" s="1">
        <v>31.8670332416895</v>
      </c>
      <c r="G201" s="1">
        <v>68.1329667583104</v>
      </c>
    </row>
    <row r="202" spans="1:7">
      <c r="A202" t="s">
        <v>280</v>
      </c>
      <c r="B202" s="1">
        <v>8150</v>
      </c>
      <c r="C202" s="1">
        <v>2298</v>
      </c>
      <c r="D202" s="1">
        <v>5852</v>
      </c>
      <c r="E202" s="1" t="s">
        <v>80</v>
      </c>
      <c r="F202" s="1">
        <v>28.1963190184049</v>
      </c>
      <c r="G202" s="1">
        <v>71.8036809815951</v>
      </c>
    </row>
    <row r="203" spans="1:7">
      <c r="A203" t="s">
        <v>281</v>
      </c>
      <c r="B203" s="1">
        <v>115</v>
      </c>
      <c r="C203" s="1">
        <v>4</v>
      </c>
      <c r="D203" s="1">
        <v>110</v>
      </c>
      <c r="E203" s="1">
        <v>1</v>
      </c>
      <c r="F203" s="1">
        <v>3.50877192982456</v>
      </c>
      <c r="G203" s="1">
        <v>96.4912280701754</v>
      </c>
    </row>
    <row r="204" spans="1:7">
      <c r="A204" t="s">
        <v>282</v>
      </c>
      <c r="B204" s="1">
        <v>109</v>
      </c>
      <c r="C204" s="1">
        <v>9</v>
      </c>
      <c r="D204" s="1">
        <v>100</v>
      </c>
      <c r="E204" s="1" t="s">
        <v>80</v>
      </c>
      <c r="F204" s="1">
        <v>8.25688073394495</v>
      </c>
      <c r="G204" s="1">
        <v>91.743119266055</v>
      </c>
    </row>
    <row r="205" spans="1:7">
      <c r="A205" t="s">
        <v>283</v>
      </c>
      <c r="B205" s="1">
        <v>3480</v>
      </c>
      <c r="C205" s="1">
        <v>1125</v>
      </c>
      <c r="D205" s="1">
        <v>2306</v>
      </c>
      <c r="E205" s="1">
        <v>49</v>
      </c>
      <c r="F205" s="1">
        <v>32.7892742640629</v>
      </c>
      <c r="G205" s="1">
        <v>67.210725735937</v>
      </c>
    </row>
    <row r="206" spans="1:7">
      <c r="A206" t="s">
        <v>284</v>
      </c>
      <c r="B206" s="1">
        <v>146</v>
      </c>
      <c r="C206" s="1">
        <v>52</v>
      </c>
      <c r="D206" s="1">
        <v>93</v>
      </c>
      <c r="E206" s="1">
        <v>1</v>
      </c>
      <c r="F206" s="1">
        <v>35.8620689655172</v>
      </c>
      <c r="G206" s="1">
        <v>64.1379310344827</v>
      </c>
    </row>
    <row r="207" spans="1:7">
      <c r="A207" t="s">
        <v>285</v>
      </c>
      <c r="B207" s="1">
        <v>1</v>
      </c>
      <c r="C207" s="1" t="s">
        <v>80</v>
      </c>
      <c r="D207" s="1">
        <v>1</v>
      </c>
      <c r="E207" s="1" t="s">
        <v>80</v>
      </c>
      <c r="F207" s="1" t="s">
        <v>80</v>
      </c>
      <c r="G207" s="1">
        <v>100</v>
      </c>
    </row>
    <row r="208" spans="1:7">
      <c r="A208" t="s">
        <v>286</v>
      </c>
      <c r="B208" s="1">
        <v>2734</v>
      </c>
      <c r="C208" s="1">
        <v>1033</v>
      </c>
      <c r="D208" s="1">
        <v>1701</v>
      </c>
      <c r="E208" s="1" t="s">
        <v>80</v>
      </c>
      <c r="F208" s="1">
        <v>37.7834674469641</v>
      </c>
      <c r="G208" s="1">
        <v>62.2165325530358</v>
      </c>
    </row>
    <row r="209" spans="1:7">
      <c r="A209" t="s">
        <v>287</v>
      </c>
      <c r="B209" s="1">
        <v>900</v>
      </c>
      <c r="C209" s="1">
        <v>308</v>
      </c>
      <c r="D209" s="1">
        <v>585</v>
      </c>
      <c r="E209" s="1">
        <v>7</v>
      </c>
      <c r="F209" s="1">
        <v>34.4904815229563</v>
      </c>
      <c r="G209" s="1">
        <v>65.5095184770436</v>
      </c>
    </row>
    <row r="210" spans="1:7">
      <c r="A210" t="s">
        <v>288</v>
      </c>
      <c r="B210" s="1">
        <v>1037</v>
      </c>
      <c r="C210" s="1">
        <v>451</v>
      </c>
      <c r="D210" s="1">
        <v>585</v>
      </c>
      <c r="E210" s="1">
        <v>1</v>
      </c>
      <c r="F210" s="1">
        <v>43.5328185328185</v>
      </c>
      <c r="G210" s="1">
        <v>56.4671814671814</v>
      </c>
    </row>
    <row r="211" spans="1:7">
      <c r="A211" t="s">
        <v>289</v>
      </c>
      <c r="B211" s="1">
        <v>2837</v>
      </c>
      <c r="C211" s="1">
        <v>1029</v>
      </c>
      <c r="D211" s="1">
        <v>1731</v>
      </c>
      <c r="E211" s="1">
        <v>77</v>
      </c>
      <c r="F211" s="1">
        <v>37.2826086956521</v>
      </c>
      <c r="G211" s="1">
        <v>62.7173913043478</v>
      </c>
    </row>
    <row r="212" spans="1:7">
      <c r="A212" t="s">
        <v>290</v>
      </c>
      <c r="B212" s="1">
        <v>2621</v>
      </c>
      <c r="C212" s="1">
        <v>1147</v>
      </c>
      <c r="D212" s="1">
        <v>1417</v>
      </c>
      <c r="E212" s="1">
        <v>57</v>
      </c>
      <c r="F212" s="1">
        <v>44.7347893915756</v>
      </c>
      <c r="G212" s="1">
        <v>55.2652106084243</v>
      </c>
    </row>
    <row r="213" spans="1:7">
      <c r="A213" t="s">
        <v>291</v>
      </c>
      <c r="B213" s="1">
        <v>5318</v>
      </c>
      <c r="C213" s="1">
        <v>1797</v>
      </c>
      <c r="D213" s="1">
        <v>3492</v>
      </c>
      <c r="E213" s="1">
        <v>29</v>
      </c>
      <c r="F213" s="1">
        <v>33.976176971072</v>
      </c>
      <c r="G213" s="1">
        <v>66.0238230289279</v>
      </c>
    </row>
    <row r="214" spans="1:7">
      <c r="A214" t="s">
        <v>292</v>
      </c>
      <c r="B214" s="1">
        <v>12817</v>
      </c>
      <c r="C214" s="1">
        <v>4206</v>
      </c>
      <c r="D214" s="1">
        <v>8407</v>
      </c>
      <c r="E214" s="1">
        <v>204</v>
      </c>
      <c r="F214" s="1">
        <v>33.3465472131927</v>
      </c>
      <c r="G214" s="1">
        <v>66.6534527868072</v>
      </c>
    </row>
    <row r="215" spans="1:7">
      <c r="A215" t="s">
        <v>293</v>
      </c>
      <c r="B215" s="1">
        <v>1849</v>
      </c>
      <c r="C215" s="1">
        <v>722</v>
      </c>
      <c r="D215" s="1">
        <v>1126</v>
      </c>
      <c r="E215" s="1">
        <v>1</v>
      </c>
      <c r="F215" s="1">
        <v>39.069264069264</v>
      </c>
      <c r="G215" s="1">
        <v>60.9307359307359</v>
      </c>
    </row>
    <row r="216" spans="1:7">
      <c r="A216" t="s">
        <v>294</v>
      </c>
      <c r="B216" s="1">
        <v>3837</v>
      </c>
      <c r="C216" s="1">
        <v>1241</v>
      </c>
      <c r="D216" s="1">
        <v>2595</v>
      </c>
      <c r="E216" s="1">
        <v>1</v>
      </c>
      <c r="F216" s="1">
        <v>32.3514077163712</v>
      </c>
      <c r="G216" s="1">
        <v>67.6485922836287</v>
      </c>
    </row>
    <row r="217" spans="1:7">
      <c r="A217" t="s">
        <v>295</v>
      </c>
      <c r="B217" s="1">
        <v>7965</v>
      </c>
      <c r="C217" s="1">
        <v>2263</v>
      </c>
      <c r="D217" s="1">
        <v>5702</v>
      </c>
      <c r="E217" s="1" t="s">
        <v>80</v>
      </c>
      <c r="F217" s="1">
        <v>28.4118016321406</v>
      </c>
      <c r="G217" s="1">
        <v>71.5881983678593</v>
      </c>
    </row>
    <row r="218" spans="1:7">
      <c r="A218" t="s">
        <v>296</v>
      </c>
      <c r="B218" s="1">
        <v>130</v>
      </c>
      <c r="C218" s="1">
        <v>5</v>
      </c>
      <c r="D218" s="1">
        <v>125</v>
      </c>
      <c r="E218" s="1" t="s">
        <v>80</v>
      </c>
      <c r="F218" s="1">
        <v>3.84615384615384</v>
      </c>
      <c r="G218" s="1">
        <v>96.1538461538461</v>
      </c>
    </row>
    <row r="219" spans="1:7">
      <c r="A219" t="s">
        <v>297</v>
      </c>
      <c r="B219" s="1">
        <v>89</v>
      </c>
      <c r="C219" s="1">
        <v>6</v>
      </c>
      <c r="D219" s="1">
        <v>83</v>
      </c>
      <c r="E219" s="1" t="s">
        <v>80</v>
      </c>
      <c r="F219" s="1">
        <v>6.74157303370786</v>
      </c>
      <c r="G219" s="1">
        <v>93.2584269662921</v>
      </c>
    </row>
    <row r="220" spans="1:7">
      <c r="A220" t="s">
        <v>298</v>
      </c>
      <c r="B220" s="1">
        <v>3374</v>
      </c>
      <c r="C220" s="1">
        <v>1085</v>
      </c>
      <c r="D220" s="1">
        <v>2246</v>
      </c>
      <c r="E220" s="1">
        <v>43</v>
      </c>
      <c r="F220" s="1">
        <v>32.5728009606724</v>
      </c>
      <c r="G220" s="1">
        <v>67.4271990393275</v>
      </c>
    </row>
    <row r="221" spans="1:7">
      <c r="A221" t="s">
        <v>299</v>
      </c>
      <c r="B221" s="1">
        <v>157</v>
      </c>
      <c r="C221" s="1">
        <v>58</v>
      </c>
      <c r="D221" s="1">
        <v>99</v>
      </c>
      <c r="E221" s="1" t="s">
        <v>80</v>
      </c>
      <c r="F221" s="1">
        <v>36.9426751592356</v>
      </c>
      <c r="G221" s="1">
        <v>63.0573248407643</v>
      </c>
    </row>
    <row r="222" spans="1:7">
      <c r="A222" t="s">
        <v>300</v>
      </c>
      <c r="B222" s="1">
        <v>3</v>
      </c>
      <c r="C222" s="1" t="s">
        <v>80</v>
      </c>
      <c r="D222" s="1">
        <v>3</v>
      </c>
      <c r="E222" s="1" t="s">
        <v>80</v>
      </c>
      <c r="F222" s="1" t="s">
        <v>80</v>
      </c>
      <c r="G222" s="1">
        <v>100</v>
      </c>
    </row>
    <row r="223" spans="1:7">
      <c r="A223" t="s">
        <v>301</v>
      </c>
      <c r="B223" s="1">
        <v>2800</v>
      </c>
      <c r="C223" s="1">
        <v>1078</v>
      </c>
      <c r="D223" s="1">
        <v>1722</v>
      </c>
      <c r="E223" s="1" t="s">
        <v>80</v>
      </c>
      <c r="F223" s="1">
        <v>38.5</v>
      </c>
      <c r="G223" s="1">
        <v>61.5</v>
      </c>
    </row>
    <row r="224" spans="1:7">
      <c r="A224" t="s">
        <v>302</v>
      </c>
      <c r="B224" s="1">
        <v>826</v>
      </c>
      <c r="C224" s="1">
        <v>229</v>
      </c>
      <c r="D224" s="1">
        <v>594</v>
      </c>
      <c r="E224" s="1">
        <v>3</v>
      </c>
      <c r="F224" s="1">
        <v>27.8250303766707</v>
      </c>
      <c r="G224" s="1">
        <v>72.1749696233292</v>
      </c>
    </row>
    <row r="225" spans="1:7">
      <c r="A225" t="s">
        <v>303</v>
      </c>
      <c r="B225" s="1">
        <v>1043</v>
      </c>
      <c r="C225" s="1">
        <v>395</v>
      </c>
      <c r="D225" s="1">
        <v>647</v>
      </c>
      <c r="E225" s="1">
        <v>1</v>
      </c>
      <c r="F225" s="1">
        <v>37.9078694817658</v>
      </c>
      <c r="G225" s="1">
        <v>62.0921305182341</v>
      </c>
    </row>
    <row r="226" spans="1:7">
      <c r="A226" t="s">
        <v>304</v>
      </c>
      <c r="B226" s="1">
        <v>2643</v>
      </c>
      <c r="C226" s="1">
        <v>1035</v>
      </c>
      <c r="D226" s="1">
        <v>1563</v>
      </c>
      <c r="E226" s="1">
        <v>45</v>
      </c>
      <c r="F226" s="1">
        <v>39.838337182448</v>
      </c>
      <c r="G226" s="1">
        <v>60.1616628175519</v>
      </c>
    </row>
    <row r="227" spans="1:7">
      <c r="A227" t="s">
        <v>305</v>
      </c>
      <c r="B227" s="1">
        <v>2534</v>
      </c>
      <c r="C227" s="1">
        <v>1054</v>
      </c>
      <c r="D227" s="1">
        <v>1470</v>
      </c>
      <c r="E227" s="1">
        <v>10</v>
      </c>
      <c r="F227" s="1">
        <v>41.7591125198098</v>
      </c>
      <c r="G227" s="1">
        <v>58.2408874801901</v>
      </c>
    </row>
    <row r="228" spans="1:7">
      <c r="A228" t="s">
        <v>306</v>
      </c>
      <c r="B228" s="1">
        <v>4889</v>
      </c>
      <c r="C228" s="1">
        <v>1695</v>
      </c>
      <c r="D228" s="1">
        <v>3184</v>
      </c>
      <c r="E228" s="1">
        <v>10</v>
      </c>
      <c r="F228" s="1">
        <v>34.740725558516</v>
      </c>
      <c r="G228" s="1">
        <v>65.2592744414839</v>
      </c>
    </row>
    <row r="229" spans="1:7">
      <c r="A229" t="s">
        <v>307</v>
      </c>
      <c r="B229" s="1">
        <v>12366</v>
      </c>
      <c r="C229" s="1">
        <v>4225</v>
      </c>
      <c r="D229" s="1">
        <v>8089</v>
      </c>
      <c r="E229" s="1">
        <v>52</v>
      </c>
      <c r="F229" s="1">
        <v>34.3105408478154</v>
      </c>
      <c r="G229" s="1">
        <v>65.6894591521845</v>
      </c>
    </row>
    <row r="230" spans="1:7">
      <c r="A230" t="s">
        <v>308</v>
      </c>
      <c r="B230" s="1">
        <v>1790</v>
      </c>
      <c r="C230" s="1">
        <v>725</v>
      </c>
      <c r="D230" s="1">
        <v>1064</v>
      </c>
      <c r="E230" s="1">
        <v>1</v>
      </c>
      <c r="F230" s="1">
        <v>40.5254332029066</v>
      </c>
      <c r="G230" s="1">
        <v>59.4745667970933</v>
      </c>
    </row>
    <row r="231" spans="1:7">
      <c r="A231" t="s">
        <v>309</v>
      </c>
      <c r="B231" s="1">
        <v>3837</v>
      </c>
      <c r="C231" s="1">
        <v>1257</v>
      </c>
      <c r="D231" s="1">
        <v>2577</v>
      </c>
      <c r="E231" s="1">
        <v>3</v>
      </c>
      <c r="F231" s="1">
        <v>32.7856025039123</v>
      </c>
      <c r="G231" s="1">
        <v>67.2143974960876</v>
      </c>
    </row>
    <row r="232" spans="1:7">
      <c r="A232" t="s">
        <v>310</v>
      </c>
      <c r="B232" s="1">
        <v>7506</v>
      </c>
      <c r="C232" s="1">
        <v>2217</v>
      </c>
      <c r="D232" s="1">
        <v>5289</v>
      </c>
      <c r="E232" s="1" t="s">
        <v>80</v>
      </c>
      <c r="F232" s="1">
        <v>29.5363709032773</v>
      </c>
      <c r="G232" s="1">
        <v>70.4636290967226</v>
      </c>
    </row>
    <row r="233" spans="1:7">
      <c r="A233" t="s">
        <v>311</v>
      </c>
      <c r="B233" s="1">
        <v>134</v>
      </c>
      <c r="C233" s="1">
        <v>14</v>
      </c>
      <c r="D233" s="1">
        <v>118</v>
      </c>
      <c r="E233" s="1">
        <v>2</v>
      </c>
      <c r="F233" s="1">
        <v>10.6060606060606</v>
      </c>
      <c r="G233" s="1">
        <v>89.3939393939393</v>
      </c>
    </row>
    <row r="234" spans="1:7">
      <c r="A234" t="s">
        <v>312</v>
      </c>
      <c r="B234" s="1">
        <v>114</v>
      </c>
      <c r="C234" s="1">
        <v>13</v>
      </c>
      <c r="D234" s="1">
        <v>101</v>
      </c>
      <c r="E234" s="1" t="s">
        <v>80</v>
      </c>
      <c r="F234" s="1">
        <v>11.4035087719298</v>
      </c>
      <c r="G234" s="1">
        <v>88.5964912280701</v>
      </c>
    </row>
    <row r="235" spans="1:7">
      <c r="A235" t="s">
        <v>313</v>
      </c>
      <c r="B235" s="1">
        <v>3260</v>
      </c>
      <c r="C235" s="1">
        <v>1026</v>
      </c>
      <c r="D235" s="1">
        <v>2095</v>
      </c>
      <c r="E235" s="1">
        <v>139</v>
      </c>
      <c r="F235" s="1">
        <v>32.8740788208907</v>
      </c>
      <c r="G235" s="1">
        <v>67.1259211791092</v>
      </c>
    </row>
    <row r="236" spans="1:7">
      <c r="A236" t="s">
        <v>314</v>
      </c>
      <c r="B236" s="1">
        <v>147</v>
      </c>
      <c r="C236" s="1">
        <v>53</v>
      </c>
      <c r="D236" s="1">
        <v>94</v>
      </c>
      <c r="E236" s="1" t="s">
        <v>80</v>
      </c>
      <c r="F236" s="1">
        <v>36.0544217687074</v>
      </c>
      <c r="G236" s="1">
        <v>63.9455782312925</v>
      </c>
    </row>
    <row r="237" spans="1:7">
      <c r="A237" t="s">
        <v>315</v>
      </c>
      <c r="B237" s="1">
        <v>133</v>
      </c>
      <c r="C237" s="1" t="s">
        <v>80</v>
      </c>
      <c r="D237" s="1">
        <v>132</v>
      </c>
      <c r="E237" s="1">
        <v>1</v>
      </c>
      <c r="F237" s="1" t="s">
        <v>80</v>
      </c>
      <c r="G237" s="1">
        <v>100</v>
      </c>
    </row>
    <row r="238" spans="1:7">
      <c r="A238" t="s">
        <v>316</v>
      </c>
      <c r="B238" s="1">
        <v>2533</v>
      </c>
      <c r="C238" s="1">
        <v>1010</v>
      </c>
      <c r="D238" s="1">
        <v>1523</v>
      </c>
      <c r="E238" s="1" t="s">
        <v>80</v>
      </c>
      <c r="F238" s="1">
        <v>39.8736675878405</v>
      </c>
      <c r="G238" s="1">
        <v>60.1263324121595</v>
      </c>
    </row>
    <row r="239" spans="1:7">
      <c r="A239" t="s">
        <v>317</v>
      </c>
      <c r="B239" s="1">
        <v>773</v>
      </c>
      <c r="C239" s="1">
        <v>210</v>
      </c>
      <c r="D239" s="1">
        <v>552</v>
      </c>
      <c r="E239" s="1">
        <v>11</v>
      </c>
      <c r="F239" s="1">
        <v>27.5590551181102</v>
      </c>
      <c r="G239" s="1">
        <v>72.4409448818897</v>
      </c>
    </row>
    <row r="240" spans="1:7">
      <c r="A240" t="s">
        <v>318</v>
      </c>
      <c r="B240" s="1">
        <v>1015</v>
      </c>
      <c r="C240" s="1">
        <v>347</v>
      </c>
      <c r="D240" s="1">
        <v>668</v>
      </c>
      <c r="E240" s="1" t="s">
        <v>80</v>
      </c>
      <c r="F240" s="1">
        <v>34.1871921182266</v>
      </c>
      <c r="G240" s="1">
        <v>65.8128078817734</v>
      </c>
    </row>
    <row r="241" spans="1:7">
      <c r="A241" t="s">
        <v>319</v>
      </c>
      <c r="B241" s="1">
        <v>2518</v>
      </c>
      <c r="C241" s="1">
        <v>1024</v>
      </c>
      <c r="D241" s="1">
        <v>1420</v>
      </c>
      <c r="E241" s="1">
        <v>74</v>
      </c>
      <c r="F241" s="1">
        <v>41.8985270049099</v>
      </c>
      <c r="G241" s="1">
        <v>58.10147299509</v>
      </c>
    </row>
    <row r="242" spans="1:7">
      <c r="A242" t="s">
        <v>320</v>
      </c>
      <c r="B242" s="1">
        <v>2591</v>
      </c>
      <c r="C242" s="1">
        <v>882</v>
      </c>
      <c r="D242" s="1">
        <v>1707</v>
      </c>
      <c r="E242" s="1">
        <v>2</v>
      </c>
      <c r="F242" s="1">
        <v>34.0672074159907</v>
      </c>
      <c r="G242" s="1">
        <v>65.9327925840092</v>
      </c>
    </row>
    <row r="243" spans="1:7">
      <c r="A243" t="s">
        <v>321</v>
      </c>
      <c r="B243" s="1">
        <v>4514</v>
      </c>
      <c r="C243" s="1">
        <v>1538</v>
      </c>
      <c r="D243" s="1">
        <v>2967</v>
      </c>
      <c r="E243" s="1">
        <v>9</v>
      </c>
      <c r="F243" s="1">
        <v>34.1398446170921</v>
      </c>
      <c r="G243" s="1">
        <v>65.8601553829078</v>
      </c>
    </row>
    <row r="244" spans="1:7">
      <c r="A244" t="s">
        <v>322</v>
      </c>
      <c r="B244" s="1">
        <v>11610</v>
      </c>
      <c r="C244" s="1">
        <v>4195</v>
      </c>
      <c r="D244" s="1">
        <v>7277</v>
      </c>
      <c r="E244" s="1">
        <v>138</v>
      </c>
      <c r="F244" s="1">
        <v>36.5672942817294</v>
      </c>
      <c r="G244" s="1">
        <v>63.4327057182705</v>
      </c>
    </row>
    <row r="245" spans="1:7">
      <c r="A245" t="s">
        <v>323</v>
      </c>
      <c r="B245" s="1">
        <v>1693</v>
      </c>
      <c r="C245" s="1">
        <v>612</v>
      </c>
      <c r="D245" s="1">
        <v>1075</v>
      </c>
      <c r="E245" s="1">
        <v>6</v>
      </c>
      <c r="F245" s="1">
        <v>36.2774155305275</v>
      </c>
      <c r="G245" s="1">
        <v>63.7225844694724</v>
      </c>
    </row>
    <row r="246" spans="1:7">
      <c r="A246" t="s">
        <v>324</v>
      </c>
      <c r="B246" s="1">
        <v>3763</v>
      </c>
      <c r="C246" s="1">
        <v>1173</v>
      </c>
      <c r="D246" s="1">
        <v>2584</v>
      </c>
      <c r="E246" s="1">
        <v>6</v>
      </c>
      <c r="F246" s="1">
        <v>31.2217194570135</v>
      </c>
      <c r="G246" s="1">
        <v>68.7782805429864</v>
      </c>
    </row>
    <row r="247" spans="1:7">
      <c r="A247" t="s">
        <v>325</v>
      </c>
      <c r="B247" s="1">
        <v>7455</v>
      </c>
      <c r="C247" s="1">
        <v>2237</v>
      </c>
      <c r="D247" s="1">
        <v>5218</v>
      </c>
      <c r="E247" s="1" t="s">
        <v>80</v>
      </c>
      <c r="F247" s="1">
        <v>30.0067069081153</v>
      </c>
      <c r="G247" s="1">
        <v>69.9932930918846</v>
      </c>
    </row>
    <row r="248" spans="1:7">
      <c r="A248" t="s">
        <v>326</v>
      </c>
      <c r="B248" s="1">
        <v>140</v>
      </c>
      <c r="C248" s="1">
        <v>23</v>
      </c>
      <c r="D248" s="1">
        <v>108</v>
      </c>
      <c r="E248" s="1">
        <v>9</v>
      </c>
      <c r="F248" s="1">
        <v>17.5572519083969</v>
      </c>
      <c r="G248" s="1">
        <v>82.442748091603</v>
      </c>
    </row>
    <row r="249" spans="1:7">
      <c r="A249" t="s">
        <v>327</v>
      </c>
      <c r="B249" s="1">
        <v>104</v>
      </c>
      <c r="C249" s="1">
        <v>21</v>
      </c>
      <c r="D249" s="1">
        <v>80</v>
      </c>
      <c r="E249" s="1">
        <v>3</v>
      </c>
      <c r="F249" s="1">
        <v>20.7920792079207</v>
      </c>
      <c r="G249" s="1">
        <v>79.2079207920792</v>
      </c>
    </row>
    <row r="250" spans="1:7">
      <c r="A250" t="s">
        <v>328</v>
      </c>
      <c r="B250" s="1">
        <v>3022</v>
      </c>
      <c r="C250" s="1">
        <v>995</v>
      </c>
      <c r="D250" s="1">
        <v>1976</v>
      </c>
      <c r="E250" s="1">
        <v>51</v>
      </c>
      <c r="F250" s="1">
        <v>33.4904072702793</v>
      </c>
      <c r="G250" s="1">
        <v>66.5095927297206</v>
      </c>
    </row>
    <row r="251" spans="1:7">
      <c r="A251" t="s">
        <v>329</v>
      </c>
      <c r="B251" s="1">
        <v>120</v>
      </c>
      <c r="C251" s="1">
        <v>60</v>
      </c>
      <c r="D251" s="1">
        <v>60</v>
      </c>
      <c r="E251" s="1" t="s">
        <v>80</v>
      </c>
      <c r="F251" s="1">
        <v>50</v>
      </c>
      <c r="G251" s="1">
        <v>50</v>
      </c>
    </row>
    <row r="252" spans="1:7">
      <c r="A252" t="s">
        <v>330</v>
      </c>
      <c r="B252" s="1">
        <v>136</v>
      </c>
      <c r="C252" s="1" t="s">
        <v>80</v>
      </c>
      <c r="D252" s="1">
        <v>136</v>
      </c>
      <c r="E252" s="1" t="s">
        <v>80</v>
      </c>
      <c r="F252" s="1" t="s">
        <v>80</v>
      </c>
      <c r="G252" s="1">
        <v>100</v>
      </c>
    </row>
    <row r="253" spans="1:7">
      <c r="A253" t="s">
        <v>331</v>
      </c>
      <c r="B253" s="1">
        <v>2605</v>
      </c>
      <c r="C253" s="1">
        <v>989</v>
      </c>
      <c r="D253" s="1">
        <v>1616</v>
      </c>
      <c r="E253" s="1" t="s">
        <v>80</v>
      </c>
      <c r="F253" s="1">
        <v>37.9654510556621</v>
      </c>
      <c r="G253" s="1">
        <v>62.0345489443378</v>
      </c>
    </row>
    <row r="254" spans="1:7">
      <c r="A254" t="s">
        <v>332</v>
      </c>
      <c r="B254" s="1">
        <v>791</v>
      </c>
      <c r="C254" s="1">
        <v>227</v>
      </c>
      <c r="D254" s="1">
        <v>557</v>
      </c>
      <c r="E254" s="1">
        <v>7</v>
      </c>
      <c r="F254" s="1">
        <v>28.954081632653</v>
      </c>
      <c r="G254" s="1">
        <v>71.0459183673469</v>
      </c>
    </row>
    <row r="255" spans="1:7">
      <c r="A255" t="s">
        <v>333</v>
      </c>
      <c r="B255" s="1">
        <v>1010</v>
      </c>
      <c r="C255" s="1">
        <v>338</v>
      </c>
      <c r="D255" s="1">
        <v>672</v>
      </c>
      <c r="E255" s="1" t="s">
        <v>80</v>
      </c>
      <c r="F255" s="1">
        <v>33.4653465346534</v>
      </c>
      <c r="G255" s="1">
        <v>66.5346534653465</v>
      </c>
    </row>
    <row r="256" spans="1:7">
      <c r="A256" t="s">
        <v>334</v>
      </c>
      <c r="B256" s="1">
        <v>2482</v>
      </c>
      <c r="C256" s="1">
        <v>1026</v>
      </c>
      <c r="D256" s="1">
        <v>1417</v>
      </c>
      <c r="E256" s="1">
        <v>39</v>
      </c>
      <c r="F256" s="1">
        <v>41.9975440032746</v>
      </c>
      <c r="G256" s="1">
        <v>58.0024559967253</v>
      </c>
    </row>
    <row r="257" spans="1:7">
      <c r="A257" t="s">
        <v>335</v>
      </c>
      <c r="B257" s="1">
        <v>2618</v>
      </c>
      <c r="C257" s="1">
        <v>956</v>
      </c>
      <c r="D257" s="1">
        <v>1662</v>
      </c>
      <c r="E257" s="1" t="s">
        <v>80</v>
      </c>
      <c r="F257" s="1">
        <v>36.5164247517188</v>
      </c>
      <c r="G257" s="1">
        <v>63.4835752482811</v>
      </c>
    </row>
    <row r="258" spans="1:7">
      <c r="A258" t="s">
        <v>336</v>
      </c>
      <c r="B258" s="1">
        <v>4695</v>
      </c>
      <c r="C258" s="1">
        <v>1301</v>
      </c>
      <c r="D258" s="1">
        <v>3386</v>
      </c>
      <c r="E258" s="1">
        <v>8</v>
      </c>
      <c r="F258" s="1">
        <v>27.7576274802645</v>
      </c>
      <c r="G258" s="1">
        <v>72.2423725197354</v>
      </c>
    </row>
    <row r="259" spans="1:7">
      <c r="A259" t="s">
        <v>337</v>
      </c>
      <c r="B259" s="1">
        <v>11936</v>
      </c>
      <c r="C259" s="1">
        <v>4823</v>
      </c>
      <c r="D259" s="1">
        <v>7030</v>
      </c>
      <c r="E259" s="1">
        <v>83</v>
      </c>
      <c r="F259" s="1">
        <v>40.6901206445625</v>
      </c>
      <c r="G259" s="1">
        <v>59.3098793554374</v>
      </c>
    </row>
    <row r="260" spans="1:7">
      <c r="A260" t="s">
        <v>338</v>
      </c>
      <c r="B260" s="1">
        <v>1736</v>
      </c>
      <c r="C260" s="1">
        <v>654</v>
      </c>
      <c r="D260" s="1">
        <v>1078</v>
      </c>
      <c r="E260" s="1">
        <v>4</v>
      </c>
      <c r="F260" s="1">
        <v>37.7598152424942</v>
      </c>
      <c r="G260" s="1">
        <v>62.2401847575057</v>
      </c>
    </row>
    <row r="261" spans="1:7">
      <c r="A261" t="s">
        <v>339</v>
      </c>
      <c r="B261" s="1">
        <v>3833</v>
      </c>
      <c r="C261" s="1">
        <v>1190</v>
      </c>
      <c r="D261" s="1">
        <v>2639</v>
      </c>
      <c r="E261" s="1">
        <v>4</v>
      </c>
      <c r="F261" s="1">
        <v>31.0786106032906</v>
      </c>
      <c r="G261" s="1">
        <v>68.9213893967093</v>
      </c>
    </row>
    <row r="262" spans="1:7">
      <c r="A262" t="s">
        <v>340</v>
      </c>
      <c r="B262" s="1">
        <v>7783</v>
      </c>
      <c r="C262" s="1">
        <v>2272</v>
      </c>
      <c r="D262" s="1">
        <v>5511</v>
      </c>
      <c r="E262" s="1" t="s">
        <v>80</v>
      </c>
      <c r="F262" s="1">
        <v>29.1918283438262</v>
      </c>
      <c r="G262" s="1">
        <v>70.8081716561737</v>
      </c>
    </row>
    <row r="263" spans="1:7">
      <c r="A263" t="s">
        <v>341</v>
      </c>
      <c r="B263" s="1">
        <v>139</v>
      </c>
      <c r="C263" s="1">
        <v>34</v>
      </c>
      <c r="D263" s="1">
        <v>105</v>
      </c>
      <c r="E263" s="1" t="s">
        <v>80</v>
      </c>
      <c r="F263" s="1">
        <v>24.4604316546762</v>
      </c>
      <c r="G263" s="1">
        <v>75.5395683453237</v>
      </c>
    </row>
    <row r="264" spans="1:7">
      <c r="A264" t="s">
        <v>342</v>
      </c>
      <c r="B264" s="1">
        <v>80</v>
      </c>
      <c r="C264" s="1">
        <v>13</v>
      </c>
      <c r="D264" s="1">
        <v>61</v>
      </c>
      <c r="E264" s="1">
        <v>6</v>
      </c>
      <c r="F264" s="1">
        <v>17.5675675675675</v>
      </c>
      <c r="G264" s="1">
        <v>82.4324324324324</v>
      </c>
    </row>
    <row r="265" spans="1:7">
      <c r="A265" t="s">
        <v>343</v>
      </c>
      <c r="B265" s="1">
        <v>3225</v>
      </c>
      <c r="C265" s="1">
        <v>918</v>
      </c>
      <c r="D265" s="1">
        <v>2289</v>
      </c>
      <c r="E265" s="1">
        <v>18</v>
      </c>
      <c r="F265" s="1">
        <v>28.6248830682881</v>
      </c>
      <c r="G265" s="1">
        <v>71.3751169317118</v>
      </c>
    </row>
    <row r="266" spans="1:7">
      <c r="A266" t="s">
        <v>344</v>
      </c>
      <c r="B266" s="1">
        <v>156</v>
      </c>
      <c r="C266" s="1">
        <v>78</v>
      </c>
      <c r="D266" s="1">
        <v>78</v>
      </c>
      <c r="E266" s="1" t="s">
        <v>80</v>
      </c>
      <c r="F266" s="1">
        <v>50</v>
      </c>
      <c r="G266" s="1">
        <v>50</v>
      </c>
    </row>
    <row r="267" spans="1:7">
      <c r="A267" t="s">
        <v>345</v>
      </c>
      <c r="B267" s="1">
        <v>224</v>
      </c>
      <c r="C267" s="1">
        <v>1</v>
      </c>
      <c r="D267" s="1">
        <v>223</v>
      </c>
      <c r="E267" s="1" t="s">
        <v>80</v>
      </c>
      <c r="F267" s="1">
        <v>0.446428571428571</v>
      </c>
      <c r="G267" s="1">
        <v>99.5535714285714</v>
      </c>
    </row>
    <row r="268" spans="1:7">
      <c r="A268" t="s">
        <v>346</v>
      </c>
      <c r="B268" s="1">
        <v>2396</v>
      </c>
      <c r="C268" s="1">
        <v>873</v>
      </c>
      <c r="D268" s="1">
        <v>1523</v>
      </c>
      <c r="E268" s="1" t="s">
        <v>80</v>
      </c>
      <c r="F268" s="1">
        <v>36.4357262103505</v>
      </c>
      <c r="G268" s="1">
        <v>63.5642737896494</v>
      </c>
    </row>
    <row r="269" spans="1:7">
      <c r="A269" t="s">
        <v>347</v>
      </c>
      <c r="B269" s="1">
        <v>632</v>
      </c>
      <c r="C269" s="1">
        <v>188</v>
      </c>
      <c r="D269" s="1">
        <v>440</v>
      </c>
      <c r="E269" s="1">
        <v>4</v>
      </c>
      <c r="F269" s="1">
        <v>29.936305732484</v>
      </c>
      <c r="G269" s="1">
        <v>70.0636942675159</v>
      </c>
    </row>
    <row r="270" spans="1:7">
      <c r="A270" t="s">
        <v>348</v>
      </c>
      <c r="B270" s="1">
        <v>985</v>
      </c>
      <c r="C270" s="1">
        <v>352</v>
      </c>
      <c r="D270" s="1">
        <v>632</v>
      </c>
      <c r="E270" s="1">
        <v>1</v>
      </c>
      <c r="F270" s="1">
        <v>35.7723577235772</v>
      </c>
      <c r="G270" s="1">
        <v>64.2276422764227</v>
      </c>
    </row>
    <row r="271" spans="1:7">
      <c r="A271" t="s">
        <v>349</v>
      </c>
      <c r="B271" s="1">
        <v>2356</v>
      </c>
      <c r="C271" s="1">
        <v>935</v>
      </c>
      <c r="D271" s="1">
        <v>1382</v>
      </c>
      <c r="E271" s="1">
        <v>39</v>
      </c>
      <c r="F271" s="1">
        <v>40.3539059128183</v>
      </c>
      <c r="G271" s="1">
        <v>59.6460940871817</v>
      </c>
    </row>
    <row r="272" spans="1:7">
      <c r="A272" t="s">
        <v>350</v>
      </c>
      <c r="B272" s="1">
        <v>2498</v>
      </c>
      <c r="C272" s="1">
        <v>981</v>
      </c>
      <c r="D272" s="1">
        <v>1516</v>
      </c>
      <c r="E272" s="1">
        <v>1</v>
      </c>
      <c r="F272" s="1">
        <v>39.2871445734881</v>
      </c>
      <c r="G272" s="1">
        <v>60.7128554265118</v>
      </c>
    </row>
    <row r="273" spans="1:7">
      <c r="A273" t="s">
        <v>351</v>
      </c>
      <c r="B273" s="1">
        <v>4288</v>
      </c>
      <c r="C273" s="1">
        <v>1250</v>
      </c>
      <c r="D273" s="1">
        <v>3031</v>
      </c>
      <c r="E273" s="1">
        <v>7</v>
      </c>
      <c r="F273" s="1">
        <v>29.1987853305302</v>
      </c>
      <c r="G273" s="1">
        <v>70.8012146694697</v>
      </c>
    </row>
    <row r="274" spans="1:7">
      <c r="A274" t="s">
        <v>352</v>
      </c>
      <c r="B274" s="1">
        <v>11657</v>
      </c>
      <c r="C274" s="1">
        <v>4834</v>
      </c>
      <c r="D274" s="1">
        <v>6780</v>
      </c>
      <c r="E274" s="1">
        <v>43</v>
      </c>
      <c r="F274" s="1">
        <v>41.6221801274324</v>
      </c>
      <c r="G274" s="1">
        <v>58.3778198725675</v>
      </c>
    </row>
    <row r="275" spans="1:7">
      <c r="A275" t="s">
        <v>353</v>
      </c>
      <c r="B275" s="1">
        <v>1699</v>
      </c>
      <c r="C275" s="1">
        <v>648</v>
      </c>
      <c r="D275" s="1">
        <v>1051</v>
      </c>
      <c r="E275" s="1" t="s">
        <v>80</v>
      </c>
      <c r="F275" s="1">
        <v>38.1400824014125</v>
      </c>
      <c r="G275" s="1">
        <v>61.8599175985874</v>
      </c>
    </row>
    <row r="276" spans="1:7">
      <c r="A276" t="s">
        <v>354</v>
      </c>
      <c r="B276" s="1">
        <v>3704</v>
      </c>
      <c r="C276" s="1">
        <v>1212</v>
      </c>
      <c r="D276" s="1">
        <v>2489</v>
      </c>
      <c r="E276" s="1">
        <v>3</v>
      </c>
      <c r="F276" s="1">
        <v>32.747905971359</v>
      </c>
      <c r="G276" s="1">
        <v>67.2520940286409</v>
      </c>
    </row>
    <row r="277" spans="1:7">
      <c r="A277" t="s">
        <v>355</v>
      </c>
      <c r="B277" s="1">
        <v>7198</v>
      </c>
      <c r="C277" s="1">
        <v>2090</v>
      </c>
      <c r="D277" s="1">
        <v>5108</v>
      </c>
      <c r="E277" s="1" t="s">
        <v>80</v>
      </c>
      <c r="F277" s="1">
        <v>29.0358432898027</v>
      </c>
      <c r="G277" s="1">
        <v>70.9641567101972</v>
      </c>
    </row>
    <row r="278" spans="1:7">
      <c r="A278" t="s">
        <v>356</v>
      </c>
      <c r="B278" s="1">
        <v>121</v>
      </c>
      <c r="C278" s="1">
        <v>23</v>
      </c>
      <c r="D278" s="1">
        <v>91</v>
      </c>
      <c r="E278" s="1">
        <v>7</v>
      </c>
      <c r="F278" s="1">
        <v>20.1754385964912</v>
      </c>
      <c r="G278" s="1">
        <v>79.8245614035087</v>
      </c>
    </row>
    <row r="279" spans="1:7">
      <c r="A279" t="s">
        <v>357</v>
      </c>
      <c r="B279" s="1">
        <v>96</v>
      </c>
      <c r="C279" s="1">
        <v>15</v>
      </c>
      <c r="D279" s="1">
        <v>75</v>
      </c>
      <c r="E279" s="1">
        <v>6</v>
      </c>
      <c r="F279" s="1">
        <v>16.6666666666666</v>
      </c>
      <c r="G279" s="1">
        <v>83.3333333333333</v>
      </c>
    </row>
    <row r="280" spans="1:7">
      <c r="A280" t="s">
        <v>358</v>
      </c>
      <c r="B280" s="1">
        <v>3045</v>
      </c>
      <c r="C280" s="1">
        <v>932</v>
      </c>
      <c r="D280" s="1">
        <v>2091</v>
      </c>
      <c r="E280" s="1">
        <v>22</v>
      </c>
      <c r="F280" s="1">
        <v>30.8303010254713</v>
      </c>
      <c r="G280" s="1">
        <v>69.1696989745286</v>
      </c>
    </row>
    <row r="281" spans="1:7">
      <c r="A281" t="s">
        <v>359</v>
      </c>
      <c r="B281" s="1">
        <v>118</v>
      </c>
      <c r="C281" s="1">
        <v>56</v>
      </c>
      <c r="D281" s="1">
        <v>62</v>
      </c>
      <c r="E281" s="1" t="s">
        <v>80</v>
      </c>
      <c r="F281" s="1">
        <v>47.457627118644</v>
      </c>
      <c r="G281" s="1">
        <v>52.5423728813559</v>
      </c>
    </row>
    <row r="282" spans="1:7">
      <c r="A282" t="s">
        <v>360</v>
      </c>
      <c r="B282" s="1">
        <v>211</v>
      </c>
      <c r="C282" s="1">
        <v>2</v>
      </c>
      <c r="D282" s="1">
        <v>208</v>
      </c>
      <c r="E282" s="1">
        <v>1</v>
      </c>
      <c r="F282" s="1">
        <v>0.952380952380952</v>
      </c>
      <c r="G282" s="1">
        <v>99.047619047619</v>
      </c>
    </row>
    <row r="283" spans="1:7">
      <c r="A283" t="s">
        <v>361</v>
      </c>
      <c r="B283" s="1">
        <v>2426</v>
      </c>
      <c r="C283" s="1">
        <v>994</v>
      </c>
      <c r="D283" s="1">
        <v>1432</v>
      </c>
      <c r="E283" s="1" t="s">
        <v>80</v>
      </c>
      <c r="F283" s="1">
        <v>40.9727947238252</v>
      </c>
      <c r="G283" s="1">
        <v>59.0272052761747</v>
      </c>
    </row>
    <row r="284" spans="1:7">
      <c r="A284" t="s">
        <v>362</v>
      </c>
      <c r="B284" s="1">
        <v>575</v>
      </c>
      <c r="C284" s="1">
        <v>168</v>
      </c>
      <c r="D284" s="1">
        <v>406</v>
      </c>
      <c r="E284" s="1">
        <v>1</v>
      </c>
      <c r="F284" s="1">
        <v>29.2682926829268</v>
      </c>
      <c r="G284" s="1">
        <v>70.7317073170731</v>
      </c>
    </row>
    <row r="285" spans="1:7">
      <c r="A285" t="s">
        <v>363</v>
      </c>
      <c r="B285" s="1">
        <v>987</v>
      </c>
      <c r="C285" s="1">
        <v>385</v>
      </c>
      <c r="D285" s="1">
        <v>600</v>
      </c>
      <c r="E285" s="1">
        <v>2</v>
      </c>
      <c r="F285" s="1">
        <v>39.0862944162436</v>
      </c>
      <c r="G285" s="1">
        <v>60.9137055837563</v>
      </c>
    </row>
    <row r="286" spans="1:7">
      <c r="A286" t="s">
        <v>364</v>
      </c>
      <c r="B286" s="1">
        <v>2450</v>
      </c>
      <c r="C286" s="1">
        <v>962</v>
      </c>
      <c r="D286" s="1">
        <v>1480</v>
      </c>
      <c r="E286" s="1">
        <v>8</v>
      </c>
      <c r="F286" s="1">
        <v>39.3939393939393</v>
      </c>
      <c r="G286" s="1">
        <v>60.6060606060606</v>
      </c>
    </row>
    <row r="287" spans="1:7">
      <c r="A287" t="s">
        <v>365</v>
      </c>
      <c r="B287" s="1">
        <v>2427</v>
      </c>
      <c r="C287" s="1">
        <v>1039</v>
      </c>
      <c r="D287" s="1">
        <v>1385</v>
      </c>
      <c r="E287" s="1">
        <v>3</v>
      </c>
      <c r="F287" s="1">
        <v>42.8630363036303</v>
      </c>
      <c r="G287" s="1">
        <v>57.1369636963696</v>
      </c>
    </row>
    <row r="288" spans="1:7">
      <c r="A288" t="s">
        <v>366</v>
      </c>
      <c r="B288" s="1">
        <v>4201</v>
      </c>
      <c r="C288" s="1">
        <v>1200</v>
      </c>
      <c r="D288" s="1">
        <v>2996</v>
      </c>
      <c r="E288" s="1">
        <v>5</v>
      </c>
      <c r="F288" s="1">
        <v>28.5986653956148</v>
      </c>
      <c r="G288" s="1">
        <v>71.4013346043851</v>
      </c>
    </row>
    <row r="289" spans="1:7">
      <c r="A289" t="s">
        <v>367</v>
      </c>
      <c r="B289" s="1">
        <v>12082</v>
      </c>
      <c r="C289" s="1">
        <v>4889</v>
      </c>
      <c r="D289" s="1">
        <v>7189</v>
      </c>
      <c r="E289" s="1">
        <v>4</v>
      </c>
      <c r="F289" s="1">
        <v>40.4785560523265</v>
      </c>
      <c r="G289" s="1">
        <v>59.5214439476734</v>
      </c>
    </row>
    <row r="290" spans="1:7">
      <c r="A290" t="s">
        <v>368</v>
      </c>
      <c r="B290" s="1">
        <v>1628</v>
      </c>
      <c r="C290" s="1">
        <v>639</v>
      </c>
      <c r="D290" s="1">
        <v>989</v>
      </c>
      <c r="E290" s="1" t="s">
        <v>80</v>
      </c>
      <c r="F290" s="1">
        <v>39.2506142506142</v>
      </c>
      <c r="G290" s="1">
        <v>60.7493857493857</v>
      </c>
    </row>
    <row r="291" spans="1:7">
      <c r="A291" t="s">
        <v>369</v>
      </c>
      <c r="B291" s="1">
        <v>3608</v>
      </c>
      <c r="C291" s="1">
        <v>1257</v>
      </c>
      <c r="D291" s="1">
        <v>2348</v>
      </c>
      <c r="E291" s="1">
        <v>3</v>
      </c>
      <c r="F291" s="1">
        <v>34.8682385575589</v>
      </c>
      <c r="G291" s="1">
        <v>65.131761442441</v>
      </c>
    </row>
    <row r="292" spans="1:7">
      <c r="A292" t="s">
        <v>370</v>
      </c>
      <c r="B292" s="1">
        <v>6906</v>
      </c>
      <c r="C292" s="1">
        <v>2042</v>
      </c>
      <c r="D292" s="1">
        <v>4864</v>
      </c>
      <c r="E292" s="1" t="s">
        <v>80</v>
      </c>
      <c r="F292" s="1">
        <v>29.568491167101</v>
      </c>
      <c r="G292" s="1">
        <v>70.4315088328989</v>
      </c>
    </row>
    <row r="293" spans="1:7">
      <c r="A293" t="s">
        <v>371</v>
      </c>
      <c r="B293" s="1">
        <v>106</v>
      </c>
      <c r="C293" s="1">
        <v>28</v>
      </c>
      <c r="D293" s="1">
        <v>74</v>
      </c>
      <c r="E293" s="1">
        <v>4</v>
      </c>
      <c r="F293" s="1">
        <v>27.4509803921568</v>
      </c>
      <c r="G293" s="1">
        <v>72.5490196078431</v>
      </c>
    </row>
    <row r="294" spans="1:7">
      <c r="A294" t="s">
        <v>372</v>
      </c>
      <c r="B294" s="1">
        <v>64</v>
      </c>
      <c r="C294" s="1">
        <v>5</v>
      </c>
      <c r="D294" s="1">
        <v>58</v>
      </c>
      <c r="E294" s="1">
        <v>1</v>
      </c>
      <c r="F294" s="1">
        <v>7.93650793650793</v>
      </c>
      <c r="G294" s="1">
        <v>92.063492063492</v>
      </c>
    </row>
    <row r="295" spans="1:7">
      <c r="A295" t="s">
        <v>373</v>
      </c>
      <c r="B295" s="1">
        <v>2844</v>
      </c>
      <c r="C295" s="1">
        <v>913</v>
      </c>
      <c r="D295" s="1">
        <v>1907</v>
      </c>
      <c r="E295" s="1">
        <v>24</v>
      </c>
      <c r="F295" s="1">
        <v>32.3758865248227</v>
      </c>
      <c r="G295" s="1">
        <v>67.6241134751773</v>
      </c>
    </row>
    <row r="296" spans="1:7">
      <c r="A296" t="s">
        <v>374</v>
      </c>
      <c r="B296" s="1">
        <v>127</v>
      </c>
      <c r="C296" s="1">
        <v>65</v>
      </c>
      <c r="D296" s="1">
        <v>62</v>
      </c>
      <c r="E296" s="1" t="s">
        <v>80</v>
      </c>
      <c r="F296" s="1">
        <v>51.1811023622047</v>
      </c>
      <c r="G296" s="1">
        <v>48.8188976377952</v>
      </c>
    </row>
    <row r="297" spans="1:7">
      <c r="A297" t="s">
        <v>375</v>
      </c>
      <c r="B297" s="1">
        <v>207</v>
      </c>
      <c r="C297" s="1">
        <v>1</v>
      </c>
      <c r="D297" s="1">
        <v>206</v>
      </c>
      <c r="E297" s="1" t="s">
        <v>80</v>
      </c>
      <c r="F297" s="1">
        <v>0.483091787439613</v>
      </c>
      <c r="G297" s="1">
        <v>99.5169082125603</v>
      </c>
    </row>
    <row r="298" spans="1:7">
      <c r="A298" t="s">
        <v>376</v>
      </c>
      <c r="B298" s="1">
        <v>48608</v>
      </c>
      <c r="C298" s="1">
        <v>12078</v>
      </c>
      <c r="D298" s="1">
        <v>36435</v>
      </c>
      <c r="E298" s="1">
        <v>95</v>
      </c>
      <c r="F298" s="1">
        <v>24.8964195164182</v>
      </c>
      <c r="G298" s="1">
        <v>75.1035804835817</v>
      </c>
    </row>
    <row r="299" spans="1:7">
      <c r="A299" t="s">
        <v>377</v>
      </c>
      <c r="B299" s="1">
        <v>48069</v>
      </c>
      <c r="C299" s="1">
        <v>12071</v>
      </c>
      <c r="D299" s="1">
        <v>35696</v>
      </c>
      <c r="E299" s="1">
        <v>302</v>
      </c>
      <c r="F299" s="1">
        <v>25.2705842945966</v>
      </c>
      <c r="G299" s="1">
        <v>74.7294157054033</v>
      </c>
    </row>
    <row r="300" spans="1:7">
      <c r="A300" t="s">
        <v>378</v>
      </c>
      <c r="B300" s="1">
        <v>50140</v>
      </c>
      <c r="C300" s="1">
        <v>11738</v>
      </c>
      <c r="D300" s="1">
        <v>38090</v>
      </c>
      <c r="E300" s="1">
        <v>312</v>
      </c>
      <c r="F300" s="1">
        <v>23.5570362045436</v>
      </c>
      <c r="G300" s="1">
        <v>76.4429637954563</v>
      </c>
    </row>
    <row r="301" spans="1:7">
      <c r="A301" t="s">
        <v>379</v>
      </c>
      <c r="B301" s="1">
        <v>52768</v>
      </c>
      <c r="C301" s="1">
        <v>11752</v>
      </c>
      <c r="D301" s="1">
        <v>40092</v>
      </c>
      <c r="E301" s="1">
        <v>924</v>
      </c>
      <c r="F301" s="1">
        <v>22.6680040120361</v>
      </c>
      <c r="G301" s="1">
        <v>77.3319959879639</v>
      </c>
    </row>
    <row r="302" spans="1:7">
      <c r="A302" t="s">
        <v>380</v>
      </c>
      <c r="B302" s="1">
        <v>53128</v>
      </c>
      <c r="C302" s="1">
        <v>11890</v>
      </c>
      <c r="D302" s="1">
        <v>41122</v>
      </c>
      <c r="E302" s="1">
        <v>116</v>
      </c>
      <c r="F302" s="1">
        <v>22.4288840262582</v>
      </c>
      <c r="G302" s="1">
        <v>77.5711159737417</v>
      </c>
    </row>
    <row r="303" spans="1:7">
      <c r="A303" t="s">
        <v>381</v>
      </c>
      <c r="B303" s="1">
        <v>52937</v>
      </c>
      <c r="C303" s="1">
        <v>12338</v>
      </c>
      <c r="D303" s="1">
        <v>40482</v>
      </c>
      <c r="E303" s="1">
        <v>117</v>
      </c>
      <c r="F303" s="1">
        <v>23.3585762968572</v>
      </c>
      <c r="G303" s="1">
        <v>76.6414237031427</v>
      </c>
    </row>
    <row r="304" spans="1:7">
      <c r="A304" t="s">
        <v>382</v>
      </c>
      <c r="B304" s="1">
        <v>52699</v>
      </c>
      <c r="C304" s="1">
        <v>12536</v>
      </c>
      <c r="D304" s="1">
        <v>40044</v>
      </c>
      <c r="E304" s="1">
        <v>119</v>
      </c>
      <c r="F304" s="1">
        <v>23.841764929631</v>
      </c>
      <c r="G304" s="1">
        <v>76.1582350703689</v>
      </c>
    </row>
    <row r="305" spans="1:7">
      <c r="A305" t="s">
        <v>383</v>
      </c>
      <c r="B305" s="1">
        <v>53046</v>
      </c>
      <c r="C305" s="1">
        <v>12944</v>
      </c>
      <c r="D305" s="1">
        <v>39839</v>
      </c>
      <c r="E305" s="1">
        <v>263</v>
      </c>
      <c r="F305" s="1">
        <v>24.523047193225</v>
      </c>
      <c r="G305" s="1">
        <v>75.4769528067749</v>
      </c>
    </row>
    <row r="306" spans="1:7">
      <c r="A306" t="s">
        <v>384</v>
      </c>
      <c r="B306" s="1">
        <v>51549</v>
      </c>
      <c r="C306" s="1">
        <v>13429</v>
      </c>
      <c r="D306" s="1">
        <v>37782</v>
      </c>
      <c r="E306" s="1">
        <v>338</v>
      </c>
      <c r="F306" s="1">
        <v>26.2228818027376</v>
      </c>
      <c r="G306" s="1">
        <v>73.7771181972623</v>
      </c>
    </row>
    <row r="307" spans="1:7">
      <c r="A307" t="s">
        <v>385</v>
      </c>
      <c r="B307" s="1">
        <v>50448</v>
      </c>
      <c r="C307" s="1">
        <v>14251</v>
      </c>
      <c r="D307" s="1">
        <v>35651</v>
      </c>
      <c r="E307" s="1">
        <v>546</v>
      </c>
      <c r="F307" s="1">
        <v>28.5579736283114</v>
      </c>
      <c r="G307" s="1">
        <v>71.4420263716885</v>
      </c>
    </row>
    <row r="308" spans="1:7">
      <c r="A308" t="s">
        <v>386</v>
      </c>
      <c r="B308" s="1">
        <v>50209</v>
      </c>
      <c r="C308" s="1">
        <v>15142</v>
      </c>
      <c r="D308" s="1">
        <v>34458</v>
      </c>
      <c r="E308" s="1">
        <v>609</v>
      </c>
      <c r="F308" s="1">
        <v>30.5282258064516</v>
      </c>
      <c r="G308" s="1">
        <v>69.4717741935483</v>
      </c>
    </row>
    <row r="309" spans="1:7">
      <c r="A309" t="s">
        <v>387</v>
      </c>
      <c r="B309" s="1">
        <v>49363</v>
      </c>
      <c r="C309" s="1">
        <v>15878</v>
      </c>
      <c r="D309" s="1">
        <v>33083</v>
      </c>
      <c r="E309" s="1">
        <v>402</v>
      </c>
      <c r="F309" s="1">
        <v>32.4298931802863</v>
      </c>
      <c r="G309" s="1">
        <v>67.5701068197136</v>
      </c>
    </row>
    <row r="310" spans="1:7">
      <c r="A310" t="s">
        <v>388</v>
      </c>
      <c r="B310" s="1">
        <v>48269</v>
      </c>
      <c r="C310" s="1">
        <v>16057</v>
      </c>
      <c r="D310" s="1">
        <v>31744</v>
      </c>
      <c r="E310" s="1">
        <v>468</v>
      </c>
      <c r="F310" s="1">
        <v>33.5913474613501</v>
      </c>
      <c r="G310" s="1">
        <v>66.4086525386498</v>
      </c>
    </row>
    <row r="311" spans="1:7">
      <c r="A311" t="s">
        <v>389</v>
      </c>
      <c r="B311" s="1">
        <v>46936</v>
      </c>
      <c r="C311" s="1">
        <v>16306</v>
      </c>
      <c r="D311" s="1">
        <v>30151</v>
      </c>
      <c r="E311" s="1">
        <v>479</v>
      </c>
      <c r="F311" s="1">
        <v>35.0991239210452</v>
      </c>
      <c r="G311" s="1">
        <v>64.9008760789547</v>
      </c>
    </row>
    <row r="312" spans="1:7">
      <c r="A312" t="s">
        <v>390</v>
      </c>
      <c r="B312" s="1">
        <v>45668</v>
      </c>
      <c r="C312" s="1">
        <v>15351</v>
      </c>
      <c r="D312" s="1">
        <v>29897</v>
      </c>
      <c r="E312" s="1">
        <v>420</v>
      </c>
      <c r="F312" s="1">
        <v>33.9263613861386</v>
      </c>
      <c r="G312" s="1">
        <v>66.0736386138613</v>
      </c>
    </row>
    <row r="313" spans="1:7">
      <c r="A313" t="s">
        <v>391</v>
      </c>
      <c r="B313" s="1">
        <v>44022</v>
      </c>
      <c r="C313" s="1">
        <v>15016</v>
      </c>
      <c r="D313" s="1">
        <v>28739</v>
      </c>
      <c r="E313" s="1">
        <v>267</v>
      </c>
      <c r="F313" s="1">
        <v>34.3183636155867</v>
      </c>
      <c r="G313" s="1">
        <v>65.6816363844132</v>
      </c>
    </row>
    <row r="314" spans="1:7">
      <c r="A314" t="s">
        <v>392</v>
      </c>
      <c r="B314" s="1">
        <v>41987</v>
      </c>
      <c r="C314" s="1">
        <v>14327</v>
      </c>
      <c r="D314" s="1">
        <v>27351</v>
      </c>
      <c r="E314" s="1">
        <v>309</v>
      </c>
      <c r="F314" s="1">
        <v>34.3754498776332</v>
      </c>
      <c r="G314" s="1">
        <v>65.6245501223667</v>
      </c>
    </row>
    <row r="315" spans="1:7">
      <c r="A315" t="s">
        <v>393</v>
      </c>
      <c r="B315" s="1">
        <v>43313</v>
      </c>
      <c r="C315" s="1">
        <v>14820</v>
      </c>
      <c r="D315" s="1">
        <v>28324</v>
      </c>
      <c r="E315" s="1">
        <v>169</v>
      </c>
      <c r="F315" s="1">
        <v>34.3500834414982</v>
      </c>
      <c r="G315" s="1">
        <v>65.6499165585017</v>
      </c>
    </row>
    <row r="316" spans="1:7">
      <c r="A316" t="s">
        <v>394</v>
      </c>
      <c r="B316" s="1">
        <v>41004</v>
      </c>
      <c r="C316" s="1">
        <v>14391</v>
      </c>
      <c r="D316" s="1">
        <v>26479</v>
      </c>
      <c r="E316" s="1">
        <v>134</v>
      </c>
      <c r="F316" s="1">
        <v>35.2116466846097</v>
      </c>
      <c r="G316" s="1">
        <v>64.7883533153902</v>
      </c>
    </row>
    <row r="317" spans="1:7">
      <c r="A317" t="s">
        <v>395</v>
      </c>
      <c r="B317" s="1">
        <v>40638</v>
      </c>
      <c r="C317" s="1">
        <v>14587</v>
      </c>
      <c r="D317" s="1">
        <v>25996</v>
      </c>
      <c r="E317" s="1">
        <v>55</v>
      </c>
      <c r="F317" s="1">
        <v>35.9436217135253</v>
      </c>
      <c r="G317" s="1">
        <v>64.0563782864746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zoomScale="90" zoomScaleNormal="90" workbookViewId="0">
      <selection activeCell="A1" sqref="A1"/>
    </sheetView>
  </sheetViews>
  <sheetFormatPr defaultColWidth="9" defaultRowHeight="14.5" outlineLevelCol="2"/>
  <cols>
    <col min="1" max="1" width="23.2818181818182" customWidth="1"/>
    <col min="3" max="3" width="12" customWidth="1"/>
  </cols>
  <sheetData>
    <row r="1" spans="2:3">
      <c r="B1" s="5" t="s">
        <v>396</v>
      </c>
      <c r="C1" s="2"/>
    </row>
    <row r="2" spans="2:3">
      <c r="B2" s="7" t="s">
        <v>17</v>
      </c>
      <c r="C2" s="7" t="s">
        <v>18</v>
      </c>
    </row>
    <row r="3" spans="1:3">
      <c r="A3" t="s">
        <v>72</v>
      </c>
      <c r="B3" s="21">
        <v>51.1811023622047</v>
      </c>
      <c r="C3" s="21">
        <v>48.8188976377952</v>
      </c>
    </row>
    <row r="4" spans="1:3">
      <c r="A4" t="s">
        <v>54</v>
      </c>
      <c r="B4" s="21">
        <v>42.8630363036303</v>
      </c>
      <c r="C4" s="21">
        <v>57.1369636963696</v>
      </c>
    </row>
    <row r="5" spans="1:3">
      <c r="A5" t="s">
        <v>45</v>
      </c>
      <c r="B5" s="21">
        <v>40.9727947238252</v>
      </c>
      <c r="C5" s="21">
        <v>59.0272052761747</v>
      </c>
    </row>
    <row r="6" spans="1:3">
      <c r="A6" t="s">
        <v>58</v>
      </c>
      <c r="B6" s="21">
        <v>40.4785560523265</v>
      </c>
      <c r="C6" s="21">
        <v>59.5214439476734</v>
      </c>
    </row>
    <row r="7" spans="1:3">
      <c r="A7" t="s">
        <v>52</v>
      </c>
      <c r="B7" s="21">
        <v>39.3939393939393</v>
      </c>
      <c r="C7" s="21">
        <v>60.6060606060606</v>
      </c>
    </row>
    <row r="8" spans="1:3">
      <c r="A8" t="s">
        <v>60</v>
      </c>
      <c r="B8" s="21">
        <v>39.2506142506142</v>
      </c>
      <c r="C8" s="21">
        <v>60.7493857493857</v>
      </c>
    </row>
    <row r="9" spans="1:3">
      <c r="A9" t="s">
        <v>50</v>
      </c>
      <c r="B9" s="21">
        <v>39.0862944162436</v>
      </c>
      <c r="C9" s="21">
        <v>60.9137055837563</v>
      </c>
    </row>
    <row r="10" spans="1:3">
      <c r="A10" t="s">
        <v>73</v>
      </c>
      <c r="B10" s="21">
        <v>35.9436217135253</v>
      </c>
      <c r="C10" s="21">
        <v>64.0563782864746</v>
      </c>
    </row>
    <row r="11" spans="1:3">
      <c r="A11" t="s">
        <v>62</v>
      </c>
      <c r="B11" s="21">
        <v>34.8682385575589</v>
      </c>
      <c r="C11" s="21">
        <v>65.131761442441</v>
      </c>
    </row>
    <row r="12" spans="1:3">
      <c r="A12" t="s">
        <v>70</v>
      </c>
      <c r="B12" s="21">
        <v>32.3758865248227</v>
      </c>
      <c r="C12" s="21">
        <v>67.6241134751773</v>
      </c>
    </row>
    <row r="13" spans="1:3">
      <c r="A13" t="s">
        <v>64</v>
      </c>
      <c r="B13" s="21">
        <v>29.568491167101</v>
      </c>
      <c r="C13" s="21">
        <v>70.4315088328989</v>
      </c>
    </row>
    <row r="14" spans="1:3">
      <c r="A14" t="s">
        <v>48</v>
      </c>
      <c r="B14" s="21">
        <v>29.2682926829268</v>
      </c>
      <c r="C14" s="21">
        <v>70.7317073170731</v>
      </c>
    </row>
    <row r="15" spans="1:3">
      <c r="A15" t="s">
        <v>56</v>
      </c>
      <c r="B15" s="21">
        <v>28.5986653956148</v>
      </c>
      <c r="C15" s="21">
        <v>71.4013346043851</v>
      </c>
    </row>
    <row r="16" spans="1:3">
      <c r="A16" t="s">
        <v>66</v>
      </c>
      <c r="B16" s="21">
        <v>27.4509803921568</v>
      </c>
      <c r="C16" s="21">
        <v>72.5490196078431</v>
      </c>
    </row>
    <row r="17" spans="1:3">
      <c r="A17" t="s">
        <v>68</v>
      </c>
      <c r="B17" s="21">
        <v>7.93650793650793</v>
      </c>
      <c r="C17" s="21">
        <v>92.063492063492</v>
      </c>
    </row>
    <row r="19" spans="2:3">
      <c r="B19" s="22"/>
      <c r="C19" s="22"/>
    </row>
    <row r="20" spans="2:3">
      <c r="B20" s="22"/>
      <c r="C20" s="22"/>
    </row>
    <row r="21" spans="2:3">
      <c r="B21" s="22"/>
      <c r="C21" s="22"/>
    </row>
    <row r="22" spans="2:3">
      <c r="B22" s="22"/>
      <c r="C22" s="22"/>
    </row>
    <row r="23" spans="2:3">
      <c r="B23" s="22"/>
      <c r="C23" s="22"/>
    </row>
    <row r="24" spans="2:3">
      <c r="B24" s="22"/>
      <c r="C24" s="22"/>
    </row>
    <row r="25" spans="2:3">
      <c r="B25" s="22"/>
      <c r="C25" s="22"/>
    </row>
    <row r="26" spans="2:3">
      <c r="B26" s="22"/>
      <c r="C26" s="22"/>
    </row>
    <row r="27" spans="2:3">
      <c r="B27" s="22"/>
      <c r="C27" s="22"/>
    </row>
    <row r="28" spans="2:3">
      <c r="B28" s="22"/>
      <c r="C28" s="22"/>
    </row>
    <row r="29" spans="2:3">
      <c r="B29" s="22"/>
      <c r="C29" s="22"/>
    </row>
    <row r="30" spans="2:3">
      <c r="B30" s="22"/>
      <c r="C30" s="22"/>
    </row>
    <row r="31" spans="2:3">
      <c r="B31" s="22"/>
      <c r="C31" s="22"/>
    </row>
    <row r="32" spans="2:3">
      <c r="B32" s="22"/>
      <c r="C32" s="22"/>
    </row>
    <row r="33" spans="2:3">
      <c r="B33" s="22"/>
      <c r="C33" s="22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90" zoomScaleNormal="90" workbookViewId="0">
      <selection activeCell="A1" sqref="A1"/>
    </sheetView>
  </sheetViews>
  <sheetFormatPr defaultColWidth="9.81818181818182" defaultRowHeight="14.5"/>
  <sheetData/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95" zoomScaleNormal="95" workbookViewId="0">
      <selection activeCell="A3" sqref="A3"/>
    </sheetView>
  </sheetViews>
  <sheetFormatPr defaultColWidth="9" defaultRowHeight="15.5" outlineLevelCol="7"/>
  <cols>
    <col min="1" max="1" width="10.7090909090909" style="19" customWidth="1"/>
    <col min="2" max="5" width="11.7090909090909" style="19" customWidth="1"/>
    <col min="6" max="6" width="2.70909090909091" style="19" customWidth="1"/>
    <col min="7" max="8" width="11.7090909090909" style="19" customWidth="1"/>
    <col min="9" max="16384" width="9.13636363636364" style="19"/>
  </cols>
  <sheetData>
    <row r="1" spans="1:1">
      <c r="A1" s="4" t="s">
        <v>7</v>
      </c>
    </row>
    <row r="2" spans="1:1">
      <c r="A2" s="4" t="s">
        <v>397</v>
      </c>
    </row>
    <row r="3" s="2" customFormat="1" ht="12.5"/>
    <row r="4" s="2" customFormat="1" ht="13" spans="2:7">
      <c r="B4" s="5" t="s">
        <v>13</v>
      </c>
      <c r="G4" s="5" t="s">
        <v>14</v>
      </c>
    </row>
    <row r="5" s="2" customFormat="1" ht="12.5" spans="2:8">
      <c r="B5" s="6" t="s">
        <v>16</v>
      </c>
      <c r="C5" s="7" t="s">
        <v>17</v>
      </c>
      <c r="D5" s="7" t="s">
        <v>18</v>
      </c>
      <c r="E5" s="8" t="s">
        <v>19</v>
      </c>
      <c r="F5" s="9"/>
      <c r="G5" s="7" t="s">
        <v>17</v>
      </c>
      <c r="H5" s="7" t="s">
        <v>18</v>
      </c>
    </row>
    <row r="6" s="2" customFormat="1" ht="12.5" spans="1:8">
      <c r="A6" s="2" t="s">
        <v>398</v>
      </c>
      <c r="B6" s="10">
        <v>969</v>
      </c>
      <c r="C6" s="10">
        <v>465</v>
      </c>
      <c r="D6" s="10">
        <v>501</v>
      </c>
      <c r="E6" s="10">
        <v>3</v>
      </c>
      <c r="F6" s="9"/>
      <c r="G6" s="11">
        <v>48.1366459627329</v>
      </c>
      <c r="H6" s="11">
        <v>51.863354037267</v>
      </c>
    </row>
    <row r="7" s="2" customFormat="1" ht="12.5" spans="1:8">
      <c r="A7" s="2" t="s">
        <v>399</v>
      </c>
      <c r="B7" s="10">
        <v>4656</v>
      </c>
      <c r="C7" s="10">
        <v>2124</v>
      </c>
      <c r="D7" s="10">
        <v>2522</v>
      </c>
      <c r="E7" s="10">
        <v>10</v>
      </c>
      <c r="F7" s="9"/>
      <c r="G7" s="11">
        <v>45.7167455876022</v>
      </c>
      <c r="H7" s="11">
        <v>54.2832544123977</v>
      </c>
    </row>
    <row r="8" s="2" customFormat="1" ht="12.5" spans="1:8">
      <c r="A8" s="2" t="s">
        <v>400</v>
      </c>
      <c r="B8" s="10">
        <v>10607</v>
      </c>
      <c r="C8" s="10">
        <v>4114</v>
      </c>
      <c r="D8" s="10">
        <v>6478</v>
      </c>
      <c r="E8" s="10">
        <v>15</v>
      </c>
      <c r="F8" s="9"/>
      <c r="G8" s="11">
        <v>38.8406344410876</v>
      </c>
      <c r="H8" s="11">
        <v>61.1593655589123</v>
      </c>
    </row>
    <row r="9" s="2" customFormat="1" ht="12.5" spans="1:8">
      <c r="A9" s="2" t="s">
        <v>401</v>
      </c>
      <c r="B9" s="10">
        <v>14406</v>
      </c>
      <c r="C9" s="10">
        <v>4772</v>
      </c>
      <c r="D9" s="10">
        <v>9623</v>
      </c>
      <c r="E9" s="10">
        <v>11</v>
      </c>
      <c r="F9" s="9"/>
      <c r="G9" s="11">
        <v>33.1503994442514</v>
      </c>
      <c r="H9" s="11">
        <v>66.8496005557485</v>
      </c>
    </row>
    <row r="10" s="2" customFormat="1" ht="12.5" spans="1:8">
      <c r="A10" s="2" t="s">
        <v>402</v>
      </c>
      <c r="B10" s="10">
        <v>8148</v>
      </c>
      <c r="C10" s="10">
        <v>2449</v>
      </c>
      <c r="D10" s="10">
        <v>5683</v>
      </c>
      <c r="E10" s="10">
        <v>16</v>
      </c>
      <c r="F10" s="9"/>
      <c r="G10" s="11">
        <v>30.115592720118</v>
      </c>
      <c r="H10" s="11">
        <v>69.8844072798819</v>
      </c>
    </row>
    <row r="11" s="2" customFormat="1" ht="12.5" spans="1:8">
      <c r="A11" s="2" t="s">
        <v>403</v>
      </c>
      <c r="B11" s="10">
        <v>1852</v>
      </c>
      <c r="C11" s="10">
        <v>663</v>
      </c>
      <c r="D11" s="10">
        <v>1189</v>
      </c>
      <c r="E11" s="10" t="s">
        <v>80</v>
      </c>
      <c r="F11" s="9"/>
      <c r="G11" s="11">
        <v>35.7991360691144</v>
      </c>
      <c r="H11" s="11">
        <v>64.2008639308855</v>
      </c>
    </row>
    <row r="12" s="2" customFormat="1" ht="13" spans="1:8">
      <c r="A12" s="5" t="s">
        <v>16</v>
      </c>
      <c r="B12" s="12">
        <v>40638</v>
      </c>
      <c r="C12" s="12">
        <v>14587</v>
      </c>
      <c r="D12" s="12">
        <v>25996</v>
      </c>
      <c r="E12" s="12">
        <v>55</v>
      </c>
      <c r="F12" s="13"/>
      <c r="G12" s="14">
        <v>35.9436217135253</v>
      </c>
      <c r="H12" s="14">
        <v>64.0563782864746</v>
      </c>
    </row>
    <row r="13" s="2" customFormat="1" ht="12.5" spans="1:8">
      <c r="A13" s="15" t="s">
        <v>46</v>
      </c>
      <c r="B13" s="15"/>
      <c r="C13" s="15"/>
      <c r="D13" s="15"/>
      <c r="E13" s="15"/>
      <c r="F13" s="15"/>
      <c r="G13" s="15"/>
      <c r="H13" s="15"/>
    </row>
    <row r="14" spans="1:1">
      <c r="A14" s="16" t="s">
        <v>40</v>
      </c>
    </row>
    <row r="15" spans="1:1">
      <c r="A15" s="16" t="s">
        <v>41</v>
      </c>
    </row>
    <row r="16" spans="1:1">
      <c r="A16" s="16" t="s">
        <v>42</v>
      </c>
    </row>
    <row r="21" spans="1:1">
      <c r="A21" s="20" t="s">
        <v>46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90" zoomScaleNormal="90" workbookViewId="0">
      <selection activeCell="A1" sqref="A1"/>
    </sheetView>
  </sheetViews>
  <sheetFormatPr defaultColWidth="9.81818181818182" defaultRowHeight="14.5"/>
  <sheetData/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9 5 6 1 2 5 C 1 1 9 7 D B 1 4 3 B 5 2 F 9 3 E A 1 4 5 F 2 0 C 8 "   m a : c o n t e n t T y p e V e r s i o n = " 1 9 "   m a : c o n t e n t T y p e D e s c r i p t i o n = " C r e a t e   a   n e w   d o c u m e n t . "   m a : c o n t e n t T y p e S c o p e = " "   m a : v e r s i o n I D = " b b e 9 5 8 8 b 9 9 a c 0 f d 2 8 2 d 4 7 5 8 b e f 3 5 0 6 0 5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f d e 5 9 8 f 1 f e 3 8 c d 6 d e e 1 7 c 7 8 7 b 6 8 c 4 8 a a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1 5 8 e a c 7 0 - 7 3 b 0 - 4 5 c 8 - 8 2 8 1 - c 2 4 7 1 2 8 0 e 2 1 a "   x m l n s : n s 3 = " 1 5 e 9 c 7 c 7 - 7 2 0 e - 4 5 7 f - 8 d 7 f - 2 8 e d f 1 a 5 8 f 2 4 " >  
 < x s d : i m p o r t   n a m e s p a c e = " 1 5 8 e a c 7 0 - 7 3 b 0 - 4 5 c 8 - 8 2 8 1 - c 2 4 7 1 2 8 0 e 2 1 a " / >  
 < x s d : i m p o r t   n a m e s p a c e = " 1 5 e 9 c 7 c 7 - 7 2 0 e - 4 5 7 f - 8 d 7 f - 2 8 e d f 1 a 5 8 f 2 4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b j e c t D e t e c t o r V e r s i o n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S e r v i c e S e a r c h P r o p e r t i e s "   m i n O c c u r s = " 0 " / >  
 < x s d : e l e m e n t   r e f = " n s 3 : S h a r e d W i t h U s e r s "   m i n O c c u r s = " 0 " / >  
 < x s d : e l e m e n t   r e f = " n s 3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1 5 8 e a c 7 0 - 7 3 b 0 - 4 5 c 8 - 8 2 8 1 - c 2 4 7 1 2 8 0 e 2 1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0 "   n i l l a b l e = " t r u e "   m a : d i s p l a y N a m e = " M e d i a S e r v i c e O b j e c t D e t e c t o r V e r s i o n s "   m a : d e s c r i p t i o n = " "   m a : h i d d e n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l c f 7 6 f 1 5 5 c e d 4 d d c b 4 0 9 7 1 3 4 f f 3 c 3 3 2 f "   m a : i n d e x = " 1 2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1 6 a c 3 2 b 6 - d 0 6 0 - 4 2 f b - 9 3 c 0 - 6 c 4 6 7 4 2 e 1 a e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1 4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5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6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7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e a r c h P r o p e r t i e s "   m a : i n d e x = " 1 8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1 5 e 9 c 7 c 7 - 7 2 0 e - 4 5 7 f - 8 d 7 f - 2 8 e d f 1 a 5 8 f 2 4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1 3 "   n i l l a b l e = " t r u e "   m a : d i s p l a y N a m e = " T a x o n o m y   C a t c h   A l l   C o l u m n "   m a : h i d d e n = " t r u e "   m a : l i s t = " { d 6 1 7 5 6 6 a - e 2 7 3 - 4 5 3 8 - b a c 9 - b e c d 1 4 a 1 b c 4 4 } "   m a : i n t e r n a l N a m e = " T a x C a t c h A l l "   m a : s h o w F i e l d = " C a t c h A l l D a t a "   m a : w e b = " 1 5 e 9 c 7 c 7 - 7 2 0 e - 4 5 7 f - 8 d 7 f - 2 8 e d f 1 a 5 8 f 2 4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S h a r e d W i t h U s e r s "   m a : i n d e x = " 1 9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2 0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1 5 e 9 c 7 c 7 - 7 2 0 e - 4 5 7 f - 8 d 7 f - 2 8 e d f 1 a 5 8 f 2 4 "   x s i : n i l = " t r u e " / > < l c f 7 6 f 1 5 5 c e d 4 d d c b 4 0 9 7 1 3 4 f f 3 c 3 3 2 f   x m l n s = " 1 5 8 e a c 7 0 - 7 3 b 0 - 4 5 c 8 - 8 2 8 1 - c 2 4 7 1 2 8 0 e 2 1 a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Props1.xml><?xml version="1.0" encoding="utf-8"?>
<ds:datastoreItem xmlns:ds="http://schemas.openxmlformats.org/officeDocument/2006/customXml" ds:itemID="{54DDCCE5-075B-4C73-8A09-DB2AD9A962D1}">
  <ds:schemaRefs/>
</ds:datastoreItem>
</file>

<file path=customXml/itemProps2.xml><?xml version="1.0" encoding="utf-8"?>
<ds:datastoreItem xmlns:ds="http://schemas.openxmlformats.org/officeDocument/2006/customXml" ds:itemID="{2F1147C3-7DA6-4155-A2DB-39FBC6718825}">
  <ds:schemaRefs/>
</ds:datastoreItem>
</file>

<file path=customXml/itemProps3.xml><?xml version="1.0" encoding="utf-8"?>
<ds:datastoreItem xmlns:ds="http://schemas.openxmlformats.org/officeDocument/2006/customXml" ds:itemID="{ED58D377-71F6-4F89-A8F7-3E7796F8137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NHSS National Services Scotland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Index</vt:lpstr>
      <vt:lpstr>5.1</vt:lpstr>
      <vt:lpstr>Figure5.1</vt:lpstr>
      <vt:lpstr>5.2</vt:lpstr>
      <vt:lpstr>5.2_data</vt:lpstr>
      <vt:lpstr>Figure5.2_data</vt:lpstr>
      <vt:lpstr>Figure5.2</vt:lpstr>
      <vt:lpstr>5.3</vt:lpstr>
      <vt:lpstr>Figure5.3</vt:lpstr>
      <vt:lpstr>5.4</vt:lpstr>
      <vt:lpstr>5.5</vt:lpstr>
      <vt:lpstr>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stuarw02</dc:creator>
  <cp:lastModifiedBy>asmab</cp:lastModifiedBy>
  <dcterms:created xsi:type="dcterms:W3CDTF">2022-10-03T13:52:00Z</dcterms:created>
  <dcterms:modified xsi:type="dcterms:W3CDTF">2025-07-28T12:22:46Z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0x010100956125C1197DB143B52F93EA145F20C8</vt:lpwstr>
  </property>
  <property fmtid="{D5CDD505-2E9C-101B-9397-08002B2CF9AE}" pid="3" name="ICV">
    <vt:lpwstr>3DB7B1A4AB2646089389928DAFCC9471_12</vt:lpwstr>
  </property>
  <property fmtid="{D5CDD505-2E9C-101B-9397-08002B2CF9AE}" pid="4" name="KSOProductBuildVer">
    <vt:lpwstr>2057-12.2.0.21936</vt:lpwstr>
  </property>
</Properties>
</file>