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F:\Semester7Assignements\ISMS Lab\المشروع\New folder\Malak Aldahoomah_Github\"/>
    </mc:Choice>
  </mc:AlternateContent>
  <xr:revisionPtr revIDLastSave="0" documentId="13_ncr:1_{8FA3DB72-B176-41B2-B9FC-DE4BB9927203}" xr6:coauthVersionLast="47" xr6:coauthVersionMax="47" xr10:uidLastSave="{00000000-0000-0000-0000-000000000000}"/>
  <bookViews>
    <workbookView xWindow="-108" yWindow="-108" windowWidth="23256" windowHeight="12456" tabRatio="500" firstSheet="1" activeTab="3" xr2:uid="{00000000-000D-0000-FFFF-FFFF00000000}"/>
  </bookViews>
  <sheets>
    <sheet name="Guidance" sheetId="1" r:id="rId1"/>
    <sheet name="Version" sheetId="2" r:id="rId2"/>
    <sheet name="ISO27001 Annex A Applicability" sheetId="3" r:id="rId3"/>
    <sheet name="ISO27001 Annex A Dashboard" sheetId="4" r:id="rId4"/>
    <sheet name="ISO27001 Applicability Table" sheetId="5" state="hidden" r:id="rId5"/>
    <sheet name="ISO27001 Results Chart" sheetId="6" state="hidden" r:id="rId6"/>
    <sheet name="ISO27001 % Results Chart" sheetId="7" state="hidden" r:id="rId7"/>
    <sheet name="ISO27001 % Radar Chart" sheetId="8" state="hidden" r:id="rId8"/>
  </sheets>
  <definedNames>
    <definedName name="_xlnm.Print_Area" localSheetId="0">Guidance!$B$2:$B$26</definedName>
    <definedName name="_xlnm.Print_Titles" localSheetId="2">'ISO27001 Annex A Applicability'!$12:$12</definedName>
  </definedNames>
  <calcPr calcId="191029" iterateDelta="1E-4"/>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C11" i="5" l="1"/>
  <c r="D7" i="5"/>
  <c r="C18" i="4"/>
  <c r="D17" i="4"/>
  <c r="E17" i="4" s="1"/>
  <c r="F16" i="4"/>
  <c r="F14" i="4"/>
  <c r="E121" i="3"/>
  <c r="F17" i="4" s="1"/>
  <c r="D121" i="3"/>
  <c r="D10" i="5" s="1"/>
  <c r="E83" i="3"/>
  <c r="F9" i="5" s="1"/>
  <c r="D83" i="3"/>
  <c r="D16" i="4" s="1"/>
  <c r="E65" i="3"/>
  <c r="F15" i="4" s="1"/>
  <c r="D65" i="3"/>
  <c r="D8" i="5" s="1"/>
  <c r="E53" i="3"/>
  <c r="F7" i="5" s="1"/>
  <c r="D53" i="3"/>
  <c r="D14" i="4" s="1"/>
  <c r="E14" i="4" l="1"/>
  <c r="G14" i="4"/>
  <c r="F18" i="4"/>
  <c r="E16" i="4"/>
  <c r="G16" i="4"/>
  <c r="E10" i="5"/>
  <c r="G10" i="5"/>
  <c r="E8" i="5"/>
  <c r="G7" i="5"/>
  <c r="F8" i="5"/>
  <c r="F11" i="5" s="1"/>
  <c r="G17" i="4"/>
  <c r="D9" i="5"/>
  <c r="E7" i="5"/>
  <c r="F10" i="5"/>
  <c r="D15" i="4"/>
  <c r="E9" i="5" l="1"/>
  <c r="G9" i="5"/>
  <c r="G11" i="5"/>
  <c r="G8" i="5"/>
  <c r="D11" i="5"/>
  <c r="E15" i="4"/>
  <c r="E18" i="4" s="1"/>
  <c r="G15" i="4"/>
  <c r="G18" i="4"/>
  <c r="E11" i="5"/>
  <c r="D18" i="4"/>
</calcChain>
</file>

<file path=xl/sharedStrings.xml><?xml version="1.0" encoding="utf-8"?>
<sst xmlns="http://schemas.openxmlformats.org/spreadsheetml/2006/main" count="559" uniqueCount="336">
  <si>
    <t xml:space="preserve">Implementation Guidance
This Excel sheet must be removed from the final version of the document. </t>
  </si>
  <si>
    <t>Design
This spreadsheet has been designed using CertiKit's colour scheme. To choose a different  colour scheme, go to the Page Layout ribbon, select Themes and choose a  different style.</t>
  </si>
  <si>
    <t>Purpose of this document
This document sets out which of the controls from the standard have been included or excluded and their implementation status.</t>
  </si>
  <si>
    <t>Areas of the standard addressed
This document addresses the following sections of the ISO/IEC 27001 standard:
6 Planning
6.1 Actions to address risks and opportunities
6.1.3 Information security risk treatment - item d)</t>
  </si>
  <si>
    <t xml:space="preserve">General guidance
This document, as well as being required by the ISO/IEC 27001 standard, is a very useful summary of how you have implemented your ISMS and will be handy during the certification audit.
In general you should implement all of the controls set out in the standard unless there are very clear reasons why not. In the main such reasons will usually be that the area of business or technology addressed does not exist in your organisation, but there may not be many of these. 
A number of charts have been provided and it is up to you to decide which form of presentation you find most helpful.   </t>
  </si>
  <si>
    <t>Review frequency
The Statement of Applicability should be reviewed in conjunction with your risk assessment, at least once a year.</t>
  </si>
  <si>
    <t>Toolkit version number
ISO/IEC 27001 Toolkit Version 12</t>
  </si>
  <si>
    <t>Copyright notice
Except for any specifically identified third-party works included, this document has been authored by CertiKit, and is ©CertiKit except as stated below. CertiKit is a company registered in England and Wales with company number 6432088.</t>
  </si>
  <si>
    <t>Licence terms
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</si>
  <si>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Disclaimer
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</si>
  <si>
    <t>Version information</t>
  </si>
  <si>
    <t xml:space="preserve">Security classification
</t>
  </si>
  <si>
    <t xml:space="preserve">Version
</t>
  </si>
  <si>
    <t xml:space="preserve">Dated
</t>
  </si>
  <si>
    <t xml:space="preserve">Approval
</t>
  </si>
  <si>
    <t>Terms used</t>
  </si>
  <si>
    <t>Information security management systems: Requirements</t>
  </si>
  <si>
    <t>ISMS: Information Security Management System</t>
  </si>
  <si>
    <t>Note: Only those controls that are listed in Annex A of the ISO/IEC 27001 standard are shown here.</t>
  </si>
  <si>
    <t xml:space="preserve"> AREA/SECTION</t>
  </si>
  <si>
    <t>CONTROL</t>
  </si>
  <si>
    <t>CONTROL APPLICABLE?</t>
  </si>
  <si>
    <t>CONTROL IMPLEMENTED?</t>
  </si>
  <si>
    <t>JUSTIFICATION FOR INCLUSION OR EXCLUSION</t>
  </si>
  <si>
    <t>COMMENTS</t>
  </si>
  <si>
    <t>A.5 Organizational controls</t>
  </si>
  <si>
    <t>A.5.1 Policies for information security</t>
  </si>
  <si>
    <t>Yes</t>
  </si>
  <si>
    <r>
      <rPr>
        <sz val="11"/>
        <color rgb="FF444444"/>
        <rFont val="FreeSans"/>
        <family val="2"/>
        <charset val="1"/>
      </rPr>
      <t>ضروري لتوجيه جميع أنشطة أمن المعلومات في البنك وإثبات الالتزام الإداري أمام ساما</t>
    </r>
    <r>
      <rPr>
        <sz val="11"/>
        <color rgb="FF444444"/>
        <rFont val="Calibri"/>
        <family val="2"/>
        <charset val="1"/>
      </rPr>
      <t>.</t>
    </r>
  </si>
  <si>
    <r>
      <rPr>
        <sz val="11"/>
        <color rgb="FF444444"/>
        <rFont val="FreeSans"/>
        <family val="2"/>
        <charset val="1"/>
      </rPr>
      <t xml:space="preserve">تم توثيقها في وثيقة سياسة أمن المعلومات المعتمدة </t>
    </r>
    <r>
      <rPr>
        <sz val="11"/>
        <color rgb="FF444444"/>
        <rFont val="Calibri"/>
        <family val="2"/>
        <charset val="1"/>
      </rPr>
      <t>(ISMS-DOC-05-4).</t>
    </r>
  </si>
  <si>
    <t>A.5.2 Information security roles and responsibilities</t>
  </si>
  <si>
    <r>
      <rPr>
        <sz val="11"/>
        <color rgb="FF444444"/>
        <rFont val="FreeSans"/>
        <family val="2"/>
        <charset val="1"/>
      </rPr>
      <t xml:space="preserve">يمتلك البنك هيكلاً تنظيمياً واضحاً لأمن المعلومات </t>
    </r>
    <r>
      <rPr>
        <sz val="11"/>
        <color rgb="FF444444"/>
        <rFont val="Calibri"/>
        <family val="2"/>
        <charset val="1"/>
      </rPr>
      <t>(CISO</t>
    </r>
    <r>
      <rPr>
        <sz val="11"/>
        <color rgb="FF444444"/>
        <rFont val="FreeSans"/>
        <family val="2"/>
        <charset val="1"/>
      </rPr>
      <t xml:space="preserve">، فرق </t>
    </r>
    <r>
      <rPr>
        <sz val="11"/>
        <color rgb="FF444444"/>
        <rFont val="Calibri"/>
        <family val="2"/>
        <charset val="1"/>
      </rPr>
      <t>SOC</t>
    </r>
    <r>
      <rPr>
        <sz val="11"/>
        <color rgb="FF444444"/>
        <rFont val="FreeSans"/>
        <family val="2"/>
        <charset val="1"/>
      </rPr>
      <t>، الحوكمة، الاستجابة، تقييم المخاطر</t>
    </r>
    <r>
      <rPr>
        <sz val="11"/>
        <color rgb="FF444444"/>
        <rFont val="Calibri"/>
        <family val="2"/>
        <charset val="1"/>
      </rPr>
      <t>).</t>
    </r>
  </si>
  <si>
    <r>
      <rPr>
        <sz val="11"/>
        <color rgb="FF444444"/>
        <rFont val="FreeSans"/>
        <family val="2"/>
        <charset val="1"/>
      </rPr>
      <t xml:space="preserve">موثقة في الهيكل التنظيمي بالقسم </t>
    </r>
    <r>
      <rPr>
        <sz val="11"/>
        <color rgb="FF444444"/>
        <rFont val="Calibri"/>
        <family val="2"/>
        <charset val="1"/>
      </rPr>
      <t xml:space="preserve">2.1 </t>
    </r>
    <r>
      <rPr>
        <sz val="11"/>
        <color rgb="FF444444"/>
        <rFont val="FreeSans"/>
        <family val="2"/>
        <charset val="1"/>
      </rPr>
      <t>من دراسة الحالة</t>
    </r>
    <r>
      <rPr>
        <sz val="11"/>
        <color rgb="FF444444"/>
        <rFont val="Calibri"/>
        <family val="2"/>
        <charset val="1"/>
      </rPr>
      <t>.</t>
    </r>
  </si>
  <si>
    <t>A.5.3 Segregation of duties</t>
  </si>
  <si>
    <t>No</t>
  </si>
  <si>
    <r>
      <rPr>
        <sz val="11"/>
        <color rgb="FF444444"/>
        <rFont val="FreeSans"/>
        <family val="2"/>
        <charset val="1"/>
      </rPr>
      <t>مطلوب لمنع تركز الصلاحيات الحرجة لدى فرد واحد، خاصة في التغييرات على الشبكة والمعاملات المالية</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</si>
  <si>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غياب عملية مراجعة ثنائية أدى لحادثة انقطاع الخدمة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4.1).</t>
    </r>
  </si>
  <si>
    <t>A.5.4 Management responsibilities</t>
  </si>
  <si>
    <r>
      <rPr>
        <sz val="11"/>
        <color rgb="FF444444"/>
        <rFont val="FreeSans"/>
        <family val="2"/>
        <charset val="1"/>
      </rPr>
      <t xml:space="preserve">الإدارة العليا </t>
    </r>
    <r>
      <rPr>
        <sz val="11"/>
        <color rgb="FF444444"/>
        <rFont val="Calibri"/>
        <family val="2"/>
        <charset val="1"/>
      </rPr>
      <t>(</t>
    </r>
    <r>
      <rPr>
        <sz val="11"/>
        <color rgb="FF444444"/>
        <rFont val="FreeSans"/>
        <family val="2"/>
        <charset val="1"/>
      </rPr>
      <t>الرئيس التنفيذي ومجلس الإدارة</t>
    </r>
    <r>
      <rPr>
        <sz val="11"/>
        <color rgb="FF444444"/>
        <rFont val="Calibri"/>
        <family val="2"/>
        <charset val="1"/>
      </rPr>
      <t xml:space="preserve">) </t>
    </r>
    <r>
      <rPr>
        <sz val="11"/>
        <color rgb="FF444444"/>
        <rFont val="FreeSans"/>
        <family val="2"/>
        <charset val="1"/>
      </rPr>
      <t>ملتزمة بدعم أمن المعلومات ضمن الاستراتيجية العامة</t>
    </r>
    <r>
      <rPr>
        <sz val="11"/>
        <color rgb="FF444444"/>
        <rFont val="Calibri"/>
        <family val="2"/>
        <charset val="1"/>
      </rPr>
      <t>.</t>
    </r>
  </si>
  <si>
    <r>
      <rPr>
        <sz val="11"/>
        <color rgb="FF444444"/>
        <rFont val="FreeSans"/>
        <family val="2"/>
        <charset val="1"/>
      </rPr>
      <t xml:space="preserve">مدعوم بميزانية سنوية مخصصة لأمن المعلومات </t>
    </r>
    <r>
      <rPr>
        <sz val="11"/>
        <color rgb="FF444444"/>
        <rFont val="Calibri"/>
        <family val="2"/>
        <charset val="1"/>
      </rPr>
      <t xml:space="preserve">(12 </t>
    </r>
    <r>
      <rPr>
        <sz val="11"/>
        <color rgb="FF444444"/>
        <rFont val="FreeSans"/>
        <family val="2"/>
        <charset val="1"/>
      </rPr>
      <t xml:space="preserve">مليون ريال، القسم </t>
    </r>
    <r>
      <rPr>
        <sz val="11"/>
        <color rgb="FF444444"/>
        <rFont val="Calibri"/>
        <family val="2"/>
        <charset val="1"/>
      </rPr>
      <t>1.2).</t>
    </r>
  </si>
  <si>
    <t>A.5.5 Contact with authorities</t>
  </si>
  <si>
    <r>
      <rPr>
        <sz val="11"/>
        <color rgb="FF444444"/>
        <rFont val="FreeSans"/>
        <family val="2"/>
        <charset val="1"/>
      </rPr>
      <t>إلزامي للتواصل مع البنك المركزي وسدايا والجهات الأمنية عند الحوادث</t>
    </r>
    <r>
      <rPr>
        <sz val="11"/>
        <color rgb="FF444444"/>
        <rFont val="Calibri"/>
        <family val="2"/>
        <charset val="1"/>
      </rPr>
      <t>.</t>
    </r>
  </si>
  <si>
    <r>
      <rPr>
        <sz val="11"/>
        <color rgb="FF444444"/>
        <rFont val="FreeSans"/>
        <family val="2"/>
        <charset val="1"/>
      </rPr>
      <t xml:space="preserve">تم التبليغ فعلياً في حادثة فقدان الجهاز المحمول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4.3).</t>
    </r>
  </si>
  <si>
    <t>A.5.6 Contact with special interest groups</t>
  </si>
  <si>
    <r>
      <rPr>
        <sz val="11"/>
        <color rgb="FF444444"/>
        <rFont val="FreeSans"/>
        <family val="2"/>
        <charset val="1"/>
      </rPr>
      <t>مفيد لمواكبة أحدث التهديدات والممارسات الأمنية في القطاع المصرفي</t>
    </r>
    <r>
      <rPr>
        <sz val="11"/>
        <color rgb="FF444444"/>
        <rFont val="Calibri"/>
        <family val="2"/>
        <charset val="1"/>
      </rPr>
      <t>.</t>
    </r>
  </si>
  <si>
    <r>
      <rPr>
        <sz val="11"/>
        <color rgb="FF444444"/>
        <rFont val="FreeSans"/>
        <family val="2"/>
        <charset val="1"/>
      </rPr>
      <t>يُنفذ جزئياً من خلال الاستشاري الخارجي لفحص الثغرات</t>
    </r>
    <r>
      <rPr>
        <sz val="11"/>
        <color rgb="FF444444"/>
        <rFont val="Calibri"/>
        <family val="2"/>
        <charset val="1"/>
      </rPr>
      <t>.</t>
    </r>
  </si>
  <si>
    <t>A.5.7 Threat intelligence</t>
  </si>
  <si>
    <r>
      <rPr>
        <sz val="11"/>
        <color rgb="FF444444"/>
        <rFont val="FreeSans"/>
        <family val="2"/>
        <charset val="1"/>
      </rPr>
      <t xml:space="preserve">ضروري نظراً لتصاعد التهديدات المستهدفة للقطاع المصرفي </t>
    </r>
    <r>
      <rPr>
        <sz val="11"/>
        <color rgb="FF444444"/>
        <rFont val="Calibri"/>
        <family val="2"/>
        <charset val="1"/>
      </rPr>
      <t>(</t>
    </r>
    <r>
      <rPr>
        <sz val="11"/>
        <color rgb="FF444444"/>
        <rFont val="FreeSans"/>
        <family val="2"/>
        <charset val="1"/>
      </rPr>
      <t xml:space="preserve">فدية، تصيد، </t>
    </r>
    <r>
      <rPr>
        <sz val="11"/>
        <color rgb="FF444444"/>
        <rFont val="Calibri"/>
        <family val="2"/>
        <charset val="1"/>
      </rPr>
      <t>DDoS</t>
    </r>
    <r>
      <rPr>
        <sz val="11"/>
        <color rgb="FF444444"/>
        <rFont val="FreeSans"/>
        <family val="2"/>
        <charset val="1"/>
      </rPr>
      <t>، سلسلة توريد</t>
    </r>
    <r>
      <rPr>
        <sz val="11"/>
        <color rgb="FF444444"/>
        <rFont val="Calibri"/>
        <family val="2"/>
        <charset val="1"/>
      </rPr>
      <t>).</t>
    </r>
  </si>
  <si>
    <r>
      <rPr>
        <sz val="11"/>
        <color rgb="FF444444"/>
        <rFont val="FreeSans"/>
        <family val="2"/>
        <charset val="1"/>
      </rPr>
      <t>فجوة موثقة صراحة</t>
    </r>
    <r>
      <rPr>
        <sz val="11"/>
        <color rgb="FF444444"/>
        <rFont val="Calibri"/>
        <family val="2"/>
        <charset val="1"/>
      </rPr>
      <t xml:space="preserve">: </t>
    </r>
    <r>
      <rPr>
        <sz val="11"/>
        <color rgb="FF444444"/>
        <rFont val="FreeSans"/>
        <family val="2"/>
        <charset val="1"/>
      </rPr>
      <t xml:space="preserve">جمع وتحليل معلومات التهديدات غير منهجي حالياً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1.4).</t>
    </r>
  </si>
  <si>
    <t>A.5.8 Information security in project management</t>
  </si>
  <si>
    <r>
      <rPr>
        <sz val="11"/>
        <color rgb="FF444444"/>
        <rFont val="FreeSans"/>
        <family val="2"/>
        <charset val="1"/>
      </rPr>
      <t>ضروري لضمان تضمين متطلبات الأمن في مشاريع مثل تطوير تطبيق آفاق بلس</t>
    </r>
    <r>
      <rPr>
        <sz val="11"/>
        <color rgb="FF444444"/>
        <rFont val="Calibri"/>
        <family val="2"/>
        <charset val="1"/>
      </rPr>
      <t>.</t>
    </r>
  </si>
  <si>
    <r>
      <rPr>
        <sz val="11"/>
        <color rgb="FF444444"/>
        <rFont val="FreeSans"/>
        <family val="2"/>
        <charset val="1"/>
      </rPr>
      <t xml:space="preserve">غير موثق كعملية رسمية؛ يستدل عليه من غياب إخفاء البيانات في مشاريع الاختبار </t>
    </r>
    <r>
      <rPr>
        <sz val="11"/>
        <color rgb="FF444444"/>
        <rFont val="Calibri"/>
        <family val="2"/>
        <charset val="1"/>
      </rPr>
      <t>(</t>
    </r>
    <r>
      <rPr>
        <sz val="11"/>
        <color rgb="FF444444"/>
        <rFont val="FreeSans"/>
        <family val="2"/>
        <charset val="1"/>
      </rPr>
      <t xml:space="preserve">إشارة القسم </t>
    </r>
    <r>
      <rPr>
        <sz val="11"/>
        <color rgb="FF444444"/>
        <rFont val="Calibri"/>
        <family val="2"/>
        <charset val="1"/>
      </rPr>
      <t>6.2).</t>
    </r>
  </si>
  <si>
    <t>A.5.9 Inventory of information and other associated assets</t>
  </si>
  <si>
    <r>
      <rPr>
        <sz val="11"/>
        <color rgb="FF444444"/>
        <rFont val="FreeSans"/>
        <family val="2"/>
        <charset val="1"/>
      </rPr>
      <t xml:space="preserve">أساسي لحصر جميع الأصول المعلوماتية والتقنية الموصوفة في القسم </t>
    </r>
    <r>
      <rPr>
        <sz val="11"/>
        <color rgb="FF444444"/>
        <rFont val="Calibri"/>
        <family val="2"/>
        <charset val="1"/>
      </rPr>
      <t xml:space="preserve">3 </t>
    </r>
    <r>
      <rPr>
        <sz val="11"/>
        <color rgb="FF444444"/>
        <rFont val="FreeSans"/>
        <family val="2"/>
        <charset val="1"/>
      </rPr>
      <t>من دراسة الحالة</t>
    </r>
    <r>
      <rPr>
        <sz val="11"/>
        <color rgb="FF444444"/>
        <rFont val="Calibri"/>
        <family val="2"/>
        <charset val="1"/>
      </rPr>
      <t>.</t>
    </r>
  </si>
  <si>
    <r>
      <rPr>
        <sz val="11"/>
        <color rgb="FF444444"/>
        <rFont val="FreeSans"/>
        <family val="2"/>
        <charset val="1"/>
      </rPr>
      <t>لا يوجد سجل أصول رسمي موحّد حالياً؛ هذا التسليم قيد الإعداد ضمن المشروع الحالي</t>
    </r>
    <r>
      <rPr>
        <sz val="11"/>
        <color rgb="FF444444"/>
        <rFont val="Calibri"/>
        <family val="2"/>
        <charset val="1"/>
      </rPr>
      <t>.</t>
    </r>
  </si>
  <si>
    <t>A.5.10 Acceptable use of information and other associated assets</t>
  </si>
  <si>
    <r>
      <rPr>
        <sz val="11"/>
        <color rgb="FF444444"/>
        <rFont val="FreeSans"/>
        <family val="2"/>
        <charset val="1"/>
      </rPr>
      <t>ضروري لتوضيح الاستخدام المقبول للأصول لجميع الموظفين الـ</t>
    </r>
    <r>
      <rPr>
        <sz val="11"/>
        <color rgb="FF444444"/>
        <rFont val="Calibri"/>
        <family val="2"/>
        <charset val="1"/>
      </rPr>
      <t>2,500.</t>
    </r>
  </si>
  <si>
    <r>
      <rPr>
        <sz val="11"/>
        <color rgb="FF444444"/>
        <rFont val="FreeSans"/>
        <family val="2"/>
        <charset val="1"/>
      </rPr>
      <t xml:space="preserve">يُدرج ضمن سياسة أمن المعلومات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 xml:space="preserve">2.4 </t>
    </r>
    <r>
      <rPr>
        <sz val="11"/>
        <color rgb="FF444444"/>
        <rFont val="FreeSans"/>
        <family val="2"/>
        <charset val="1"/>
      </rPr>
      <t>من الوثيقة</t>
    </r>
    <r>
      <rPr>
        <sz val="11"/>
        <color rgb="FF444444"/>
        <rFont val="Calibri"/>
        <family val="2"/>
        <charset val="1"/>
      </rPr>
      <t>).</t>
    </r>
  </si>
  <si>
    <t>A.5.11 Return of assets</t>
  </si>
  <si>
    <r>
      <rPr>
        <sz val="11"/>
        <color rgb="FF444444"/>
        <rFont val="FreeSans"/>
        <family val="2"/>
        <charset val="1"/>
      </rPr>
      <t xml:space="preserve">مطلوب عند إنهاء الخدمة نظراً لدوران الموظفين </t>
    </r>
    <r>
      <rPr>
        <sz val="11"/>
        <color rgb="FF444444"/>
        <rFont val="Calibri"/>
        <family val="2"/>
        <charset val="1"/>
      </rPr>
      <t xml:space="preserve">~12% </t>
    </r>
    <r>
      <rPr>
        <sz val="11"/>
        <color rgb="FF444444"/>
        <rFont val="FreeSans"/>
        <family val="2"/>
        <charset val="1"/>
      </rPr>
      <t xml:space="preserve">سنوياً في تقنية المعلومات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1.3).</t>
    </r>
  </si>
  <si>
    <r>
      <rPr>
        <sz val="11"/>
        <color rgb="FF444444"/>
        <rFont val="FreeSans"/>
        <family val="2"/>
        <charset val="1"/>
      </rPr>
      <t>يُدار من خلال إجراءات الموارد البشرية عند إنهاء الخدمة</t>
    </r>
    <r>
      <rPr>
        <sz val="11"/>
        <color rgb="FF444444"/>
        <rFont val="Calibri"/>
        <family val="2"/>
        <charset val="1"/>
      </rPr>
      <t>.</t>
    </r>
  </si>
  <si>
    <t>A.5.12 Classification of information</t>
  </si>
  <si>
    <r>
      <rPr>
        <sz val="11"/>
        <color rgb="FF444444"/>
        <rFont val="FreeSans"/>
        <family val="2"/>
        <charset val="1"/>
      </rPr>
      <t xml:space="preserve">ضروري للتمييز بين البيانات السرية للغاية </t>
    </r>
    <r>
      <rPr>
        <sz val="11"/>
        <color rgb="FF444444"/>
        <rFont val="Calibri"/>
        <family val="2"/>
        <charset val="1"/>
      </rPr>
      <t>(</t>
    </r>
    <r>
      <rPr>
        <sz val="11"/>
        <color rgb="FF444444"/>
        <rFont val="FreeSans"/>
        <family val="2"/>
        <charset val="1"/>
      </rPr>
      <t>مالية، عملاء</t>
    </r>
    <r>
      <rPr>
        <sz val="11"/>
        <color rgb="FF444444"/>
        <rFont val="Calibri"/>
        <family val="2"/>
        <charset val="1"/>
      </rPr>
      <t xml:space="preserve">) </t>
    </r>
    <r>
      <rPr>
        <sz val="11"/>
        <color rgb="FF444444"/>
        <rFont val="FreeSans"/>
        <family val="2"/>
        <charset val="1"/>
      </rPr>
      <t>والبيانات العامة</t>
    </r>
    <r>
      <rPr>
        <sz val="11"/>
        <color rgb="FF444444"/>
        <rFont val="Calibri"/>
        <family val="2"/>
        <charset val="1"/>
      </rPr>
      <t>.</t>
    </r>
  </si>
  <si>
    <r>
      <rPr>
        <sz val="11"/>
        <color rgb="FF444444"/>
        <rFont val="FreeSans"/>
        <family val="2"/>
        <charset val="1"/>
      </rPr>
      <t>لا يوجد مخطط تصنيف رسمي موثق حالياً؛ سيُبنى ضمن سجل الأصول</t>
    </r>
    <r>
      <rPr>
        <sz val="11"/>
        <color rgb="FF444444"/>
        <rFont val="Calibri"/>
        <family val="2"/>
        <charset val="1"/>
      </rPr>
      <t>.</t>
    </r>
  </si>
  <si>
    <t>A.5.13 Labelling of information</t>
  </si>
  <si>
    <r>
      <rPr>
        <sz val="11"/>
        <color rgb="FF444444"/>
        <rFont val="FreeSans"/>
        <family val="2"/>
        <charset val="1"/>
      </rPr>
      <t>يدعم تطبيق ضوابط التعامل الصحيحة حسب تصنيف البيانات</t>
    </r>
    <r>
      <rPr>
        <sz val="11"/>
        <color rgb="FF444444"/>
        <rFont val="Calibri"/>
        <family val="2"/>
        <charset val="1"/>
      </rPr>
      <t>.</t>
    </r>
  </si>
  <si>
    <r>
      <rPr>
        <sz val="11"/>
        <color rgb="FF444444"/>
        <rFont val="FreeSans"/>
        <family val="2"/>
        <charset val="1"/>
      </rPr>
      <t xml:space="preserve">يعتمد على استكمال مخطط التصنيف </t>
    </r>
    <r>
      <rPr>
        <sz val="11"/>
        <color rgb="FF444444"/>
        <rFont val="Calibri"/>
        <family val="2"/>
        <charset val="1"/>
      </rPr>
      <t xml:space="preserve">(A.5.12) </t>
    </r>
    <r>
      <rPr>
        <sz val="11"/>
        <color rgb="FF444444"/>
        <rFont val="FreeSans"/>
        <family val="2"/>
        <charset val="1"/>
      </rPr>
      <t>أولاً</t>
    </r>
    <r>
      <rPr>
        <sz val="11"/>
        <color rgb="FF444444"/>
        <rFont val="Calibri"/>
        <family val="2"/>
        <charset val="1"/>
      </rPr>
      <t>.</t>
    </r>
  </si>
  <si>
    <t>A.5.14 Information transfer</t>
  </si>
  <si>
    <r>
      <rPr>
        <sz val="11"/>
        <color rgb="FF444444"/>
        <rFont val="FreeSans"/>
        <family val="2"/>
        <charset val="1"/>
      </rPr>
      <t>حرج نظراً للتحويلات المالية الدولية وتبادل البيانات مع المراسلين البنكيين</t>
    </r>
    <r>
      <rPr>
        <sz val="11"/>
        <color rgb="FF444444"/>
        <rFont val="Calibri"/>
        <family val="2"/>
        <charset val="1"/>
      </rPr>
      <t>.</t>
    </r>
  </si>
  <si>
    <r>
      <rPr>
        <sz val="11"/>
        <color rgb="FF444444"/>
        <rFont val="FreeSans"/>
        <family val="2"/>
        <charset val="1"/>
      </rPr>
      <t>فجوة جزئية</t>
    </r>
    <r>
      <rPr>
        <sz val="11"/>
        <color rgb="FF444444"/>
        <rFont val="Calibri"/>
        <family val="2"/>
        <charset val="1"/>
      </rPr>
      <t xml:space="preserve">: </t>
    </r>
    <r>
      <rPr>
        <sz val="11"/>
        <color rgb="FF444444"/>
        <rFont val="FreeSans"/>
        <family val="2"/>
        <charset val="1"/>
      </rPr>
      <t xml:space="preserve">الاعتماد على تحقق هاتفي اختياري وليس إلزامياً </t>
    </r>
    <r>
      <rPr>
        <sz val="11"/>
        <color rgb="FF444444"/>
        <rFont val="Calibri"/>
        <family val="2"/>
        <charset val="1"/>
      </rPr>
      <t>(</t>
    </r>
    <r>
      <rPr>
        <sz val="11"/>
        <color rgb="FF444444"/>
        <rFont val="FreeSans"/>
        <family val="2"/>
        <charset val="1"/>
      </rPr>
      <t xml:space="preserve">حادثة القسم </t>
    </r>
    <r>
      <rPr>
        <sz val="11"/>
        <color rgb="FF444444"/>
        <rFont val="Calibri"/>
        <family val="2"/>
        <charset val="1"/>
      </rPr>
      <t>4.2).</t>
    </r>
  </si>
  <si>
    <t>A.5.15 Access control</t>
  </si>
  <si>
    <r>
      <rPr>
        <sz val="11"/>
        <color rgb="FF444444"/>
        <rFont val="FreeSans"/>
        <family val="2"/>
        <charset val="1"/>
      </rPr>
      <t>أساسي لحماية الأنظمة المصرفية الحساسة وبيانات العملاء</t>
    </r>
    <r>
      <rPr>
        <sz val="11"/>
        <color rgb="FF444444"/>
        <rFont val="Calibri"/>
        <family val="2"/>
        <charset val="1"/>
      </rPr>
      <t>.</t>
    </r>
  </si>
  <si>
    <r>
      <rPr>
        <sz val="11"/>
        <color rgb="FF444444"/>
        <rFont val="FreeSans"/>
        <family val="2"/>
        <charset val="1"/>
      </rPr>
      <t xml:space="preserve">يُطبق عبر </t>
    </r>
    <r>
      <rPr>
        <sz val="11"/>
        <color rgb="FF444444"/>
        <rFont val="Calibri"/>
        <family val="2"/>
        <charset val="1"/>
      </rPr>
      <t>Microsoft Active Directory (</t>
    </r>
    <r>
      <rPr>
        <sz val="11"/>
        <color rgb="FF444444"/>
        <rFont val="FreeSans"/>
        <family val="2"/>
        <charset val="1"/>
      </rPr>
      <t xml:space="preserve">القسم </t>
    </r>
    <r>
      <rPr>
        <sz val="11"/>
        <color rgb="FF444444"/>
        <rFont val="Calibri"/>
        <family val="2"/>
        <charset val="1"/>
      </rPr>
      <t>3.2).</t>
    </r>
  </si>
  <si>
    <t>A.5.16 Identity management</t>
  </si>
  <si>
    <r>
      <rPr>
        <sz val="11"/>
        <color rgb="FF444444"/>
        <rFont val="FreeSans"/>
        <family val="2"/>
        <charset val="1"/>
      </rPr>
      <t xml:space="preserve">ضروري لإدارة هويات أكثر من </t>
    </r>
    <r>
      <rPr>
        <sz val="11"/>
        <color rgb="FF444444"/>
        <rFont val="Calibri"/>
        <family val="2"/>
        <charset val="1"/>
      </rPr>
      <t xml:space="preserve">2,500 </t>
    </r>
    <r>
      <rPr>
        <sz val="11"/>
        <color rgb="FF444444"/>
        <rFont val="FreeSans"/>
        <family val="2"/>
        <charset val="1"/>
      </rPr>
      <t>موظف وعملاء الخدمات الرقمية</t>
    </r>
    <r>
      <rPr>
        <sz val="11"/>
        <color rgb="FF444444"/>
        <rFont val="Calibri"/>
        <family val="2"/>
        <charset val="1"/>
      </rPr>
      <t>.</t>
    </r>
  </si>
  <si>
    <r>
      <rPr>
        <sz val="11"/>
        <color rgb="FF444444"/>
        <rFont val="FreeSans"/>
        <family val="2"/>
        <charset val="1"/>
      </rPr>
      <t xml:space="preserve">يُدار مركزياً عبر </t>
    </r>
    <r>
      <rPr>
        <sz val="11"/>
        <color rgb="FF444444"/>
        <rFont val="Calibri"/>
        <family val="2"/>
        <charset val="1"/>
      </rPr>
      <t>Active Directory.</t>
    </r>
  </si>
  <si>
    <t>A.5.17 Authentication information</t>
  </si>
  <si>
    <r>
      <rPr>
        <sz val="11"/>
        <color rgb="FF444444"/>
        <rFont val="FreeSans"/>
        <family val="2"/>
        <charset val="1"/>
      </rPr>
      <t>حرج لحماية بيانات اعتماد الحسابات الإدارية والمصرفية</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</si>
  <si>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لا يوجد نظام لإدارة كلمات مرور المسؤولين، تُدار يدوياً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3.2).</t>
    </r>
  </si>
  <si>
    <t>A.5.18 Access rights</t>
  </si>
  <si>
    <r>
      <rPr>
        <sz val="11"/>
        <color rgb="FF444444"/>
        <rFont val="FreeSans"/>
        <family val="2"/>
        <charset val="1"/>
      </rPr>
      <t>ضروري لضمان تناسب الصلاحيات مع الحاجة الفعلية للعمل</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</si>
  <si>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صلاحيات موروثة من مشروع سابق لم تُلغَ منذ عامين </t>
    </r>
    <r>
      <rPr>
        <sz val="11"/>
        <color rgb="FF444444"/>
        <rFont val="Calibri"/>
        <family val="2"/>
        <charset val="1"/>
      </rPr>
      <t>(</t>
    </r>
    <r>
      <rPr>
        <sz val="11"/>
        <color rgb="FF444444"/>
        <rFont val="FreeSans"/>
        <family val="2"/>
        <charset val="1"/>
      </rPr>
      <t xml:space="preserve">حادثة القسم </t>
    </r>
    <r>
      <rPr>
        <sz val="11"/>
        <color rgb="FF444444"/>
        <rFont val="Calibri"/>
        <family val="2"/>
        <charset val="1"/>
      </rPr>
      <t>4.5).</t>
    </r>
  </si>
  <si>
    <t>A.5.19 Information security in supplier relationships</t>
  </si>
  <si>
    <r>
      <rPr>
        <sz val="11"/>
        <color rgb="FF444444"/>
        <rFont val="FreeSans"/>
        <family val="2"/>
        <charset val="1"/>
      </rPr>
      <t xml:space="preserve">حرج نظراً لتعدد الموردين التقنيين </t>
    </r>
    <r>
      <rPr>
        <sz val="11"/>
        <color rgb="FF444444"/>
        <rFont val="Calibri"/>
        <family val="2"/>
        <charset val="1"/>
      </rPr>
      <t>(AWS</t>
    </r>
    <r>
      <rPr>
        <sz val="11"/>
        <color rgb="FF444444"/>
        <rFont val="FreeSans"/>
        <family val="2"/>
        <charset val="1"/>
      </rPr>
      <t>، شركة تطوير التطبيق، شركات النقد</t>
    </r>
    <r>
      <rPr>
        <sz val="11"/>
        <color rgb="FF444444"/>
        <rFont val="Calibri"/>
        <family val="2"/>
        <charset val="1"/>
      </rPr>
      <t>).</t>
    </r>
  </si>
  <si>
    <r>
      <rPr>
        <sz val="11"/>
        <color rgb="FF444444"/>
        <rFont val="FreeSans"/>
        <family val="2"/>
        <charset val="1"/>
      </rPr>
      <t xml:space="preserve">لا توجد عملية عناية واجبة أمنية موثقة للموردين حالياً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5.2).</t>
    </r>
  </si>
  <si>
    <t>A.5.20 Addressing information security within supplier agreements</t>
  </si>
  <si>
    <r>
      <rPr>
        <sz val="11"/>
        <color rgb="FF444444"/>
        <rFont val="FreeSans"/>
        <family val="2"/>
        <charset val="1"/>
      </rPr>
      <t>يضمن التزام الموردين تعاقدياً بمتطلبات أمن المعلومات</t>
    </r>
    <r>
      <rPr>
        <sz val="11"/>
        <color rgb="FF444444"/>
        <rFont val="Calibri"/>
        <family val="2"/>
        <charset val="1"/>
      </rPr>
      <t>.</t>
    </r>
  </si>
  <si>
    <r>
      <rPr>
        <sz val="11"/>
        <color rgb="FF444444"/>
        <rFont val="FreeSans"/>
        <family val="2"/>
        <charset val="1"/>
      </rPr>
      <t>لم يُذكر وجود بنود أمنية تفصيلية في اتفاقيات الموردين الحالية</t>
    </r>
    <r>
      <rPr>
        <sz val="11"/>
        <color rgb="FF444444"/>
        <rFont val="Calibri"/>
        <family val="2"/>
        <charset val="1"/>
      </rPr>
      <t>.</t>
    </r>
  </si>
  <si>
    <t>A.5.21 Managing information security in the ICT supply chain</t>
  </si>
  <si>
    <r>
      <rPr>
        <sz val="11"/>
        <color rgb="FF444444"/>
        <rFont val="FreeSans"/>
        <family val="2"/>
        <charset val="1"/>
      </rPr>
      <t xml:space="preserve">ضروري للحماية من هجمات سلسلة التوريد المذكورة كتهديد صريح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1.4).</t>
    </r>
  </si>
  <si>
    <r>
      <rPr>
        <sz val="11"/>
        <color rgb="FF444444"/>
        <rFont val="FreeSans"/>
        <family val="2"/>
        <charset val="1"/>
      </rPr>
      <t>لا توجد عملية إدارة مخاطر سلسلة توريد موثقة حالياً</t>
    </r>
    <r>
      <rPr>
        <sz val="11"/>
        <color rgb="FF444444"/>
        <rFont val="Calibri"/>
        <family val="2"/>
        <charset val="1"/>
      </rPr>
      <t>.</t>
    </r>
  </si>
  <si>
    <t>A.5.22 Monitoring, review and change management of supplier services</t>
  </si>
  <si>
    <r>
      <rPr>
        <sz val="11"/>
        <color rgb="FF444444"/>
        <rFont val="FreeSans"/>
        <family val="2"/>
        <charset val="1"/>
      </rPr>
      <t>ضروري للتأكد من التزام الموردين المستمر بالمعايير الأمنية المتفق عليها</t>
    </r>
    <r>
      <rPr>
        <sz val="11"/>
        <color rgb="FF444444"/>
        <rFont val="Calibri"/>
        <family val="2"/>
        <charset val="1"/>
      </rPr>
      <t>.</t>
    </r>
  </si>
  <si>
    <r>
      <rPr>
        <sz val="11"/>
        <color rgb="FF444444"/>
        <rFont val="FreeSans"/>
        <family val="2"/>
        <charset val="1"/>
      </rPr>
      <t>لا توجد آلية مراجعة دورية موثقة لأداء الموردين أمنياً</t>
    </r>
    <r>
      <rPr>
        <sz val="11"/>
        <color rgb="FF444444"/>
        <rFont val="Calibri"/>
        <family val="2"/>
        <charset val="1"/>
      </rPr>
      <t>.</t>
    </r>
  </si>
  <si>
    <t>A.5.23 Information security for use of cloud services</t>
  </si>
  <si>
    <r>
      <rPr>
        <sz val="11"/>
        <color rgb="FF444444"/>
        <rFont val="FreeSans"/>
        <family val="2"/>
        <charset val="1"/>
      </rPr>
      <t xml:space="preserve">حرج نظراً لاستخدام البنك لخدمات </t>
    </r>
    <r>
      <rPr>
        <sz val="11"/>
        <color rgb="FF444444"/>
        <rFont val="Calibri"/>
        <family val="2"/>
        <charset val="1"/>
      </rPr>
      <t xml:space="preserve">AWS </t>
    </r>
    <r>
      <rPr>
        <sz val="11"/>
        <color rgb="FF444444"/>
        <rFont val="FreeSans"/>
        <family val="2"/>
        <charset val="1"/>
      </rPr>
      <t>السحابية</t>
    </r>
    <r>
      <rPr>
        <sz val="11"/>
        <color rgb="FF444444"/>
        <rFont val="Calibri"/>
        <family val="2"/>
        <charset val="1"/>
      </rPr>
      <t>.</t>
    </r>
  </si>
  <si>
    <r>
      <rPr>
        <sz val="11"/>
        <color rgb="FF444444"/>
        <rFont val="FreeSans"/>
        <family val="2"/>
        <charset val="1"/>
      </rPr>
      <t xml:space="preserve">لا توجد متطلبات أمنية سحابية موثقة </t>
    </r>
    <r>
      <rPr>
        <sz val="11"/>
        <color rgb="FF444444"/>
        <rFont val="Calibri"/>
        <family val="2"/>
        <charset val="1"/>
      </rPr>
      <t>(</t>
    </r>
    <r>
      <rPr>
        <sz val="11"/>
        <color rgb="FF444444"/>
        <rFont val="FreeSans"/>
        <family val="2"/>
        <charset val="1"/>
      </rPr>
      <t xml:space="preserve">مثل </t>
    </r>
    <r>
      <rPr>
        <sz val="11"/>
        <color rgb="FF444444"/>
        <rFont val="Calibri"/>
        <family val="2"/>
        <charset val="1"/>
      </rPr>
      <t xml:space="preserve">ISO 27017/27018) </t>
    </r>
    <r>
      <rPr>
        <sz val="11"/>
        <color rgb="FF444444"/>
        <rFont val="FreeSans"/>
        <family val="2"/>
        <charset val="1"/>
      </rPr>
      <t>حالياً</t>
    </r>
    <r>
      <rPr>
        <sz val="11"/>
        <color rgb="FF444444"/>
        <rFont val="Calibri"/>
        <family val="2"/>
        <charset val="1"/>
      </rPr>
      <t>.</t>
    </r>
  </si>
  <si>
    <t>A.5.24 Information security incident management planning and preparation</t>
  </si>
  <si>
    <r>
      <rPr>
        <sz val="11"/>
        <color rgb="FF444444"/>
        <rFont val="FreeSans"/>
        <family val="2"/>
        <charset val="1"/>
      </rPr>
      <t xml:space="preserve">يوجد فريق مخصص للاستجابة للحوادث </t>
    </r>
    <r>
      <rPr>
        <sz val="11"/>
        <color rgb="FF444444"/>
        <rFont val="Calibri"/>
        <family val="2"/>
        <charset val="1"/>
      </rPr>
      <t xml:space="preserve">(3 </t>
    </r>
    <r>
      <rPr>
        <sz val="11"/>
        <color rgb="FF444444"/>
        <rFont val="FreeSans"/>
        <family val="2"/>
        <charset val="1"/>
      </rPr>
      <t>أخصائيين</t>
    </r>
    <r>
      <rPr>
        <sz val="11"/>
        <color rgb="FF444444"/>
        <rFont val="Calibri"/>
        <family val="2"/>
        <charset val="1"/>
      </rPr>
      <t xml:space="preserve">) </t>
    </r>
    <r>
      <rPr>
        <sz val="11"/>
        <color rgb="FF444444"/>
        <rFont val="FreeSans"/>
        <family val="2"/>
        <charset val="1"/>
      </rPr>
      <t>ومركز عمليات أمنية</t>
    </r>
    <r>
      <rPr>
        <sz val="11"/>
        <color rgb="FF444444"/>
        <rFont val="Calibri"/>
        <family val="2"/>
        <charset val="1"/>
      </rPr>
      <t>.</t>
    </r>
  </si>
  <si>
    <r>
      <rPr>
        <sz val="11"/>
        <color rgb="FF444444"/>
        <rFont val="FreeSans"/>
        <family val="2"/>
        <charset val="1"/>
      </rPr>
      <t xml:space="preserve">موثق في الهيكل التنظيمي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2.1)</t>
    </r>
    <r>
      <rPr>
        <sz val="11"/>
        <color rgb="FF444444"/>
        <rFont val="FreeSans"/>
        <family val="2"/>
        <charset val="1"/>
      </rPr>
      <t>، لكن يحتاج تحسين التوثيق الإجرائي</t>
    </r>
    <r>
      <rPr>
        <sz val="11"/>
        <color rgb="FF444444"/>
        <rFont val="Calibri"/>
        <family val="2"/>
        <charset val="1"/>
      </rPr>
      <t>.</t>
    </r>
  </si>
  <si>
    <t>A.5.25 Assessment and decision on information security events</t>
  </si>
  <si>
    <r>
      <rPr>
        <sz val="11"/>
        <color rgb="FF444444"/>
        <rFont val="FreeSans"/>
        <family val="2"/>
        <charset val="1"/>
      </rPr>
      <t>ضروري لتصنيف الأحداث الأمنية واتخاذ القرار المناسب بشأنها</t>
    </r>
    <r>
      <rPr>
        <sz val="11"/>
        <color rgb="FF444444"/>
        <rFont val="Calibri"/>
        <family val="2"/>
        <charset val="1"/>
      </rPr>
      <t>.</t>
    </r>
  </si>
  <si>
    <r>
      <rPr>
        <sz val="11"/>
        <color rgb="FF444444"/>
        <rFont val="FreeSans"/>
        <family val="2"/>
        <charset val="1"/>
      </rPr>
      <t xml:space="preserve">يُنفذ عبر فريق العمليات الأمنية </t>
    </r>
    <r>
      <rPr>
        <sz val="11"/>
        <color rgb="FF444444"/>
        <rFont val="Calibri"/>
        <family val="2"/>
        <charset val="1"/>
      </rPr>
      <t xml:space="preserve">(SOC) </t>
    </r>
    <r>
      <rPr>
        <sz val="11"/>
        <color rgb="FF444444"/>
        <rFont val="FreeSans"/>
        <family val="2"/>
        <charset val="1"/>
      </rPr>
      <t>الحالي</t>
    </r>
    <r>
      <rPr>
        <sz val="11"/>
        <color rgb="FF444444"/>
        <rFont val="Calibri"/>
        <family val="2"/>
        <charset val="1"/>
      </rPr>
      <t>.</t>
    </r>
  </si>
  <si>
    <t>A.5.26 Response to information security incidents</t>
  </si>
  <si>
    <r>
      <rPr>
        <sz val="11"/>
        <color rgb="FF444444"/>
        <rFont val="FreeSans"/>
        <family val="2"/>
        <charset val="1"/>
      </rPr>
      <t xml:space="preserve">أثبتت فعاليته جزئياً في إيقاف محاولة التحويل الاحتيالي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4.2).</t>
    </r>
  </si>
  <si>
    <r>
      <rPr>
        <sz val="11"/>
        <color rgb="FF444444"/>
        <rFont val="FreeSans"/>
        <family val="2"/>
        <charset val="1"/>
      </rPr>
      <t xml:space="preserve">يحتاج تحسين التوثيق الرسمي كإجراء موحد </t>
    </r>
    <r>
      <rPr>
        <sz val="11"/>
        <color rgb="FF444444"/>
        <rFont val="Calibri"/>
        <family val="2"/>
        <charset val="1"/>
      </rPr>
      <t>(</t>
    </r>
    <r>
      <rPr>
        <sz val="11"/>
        <color rgb="FF444444"/>
        <rFont val="FreeSans"/>
        <family val="2"/>
        <charset val="1"/>
      </rPr>
      <t xml:space="preserve">التسليم رقم </t>
    </r>
    <r>
      <rPr>
        <sz val="11"/>
        <color rgb="FF444444"/>
        <rFont val="Calibri"/>
        <family val="2"/>
        <charset val="1"/>
      </rPr>
      <t xml:space="preserve">10 </t>
    </r>
    <r>
      <rPr>
        <sz val="11"/>
        <color rgb="FF444444"/>
        <rFont val="FreeSans"/>
        <family val="2"/>
        <charset val="1"/>
      </rPr>
      <t>من المشروع</t>
    </r>
    <r>
      <rPr>
        <sz val="11"/>
        <color rgb="FF444444"/>
        <rFont val="Calibri"/>
        <family val="2"/>
        <charset val="1"/>
      </rPr>
      <t>).</t>
    </r>
  </si>
  <si>
    <t>A.5.27 Learning from information security incidents</t>
  </si>
  <si>
    <r>
      <rPr>
        <sz val="11"/>
        <color rgb="FF444444"/>
        <rFont val="FreeSans"/>
        <family val="2"/>
        <charset val="1"/>
      </rPr>
      <t xml:space="preserve">ضروري لمنع تكرار الحوادث المماثلة </t>
    </r>
    <r>
      <rPr>
        <sz val="11"/>
        <color rgb="FF444444"/>
        <rFont val="Calibri"/>
        <family val="2"/>
        <charset val="1"/>
      </rPr>
      <t>(</t>
    </r>
    <r>
      <rPr>
        <sz val="11"/>
        <color rgb="FF444444"/>
        <rFont val="FreeSans"/>
        <family val="2"/>
        <charset val="1"/>
      </rPr>
      <t>انقطاع الخدمة، فقدان الأجهزة، التصيد</t>
    </r>
    <r>
      <rPr>
        <sz val="11"/>
        <color rgb="FF444444"/>
        <rFont val="Calibri"/>
        <family val="2"/>
        <charset val="1"/>
      </rPr>
      <t>).</t>
    </r>
  </si>
  <si>
    <r>
      <rPr>
        <sz val="11"/>
        <color rgb="FF444444"/>
        <rFont val="FreeSans"/>
        <family val="2"/>
        <charset val="1"/>
      </rPr>
      <t>فجوة موثقة صراحة</t>
    </r>
    <r>
      <rPr>
        <sz val="11"/>
        <color rgb="FF444444"/>
        <rFont val="Calibri"/>
        <family val="2"/>
        <charset val="1"/>
      </rPr>
      <t xml:space="preserve">: </t>
    </r>
    <r>
      <rPr>
        <sz val="11"/>
        <color rgb="FF444444"/>
        <rFont val="FreeSans"/>
        <family val="2"/>
        <charset val="1"/>
      </rPr>
      <t xml:space="preserve">الدروس المستفادة من حادثة انقطاع الخدمة لم تُوثق رسمياً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4.1).</t>
    </r>
  </si>
  <si>
    <t>A.5.28 Collection of evidence</t>
  </si>
  <si>
    <r>
      <rPr>
        <sz val="11"/>
        <color rgb="FF444444"/>
        <rFont val="FreeSans"/>
        <family val="2"/>
        <charset val="1"/>
      </rPr>
      <t>ضروري لدعم التحقيقات الداخلية والمتطلبات القانونية عند الحوادث</t>
    </r>
    <r>
      <rPr>
        <sz val="11"/>
        <color rgb="FF444444"/>
        <rFont val="Calibri"/>
        <family val="2"/>
        <charset val="1"/>
      </rPr>
      <t>.</t>
    </r>
  </si>
  <si>
    <r>
      <rPr>
        <sz val="11"/>
        <color rgb="FF444444"/>
        <rFont val="FreeSans"/>
        <family val="2"/>
        <charset val="1"/>
      </rPr>
      <t xml:space="preserve">يُفترض توفره جزئياً عبر خادم إدارة السجلات المركزي </t>
    </r>
    <r>
      <rPr>
        <sz val="11"/>
        <color rgb="FF444444"/>
        <rFont val="Calibri"/>
        <family val="2"/>
        <charset val="1"/>
      </rPr>
      <t>(Syslog Server).</t>
    </r>
  </si>
  <si>
    <t>A.5.29 Information security during disruption</t>
  </si>
  <si>
    <r>
      <rPr>
        <sz val="11"/>
        <color rgb="FF444444"/>
        <rFont val="FreeSans"/>
        <family val="2"/>
        <charset val="1"/>
      </rPr>
      <t>حرج لضمان استمرار الخدمات الحساسة أثناء الأعطال الكبرى</t>
    </r>
    <r>
      <rPr>
        <sz val="11"/>
        <color rgb="FF444444"/>
        <rFont val="Calibri"/>
        <family val="2"/>
        <charset val="1"/>
      </rPr>
      <t>.</t>
    </r>
  </si>
  <si>
    <r>
      <rPr>
        <sz val="11"/>
        <color rgb="FF444444"/>
        <rFont val="FreeSans"/>
        <family val="2"/>
        <charset val="1"/>
      </rPr>
      <t>لا يوجد دليل موثق على اختبار خطط الاستمرارية أثناء الاضطرابات</t>
    </r>
    <r>
      <rPr>
        <sz val="11"/>
        <color rgb="FF444444"/>
        <rFont val="Calibri"/>
        <family val="2"/>
        <charset val="1"/>
      </rPr>
      <t>.</t>
    </r>
  </si>
  <si>
    <t>A.5.30 ICT readiness for business continuity</t>
  </si>
  <si>
    <r>
      <rPr>
        <sz val="11"/>
        <color rgb="FF444444"/>
        <rFont val="FreeSans"/>
        <family val="2"/>
        <charset val="1"/>
      </rPr>
      <t>ضروري للتأكد من جاهزية مركز التعافي بجدة فعلياً وقت الحاجة</t>
    </r>
    <r>
      <rPr>
        <sz val="11"/>
        <color rgb="FF444444"/>
        <rFont val="Calibri"/>
        <family val="2"/>
        <charset val="1"/>
      </rPr>
      <t>.</t>
    </r>
  </si>
  <si>
    <r>
      <rPr>
        <sz val="11"/>
        <color rgb="FF444444"/>
        <rFont val="FreeSans"/>
        <family val="2"/>
        <charset val="1"/>
      </rPr>
      <t xml:space="preserve">يوجد مركز تعافٍ بديل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 xml:space="preserve">2.2) </t>
    </r>
    <r>
      <rPr>
        <sz val="11"/>
        <color rgb="FF444444"/>
        <rFont val="FreeSans"/>
        <family val="2"/>
        <charset val="1"/>
      </rPr>
      <t xml:space="preserve">لكن دون دليل على اختبار تبديل </t>
    </r>
    <r>
      <rPr>
        <sz val="11"/>
        <color rgb="FF444444"/>
        <rFont val="Calibri"/>
        <family val="2"/>
        <charset val="1"/>
      </rPr>
      <t xml:space="preserve">(Failover) </t>
    </r>
    <r>
      <rPr>
        <sz val="11"/>
        <color rgb="FF444444"/>
        <rFont val="FreeSans"/>
        <family val="2"/>
        <charset val="1"/>
      </rPr>
      <t>موثق</t>
    </r>
    <r>
      <rPr>
        <sz val="11"/>
        <color rgb="FF444444"/>
        <rFont val="Calibri"/>
        <family val="2"/>
        <charset val="1"/>
      </rPr>
      <t>.</t>
    </r>
  </si>
  <si>
    <t>A.5.31 Legal, statutory, regulatory and contractual requirements</t>
  </si>
  <si>
    <r>
      <rPr>
        <sz val="11"/>
        <color rgb="FF444444"/>
        <rFont val="FreeSans"/>
        <family val="2"/>
        <charset val="1"/>
      </rPr>
      <t>أساسي للامتثال لمتطلبات ساما وسدايا ومكافحة غسل الأموال</t>
    </r>
    <r>
      <rPr>
        <sz val="11"/>
        <color rgb="FF444444"/>
        <rFont val="Calibri"/>
        <family val="2"/>
        <charset val="1"/>
      </rPr>
      <t>.</t>
    </r>
  </si>
  <si>
    <r>
      <rPr>
        <sz val="11"/>
        <color rgb="FF444444"/>
        <rFont val="FreeSans"/>
        <family val="2"/>
        <charset val="1"/>
      </rPr>
      <t xml:space="preserve">موثقة ومتابَعة عبر إدارة الالتزام والشؤون القانونية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2.1).</t>
    </r>
  </si>
  <si>
    <t>A.5.32 Intellectual property rights</t>
  </si>
  <si>
    <r>
      <rPr>
        <sz val="11"/>
        <color rgb="FF444444"/>
        <rFont val="FreeSans"/>
        <family val="2"/>
        <charset val="1"/>
      </rPr>
      <t>مهم لحماية الكود المصدري لتطبيق آفاق بلس المطوَّر داخلياً وخارجياً</t>
    </r>
    <r>
      <rPr>
        <sz val="11"/>
        <color rgb="FF444444"/>
        <rFont val="Calibri"/>
        <family val="2"/>
        <charset val="1"/>
      </rPr>
      <t>.</t>
    </r>
  </si>
  <si>
    <r>
      <rPr>
        <sz val="11"/>
        <color rgb="FF444444"/>
        <rFont val="FreeSans"/>
        <family val="2"/>
        <charset val="1"/>
      </rPr>
      <t xml:space="preserve">يُدار عبر نظام إدارة الكود المصدري </t>
    </r>
    <r>
      <rPr>
        <sz val="11"/>
        <color rgb="FF444444"/>
        <rFont val="Calibri"/>
        <family val="2"/>
        <charset val="1"/>
      </rPr>
      <t>GitLab Enterprise (</t>
    </r>
    <r>
      <rPr>
        <sz val="11"/>
        <color rgb="FF444444"/>
        <rFont val="FreeSans"/>
        <family val="2"/>
        <charset val="1"/>
      </rPr>
      <t xml:space="preserve">القسم </t>
    </r>
    <r>
      <rPr>
        <sz val="11"/>
        <color rgb="FF444444"/>
        <rFont val="Calibri"/>
        <family val="2"/>
        <charset val="1"/>
      </rPr>
      <t>3.2).</t>
    </r>
  </si>
  <si>
    <t>A.5.33 Protection of records</t>
  </si>
  <si>
    <r>
      <rPr>
        <sz val="11"/>
        <color rgb="FF444444"/>
        <rFont val="FreeSans"/>
        <family val="2"/>
        <charset val="1"/>
      </rPr>
      <t>ضروري لحماية السجلات المالية والتنظيمية من التلف أو التلاعب</t>
    </r>
    <r>
      <rPr>
        <sz val="11"/>
        <color rgb="FF444444"/>
        <rFont val="Calibri"/>
        <family val="2"/>
        <charset val="1"/>
      </rPr>
      <t>.</t>
    </r>
  </si>
  <si>
    <r>
      <rPr>
        <sz val="11"/>
        <color rgb="FF444444"/>
        <rFont val="FreeSans"/>
        <family val="2"/>
        <charset val="1"/>
      </rPr>
      <t>تُدار عبر أنظمة قواعد البيانات المالية والمحاسبية الحالية</t>
    </r>
    <r>
      <rPr>
        <sz val="11"/>
        <color rgb="FF444444"/>
        <rFont val="Calibri"/>
        <family val="2"/>
        <charset val="1"/>
      </rPr>
      <t>.</t>
    </r>
  </si>
  <si>
    <t>A.5.34 Privacy and protection of PII</t>
  </si>
  <si>
    <r>
      <rPr>
        <sz val="11"/>
        <color rgb="FF444444"/>
        <rFont val="FreeSans"/>
        <family val="2"/>
        <charset val="1"/>
      </rPr>
      <t>متطلب إلزامي بموجب نظام حماية البيانات الشخصية الصادر عن سدايا</t>
    </r>
    <r>
      <rPr>
        <sz val="11"/>
        <color rgb="FF444444"/>
        <rFont val="Calibri"/>
        <family val="2"/>
        <charset val="1"/>
      </rPr>
      <t>.</t>
    </r>
  </si>
  <si>
    <r>
      <rPr>
        <sz val="11"/>
        <color rgb="FF444444"/>
        <rFont val="FreeSans"/>
        <family val="2"/>
        <charset val="1"/>
      </rPr>
      <t xml:space="preserve">يوجد التزام تنظيمي عام، لكن حادثة تسرب بيانات العملاء عبر اللابتوب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 xml:space="preserve">4.3) </t>
    </r>
    <r>
      <rPr>
        <sz val="11"/>
        <color rgb="FF444444"/>
        <rFont val="FreeSans"/>
        <family val="2"/>
        <charset val="1"/>
      </rPr>
      <t>تكشف فجوة تنفيذية يجب معالجتها</t>
    </r>
    <r>
      <rPr>
        <sz val="11"/>
        <color rgb="FF444444"/>
        <rFont val="Calibri"/>
        <family val="2"/>
        <charset val="1"/>
      </rPr>
      <t>.</t>
    </r>
  </si>
  <si>
    <t>A.5.35 Independent review of information security</t>
  </si>
  <si>
    <r>
      <rPr>
        <sz val="11"/>
        <color rgb="FF444444"/>
        <rFont val="FreeSans"/>
        <family val="2"/>
        <charset val="1"/>
      </rPr>
      <t>ضروري للتحقق المستقل من فعالية نظام إدارة أمن المعلومات</t>
    </r>
    <r>
      <rPr>
        <sz val="11"/>
        <color rgb="FF444444"/>
        <rFont val="Calibri"/>
        <family val="2"/>
        <charset val="1"/>
      </rPr>
      <t>.</t>
    </r>
  </si>
  <si>
    <r>
      <rPr>
        <sz val="11"/>
        <color rgb="FF444444"/>
        <rFont val="FreeSans"/>
        <family val="2"/>
        <charset val="1"/>
      </rPr>
      <t xml:space="preserve">لا يوجد دليل على مراجعة مستقلة منتظمة بخلاف فحص الثغرات ربع السنوي الخارجي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4.6).</t>
    </r>
  </si>
  <si>
    <t>A.5.36 Compliance with policies, rules and standards for information security</t>
  </si>
  <si>
    <r>
      <rPr>
        <sz val="11"/>
        <color rgb="FF444444"/>
        <rFont val="FreeSans"/>
        <family val="2"/>
        <charset val="1"/>
      </rPr>
      <t>ضروري لضمان التزام جميع الإدارات بسياسات أمن المعلومات فعلياً</t>
    </r>
    <r>
      <rPr>
        <sz val="11"/>
        <color rgb="FF444444"/>
        <rFont val="Calibri"/>
        <family val="2"/>
        <charset val="1"/>
      </rPr>
      <t>.</t>
    </r>
  </si>
  <si>
    <r>
      <rPr>
        <sz val="11"/>
        <color rgb="FF444444"/>
        <rFont val="FreeSans"/>
        <family val="2"/>
        <charset val="1"/>
      </rPr>
      <t xml:space="preserve">التحدي الثقافي المذكور </t>
    </r>
    <r>
      <rPr>
        <sz val="11"/>
        <color rgb="FF444444"/>
        <rFont val="Calibri"/>
        <family val="2"/>
        <charset val="1"/>
      </rPr>
      <t>(</t>
    </r>
    <r>
      <rPr>
        <sz val="11"/>
        <color rgb="FF444444"/>
        <rFont val="FreeSans"/>
        <family val="2"/>
        <charset val="1"/>
      </rPr>
      <t xml:space="preserve">بعض الموظفين يرون الإجراءات الأمنية عائقاً، القسم </t>
    </r>
    <r>
      <rPr>
        <sz val="11"/>
        <color rgb="FF444444"/>
        <rFont val="Calibri"/>
        <family val="2"/>
        <charset val="1"/>
      </rPr>
      <t xml:space="preserve">1.3) </t>
    </r>
    <r>
      <rPr>
        <sz val="11"/>
        <color rgb="FF444444"/>
        <rFont val="FreeSans"/>
        <family val="2"/>
        <charset val="1"/>
      </rPr>
      <t>يشير لضعف آلية المراقبة الحالية</t>
    </r>
    <r>
      <rPr>
        <sz val="11"/>
        <color rgb="FF444444"/>
        <rFont val="Calibri"/>
        <family val="2"/>
        <charset val="1"/>
      </rPr>
      <t>.</t>
    </r>
  </si>
  <si>
    <t>A.5.37 Documented operating procedures</t>
  </si>
  <si>
    <r>
      <rPr>
        <sz val="11"/>
        <color rgb="FF444444"/>
        <rFont val="FreeSans"/>
        <family val="2"/>
        <charset val="1"/>
      </rPr>
      <t xml:space="preserve">ضروري لتوحيد ممارسات التشغيل الآمن </t>
    </r>
    <r>
      <rPr>
        <sz val="11"/>
        <color rgb="FF444444"/>
        <rFont val="Calibri"/>
        <family val="2"/>
        <charset val="1"/>
      </rPr>
      <t>(</t>
    </r>
    <r>
      <rPr>
        <sz val="11"/>
        <color rgb="FF444444"/>
        <rFont val="FreeSans"/>
        <family val="2"/>
        <charset val="1"/>
      </rPr>
      <t>نسخ احتياطي، تشفير، إدارة تصحيحات</t>
    </r>
    <r>
      <rPr>
        <sz val="11"/>
        <color rgb="FF444444"/>
        <rFont val="Calibri"/>
        <family val="2"/>
        <charset val="1"/>
      </rPr>
      <t>).</t>
    </r>
  </si>
  <si>
    <r>
      <rPr>
        <sz val="11"/>
        <color rgb="FF444444"/>
        <rFont val="FreeSans"/>
        <family val="2"/>
        <charset val="1"/>
      </rPr>
      <t xml:space="preserve">غير موثقة رسمياً حالياً؛ أحد التسليمات الأساسية المطلوبة من المشروع </t>
    </r>
    <r>
      <rPr>
        <sz val="11"/>
        <color rgb="FF444444"/>
        <rFont val="Calibri"/>
        <family val="2"/>
        <charset val="1"/>
      </rPr>
      <t>(</t>
    </r>
    <r>
      <rPr>
        <sz val="11"/>
        <color rgb="FF444444"/>
        <rFont val="FreeSans"/>
        <family val="2"/>
        <charset val="1"/>
      </rPr>
      <t xml:space="preserve">التسليم رقم </t>
    </r>
    <r>
      <rPr>
        <sz val="11"/>
        <color rgb="FF444444"/>
        <rFont val="Calibri"/>
        <family val="2"/>
        <charset val="1"/>
      </rPr>
      <t>12).</t>
    </r>
  </si>
  <si>
    <t>Totals:</t>
  </si>
  <si>
    <t>A.6 People controls</t>
  </si>
  <si>
    <t>A.6.1 Screening</t>
  </si>
  <si>
    <r>
      <rPr>
        <sz val="11"/>
        <color rgb="FF444444"/>
        <rFont val="FreeSans"/>
        <family val="2"/>
        <charset val="1"/>
      </rPr>
      <t>ضروري نظراً لحساسية الوظائف المصرفية والوصول للبيانات المالية</t>
    </r>
    <r>
      <rPr>
        <sz val="11"/>
        <color rgb="FF444444"/>
        <rFont val="Calibri"/>
        <family val="2"/>
        <charset val="1"/>
      </rPr>
      <t>.</t>
    </r>
  </si>
  <si>
    <r>
      <rPr>
        <sz val="11"/>
        <color rgb="FF444444"/>
        <rFont val="FreeSans"/>
        <family val="2"/>
        <charset val="1"/>
      </rPr>
      <t xml:space="preserve">يوجد فحص أمني وخلفية للموظفين ضمن بيانات الموارد البشرية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3.1).</t>
    </r>
  </si>
  <si>
    <t>A.6.2 Terms and conditions of employment</t>
  </si>
  <si>
    <r>
      <rPr>
        <sz val="11"/>
        <color rgb="FF444444"/>
        <rFont val="FreeSans"/>
        <family val="2"/>
        <charset val="1"/>
      </rPr>
      <t>يُلزم الموظفين بالحفاظ على سرية معلومات البنك تعاقدياً</t>
    </r>
    <r>
      <rPr>
        <sz val="11"/>
        <color rgb="FF444444"/>
        <rFont val="Calibri"/>
        <family val="2"/>
        <charset val="1"/>
      </rPr>
      <t>.</t>
    </r>
  </si>
  <si>
    <r>
      <rPr>
        <sz val="11"/>
        <color rgb="FF444444"/>
        <rFont val="FreeSans"/>
        <family val="2"/>
        <charset val="1"/>
      </rPr>
      <t xml:space="preserve">تشمل عقود العمل واتفاقيات السرية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3.1).</t>
    </r>
  </si>
  <si>
    <t>A.6.3 Information security awareness, education and training</t>
  </si>
  <si>
    <r>
      <rPr>
        <sz val="11"/>
        <color rgb="FF444444"/>
        <rFont val="FreeSans"/>
        <family val="2"/>
        <charset val="1"/>
      </rPr>
      <t>حرج نظراً لضعف الوعي الأمني الظاهر لدى الموظفين</t>
    </r>
    <r>
      <rPr>
        <sz val="11"/>
        <color rgb="FF444444"/>
        <rFont val="Calibri"/>
        <family val="2"/>
        <charset val="1"/>
      </rPr>
      <t>.</t>
    </r>
  </si>
  <si>
    <r>
      <rPr>
        <sz val="11"/>
        <color rgb="FF444444"/>
        <rFont val="FreeSans"/>
        <family val="2"/>
        <charset val="1"/>
      </rPr>
      <t>فجوة موثقة صراحة</t>
    </r>
    <r>
      <rPr>
        <sz val="11"/>
        <color rgb="FF444444"/>
        <rFont val="Calibri"/>
        <family val="2"/>
        <charset val="1"/>
      </rPr>
      <t xml:space="preserve">: 25% </t>
    </r>
    <r>
      <rPr>
        <sz val="11"/>
        <color rgb="FF444444"/>
        <rFont val="FreeSans"/>
        <family val="2"/>
        <charset val="1"/>
      </rPr>
      <t>نقروا على رابط تصيد تجريبي و</t>
    </r>
    <r>
      <rPr>
        <sz val="11"/>
        <color rgb="FF444444"/>
        <rFont val="Calibri"/>
        <family val="2"/>
        <charset val="1"/>
      </rPr>
      <t xml:space="preserve">12% </t>
    </r>
    <r>
      <rPr>
        <sz val="11"/>
        <color rgb="FF444444"/>
        <rFont val="FreeSans"/>
        <family val="2"/>
        <charset val="1"/>
      </rPr>
      <t xml:space="preserve">أدخلوا بيانات اعتمادهم، ولم يُقدَّم تدريب إضافي بعد حادثة سابقة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4.2</t>
    </r>
    <r>
      <rPr>
        <sz val="11"/>
        <color rgb="FF444444"/>
        <rFont val="FreeSans"/>
        <family val="2"/>
        <charset val="1"/>
      </rPr>
      <t xml:space="preserve">، </t>
    </r>
    <r>
      <rPr>
        <sz val="11"/>
        <color rgb="FF444444"/>
        <rFont val="Calibri"/>
        <family val="2"/>
        <charset val="1"/>
      </rPr>
      <t>4.7).</t>
    </r>
  </si>
  <si>
    <t>A.6.4 Disciplinary process</t>
  </si>
  <si>
    <r>
      <rPr>
        <sz val="11"/>
        <color rgb="FF444444"/>
        <rFont val="FreeSans"/>
        <family val="2"/>
        <charset val="1"/>
      </rPr>
      <t>ضروري للتعامل مع أي انتهاك لسياسات أمن المعلومات</t>
    </r>
    <r>
      <rPr>
        <sz val="11"/>
        <color rgb="FF444444"/>
        <rFont val="Calibri"/>
        <family val="2"/>
        <charset val="1"/>
      </rPr>
      <t>.</t>
    </r>
  </si>
  <si>
    <r>
      <rPr>
        <sz val="11"/>
        <color rgb="FF444444"/>
        <rFont val="FreeSans"/>
        <family val="2"/>
        <charset val="1"/>
      </rPr>
      <t>يُدار عبر إدارة الموارد البشرية ضمن إجراءات الانضباط الوظيفي العامة</t>
    </r>
    <r>
      <rPr>
        <sz val="11"/>
        <color rgb="FF444444"/>
        <rFont val="Calibri"/>
        <family val="2"/>
        <charset val="1"/>
      </rPr>
      <t>.</t>
    </r>
  </si>
  <si>
    <t>A.6.5 Responsibilities after termination or change of employment</t>
  </si>
  <si>
    <r>
      <rPr>
        <sz val="11"/>
        <color rgb="FF444444"/>
        <rFont val="FreeSans"/>
        <family val="2"/>
        <charset val="1"/>
      </rPr>
      <t xml:space="preserve">ضروري نظراً لدوران الموظفين المتوسط </t>
    </r>
    <r>
      <rPr>
        <sz val="11"/>
        <color rgb="FF444444"/>
        <rFont val="Calibri"/>
        <family val="2"/>
        <charset val="1"/>
      </rPr>
      <t xml:space="preserve">~12% </t>
    </r>
    <r>
      <rPr>
        <sz val="11"/>
        <color rgb="FF444444"/>
        <rFont val="FreeSans"/>
        <family val="2"/>
        <charset val="1"/>
      </rPr>
      <t xml:space="preserve">سنوياً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1.3).</t>
    </r>
  </si>
  <si>
    <r>
      <rPr>
        <sz val="11"/>
        <color rgb="FF444444"/>
        <rFont val="FreeSans"/>
        <family val="2"/>
        <charset val="1"/>
      </rPr>
      <t xml:space="preserve">يجب أن يشمل إلغاء الصلاحيات فوراً </t>
    </r>
    <r>
      <rPr>
        <sz val="11"/>
        <color rgb="FF444444"/>
        <rFont val="Calibri"/>
        <family val="2"/>
        <charset val="1"/>
      </rPr>
      <t xml:space="preserve">- </t>
    </r>
    <r>
      <rPr>
        <sz val="11"/>
        <color rgb="FF444444"/>
        <rFont val="FreeSans"/>
        <family val="2"/>
        <charset val="1"/>
      </rPr>
      <t xml:space="preserve">مرتبط بفجوة القسم </t>
    </r>
    <r>
      <rPr>
        <sz val="11"/>
        <color rgb="FF444444"/>
        <rFont val="Calibri"/>
        <family val="2"/>
        <charset val="1"/>
      </rPr>
      <t xml:space="preserve">4.5 </t>
    </r>
    <r>
      <rPr>
        <sz val="11"/>
        <color rgb="FF444444"/>
        <rFont val="FreeSans"/>
        <family val="2"/>
        <charset val="1"/>
      </rPr>
      <t>في المتابعة الفعلية</t>
    </r>
    <r>
      <rPr>
        <sz val="11"/>
        <color rgb="FF444444"/>
        <rFont val="Calibri"/>
        <family val="2"/>
        <charset val="1"/>
      </rPr>
      <t>.</t>
    </r>
  </si>
  <si>
    <t>A.6.6 Confidentiality or non-disclosure agreements</t>
  </si>
  <si>
    <r>
      <rPr>
        <sz val="11"/>
        <color rgb="FF444444"/>
        <rFont val="FreeSans"/>
        <family val="2"/>
        <charset val="1"/>
      </rPr>
      <t>ضروري لحماية أسرار الأعمال والبيانات الحساسة من الموظفين والموردين</t>
    </r>
    <r>
      <rPr>
        <sz val="11"/>
        <color rgb="FF444444"/>
        <rFont val="Calibri"/>
        <family val="2"/>
        <charset val="1"/>
      </rPr>
      <t>.</t>
    </r>
  </si>
  <si>
    <r>
      <rPr>
        <sz val="11"/>
        <color rgb="FF444444"/>
        <rFont val="FreeSans"/>
        <family val="2"/>
        <charset val="1"/>
      </rPr>
      <t>مطبقة ضمن عقود التوظيف والتعاقد مع الأطراف الثالثة</t>
    </r>
    <r>
      <rPr>
        <sz val="11"/>
        <color rgb="FF444444"/>
        <rFont val="Calibri"/>
        <family val="2"/>
        <charset val="1"/>
      </rPr>
      <t>.</t>
    </r>
  </si>
  <si>
    <t>A.6.7 Remote working</t>
  </si>
  <si>
    <r>
      <rPr>
        <sz val="11"/>
        <color rgb="FF444444"/>
        <rFont val="FreeSans"/>
        <family val="2"/>
        <charset val="1"/>
      </rPr>
      <t xml:space="preserve">مطلوب لتنظيم الوصول الآمن عن بُعد لكبار الموظفين </t>
    </r>
    <r>
      <rPr>
        <sz val="11"/>
        <color rgb="FF444444"/>
        <rFont val="Calibri"/>
        <family val="2"/>
        <charset val="1"/>
      </rPr>
      <t xml:space="preserve">(200 </t>
    </r>
    <r>
      <rPr>
        <sz val="11"/>
        <color rgb="FF444444"/>
        <rFont val="FreeSans"/>
        <family val="2"/>
        <charset val="1"/>
      </rPr>
      <t xml:space="preserve">هاتف ذكي مؤسسي، القسم </t>
    </r>
    <r>
      <rPr>
        <sz val="11"/>
        <color rgb="FF444444"/>
        <rFont val="Calibri"/>
        <family val="2"/>
        <charset val="1"/>
      </rPr>
      <t>3.3).</t>
    </r>
  </si>
  <si>
    <r>
      <rPr>
        <sz val="11"/>
        <color rgb="FF444444"/>
        <rFont val="FreeSans"/>
        <family val="2"/>
        <charset val="1"/>
      </rPr>
      <t xml:space="preserve">مدعوم بمصادقة متعددة العوامل عبر </t>
    </r>
    <r>
      <rPr>
        <sz val="11"/>
        <color rgb="FF444444"/>
        <rFont val="Calibri"/>
        <family val="2"/>
        <charset val="1"/>
      </rPr>
      <t xml:space="preserve">RSA SecurID </t>
    </r>
    <r>
      <rPr>
        <sz val="11"/>
        <color rgb="FF444444"/>
        <rFont val="FreeSans"/>
        <family val="2"/>
        <charset val="1"/>
      </rPr>
      <t xml:space="preserve">للوصول عن بُعد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3.2).</t>
    </r>
  </si>
  <si>
    <t>A.6.8 Information security event reporting</t>
  </si>
  <si>
    <r>
      <rPr>
        <sz val="11"/>
        <color rgb="FF444444"/>
        <rFont val="FreeSans"/>
        <family val="2"/>
        <charset val="1"/>
      </rPr>
      <t>ضروري لرصد الحوادث والاستجابة السريعة لها</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</si>
  <si>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نسبة الإبلاغ الفعلي عن رسائل التصيد المشبوهة كانت </t>
    </r>
    <r>
      <rPr>
        <sz val="11"/>
        <color rgb="FF444444"/>
        <rFont val="Calibri"/>
        <family val="2"/>
        <charset val="1"/>
      </rPr>
      <t xml:space="preserve">8% </t>
    </r>
    <r>
      <rPr>
        <sz val="11"/>
        <color rgb="FF444444"/>
        <rFont val="FreeSans"/>
        <family val="2"/>
        <charset val="1"/>
      </rPr>
      <t xml:space="preserve">فقط في آخر محاكاة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4.7).</t>
    </r>
  </si>
  <si>
    <t>A.7 Physical controls</t>
  </si>
  <si>
    <t>A.7.1 Physical security perimeters</t>
  </si>
  <si>
    <r>
      <rPr>
        <sz val="11"/>
        <color rgb="FF444444"/>
        <rFont val="FreeSans"/>
        <family val="2"/>
        <charset val="1"/>
      </rPr>
      <t>ضروري لحماية مركز البيانات الرئيسي والفروع الـ</t>
    </r>
    <r>
      <rPr>
        <sz val="11"/>
        <color rgb="FF444444"/>
        <rFont val="Calibri"/>
        <family val="2"/>
        <charset val="1"/>
      </rPr>
      <t>25.</t>
    </r>
  </si>
  <si>
    <r>
      <rPr>
        <sz val="11"/>
        <color rgb="FF444444"/>
        <rFont val="FreeSans"/>
        <family val="2"/>
        <charset val="1"/>
      </rPr>
      <t xml:space="preserve">مطبق عبر التحكم بالبطاقات الذكية والبصمة في المقر الرئيسي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2.2).</t>
    </r>
  </si>
  <si>
    <t>A.7.2 Physical entry</t>
  </si>
  <si>
    <r>
      <rPr>
        <sz val="11"/>
        <color rgb="FF444444"/>
        <rFont val="FreeSans"/>
        <family val="2"/>
        <charset val="1"/>
      </rPr>
      <t xml:space="preserve">ضروري لتقييد الدخول لمركز البيانات </t>
    </r>
    <r>
      <rPr>
        <sz val="11"/>
        <color rgb="FF444444"/>
        <rFont val="Calibri"/>
        <family val="2"/>
        <charset val="1"/>
      </rPr>
      <t>(</t>
    </r>
    <r>
      <rPr>
        <sz val="11"/>
        <color rgb="FF444444"/>
        <rFont val="FreeSans"/>
        <family val="2"/>
        <charset val="1"/>
      </rPr>
      <t xml:space="preserve">منطقة معزولة ومؤمنة، القسم </t>
    </r>
    <r>
      <rPr>
        <sz val="11"/>
        <color rgb="FF444444"/>
        <rFont val="Calibri"/>
        <family val="2"/>
        <charset val="1"/>
      </rPr>
      <t>2.2).</t>
    </r>
  </si>
  <si>
    <r>
      <rPr>
        <sz val="11"/>
        <color rgb="FF444444"/>
        <rFont val="FreeSans"/>
        <family val="2"/>
        <charset val="1"/>
      </rPr>
      <t>يُطبق عبر أنظمة التحكم في الدخول بالبطاقات الذكية وبصمة الإصبع</t>
    </r>
    <r>
      <rPr>
        <sz val="11"/>
        <color rgb="FF444444"/>
        <rFont val="Calibri"/>
        <family val="2"/>
        <charset val="1"/>
      </rPr>
      <t>.</t>
    </r>
  </si>
  <si>
    <t>A.7.3 Securing offices, rooms and facilities</t>
  </si>
  <si>
    <r>
      <rPr>
        <sz val="11"/>
        <color rgb="FF444444"/>
        <rFont val="FreeSans"/>
        <family val="2"/>
        <charset val="1"/>
      </rPr>
      <t>ضروري لتأمين مكاتب الإدارة العليا وقاعات الاجتماعات الحساسة</t>
    </r>
    <r>
      <rPr>
        <sz val="11"/>
        <color rgb="FF444444"/>
        <rFont val="Calibri"/>
        <family val="2"/>
        <charset val="1"/>
      </rPr>
      <t>.</t>
    </r>
  </si>
  <si>
    <r>
      <rPr>
        <sz val="11"/>
        <color rgb="FF444444"/>
        <rFont val="FreeSans"/>
        <family val="2"/>
        <charset val="1"/>
      </rPr>
      <t xml:space="preserve">مطبق في المقر الرئيسي بالرياض حسب توزيع الطوابق الموصوف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2.2).</t>
    </r>
  </si>
  <si>
    <t>A.7.4 Physical security monitoring</t>
  </si>
  <si>
    <r>
      <rPr>
        <sz val="11"/>
        <color rgb="FF444444"/>
        <rFont val="FreeSans"/>
        <family val="2"/>
        <charset val="1"/>
      </rPr>
      <t>ضروري لمراقبة جميع مباني البنك ومراكز البيانات</t>
    </r>
    <r>
      <rPr>
        <sz val="11"/>
        <color rgb="FF444444"/>
        <rFont val="Calibri"/>
        <family val="2"/>
        <charset val="1"/>
      </rPr>
      <t>.</t>
    </r>
  </si>
  <si>
    <r>
      <rPr>
        <sz val="11"/>
        <color rgb="FF444444"/>
        <rFont val="FreeSans"/>
        <family val="2"/>
        <charset val="1"/>
      </rPr>
      <t xml:space="preserve">تغطية كاميرات مراقبة </t>
    </r>
    <r>
      <rPr>
        <sz val="11"/>
        <color rgb="FF444444"/>
        <rFont val="Calibri"/>
        <family val="2"/>
        <charset val="1"/>
      </rPr>
      <t xml:space="preserve">CCTV </t>
    </r>
    <r>
      <rPr>
        <sz val="11"/>
        <color rgb="FF444444"/>
        <rFont val="FreeSans"/>
        <family val="2"/>
        <charset val="1"/>
      </rPr>
      <t xml:space="preserve">لجميع مباني البنك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3.3).</t>
    </r>
  </si>
  <si>
    <t>A.7.5 Protecting against physical and environmental threats</t>
  </si>
  <si>
    <r>
      <rPr>
        <sz val="11"/>
        <color rgb="FF444444"/>
        <rFont val="FreeSans"/>
        <family val="2"/>
        <charset val="1"/>
      </rPr>
      <t>ضروري لحماية مركز البيانات من الحريق والأعطال البيئية</t>
    </r>
    <r>
      <rPr>
        <sz val="11"/>
        <color rgb="FF444444"/>
        <rFont val="Calibri"/>
        <family val="2"/>
        <charset val="1"/>
      </rPr>
      <t>.</t>
    </r>
  </si>
  <si>
    <r>
      <rPr>
        <sz val="11"/>
        <color rgb="FF444444"/>
        <rFont val="FreeSans"/>
        <family val="2"/>
        <charset val="1"/>
      </rPr>
      <t xml:space="preserve">توجد أنظمة إنذار وإخماد حريق وتكييف دقيق في مراكز البيانات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3.3).</t>
    </r>
  </si>
  <si>
    <t>A.7.6 Working in secure areas</t>
  </si>
  <si>
    <r>
      <rPr>
        <sz val="11"/>
        <color rgb="FF444444"/>
        <rFont val="FreeSans"/>
        <family val="2"/>
        <charset val="1"/>
      </rPr>
      <t>ينظم عمل الموظفين داخل مركز البيانات والمناطق المصنّفة كحساسة</t>
    </r>
    <r>
      <rPr>
        <sz val="11"/>
        <color rgb="FF444444"/>
        <rFont val="Calibri"/>
        <family val="2"/>
        <charset val="1"/>
      </rPr>
      <t>.</t>
    </r>
  </si>
  <si>
    <r>
      <rPr>
        <sz val="11"/>
        <color rgb="FF444444"/>
        <rFont val="FreeSans"/>
        <family val="2"/>
        <charset val="1"/>
      </rPr>
      <t>يخضع لضوابط الدخول المطبقة على مركز البيانات الرئيسي</t>
    </r>
    <r>
      <rPr>
        <sz val="11"/>
        <color rgb="FF444444"/>
        <rFont val="Calibri"/>
        <family val="2"/>
        <charset val="1"/>
      </rPr>
      <t>.</t>
    </r>
  </si>
  <si>
    <t>A.7.7 Clear desk and clear screen</t>
  </si>
  <si>
    <r>
      <rPr>
        <sz val="11"/>
        <color rgb="FF444444"/>
        <rFont val="FreeSans"/>
        <family val="2"/>
        <charset val="1"/>
      </rPr>
      <t>مهم في بيئة الفروع الـ</t>
    </r>
    <r>
      <rPr>
        <sz val="11"/>
        <color rgb="FF444444"/>
        <rFont val="Calibri"/>
        <family val="2"/>
        <charset val="1"/>
      </rPr>
      <t xml:space="preserve">25 </t>
    </r>
    <r>
      <rPr>
        <sz val="11"/>
        <color rgb="FF444444"/>
        <rFont val="FreeSans"/>
        <family val="2"/>
        <charset val="1"/>
      </rPr>
      <t>ونقاط خدمة العملاء المفتوحة</t>
    </r>
    <r>
      <rPr>
        <sz val="11"/>
        <color rgb="FF444444"/>
        <rFont val="Calibri"/>
        <family val="2"/>
        <charset val="1"/>
      </rPr>
      <t>.</t>
    </r>
  </si>
  <si>
    <r>
      <rPr>
        <sz val="11"/>
        <color rgb="FF444444"/>
        <rFont val="FreeSans"/>
        <family val="2"/>
        <charset val="1"/>
      </rPr>
      <t>لا يوجد دليل على سياسة مكتب نظيف مطبقة رسمياً حالياً في الفروع</t>
    </r>
    <r>
      <rPr>
        <sz val="11"/>
        <color rgb="FF444444"/>
        <rFont val="Calibri"/>
        <family val="2"/>
        <charset val="1"/>
      </rPr>
      <t>.</t>
    </r>
  </si>
  <si>
    <t>A.7.8 Equipment siting and protection</t>
  </si>
  <si>
    <r>
      <rPr>
        <sz val="11"/>
        <color rgb="FF444444"/>
        <rFont val="FreeSans"/>
        <family val="2"/>
        <charset val="1"/>
      </rPr>
      <t>ضروري لحماية الخوادم والمعدات الحساسة من المخاطر البيئية والمادية</t>
    </r>
    <r>
      <rPr>
        <sz val="11"/>
        <color rgb="FF444444"/>
        <rFont val="Calibri"/>
        <family val="2"/>
        <charset val="1"/>
      </rPr>
      <t>.</t>
    </r>
  </si>
  <si>
    <r>
      <rPr>
        <sz val="11"/>
        <color rgb="FF444444"/>
        <rFont val="FreeSans"/>
        <family val="2"/>
        <charset val="1"/>
      </rPr>
      <t xml:space="preserve">يشمل موقع مركز البيانات في منطقة معزولة بالطابق الثالث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2.2).</t>
    </r>
  </si>
  <si>
    <t>A.7.9 Security of assets off-premises</t>
  </si>
  <si>
    <r>
      <rPr>
        <sz val="11"/>
        <color rgb="FF444444"/>
        <rFont val="FreeSans"/>
        <family val="2"/>
        <charset val="1"/>
      </rPr>
      <t xml:space="preserve">حرج نظراً لاستخدام حوالي </t>
    </r>
    <r>
      <rPr>
        <sz val="11"/>
        <color rgb="FF444444"/>
        <rFont val="Calibri"/>
        <family val="2"/>
        <charset val="1"/>
      </rPr>
      <t xml:space="preserve">2,000 </t>
    </r>
    <r>
      <rPr>
        <sz val="11"/>
        <color rgb="FF444444"/>
        <rFont val="FreeSans"/>
        <family val="2"/>
        <charset val="1"/>
      </rPr>
      <t xml:space="preserve">حاسوب محمول للموظفين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3.3).</t>
    </r>
  </si>
  <si>
    <r>
      <rPr>
        <sz val="11"/>
        <color rgb="FF444444"/>
        <rFont val="FreeSans"/>
        <family val="2"/>
        <charset val="1"/>
      </rPr>
      <t>فجوة موثقة مباشرة</t>
    </r>
    <r>
      <rPr>
        <sz val="11"/>
        <color rgb="FF444444"/>
        <rFont val="Calibri"/>
        <family val="2"/>
        <charset val="1"/>
      </rPr>
      <t xml:space="preserve">: </t>
    </r>
    <r>
      <rPr>
        <sz val="11"/>
        <color rgb="FF444444"/>
        <rFont val="FreeSans"/>
        <family val="2"/>
        <charset val="1"/>
      </rPr>
      <t xml:space="preserve">حادثة فقدان جهاز محمول غير مشفر خارج المقر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4.3).</t>
    </r>
  </si>
  <si>
    <t>A.7.10 Storage media</t>
  </si>
  <si>
    <r>
      <rPr>
        <sz val="11"/>
        <color rgb="FF444444"/>
        <rFont val="FreeSans"/>
        <family val="2"/>
        <charset val="1"/>
      </rPr>
      <t>ضروري للتحكم في وسائط التخزين المتنقلة وحمايتها من التسرب</t>
    </r>
    <r>
      <rPr>
        <sz val="11"/>
        <color rgb="FF444444"/>
        <rFont val="Calibri"/>
        <family val="2"/>
        <charset val="1"/>
      </rPr>
      <t>.</t>
    </r>
  </si>
  <si>
    <r>
      <rPr>
        <sz val="11"/>
        <color rgb="FF444444"/>
        <rFont val="FreeSans"/>
        <family val="2"/>
        <charset val="1"/>
      </rPr>
      <t xml:space="preserve">يُدار جزئياً عبر ضوابط تقنية المعلومات العامة؛ يحتاج تعزيزاً بعد حادثة القسم </t>
    </r>
    <r>
      <rPr>
        <sz val="11"/>
        <color rgb="FF444444"/>
        <rFont val="Calibri"/>
        <family val="2"/>
        <charset val="1"/>
      </rPr>
      <t>4.3.</t>
    </r>
  </si>
  <si>
    <t>A.7.11 Supporting utilities</t>
  </si>
  <si>
    <r>
      <rPr>
        <sz val="11"/>
        <color rgb="FF444444"/>
        <rFont val="FreeSans"/>
        <family val="2"/>
        <charset val="1"/>
      </rPr>
      <t>ضروري لاستمرارية تشغيل مركز البيانات دون انقطاع كهربائي</t>
    </r>
    <r>
      <rPr>
        <sz val="11"/>
        <color rgb="FF444444"/>
        <rFont val="Calibri"/>
        <family val="2"/>
        <charset val="1"/>
      </rPr>
      <t>.</t>
    </r>
  </si>
  <si>
    <r>
      <rPr>
        <sz val="11"/>
        <color rgb="FF444444"/>
        <rFont val="FreeSans"/>
        <family val="2"/>
        <charset val="1"/>
      </rPr>
      <t xml:space="preserve">توجد أنظمة </t>
    </r>
    <r>
      <rPr>
        <sz val="11"/>
        <color rgb="FF444444"/>
        <rFont val="Calibri"/>
        <family val="2"/>
        <charset val="1"/>
      </rPr>
      <t xml:space="preserve">UPS </t>
    </r>
    <r>
      <rPr>
        <sz val="11"/>
        <color rgb="FF444444"/>
        <rFont val="FreeSans"/>
        <family val="2"/>
        <charset val="1"/>
      </rPr>
      <t xml:space="preserve">ومولدات احتياطية في جميع المواقع الحرجة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3.3).</t>
    </r>
  </si>
  <si>
    <t>A.7.12 Cabling security</t>
  </si>
  <si>
    <r>
      <rPr>
        <sz val="11"/>
        <color rgb="FF444444"/>
        <rFont val="FreeSans"/>
        <family val="2"/>
        <charset val="1"/>
      </rPr>
      <t>ضروري لحماية البنية التحتية للشبكة من التلاعب أو التنصت</t>
    </r>
    <r>
      <rPr>
        <sz val="11"/>
        <color rgb="FF444444"/>
        <rFont val="Calibri"/>
        <family val="2"/>
        <charset val="1"/>
      </rPr>
      <t>.</t>
    </r>
  </si>
  <si>
    <r>
      <rPr>
        <sz val="11"/>
        <color rgb="FF444444"/>
        <rFont val="FreeSans"/>
        <family val="2"/>
        <charset val="1"/>
      </rPr>
      <t xml:space="preserve">يُفترض توفره ضمن تصميم مركز البيانات من المستوى الثالث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2.2).</t>
    </r>
  </si>
  <si>
    <t>A.7.13 Equipment maintenance</t>
  </si>
  <si>
    <r>
      <rPr>
        <sz val="11"/>
        <color rgb="FF444444"/>
        <rFont val="FreeSans"/>
        <family val="2"/>
        <charset val="1"/>
      </rPr>
      <t>ضروري للحفاظ على موثوقية الخوادم وأجهزة الشبكة</t>
    </r>
    <r>
      <rPr>
        <sz val="11"/>
        <color rgb="FF444444"/>
        <rFont val="Calibri"/>
        <family val="2"/>
        <charset val="1"/>
      </rPr>
      <t>.</t>
    </r>
  </si>
  <si>
    <r>
      <rPr>
        <sz val="11"/>
        <color rgb="FF444444"/>
        <rFont val="FreeSans"/>
        <family val="2"/>
        <charset val="1"/>
      </rPr>
      <t xml:space="preserve">يُدار عبر فرق البنية التحتية والدعم الفني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2.1).</t>
    </r>
  </si>
  <si>
    <t>A.7.14 Secure disposal or re-use of equipment</t>
  </si>
  <si>
    <r>
      <rPr>
        <sz val="11"/>
        <color rgb="FF444444"/>
        <rFont val="FreeSans"/>
        <family val="2"/>
        <charset val="1"/>
      </rPr>
      <t>ضروري لمنع تسرب البيانات عند التخلص من الأجهزة القديمة</t>
    </r>
    <r>
      <rPr>
        <sz val="11"/>
        <color rgb="FF444444"/>
        <rFont val="Calibri"/>
        <family val="2"/>
        <charset val="1"/>
      </rPr>
      <t>.</t>
    </r>
  </si>
  <si>
    <r>
      <rPr>
        <sz val="11"/>
        <color rgb="FF444444"/>
        <rFont val="FreeSans"/>
        <family val="2"/>
        <charset val="1"/>
      </rPr>
      <t>لا يوجد إجراء موثق للتخلص الآمن من الأجهزة والوسائط حالياً</t>
    </r>
    <r>
      <rPr>
        <sz val="11"/>
        <color rgb="FF444444"/>
        <rFont val="Calibri"/>
        <family val="2"/>
        <charset val="1"/>
      </rPr>
      <t>.</t>
    </r>
  </si>
  <si>
    <t>A.8 Technological controls</t>
  </si>
  <si>
    <t>A.8.1 User endpoint devices</t>
  </si>
  <si>
    <r>
      <rPr>
        <sz val="11"/>
        <color rgb="FF444444"/>
        <rFont val="FreeSans"/>
        <family val="2"/>
        <charset val="1"/>
      </rPr>
      <t xml:space="preserve">حرج نظراً لعدد الأجهزة الكبير </t>
    </r>
    <r>
      <rPr>
        <sz val="11"/>
        <color rgb="FF444444"/>
        <rFont val="Calibri"/>
        <family val="2"/>
        <charset val="1"/>
      </rPr>
      <t xml:space="preserve">(2,000 </t>
    </r>
    <r>
      <rPr>
        <sz val="11"/>
        <color rgb="FF444444"/>
        <rFont val="FreeSans"/>
        <family val="2"/>
        <charset val="1"/>
      </rPr>
      <t xml:space="preserve">لابتوب، </t>
    </r>
    <r>
      <rPr>
        <sz val="11"/>
        <color rgb="FF444444"/>
        <rFont val="Calibri"/>
        <family val="2"/>
        <charset val="1"/>
      </rPr>
      <t xml:space="preserve">500 </t>
    </r>
    <r>
      <rPr>
        <sz val="11"/>
        <color rgb="FF444444"/>
        <rFont val="FreeSans"/>
        <family val="2"/>
        <charset val="1"/>
      </rPr>
      <t xml:space="preserve">حاسوب مكتبي، القسم </t>
    </r>
    <r>
      <rPr>
        <sz val="11"/>
        <color rgb="FF444444"/>
        <rFont val="Calibri"/>
        <family val="2"/>
        <charset val="1"/>
      </rPr>
      <t>3.3).</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</si>
  <si>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عدم تفعيل تشفير القرص الكامل على جميع الأجهزة </t>
    </r>
    <r>
      <rPr>
        <sz val="11"/>
        <color rgb="FF444444"/>
        <rFont val="Calibri"/>
        <family val="2"/>
        <charset val="1"/>
      </rPr>
      <t>(</t>
    </r>
    <r>
      <rPr>
        <sz val="11"/>
        <color rgb="FF444444"/>
        <rFont val="FreeSans"/>
        <family val="2"/>
        <charset val="1"/>
      </rPr>
      <t xml:space="preserve">حادثة القسم </t>
    </r>
    <r>
      <rPr>
        <sz val="11"/>
        <color rgb="FF444444"/>
        <rFont val="Calibri"/>
        <family val="2"/>
        <charset val="1"/>
      </rPr>
      <t>4.3).</t>
    </r>
  </si>
  <si>
    <t>A.8.2 Privileged access rights</t>
  </si>
  <si>
    <r>
      <rPr>
        <sz val="11"/>
        <color rgb="FF444444"/>
        <rFont val="FreeSans"/>
        <family val="2"/>
        <charset val="1"/>
      </rPr>
      <t>حرج لحماية الوصول للأنظمة المصرفية الأساسية وقواعد البيانات</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</si>
  <si>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لا يوجد نظام إدارة كلمات مرور مميزة </t>
    </r>
    <r>
      <rPr>
        <sz val="11"/>
        <color rgb="FF444444"/>
        <rFont val="Calibri"/>
        <family val="2"/>
        <charset val="1"/>
      </rPr>
      <t>(PAM)</t>
    </r>
    <r>
      <rPr>
        <sz val="11"/>
        <color rgb="FF444444"/>
        <rFont val="FreeSans"/>
        <family val="2"/>
        <charset val="1"/>
      </rPr>
      <t xml:space="preserve">؛ الإدارة يدوية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3.2).</t>
    </r>
  </si>
  <si>
    <t>A.8.3 Information access restriction</t>
  </si>
  <si>
    <r>
      <rPr>
        <sz val="11"/>
        <color rgb="FF444444"/>
        <rFont val="FreeSans"/>
        <family val="2"/>
        <charset val="1"/>
      </rPr>
      <t>ضروري لتقييد الوصول لبيانات العملاء والموظفين حسب الحاجة الفعلية</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</si>
  <si>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صلاحيات وصول موروثة غير مُلغاة لمجلدات الموارد البشرية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4.5).</t>
    </r>
  </si>
  <si>
    <t>A.8.4 Access to source code</t>
  </si>
  <si>
    <r>
      <rPr>
        <sz val="11"/>
        <color rgb="FF444444"/>
        <rFont val="FreeSans"/>
        <family val="2"/>
        <charset val="1"/>
      </rPr>
      <t>ضروري لحماية الكود المصدري لتطبيق آفاق بلس ومنصة آفاق نت</t>
    </r>
    <r>
      <rPr>
        <sz val="11"/>
        <color rgb="FF444444"/>
        <rFont val="Calibri"/>
        <family val="2"/>
        <charset val="1"/>
      </rPr>
      <t>.</t>
    </r>
  </si>
  <si>
    <r>
      <rPr>
        <sz val="11"/>
        <color rgb="FF444444"/>
        <rFont val="FreeSans"/>
        <family val="2"/>
        <charset val="1"/>
      </rPr>
      <t xml:space="preserve">يُدار عبر نظام </t>
    </r>
    <r>
      <rPr>
        <sz val="11"/>
        <color rgb="FF444444"/>
        <rFont val="Calibri"/>
        <family val="2"/>
        <charset val="1"/>
      </rPr>
      <t xml:space="preserve">GitLab Enterprise </t>
    </r>
    <r>
      <rPr>
        <sz val="11"/>
        <color rgb="FF444444"/>
        <rFont val="FreeSans"/>
        <family val="2"/>
        <charset val="1"/>
      </rPr>
      <t xml:space="preserve">الداخلي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3.2).</t>
    </r>
  </si>
  <si>
    <t>A.8.5 Secure authentication</t>
  </si>
  <si>
    <r>
      <rPr>
        <sz val="11"/>
        <color rgb="FF444444"/>
        <rFont val="FreeSans"/>
        <family val="2"/>
        <charset val="1"/>
      </rPr>
      <t>ضروري لحماية الوصول للأنظمة الحساسة والخدمات الرقمية للعملاء</t>
    </r>
    <r>
      <rPr>
        <sz val="11"/>
        <color rgb="FF444444"/>
        <rFont val="Calibri"/>
        <family val="2"/>
        <charset val="1"/>
      </rPr>
      <t>.</t>
    </r>
  </si>
  <si>
    <r>
      <rPr>
        <sz val="11"/>
        <color rgb="FF444444"/>
        <rFont val="FreeSans"/>
        <family val="2"/>
        <charset val="1"/>
      </rPr>
      <t xml:space="preserve">تُطبق المصادقة متعددة العوامل </t>
    </r>
    <r>
      <rPr>
        <sz val="11"/>
        <color rgb="FF444444"/>
        <rFont val="Calibri"/>
        <family val="2"/>
        <charset val="1"/>
      </rPr>
      <t xml:space="preserve">(RSA SecurID) </t>
    </r>
    <r>
      <rPr>
        <sz val="11"/>
        <color rgb="FF444444"/>
        <rFont val="FreeSans"/>
        <family val="2"/>
        <charset val="1"/>
      </rPr>
      <t xml:space="preserve">للوصول عن بُعد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3.2).</t>
    </r>
  </si>
  <si>
    <t>A.8.6 Capacity management</t>
  </si>
  <si>
    <r>
      <rPr>
        <sz val="11"/>
        <color rgb="FF444444"/>
        <rFont val="FreeSans"/>
        <family val="2"/>
        <charset val="1"/>
      </rPr>
      <t xml:space="preserve">ضروري لضمان استمرار أداء الأنظمة المصرفية تحت الضغط </t>
    </r>
    <r>
      <rPr>
        <sz val="11"/>
        <color rgb="FF444444"/>
        <rFont val="Calibri"/>
        <family val="2"/>
        <charset val="1"/>
      </rPr>
      <t>(</t>
    </r>
    <r>
      <rPr>
        <sz val="11"/>
        <color rgb="FF444444"/>
        <rFont val="FreeSans"/>
        <family val="2"/>
        <charset val="1"/>
      </rPr>
      <t>فترات الرواتب مثلاً</t>
    </r>
    <r>
      <rPr>
        <sz val="11"/>
        <color rgb="FF444444"/>
        <rFont val="Calibri"/>
        <family val="2"/>
        <charset val="1"/>
      </rPr>
      <t>).</t>
    </r>
  </si>
  <si>
    <r>
      <rPr>
        <sz val="11"/>
        <color rgb="FF444444"/>
        <rFont val="FreeSans"/>
        <family val="2"/>
        <charset val="1"/>
      </rPr>
      <t xml:space="preserve">يُدار ضمن بيئة افتراضية واسعة </t>
    </r>
    <r>
      <rPr>
        <sz val="11"/>
        <color rgb="FF444444"/>
        <rFont val="Calibri"/>
        <family val="2"/>
        <charset val="1"/>
      </rPr>
      <t xml:space="preserve">(200+ </t>
    </r>
    <r>
      <rPr>
        <sz val="11"/>
        <color rgb="FF444444"/>
        <rFont val="FreeSans"/>
        <family val="2"/>
        <charset val="1"/>
      </rPr>
      <t xml:space="preserve">خادم افتراضي، القسم </t>
    </r>
    <r>
      <rPr>
        <sz val="11"/>
        <color rgb="FF444444"/>
        <rFont val="Calibri"/>
        <family val="2"/>
        <charset val="1"/>
      </rPr>
      <t>3.3).</t>
    </r>
  </si>
  <si>
    <t>A.8.7 Protection against malware</t>
  </si>
  <si>
    <r>
      <rPr>
        <sz val="11"/>
        <color rgb="FF444444"/>
        <rFont val="FreeSans"/>
        <family val="2"/>
        <charset val="1"/>
      </rPr>
      <t>ضروري للحماية من البرمجيات الخبيثة المستهدفة للقطاع المصرفي</t>
    </r>
    <r>
      <rPr>
        <sz val="11"/>
        <color rgb="FF444444"/>
        <rFont val="Calibri"/>
        <family val="2"/>
        <charset val="1"/>
      </rPr>
      <t>.</t>
    </r>
  </si>
  <si>
    <r>
      <rPr>
        <sz val="11"/>
        <color rgb="FF444444"/>
        <rFont val="FreeSans"/>
        <family val="2"/>
        <charset val="1"/>
      </rPr>
      <t xml:space="preserve">مطبق عبر حل </t>
    </r>
    <r>
      <rPr>
        <sz val="11"/>
        <color rgb="FF444444"/>
        <rFont val="Calibri"/>
        <family val="2"/>
        <charset val="1"/>
      </rPr>
      <t xml:space="preserve">Trend Micro </t>
    </r>
    <r>
      <rPr>
        <sz val="11"/>
        <color rgb="FF444444"/>
        <rFont val="FreeSans"/>
        <family val="2"/>
        <charset val="1"/>
      </rPr>
      <t xml:space="preserve">لمكافحة الفيروسات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3.2).</t>
    </r>
  </si>
  <si>
    <t>A.8.8 Management of technical vulnerabilities</t>
  </si>
  <si>
    <r>
      <rPr>
        <sz val="11"/>
        <color rgb="FF444444"/>
        <rFont val="FreeSans"/>
        <family val="2"/>
        <charset val="1"/>
      </rPr>
      <t>حرج نظراً لوجود ثغرات عالية الخطورة غير معالجة في تطبيق آفاق بلس</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</si>
  <si>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ثغرة عالية الخطورة واحدة ومعظم الثغرات المتوسطة ما زالت دون معالجة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4.6).</t>
    </r>
  </si>
  <si>
    <t>A.8.9 Configuration management</t>
  </si>
  <si>
    <r>
      <rPr>
        <sz val="11"/>
        <color rgb="FF444444"/>
        <rFont val="FreeSans"/>
        <family val="2"/>
        <charset val="1"/>
      </rPr>
      <t xml:space="preserve">ضروري لضمان تكوين آمن وموحد عبر </t>
    </r>
    <r>
      <rPr>
        <sz val="11"/>
        <color rgb="FF444444"/>
        <rFont val="Calibri"/>
        <family val="2"/>
        <charset val="1"/>
      </rPr>
      <t xml:space="preserve">40 </t>
    </r>
    <r>
      <rPr>
        <sz val="11"/>
        <color rgb="FF444444"/>
        <rFont val="FreeSans"/>
        <family val="2"/>
        <charset val="1"/>
      </rPr>
      <t>خادماً فعلياً و</t>
    </r>
    <r>
      <rPr>
        <sz val="11"/>
        <color rgb="FF444444"/>
        <rFont val="Calibri"/>
        <family val="2"/>
        <charset val="1"/>
      </rPr>
      <t xml:space="preserve">200+ </t>
    </r>
    <r>
      <rPr>
        <sz val="11"/>
        <color rgb="FF444444"/>
        <rFont val="FreeSans"/>
        <family val="2"/>
        <charset val="1"/>
      </rPr>
      <t>خادم افتراضي</t>
    </r>
    <r>
      <rPr>
        <sz val="11"/>
        <color rgb="FF444444"/>
        <rFont val="Calibri"/>
        <family val="2"/>
        <charset val="1"/>
      </rPr>
      <t>.</t>
    </r>
  </si>
  <si>
    <r>
      <rPr>
        <sz val="11"/>
        <color rgb="FF444444"/>
        <rFont val="FreeSans"/>
        <family val="2"/>
        <charset val="1"/>
      </rPr>
      <t xml:space="preserve">لا يوجد توثيق رسمي لخط الأساس الآمن للتكوينات حالياً </t>
    </r>
    <r>
      <rPr>
        <sz val="11"/>
        <color rgb="FF444444"/>
        <rFont val="Calibri"/>
        <family val="2"/>
        <charset val="1"/>
      </rPr>
      <t>(</t>
    </r>
    <r>
      <rPr>
        <sz val="11"/>
        <color rgb="FF444444"/>
        <rFont val="FreeSans"/>
        <family val="2"/>
        <charset val="1"/>
      </rPr>
      <t xml:space="preserve">أحد تسليمات المشروع </t>
    </r>
    <r>
      <rPr>
        <sz val="11"/>
        <color rgb="FF444444"/>
        <rFont val="Calibri"/>
        <family val="2"/>
        <charset val="1"/>
      </rPr>
      <t xml:space="preserve">- </t>
    </r>
    <r>
      <rPr>
        <sz val="11"/>
        <color rgb="FF444444"/>
        <rFont val="FreeSans"/>
        <family val="2"/>
        <charset val="1"/>
      </rPr>
      <t xml:space="preserve">رقم </t>
    </r>
    <r>
      <rPr>
        <sz val="11"/>
        <color rgb="FF444444"/>
        <rFont val="Calibri"/>
        <family val="2"/>
        <charset val="1"/>
      </rPr>
      <t>14).</t>
    </r>
  </si>
  <si>
    <t>A.8.10 Information deletion</t>
  </si>
  <si>
    <r>
      <rPr>
        <sz val="11"/>
        <color rgb="FF444444"/>
        <rFont val="FreeSans"/>
        <family val="2"/>
        <charset val="1"/>
      </rPr>
      <t>ضروري للامتثال لمتطلبات حماية البيانات الشخصية عند انتهاء الحاجة إليها</t>
    </r>
    <r>
      <rPr>
        <sz val="11"/>
        <color rgb="FF444444"/>
        <rFont val="Calibri"/>
        <family val="2"/>
        <charset val="1"/>
      </rPr>
      <t>.</t>
    </r>
  </si>
  <si>
    <r>
      <rPr>
        <sz val="11"/>
        <color rgb="FF444444"/>
        <rFont val="FreeSans"/>
        <family val="2"/>
        <charset val="1"/>
      </rPr>
      <t>لا يوجد إجراء موثق لحذف البيانات بشكل آمن ونهائي حالياً</t>
    </r>
    <r>
      <rPr>
        <sz val="11"/>
        <color rgb="FF444444"/>
        <rFont val="Calibri"/>
        <family val="2"/>
        <charset val="1"/>
      </rPr>
      <t>.</t>
    </r>
  </si>
  <si>
    <t>A.8.11 Data masking</t>
  </si>
  <si>
    <r>
      <rPr>
        <sz val="11"/>
        <color rgb="FF444444"/>
        <rFont val="FreeSans"/>
        <family val="2"/>
        <charset val="1"/>
      </rPr>
      <t>ضروري لحماية بيانات العملاء الحقيقية أثناء عمليات التطوير والاختبار</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</si>
  <si>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استخدام بيانات إنتاج حقيقية في بيئة الاختبار بدلاً من بيانات مقنّعة </t>
    </r>
    <r>
      <rPr>
        <sz val="11"/>
        <color rgb="FF444444"/>
        <rFont val="Calibri"/>
        <family val="2"/>
        <charset val="1"/>
      </rPr>
      <t>(</t>
    </r>
    <r>
      <rPr>
        <sz val="11"/>
        <color rgb="FF444444"/>
        <rFont val="FreeSans"/>
        <family val="2"/>
        <charset val="1"/>
      </rPr>
      <t xml:space="preserve">إشارة القسم </t>
    </r>
    <r>
      <rPr>
        <sz val="11"/>
        <color rgb="FF444444"/>
        <rFont val="Calibri"/>
        <family val="2"/>
        <charset val="1"/>
      </rPr>
      <t>6.2).</t>
    </r>
  </si>
  <si>
    <t>A.8.12 Data leakage prevention</t>
  </si>
  <si>
    <r>
      <rPr>
        <sz val="11"/>
        <color rgb="FF444444"/>
        <rFont val="FreeSans"/>
        <family val="2"/>
        <charset val="1"/>
      </rPr>
      <t>ضروري لمنع تسرب بيانات العملاء والموظفين الحساسة إلى جهات خارجية</t>
    </r>
    <r>
      <rPr>
        <sz val="11"/>
        <color rgb="FF444444"/>
        <rFont val="Calibri"/>
        <family val="2"/>
        <charset val="1"/>
      </rPr>
      <t>.</t>
    </r>
  </si>
  <si>
    <r>
      <rPr>
        <sz val="11"/>
        <color rgb="FF444444"/>
        <rFont val="FreeSans"/>
        <family val="2"/>
        <charset val="1"/>
      </rPr>
      <t xml:space="preserve">لا يوجد حل </t>
    </r>
    <r>
      <rPr>
        <sz val="11"/>
        <color rgb="FF444444"/>
        <rFont val="Calibri"/>
        <family val="2"/>
        <charset val="1"/>
      </rPr>
      <t xml:space="preserve">DLP </t>
    </r>
    <r>
      <rPr>
        <sz val="11"/>
        <color rgb="FF444444"/>
        <rFont val="FreeSans"/>
        <family val="2"/>
        <charset val="1"/>
      </rPr>
      <t xml:space="preserve">مذكور ضمن الأصول التقنية الحالية للبنك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3.2).</t>
    </r>
  </si>
  <si>
    <t>A.8.13 Information backup</t>
  </si>
  <si>
    <r>
      <rPr>
        <sz val="11"/>
        <color rgb="FF444444"/>
        <rFont val="FreeSans"/>
        <family val="2"/>
        <charset val="1"/>
      </rPr>
      <t>أساسي لضمان استمرارية الأعمال واسترجاع بيانات العملاء عند الحوادث</t>
    </r>
    <r>
      <rPr>
        <sz val="11"/>
        <color rgb="FF444444"/>
        <rFont val="Calibri"/>
        <family val="2"/>
        <charset val="1"/>
      </rPr>
      <t>.</t>
    </r>
  </si>
  <si>
    <r>
      <rPr>
        <sz val="11"/>
        <color rgb="FF444444"/>
        <rFont val="FreeSans"/>
        <family val="2"/>
        <charset val="1"/>
      </rPr>
      <t xml:space="preserve">يُطبق عبر </t>
    </r>
    <r>
      <rPr>
        <sz val="11"/>
        <color rgb="FF444444"/>
        <rFont val="Calibri"/>
        <family val="2"/>
        <charset val="1"/>
      </rPr>
      <t xml:space="preserve">NetBackup Veritas </t>
    </r>
    <r>
      <rPr>
        <sz val="11"/>
        <color rgb="FF444444"/>
        <rFont val="FreeSans"/>
        <family val="2"/>
        <charset val="1"/>
      </rPr>
      <t xml:space="preserve">مع مكتبة أشرطة ومركز تعافٍ في جدة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3.2</t>
    </r>
    <r>
      <rPr>
        <sz val="11"/>
        <color rgb="FF444444"/>
        <rFont val="FreeSans"/>
        <family val="2"/>
        <charset val="1"/>
      </rPr>
      <t xml:space="preserve">، </t>
    </r>
    <r>
      <rPr>
        <sz val="11"/>
        <color rgb="FF444444"/>
        <rFont val="Calibri"/>
        <family val="2"/>
        <charset val="1"/>
      </rPr>
      <t>3.3).</t>
    </r>
  </si>
  <si>
    <t>A.8.14 Redundancy of information processing facilities</t>
  </si>
  <si>
    <r>
      <rPr>
        <sz val="11"/>
        <color rgb="FF444444"/>
        <rFont val="FreeSans"/>
        <family val="2"/>
        <charset val="1"/>
      </rPr>
      <t>ضروري لضمان استمرار الخدمات الحرجة عند تعطل الموقع الرئيسي</t>
    </r>
    <r>
      <rPr>
        <sz val="11"/>
        <color rgb="FF444444"/>
        <rFont val="Calibri"/>
        <family val="2"/>
        <charset val="1"/>
      </rPr>
      <t>.</t>
    </r>
  </si>
  <si>
    <r>
      <rPr>
        <sz val="11"/>
        <color rgb="FF444444"/>
        <rFont val="FreeSans"/>
        <family val="2"/>
        <charset val="1"/>
      </rPr>
      <t xml:space="preserve">يوجد مركز تعافٍ من الكوارث في جدة بعزل جغرافي جيد عن الرياض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2.2).</t>
    </r>
  </si>
  <si>
    <t>A.8.15 Logging</t>
  </si>
  <si>
    <r>
      <rPr>
        <sz val="11"/>
        <color rgb="FF444444"/>
        <rFont val="FreeSans"/>
        <family val="2"/>
        <charset val="1"/>
      </rPr>
      <t>ضروري لتتبع الأحداث والأنشطة عبر أنظمة البنك المختلفة</t>
    </r>
    <r>
      <rPr>
        <sz val="11"/>
        <color rgb="FF444444"/>
        <rFont val="Calibri"/>
        <family val="2"/>
        <charset val="1"/>
      </rPr>
      <t>.</t>
    </r>
  </si>
  <si>
    <r>
      <rPr>
        <sz val="11"/>
        <color rgb="FF444444"/>
        <rFont val="FreeSans"/>
        <family val="2"/>
        <charset val="1"/>
      </rPr>
      <t xml:space="preserve">يوجد خادم مركزي لإدارة السجلات </t>
    </r>
    <r>
      <rPr>
        <sz val="11"/>
        <color rgb="FF444444"/>
        <rFont val="Calibri"/>
        <family val="2"/>
        <charset val="1"/>
      </rPr>
      <t xml:space="preserve">(Syslog Server) </t>
    </r>
    <r>
      <rPr>
        <sz val="11"/>
        <color rgb="FF444444"/>
        <rFont val="FreeSans"/>
        <family val="2"/>
        <charset val="1"/>
      </rPr>
      <t xml:space="preserve">يجمع الأحداث من الشبكة والخوادم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3.2).</t>
    </r>
  </si>
  <si>
    <t>A.8.16 Monitoring activities</t>
  </si>
  <si>
    <r>
      <rPr>
        <sz val="11"/>
        <color rgb="FF444444"/>
        <rFont val="FreeSans"/>
        <family val="2"/>
        <charset val="1"/>
      </rPr>
      <t xml:space="preserve">حرج للكشف المبكر عن الأنشطة المشبوهة والهجمات المتقدمة </t>
    </r>
    <r>
      <rPr>
        <sz val="11"/>
        <color rgb="FF444444"/>
        <rFont val="Calibri"/>
        <family val="2"/>
        <charset val="1"/>
      </rPr>
      <t>(</t>
    </r>
    <r>
      <rPr>
        <sz val="11"/>
        <color rgb="FF444444"/>
        <rFont val="FreeSans"/>
        <family val="2"/>
        <charset val="1"/>
      </rPr>
      <t>فدية، تسلل</t>
    </r>
    <r>
      <rPr>
        <sz val="11"/>
        <color rgb="FF444444"/>
        <rFont val="Calibri"/>
        <family val="2"/>
        <charset val="1"/>
      </rPr>
      <t>).</t>
    </r>
  </si>
  <si>
    <r>
      <rPr>
        <sz val="11"/>
        <color rgb="FF444444"/>
        <rFont val="FreeSans"/>
        <family val="2"/>
        <charset val="1"/>
      </rPr>
      <t>فجوة حرجة موثقة صراحة</t>
    </r>
    <r>
      <rPr>
        <sz val="11"/>
        <color rgb="FF444444"/>
        <rFont val="Calibri"/>
        <family val="2"/>
        <charset val="1"/>
      </rPr>
      <t xml:space="preserve">: </t>
    </r>
    <r>
      <rPr>
        <sz val="11"/>
        <color rgb="FF444444"/>
        <rFont val="FreeSans"/>
        <family val="2"/>
        <charset val="1"/>
      </rPr>
      <t xml:space="preserve">لا يوجد نظام </t>
    </r>
    <r>
      <rPr>
        <sz val="11"/>
        <color rgb="FF444444"/>
        <rFont val="Calibri"/>
        <family val="2"/>
        <charset val="1"/>
      </rPr>
      <t>SIEM</t>
    </r>
    <r>
      <rPr>
        <sz val="11"/>
        <color rgb="FF444444"/>
        <rFont val="FreeSans"/>
        <family val="2"/>
        <charset val="1"/>
      </rPr>
      <t xml:space="preserve">؛ يتم تحليل السجلات يدوياً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3.2).</t>
    </r>
  </si>
  <si>
    <t>A.8.17 Clock synchronization</t>
  </si>
  <si>
    <r>
      <rPr>
        <sz val="11"/>
        <color rgb="FF444444"/>
        <rFont val="FreeSans"/>
        <family val="2"/>
        <charset val="1"/>
      </rPr>
      <t>ضروري لضمان دقة الطابع الزمني في السجلات الأمنية والمعاملات المالية</t>
    </r>
    <r>
      <rPr>
        <sz val="11"/>
        <color rgb="FF444444"/>
        <rFont val="Calibri"/>
        <family val="2"/>
        <charset val="1"/>
      </rPr>
      <t>.</t>
    </r>
  </si>
  <si>
    <r>
      <rPr>
        <sz val="11"/>
        <color rgb="FF444444"/>
        <rFont val="FreeSans"/>
        <family val="2"/>
        <charset val="1"/>
      </rPr>
      <t>يُفترض توفره ضمن البنية التحتية المركزية للخوادم</t>
    </r>
    <r>
      <rPr>
        <sz val="11"/>
        <color rgb="FF444444"/>
        <rFont val="Calibri"/>
        <family val="2"/>
        <charset val="1"/>
      </rPr>
      <t>.</t>
    </r>
  </si>
  <si>
    <t>A.8.18 Use of privileged utility programs</t>
  </si>
  <si>
    <r>
      <rPr>
        <sz val="11"/>
        <color rgb="FF444444"/>
        <rFont val="FreeSans"/>
        <family val="2"/>
        <charset val="1"/>
      </rPr>
      <t>ضروري للتحكم في الأدوات التي يمكنها تجاوز الضوابط الأمنية العادية</t>
    </r>
    <r>
      <rPr>
        <sz val="11"/>
        <color rgb="FF444444"/>
        <rFont val="Calibri"/>
        <family val="2"/>
        <charset val="1"/>
      </rPr>
      <t>.</t>
    </r>
  </si>
  <si>
    <r>
      <rPr>
        <sz val="11"/>
        <color rgb="FF444444"/>
        <rFont val="FreeSans"/>
        <family val="2"/>
        <charset val="1"/>
      </rPr>
      <t xml:space="preserve">لا يوجد ضبط موثق لاستخدام أدوات المسؤولين المتقدمة حالياً، يرتبط بفجوة إدارة الوصول المميز </t>
    </r>
    <r>
      <rPr>
        <sz val="11"/>
        <color rgb="FF444444"/>
        <rFont val="Calibri"/>
        <family val="2"/>
        <charset val="1"/>
      </rPr>
      <t>(A.8.2).</t>
    </r>
  </si>
  <si>
    <t>A.8.19 Installation of software on operational systems</t>
  </si>
  <si>
    <r>
      <rPr>
        <sz val="11"/>
        <color rgb="FF444444"/>
        <rFont val="FreeSans"/>
        <family val="2"/>
        <charset val="1"/>
      </rPr>
      <t>ضروري لمنع تثبيت برمجيات غير مصرح بها على الأنظمة المصرفية الحرجة</t>
    </r>
    <r>
      <rPr>
        <sz val="11"/>
        <color rgb="FF444444"/>
        <rFont val="Calibri"/>
        <family val="2"/>
        <charset val="1"/>
      </rPr>
      <t>.</t>
    </r>
  </si>
  <si>
    <r>
      <rPr>
        <sz val="11"/>
        <color rgb="FF444444"/>
        <rFont val="FreeSans"/>
        <family val="2"/>
        <charset val="1"/>
      </rPr>
      <t>يُدار عبر فرق تقنية المعلومات والدعم الفني</t>
    </r>
    <r>
      <rPr>
        <sz val="11"/>
        <color rgb="FF444444"/>
        <rFont val="Calibri"/>
        <family val="2"/>
        <charset val="1"/>
      </rPr>
      <t>.</t>
    </r>
  </si>
  <si>
    <t>A.8.20 Networks security</t>
  </si>
  <si>
    <r>
      <rPr>
        <sz val="11"/>
        <color rgb="FF444444"/>
        <rFont val="FreeSans"/>
        <family val="2"/>
        <charset val="1"/>
      </rPr>
      <t>أساسي لحماية شبكة البنك من التهديدات الخارجية والداخلية</t>
    </r>
    <r>
      <rPr>
        <sz val="11"/>
        <color rgb="FF444444"/>
        <rFont val="Calibri"/>
        <family val="2"/>
        <charset val="1"/>
      </rPr>
      <t>.</t>
    </r>
  </si>
  <si>
    <r>
      <rPr>
        <sz val="11"/>
        <color rgb="FF444444"/>
        <rFont val="FreeSans"/>
        <family val="2"/>
        <charset val="1"/>
      </rPr>
      <t xml:space="preserve">يوجد زوج من جدران الحماية </t>
    </r>
    <r>
      <rPr>
        <sz val="11"/>
        <color rgb="FF444444"/>
        <rFont val="Calibri"/>
        <family val="2"/>
        <charset val="1"/>
      </rPr>
      <t xml:space="preserve">Palo Alto Networks </t>
    </r>
    <r>
      <rPr>
        <sz val="11"/>
        <color rgb="FF444444"/>
        <rFont val="FreeSans"/>
        <family val="2"/>
        <charset val="1"/>
      </rPr>
      <t xml:space="preserve">بتكوين عالي التوفر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3.2).</t>
    </r>
  </si>
  <si>
    <t>A.8.21 Security of network services</t>
  </si>
  <si>
    <r>
      <rPr>
        <sz val="11"/>
        <color rgb="FF444444"/>
        <rFont val="FreeSans"/>
        <family val="2"/>
        <charset val="1"/>
      </rPr>
      <t>ضروري لتأمين خدمات الشبكة المستخدمة في المعاملات المصرفية</t>
    </r>
    <r>
      <rPr>
        <sz val="11"/>
        <color rgb="FF444444"/>
        <rFont val="Calibri"/>
        <family val="2"/>
        <charset val="1"/>
      </rPr>
      <t>.</t>
    </r>
  </si>
  <si>
    <r>
      <rPr>
        <sz val="11"/>
        <color rgb="FF444444"/>
        <rFont val="FreeSans"/>
        <family val="2"/>
        <charset val="1"/>
      </rPr>
      <t xml:space="preserve">تشمل خطوط اتصال مؤمنة مع شبكة المدفوعات الوطنية والبنك المركزي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3.3).</t>
    </r>
  </si>
  <si>
    <t>A.8.22 Segregation of networks</t>
  </si>
  <si>
    <r>
      <rPr>
        <sz val="11"/>
        <color rgb="FF444444"/>
        <rFont val="FreeSans"/>
        <family val="2"/>
        <charset val="1"/>
      </rPr>
      <t xml:space="preserve">ضروري لعزل الأنظمة الحرجة </t>
    </r>
    <r>
      <rPr>
        <sz val="11"/>
        <color rgb="FF444444"/>
        <rFont val="Calibri"/>
        <family val="2"/>
        <charset val="1"/>
      </rPr>
      <t>(</t>
    </r>
    <r>
      <rPr>
        <sz val="11"/>
        <color rgb="FF444444"/>
        <rFont val="FreeSans"/>
        <family val="2"/>
        <charset val="1"/>
      </rPr>
      <t>المعاملات المالية</t>
    </r>
    <r>
      <rPr>
        <sz val="11"/>
        <color rgb="FF444444"/>
        <rFont val="Calibri"/>
        <family val="2"/>
        <charset val="1"/>
      </rPr>
      <t xml:space="preserve">) </t>
    </r>
    <r>
      <rPr>
        <sz val="11"/>
        <color rgb="FF444444"/>
        <rFont val="FreeSans"/>
        <family val="2"/>
        <charset val="1"/>
      </rPr>
      <t>عن الشبكات الأقل حساسية</t>
    </r>
    <r>
      <rPr>
        <sz val="11"/>
        <color rgb="FF444444"/>
        <rFont val="Calibri"/>
        <family val="2"/>
        <charset val="1"/>
      </rPr>
      <t>.</t>
    </r>
  </si>
  <si>
    <r>
      <rPr>
        <sz val="11"/>
        <color rgb="FF444444"/>
        <rFont val="FreeSans"/>
        <family val="2"/>
        <charset val="1"/>
      </rPr>
      <t xml:space="preserve">لا يوجد دليل موثق على تقسيم شبكي </t>
    </r>
    <r>
      <rPr>
        <sz val="11"/>
        <color rgb="FF444444"/>
        <rFont val="Calibri"/>
        <family val="2"/>
        <charset val="1"/>
      </rPr>
      <t xml:space="preserve">(Segmentation) </t>
    </r>
    <r>
      <rPr>
        <sz val="11"/>
        <color rgb="FF444444"/>
        <rFont val="FreeSans"/>
        <family val="2"/>
        <charset val="1"/>
      </rPr>
      <t xml:space="preserve">منهجي حالياً؛ يرتبط بفجوة انقطاع الخدمة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4.1).</t>
    </r>
  </si>
  <si>
    <t>A.8.23 Web filtering</t>
  </si>
  <si>
    <r>
      <rPr>
        <sz val="11"/>
        <color rgb="FF444444"/>
        <rFont val="FreeSans"/>
        <family val="2"/>
        <charset val="1"/>
      </rPr>
      <t>ضروري لحماية الموظفين من المواقع الضارة أثناء تصفح الإنترنت</t>
    </r>
    <r>
      <rPr>
        <sz val="11"/>
        <color rgb="FF444444"/>
        <rFont val="Calibri"/>
        <family val="2"/>
        <charset val="1"/>
      </rPr>
      <t>.</t>
    </r>
  </si>
  <si>
    <r>
      <rPr>
        <sz val="11"/>
        <color rgb="FF444444"/>
        <rFont val="FreeSans"/>
        <family val="2"/>
        <charset val="1"/>
      </rPr>
      <t xml:space="preserve">يُفترض توفره ضمن بوابة أمن البريد الإلكتروني </t>
    </r>
    <r>
      <rPr>
        <sz val="11"/>
        <color rgb="FF444444"/>
        <rFont val="Calibri"/>
        <family val="2"/>
        <charset val="1"/>
      </rPr>
      <t xml:space="preserve">Cisco Email Security </t>
    </r>
    <r>
      <rPr>
        <sz val="11"/>
        <color rgb="FF444444"/>
        <rFont val="FreeSans"/>
        <family val="2"/>
        <charset val="1"/>
      </rPr>
      <t>وجدار الحماية</t>
    </r>
    <r>
      <rPr>
        <sz val="11"/>
        <color rgb="FF444444"/>
        <rFont val="Calibri"/>
        <family val="2"/>
        <charset val="1"/>
      </rPr>
      <t>.</t>
    </r>
  </si>
  <si>
    <t>A.8.24 Use of cryptography</t>
  </si>
  <si>
    <r>
      <rPr>
        <sz val="11"/>
        <color rgb="FF444444"/>
        <rFont val="FreeSans"/>
        <family val="2"/>
        <charset val="1"/>
      </rPr>
      <t>حرج لحماية بيانات العملاء الحساسة أثناء التخزين والنقل</t>
    </r>
    <r>
      <rPr>
        <sz val="11"/>
        <color rgb="FF444444"/>
        <rFont val="Calibri"/>
        <family val="2"/>
        <charset val="1"/>
      </rPr>
      <t>.</t>
    </r>
  </si>
  <si>
    <r>
      <rPr>
        <sz val="11"/>
        <color rgb="FF444444"/>
        <rFont val="FreeSans"/>
        <family val="2"/>
        <charset val="1"/>
      </rPr>
      <t>فجوتان موثقتان</t>
    </r>
    <r>
      <rPr>
        <sz val="11"/>
        <color rgb="FF444444"/>
        <rFont val="Calibri"/>
        <family val="2"/>
        <charset val="1"/>
      </rPr>
      <t xml:space="preserve">: </t>
    </r>
    <r>
      <rPr>
        <sz val="11"/>
        <color rgb="FF444444"/>
        <rFont val="FreeSans"/>
        <family val="2"/>
        <charset val="1"/>
      </rPr>
      <t xml:space="preserve">عدم تشفير الأجهزة المحمولة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 xml:space="preserve">4.3) </t>
    </r>
    <r>
      <rPr>
        <sz val="11"/>
        <color rgb="FF444444"/>
        <rFont val="FreeSans"/>
        <family val="2"/>
        <charset val="1"/>
      </rPr>
      <t xml:space="preserve">وانتهاء شهادة </t>
    </r>
    <r>
      <rPr>
        <sz val="11"/>
        <color rgb="FF444444"/>
        <rFont val="Calibri"/>
        <family val="2"/>
        <charset val="1"/>
      </rPr>
      <t xml:space="preserve">TLS </t>
    </r>
    <r>
      <rPr>
        <sz val="11"/>
        <color rgb="FF444444"/>
        <rFont val="FreeSans"/>
        <family val="2"/>
        <charset val="1"/>
      </rPr>
      <t xml:space="preserve">دون رصد آلي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4.4).</t>
    </r>
  </si>
  <si>
    <t>A.8.25 Secure development life cycle</t>
  </si>
  <si>
    <r>
      <rPr>
        <sz val="11"/>
        <color rgb="FF444444"/>
        <rFont val="FreeSans"/>
        <family val="2"/>
        <charset val="1"/>
      </rPr>
      <t>ضروري لضمان أمن تطبيق آفاق بلس ومنصة آفاق نت طوال دورة التطوير</t>
    </r>
    <r>
      <rPr>
        <sz val="11"/>
        <color rgb="FF444444"/>
        <rFont val="Calibri"/>
        <family val="2"/>
        <charset val="1"/>
      </rPr>
      <t>.</t>
    </r>
  </si>
  <si>
    <r>
      <rPr>
        <sz val="11"/>
        <color rgb="FF444444"/>
        <rFont val="FreeSans"/>
        <family val="2"/>
        <charset val="1"/>
      </rPr>
      <t xml:space="preserve">الثغرات المتكررة وغير المعالجة في التطبيق تشير لضعف في دورة التطوير الآمن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4.6).</t>
    </r>
  </si>
  <si>
    <t>A.8.26 Application security requirements</t>
  </si>
  <si>
    <r>
      <rPr>
        <sz val="11"/>
        <color rgb="FF444444"/>
        <rFont val="FreeSans"/>
        <family val="2"/>
        <charset val="1"/>
      </rPr>
      <t xml:space="preserve">ضروري لمنع ثغرات مثل حقن </t>
    </r>
    <r>
      <rPr>
        <sz val="11"/>
        <color rgb="FF444444"/>
        <rFont val="Calibri"/>
        <family val="2"/>
        <charset val="1"/>
      </rPr>
      <t xml:space="preserve">SQL </t>
    </r>
    <r>
      <rPr>
        <sz val="11"/>
        <color rgb="FF444444"/>
        <rFont val="FreeSans"/>
        <family val="2"/>
        <charset val="1"/>
      </rPr>
      <t>في التطبيقات المصرفية الرئيسية</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</si>
  <si>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3 </t>
    </r>
    <r>
      <rPr>
        <sz val="11"/>
        <color rgb="FF444444"/>
        <rFont val="FreeSans"/>
        <family val="2"/>
        <charset val="1"/>
      </rPr>
      <t xml:space="preserve">ثغرات عالية الخطورة متعلقة بالتحقق من صحة المدخلات في تطبيق آفاق بلس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4.6).</t>
    </r>
  </si>
  <si>
    <t>A.8.27 Secure system architecture and engineering principles</t>
  </si>
  <si>
    <r>
      <rPr>
        <sz val="11"/>
        <color rgb="FF444444"/>
        <rFont val="FreeSans"/>
        <family val="2"/>
        <charset val="1"/>
      </rPr>
      <t>ضروري لضمان تصميم آمن للأنظمة المصرفية الجديدة والقائمة</t>
    </r>
    <r>
      <rPr>
        <sz val="11"/>
        <color rgb="FF444444"/>
        <rFont val="Calibri"/>
        <family val="2"/>
        <charset val="1"/>
      </rPr>
      <t>.</t>
    </r>
  </si>
  <si>
    <r>
      <rPr>
        <sz val="11"/>
        <color rgb="FF444444"/>
        <rFont val="FreeSans"/>
        <family val="2"/>
        <charset val="1"/>
      </rPr>
      <t>يُطبق جزئياً ضمن معايير تصميم البنية التحتية الحالية؛ يحتاج توثيقاً رسمياً</t>
    </r>
    <r>
      <rPr>
        <sz val="11"/>
        <color rgb="FF444444"/>
        <rFont val="Calibri"/>
        <family val="2"/>
        <charset val="1"/>
      </rPr>
      <t>.</t>
    </r>
  </si>
  <si>
    <t>A.8.28 Secure coding</t>
  </si>
  <si>
    <r>
      <rPr>
        <sz val="11"/>
        <color rgb="FF444444"/>
        <rFont val="FreeSans"/>
        <family val="2"/>
        <charset val="1"/>
      </rPr>
      <t>ضروري لمنع تكرار ثغرات التحقق من صحة المدخلات في التطبيقات</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</si>
  <si>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ثغرات حقن </t>
    </r>
    <r>
      <rPr>
        <sz val="11"/>
        <color rgb="FF444444"/>
        <rFont val="Calibri"/>
        <family val="2"/>
        <charset val="1"/>
      </rPr>
      <t xml:space="preserve">SQL </t>
    </r>
    <r>
      <rPr>
        <sz val="11"/>
        <color rgb="FF444444"/>
        <rFont val="FreeSans"/>
        <family val="2"/>
        <charset val="1"/>
      </rPr>
      <t xml:space="preserve">غير معالجة بالكامل حتى تاريخ إعداد هذا البيان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4.6).</t>
    </r>
  </si>
  <si>
    <t>A.8.29 Security testing in development and acceptance</t>
  </si>
  <si>
    <r>
      <rPr>
        <sz val="11"/>
        <color rgb="FF444444"/>
        <rFont val="FreeSans"/>
        <family val="2"/>
        <charset val="1"/>
      </rPr>
      <t>ضروري للكشف عن الثغرات قبل إطلاق التحديثات على أنظمة الإنتاج</t>
    </r>
    <r>
      <rPr>
        <sz val="11"/>
        <color rgb="FF444444"/>
        <rFont val="Calibri"/>
        <family val="2"/>
        <charset val="1"/>
      </rPr>
      <t>.</t>
    </r>
  </si>
  <si>
    <r>
      <rPr>
        <sz val="11"/>
        <color rgb="FF444444"/>
        <rFont val="FreeSans"/>
        <family val="2"/>
        <charset val="1"/>
      </rPr>
      <t xml:space="preserve">يُنفذ عبر فحص ثغرات ربع سنوي بواسطة استشاري خارجي متخصص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3.4</t>
    </r>
    <r>
      <rPr>
        <sz val="11"/>
        <color rgb="FF444444"/>
        <rFont val="FreeSans"/>
        <family val="2"/>
        <charset val="1"/>
      </rPr>
      <t xml:space="preserve">، </t>
    </r>
    <r>
      <rPr>
        <sz val="11"/>
        <color rgb="FF444444"/>
        <rFont val="Calibri"/>
        <family val="2"/>
        <charset val="1"/>
      </rPr>
      <t>4.6).</t>
    </r>
  </si>
  <si>
    <t>A.8.30 Outsourced development</t>
  </si>
  <si>
    <r>
      <rPr>
        <sz val="11"/>
        <color rgb="FF444444"/>
        <rFont val="FreeSans"/>
        <family val="2"/>
        <charset val="1"/>
      </rPr>
      <t xml:space="preserve">ضروري نظراً للتعاقد مع شركة خارجية لتطوير جزء من تطبيق آفاق بلس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3.4).</t>
    </r>
  </si>
  <si>
    <r>
      <rPr>
        <sz val="11"/>
        <color rgb="FF444444"/>
        <rFont val="FreeSans"/>
        <family val="2"/>
        <charset val="1"/>
      </rPr>
      <t>لا توجد متطلبات أمنية تعاقدية موثقة بوضوح مع شركة التطوير الخارجية</t>
    </r>
    <r>
      <rPr>
        <sz val="11"/>
        <color rgb="FF444444"/>
        <rFont val="Calibri"/>
        <family val="2"/>
        <charset val="1"/>
      </rPr>
      <t>.</t>
    </r>
  </si>
  <si>
    <t>A.8.31 Separation of development, test and production environments</t>
  </si>
  <si>
    <r>
      <rPr>
        <sz val="11"/>
        <color rgb="FF444444"/>
        <rFont val="FreeSans"/>
        <family val="2"/>
        <charset val="1"/>
      </rPr>
      <t>ضروري لمنع تأثير أخطاء التطوير أو الاختبار على أنظمة الإنتاج الحية</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</si>
  <si>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العزل بين البيئات مفترض وغير مؤكد الفعالية فعلياً </t>
    </r>
    <r>
      <rPr>
        <sz val="11"/>
        <color rgb="FF444444"/>
        <rFont val="Calibri"/>
        <family val="2"/>
        <charset val="1"/>
      </rPr>
      <t>(</t>
    </r>
    <r>
      <rPr>
        <sz val="11"/>
        <color rgb="FF444444"/>
        <rFont val="FreeSans"/>
        <family val="2"/>
        <charset val="1"/>
      </rPr>
      <t xml:space="preserve">إشارة القسم </t>
    </r>
    <r>
      <rPr>
        <sz val="11"/>
        <color rgb="FF444444"/>
        <rFont val="Calibri"/>
        <family val="2"/>
        <charset val="1"/>
      </rPr>
      <t xml:space="preserve">3.2 </t>
    </r>
    <r>
      <rPr>
        <sz val="11"/>
        <color rgb="FF444444"/>
        <rFont val="FreeSans"/>
        <family val="2"/>
        <charset val="1"/>
      </rPr>
      <t>و</t>
    </r>
    <r>
      <rPr>
        <sz val="11"/>
        <color rgb="FF444444"/>
        <rFont val="Calibri"/>
        <family val="2"/>
        <charset val="1"/>
      </rPr>
      <t>6.2).</t>
    </r>
  </si>
  <si>
    <t>A.8.32 Change management</t>
  </si>
  <si>
    <r>
      <rPr>
        <sz val="11"/>
        <color rgb="FF444444"/>
        <rFont val="FreeSans"/>
        <family val="2"/>
        <charset val="1"/>
      </rPr>
      <t>حرج لمنع الأخطاء البشرية أثناء التغييرات على الأنظمة الحرجة</t>
    </r>
    <r>
      <rPr>
        <sz val="11"/>
        <color rgb="FF444444"/>
        <rFont val="Calibri"/>
        <family val="2"/>
        <charset val="1"/>
      </rPr>
      <t>.</t>
    </r>
  </si>
  <si>
    <r>
      <rPr>
        <sz val="11"/>
        <color rgb="FF444444"/>
        <rFont val="FreeSans"/>
        <family val="2"/>
        <charset val="1"/>
      </rPr>
      <t>فجوة موثقة مباشرة</t>
    </r>
    <r>
      <rPr>
        <sz val="11"/>
        <color rgb="FF444444"/>
        <rFont val="Calibri"/>
        <family val="2"/>
        <charset val="1"/>
      </rPr>
      <t xml:space="preserve">: </t>
    </r>
    <r>
      <rPr>
        <sz val="11"/>
        <color rgb="FF444444"/>
        <rFont val="FreeSans"/>
        <family val="2"/>
        <charset val="1"/>
      </rPr>
      <t xml:space="preserve">خطأ في تحديث جدار الحماية دون مراجعة ثنائية سبب انقطاعاً لثلاث ساعات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4.1).</t>
    </r>
  </si>
  <si>
    <t>A.8.33 Test information</t>
  </si>
  <si>
    <r>
      <rPr>
        <sz val="11"/>
        <color rgb="FF444444"/>
        <rFont val="FreeSans"/>
        <family val="2"/>
        <charset val="1"/>
      </rPr>
      <t>ضروري لحماية بيانات العملاء المستخدمة في بيئات الاختبار</t>
    </r>
    <r>
      <rPr>
        <sz val="11"/>
        <color rgb="FF444444"/>
        <rFont val="Calibri"/>
        <family val="2"/>
        <charset val="1"/>
      </rPr>
      <t>.</t>
    </r>
  </si>
  <si>
    <r>
      <rPr>
        <sz val="11"/>
        <color rgb="FF444444"/>
        <rFont val="FreeSans"/>
        <family val="2"/>
        <charset val="1"/>
      </rPr>
      <t>فجوة موثقة</t>
    </r>
    <r>
      <rPr>
        <sz val="11"/>
        <color rgb="FF444444"/>
        <rFont val="Calibri"/>
        <family val="2"/>
        <charset val="1"/>
      </rPr>
      <t xml:space="preserve">: </t>
    </r>
    <r>
      <rPr>
        <sz val="11"/>
        <color rgb="FF444444"/>
        <rFont val="FreeSans"/>
        <family val="2"/>
        <charset val="1"/>
      </rPr>
      <t xml:space="preserve">استخدام بيانات حقيقية غير مقنّعة في بيئة الاختبار </t>
    </r>
    <r>
      <rPr>
        <sz val="11"/>
        <color rgb="FF444444"/>
        <rFont val="Calibri"/>
        <family val="2"/>
        <charset val="1"/>
      </rPr>
      <t>(</t>
    </r>
    <r>
      <rPr>
        <sz val="11"/>
        <color rgb="FF444444"/>
        <rFont val="FreeSans"/>
        <family val="2"/>
        <charset val="1"/>
      </rPr>
      <t xml:space="preserve">إشارة القسم </t>
    </r>
    <r>
      <rPr>
        <sz val="11"/>
        <color rgb="FF444444"/>
        <rFont val="Calibri"/>
        <family val="2"/>
        <charset val="1"/>
      </rPr>
      <t>6.2).</t>
    </r>
  </si>
  <si>
    <t>A.8.34 Protection of information systems during audit testing</t>
  </si>
  <si>
    <r>
      <rPr>
        <sz val="11"/>
        <color rgb="FF444444"/>
        <rFont val="FreeSans"/>
        <family val="2"/>
        <charset val="1"/>
      </rPr>
      <t>ضروري لحماية الأنظمة الحية أثناء عمليات فحص الثغرات واختبار الاختراق</t>
    </r>
    <r>
      <rPr>
        <sz val="11"/>
        <color rgb="FF444444"/>
        <rFont val="Calibri"/>
        <family val="2"/>
        <charset val="1"/>
      </rPr>
      <t>.</t>
    </r>
  </si>
  <si>
    <r>
      <rPr>
        <sz val="11"/>
        <color rgb="FF444444"/>
        <rFont val="FreeSans"/>
        <family val="2"/>
        <charset val="1"/>
      </rPr>
      <t xml:space="preserve">يُنفذ الفحص من قبل استشاري خارجي متخصص بشكل ربع سنوي </t>
    </r>
    <r>
      <rPr>
        <sz val="11"/>
        <color rgb="FF444444"/>
        <rFont val="Calibri"/>
        <family val="2"/>
        <charset val="1"/>
      </rPr>
      <t>(</t>
    </r>
    <r>
      <rPr>
        <sz val="11"/>
        <color rgb="FF444444"/>
        <rFont val="FreeSans"/>
        <family val="2"/>
        <charset val="1"/>
      </rPr>
      <t xml:space="preserve">القسم </t>
    </r>
    <r>
      <rPr>
        <sz val="11"/>
        <color rgb="FF444444"/>
        <rFont val="Calibri"/>
        <family val="2"/>
        <charset val="1"/>
      </rPr>
      <t>3.4).</t>
    </r>
  </si>
  <si>
    <t>ISO/IEC 27001 Statement of Applicability dashboard</t>
  </si>
  <si>
    <t>To refresh chart data, click on “Refresh All” on the Data ribbon.</t>
  </si>
  <si>
    <t>Statement of applicability results</t>
  </si>
  <si>
    <t>AREA OF STANDARD</t>
  </si>
  <si>
    <t>NO OF CONTROLS</t>
  </si>
  <si>
    <t>APPLICABLE CONTROLS</t>
  </si>
  <si>
    <t>% CONTROLS APPLICABLE</t>
  </si>
  <si>
    <t>CONTROLS IMPLEMENTED</t>
  </si>
  <si>
    <t>% APP CONTROLS IMPLEMENTED</t>
  </si>
  <si>
    <t>ISO/IEC 27001 Annex A controls percentage of controls applicable and implemented radar chart</t>
  </si>
  <si>
    <t>Total</t>
  </si>
  <si>
    <t>ISO/IEC 27001 Annex A controls number of controls applicable and implemented</t>
  </si>
  <si>
    <t>ISO/IEC 27001 Annex A controls percentage of controls applicable and implemented</t>
  </si>
  <si>
    <t>ISO/IEC 27001 Statement of Applicability results</t>
  </si>
  <si>
    <t>ISO/IEC 27001 Annex A Controls Number of Controls Applicable and Implemented</t>
  </si>
  <si>
    <t>Data</t>
  </si>
  <si>
    <t xml:space="preserve">APPLICABLE CONTROLS </t>
  </si>
  <si>
    <t xml:space="preserve">CONTROLS IMPLEMENTED </t>
  </si>
  <si>
    <t>Total Result</t>
  </si>
  <si>
    <t>ISO/IEC 27001 Annex A Controls Percentage of Controls Applicable and Implemented</t>
  </si>
  <si>
    <t xml:space="preserve">% APP CONTROLS IMPLEMENTED </t>
  </si>
  <si>
    <t xml:space="preserve">% CONTROLS APPLICABLE </t>
  </si>
  <si>
    <t>ISO/IEC 27001 Annex A Controls Percentage of Controls Applicable and Implemented Radar Chart</t>
  </si>
  <si>
    <t>سري للغاية - داخلي</t>
  </si>
  <si>
    <t xml:space="preserve">الدكتورة نورة القحطاني - الرئيس التنفيذي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</si>
</sst>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charset val="1"/>
    </font>
    <font>
      <b/>
      <sz val="11"/>
      <color theme="1"/>
      <name val="Calibri"/>
      <family val="2"/>
      <charset val="1"/>
    </font>
    <font>
      <sz val="11"/>
      <color rgb="FF444444"/>
      <name val="Calibri"/>
      <family val="2"/>
      <charset val="1"/>
    </font>
    <font>
      <i/>
      <sz val="11"/>
      <color rgb="FF444444"/>
      <name val="Calibri"/>
      <family val="2"/>
      <charset val="1"/>
    </font>
    <font>
      <b/>
      <sz val="11"/>
      <color rgb="FF444444"/>
      <name val="Calibri"/>
      <family val="2"/>
      <charset val="1"/>
    </font>
    <font>
      <b/>
      <sz val="16"/>
      <color theme="1"/>
      <name val="Calibri"/>
      <family val="2"/>
      <charset val="1"/>
    </font>
    <font>
      <b/>
      <sz val="12"/>
      <color rgb="FF444444"/>
      <name val="Calibri"/>
      <family val="2"/>
      <charset val="1"/>
    </font>
    <font>
      <b/>
      <sz val="11"/>
      <color rgb="FFFFFFFF"/>
      <name val="Calibri"/>
      <family val="2"/>
      <charset val="1"/>
    </font>
    <font>
      <b/>
      <sz val="14"/>
      <color rgb="FF444444"/>
      <name val="Calibri"/>
      <family val="2"/>
      <charset val="1"/>
    </font>
    <font>
      <sz val="11"/>
      <color rgb="FF444444"/>
      <name val="FreeSans"/>
      <family val="2"/>
      <charset val="1"/>
    </font>
    <font>
      <sz val="11"/>
      <color theme="0"/>
      <name val="Calibri"/>
      <family val="2"/>
      <charset val="1"/>
    </font>
    <font>
      <sz val="12"/>
      <color rgb="FF444444"/>
      <name val="Calibri"/>
      <family val="2"/>
      <charset val="1"/>
    </font>
    <font>
      <b/>
      <sz val="14"/>
      <color theme="1"/>
      <name val="Calibri"/>
      <family val="2"/>
      <charset val="1"/>
    </font>
    <font>
      <b/>
      <sz val="14"/>
      <color theme="0"/>
      <name val="Calibri"/>
      <family val="2"/>
      <charset val="1"/>
    </font>
    <font>
      <b/>
      <sz val="11"/>
      <color theme="0"/>
      <name val="Calibri"/>
      <family val="2"/>
      <charset val="1"/>
    </font>
    <font>
      <sz val="11"/>
      <color theme="1"/>
      <name val="Calibri"/>
      <family val="2"/>
      <charset val="1"/>
    </font>
  </fonts>
  <fills count="4">
    <fill>
      <patternFill patternType="none"/>
    </fill>
    <fill>
      <patternFill patternType="gray125"/>
    </fill>
    <fill>
      <patternFill patternType="solid">
        <fgColor theme="2"/>
        <bgColor rgb="FFE3E3E3"/>
      </patternFill>
    </fill>
    <fill>
      <patternFill patternType="solid">
        <fgColor theme="2" tint="-0.499984740745262"/>
        <bgColor rgb="FF808080"/>
      </patternFill>
    </fill>
  </fills>
  <borders count="18">
    <border>
      <left/>
      <right/>
      <top/>
      <bottom/>
      <diagonal/>
    </border>
    <border>
      <left/>
      <right/>
      <top/>
      <bottom style="thick">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medium">
        <color auto="1"/>
      </left>
      <right style="thin">
        <color auto="1"/>
      </right>
      <top/>
      <bottom/>
      <diagonal/>
    </border>
    <border>
      <left style="thin">
        <color auto="1"/>
      </left>
      <right/>
      <top/>
      <bottom/>
      <diagonal/>
    </border>
    <border>
      <left/>
      <right style="medium">
        <color auto="1"/>
      </right>
      <top/>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s>
  <cellStyleXfs count="8">
    <xf numFmtId="0" fontId="0" fillId="0" borderId="0"/>
    <xf numFmtId="9" fontId="15" fillId="0" borderId="0"/>
    <xf numFmtId="0" fontId="15" fillId="0" borderId="0" applyBorder="0" applyProtection="0">
      <alignment horizontal="left"/>
    </xf>
    <xf numFmtId="0" fontId="15" fillId="0" borderId="0" applyBorder="0" applyProtection="0"/>
    <xf numFmtId="0" fontId="15" fillId="0" borderId="0" applyBorder="0" applyProtection="0"/>
    <xf numFmtId="0" fontId="15" fillId="0" borderId="0" applyBorder="0" applyProtection="0"/>
    <xf numFmtId="0" fontId="1" fillId="0" borderId="0" applyBorder="0" applyProtection="0">
      <alignment horizontal="left"/>
    </xf>
    <xf numFmtId="0" fontId="1" fillId="0" borderId="0" applyBorder="0" applyProtection="0"/>
  </cellStyleXfs>
  <cellXfs count="83">
    <xf numFmtId="0" fontId="0" fillId="0" borderId="0" xfId="0"/>
    <xf numFmtId="0" fontId="2" fillId="0" borderId="0" xfId="0" applyFont="1" applyAlignment="1" applyProtection="1">
      <alignment vertical="top"/>
    </xf>
    <xf numFmtId="0" fontId="2" fillId="0" borderId="0" xfId="0" applyFont="1" applyAlignment="1" applyProtection="1">
      <alignment horizontal="right" vertical="top"/>
    </xf>
    <xf numFmtId="0" fontId="2" fillId="0" borderId="0" xfId="0" applyFont="1" applyAlignment="1" applyProtection="1">
      <alignment vertical="top" wrapText="1"/>
    </xf>
    <xf numFmtId="0" fontId="2" fillId="0" borderId="0" xfId="0" applyFont="1" applyAlignment="1" applyProtection="1">
      <alignment horizontal="left" vertical="top"/>
    </xf>
    <xf numFmtId="0" fontId="3" fillId="0" borderId="0" xfId="0" applyFont="1" applyAlignment="1" applyProtection="1">
      <alignment vertical="top"/>
    </xf>
    <xf numFmtId="0" fontId="4" fillId="0" borderId="1" xfId="0" applyFont="1" applyBorder="1" applyAlignment="1" applyProtection="1">
      <alignment vertical="top" wrapText="1"/>
    </xf>
    <xf numFmtId="0" fontId="5" fillId="0" borderId="0" xfId="0" applyFont="1" applyAlignment="1" applyProtection="1">
      <alignment vertical="top"/>
    </xf>
    <xf numFmtId="0" fontId="0" fillId="0" borderId="0" xfId="0" applyFont="1" applyAlignment="1" applyProtection="1">
      <alignment vertical="top"/>
    </xf>
    <xf numFmtId="0" fontId="1" fillId="2" borderId="2" xfId="0" applyFont="1" applyFill="1" applyBorder="1" applyAlignment="1" applyProtection="1">
      <alignment vertical="top" wrapText="1"/>
    </xf>
    <xf numFmtId="0" fontId="0" fillId="0" borderId="2" xfId="0" applyFont="1" applyBorder="1" applyAlignment="1" applyProtection="1">
      <alignment vertical="top" wrapText="1"/>
    </xf>
    <xf numFmtId="0" fontId="2" fillId="0" borderId="0" xfId="0" applyFont="1" applyAlignment="1" applyProtection="1">
      <alignment horizontal="right" vertical="top" wrapText="1"/>
    </xf>
    <xf numFmtId="0" fontId="6" fillId="0" borderId="0" xfId="0" applyFont="1" applyAlignment="1" applyProtection="1">
      <alignment vertical="top" wrapText="1"/>
    </xf>
    <xf numFmtId="0" fontId="1" fillId="0" borderId="0" xfId="0" applyFont="1" applyAlignment="1" applyProtection="1">
      <alignment vertical="top"/>
    </xf>
    <xf numFmtId="0" fontId="7" fillId="3" borderId="0" xfId="0" applyFont="1" applyFill="1" applyAlignment="1" applyProtection="1">
      <alignment vertical="top" wrapText="1"/>
    </xf>
    <xf numFmtId="0" fontId="8" fillId="0" borderId="0" xfId="0" applyFont="1" applyAlignment="1" applyProtection="1">
      <alignment vertical="top" wrapText="1"/>
    </xf>
    <xf numFmtId="0" fontId="0" fillId="0" borderId="0" xfId="0" applyFont="1" applyAlignment="1" applyProtection="1">
      <alignment horizontal="center" vertical="top"/>
      <protection locked="0"/>
    </xf>
    <xf numFmtId="0" fontId="9" fillId="0" borderId="0" xfId="0" applyFont="1" applyAlignment="1" applyProtection="1">
      <alignment vertical="top" wrapText="1"/>
    </xf>
    <xf numFmtId="0" fontId="2" fillId="0" borderId="0" xfId="0" applyFont="1" applyAlignment="1" applyProtection="1">
      <alignment horizontal="left" vertical="top" wrapText="1"/>
    </xf>
    <xf numFmtId="0" fontId="2" fillId="2" borderId="0" xfId="0" applyFont="1" applyFill="1" applyAlignment="1" applyProtection="1">
      <alignment vertical="top" wrapText="1"/>
    </xf>
    <xf numFmtId="0" fontId="4" fillId="2" borderId="0" xfId="0" applyFont="1" applyFill="1" applyAlignment="1" applyProtection="1">
      <alignment horizontal="right" vertical="top" wrapText="1"/>
    </xf>
    <xf numFmtId="0" fontId="4" fillId="2" borderId="0" xfId="0" applyFont="1" applyFill="1" applyAlignment="1" applyProtection="1">
      <alignment horizontal="center" vertical="top" wrapText="1"/>
    </xf>
    <xf numFmtId="0" fontId="5" fillId="0" borderId="0" xfId="0" applyFont="1" applyAlignment="1" applyProtection="1"/>
    <xf numFmtId="0" fontId="10" fillId="0" borderId="0" xfId="0" applyFont="1" applyAlignment="1" applyProtection="1"/>
    <xf numFmtId="0" fontId="11" fillId="0" borderId="0" xfId="0" applyFont="1" applyAlignment="1" applyProtection="1">
      <alignment vertical="top"/>
    </xf>
    <xf numFmtId="0" fontId="12" fillId="0" borderId="0" xfId="0" applyFont="1" applyAlignment="1" applyProtection="1">
      <alignment vertical="top"/>
    </xf>
    <xf numFmtId="0" fontId="10" fillId="0" borderId="0" xfId="0" applyFont="1" applyAlignment="1" applyProtection="1">
      <alignment vertical="top"/>
    </xf>
    <xf numFmtId="0" fontId="0" fillId="0" borderId="0" xfId="0" applyFont="1" applyAlignment="1" applyProtection="1">
      <alignment horizontal="left" vertical="top"/>
    </xf>
    <xf numFmtId="0" fontId="0" fillId="0" borderId="0" xfId="0" applyFont="1" applyAlignment="1" applyProtection="1">
      <alignment horizontal="left" vertical="top" wrapText="1"/>
    </xf>
    <xf numFmtId="0" fontId="13" fillId="3" borderId="0" xfId="0" applyFont="1" applyFill="1" applyAlignment="1" applyProtection="1">
      <alignment vertical="top"/>
    </xf>
    <xf numFmtId="0" fontId="2" fillId="3" borderId="0" xfId="0" applyFont="1" applyFill="1" applyAlignment="1" applyProtection="1">
      <alignment vertical="top"/>
    </xf>
    <xf numFmtId="0" fontId="2" fillId="0" borderId="0" xfId="0" applyFont="1" applyAlignment="1" applyProtection="1">
      <alignment horizontal="center" vertical="top"/>
    </xf>
    <xf numFmtId="0" fontId="0" fillId="0" borderId="0" xfId="0" applyFont="1" applyAlignment="1" applyProtection="1">
      <alignment horizontal="center" vertical="top" wrapText="1"/>
    </xf>
    <xf numFmtId="9" fontId="0" fillId="0" borderId="0" xfId="0" applyNumberFormat="1" applyFont="1" applyAlignment="1" applyProtection="1">
      <alignment horizontal="center" vertical="top" wrapText="1"/>
    </xf>
    <xf numFmtId="9" fontId="0" fillId="0" borderId="0" xfId="1" applyFont="1" applyAlignment="1" applyProtection="1">
      <alignment horizontal="center" vertical="top" wrapText="1"/>
    </xf>
    <xf numFmtId="0" fontId="4" fillId="0" borderId="0" xfId="0" applyFont="1" applyAlignment="1" applyProtection="1">
      <alignment horizontal="left" vertical="top" wrapText="1"/>
    </xf>
    <xf numFmtId="0" fontId="4" fillId="0" borderId="0" xfId="0" applyFont="1" applyAlignment="1" applyProtection="1">
      <alignment horizontal="center" vertical="top"/>
    </xf>
    <xf numFmtId="0" fontId="1" fillId="0" borderId="0" xfId="0" applyFont="1" applyAlignment="1" applyProtection="1">
      <alignment horizontal="center" vertical="top" wrapText="1"/>
    </xf>
    <xf numFmtId="9" fontId="1" fillId="0" borderId="0" xfId="0" applyNumberFormat="1" applyFont="1" applyAlignment="1" applyProtection="1">
      <alignment horizontal="center" vertical="top" wrapText="1"/>
    </xf>
    <xf numFmtId="0" fontId="4" fillId="0" borderId="0" xfId="0" applyFont="1" applyAlignment="1" applyProtection="1">
      <alignment vertical="top" wrapText="1"/>
    </xf>
    <xf numFmtId="9" fontId="4" fillId="0" borderId="0" xfId="0" applyNumberFormat="1" applyFont="1" applyAlignment="1" applyProtection="1">
      <alignment horizontal="center" vertical="top"/>
    </xf>
    <xf numFmtId="9" fontId="2" fillId="0" borderId="0" xfId="0" applyNumberFormat="1" applyFont="1" applyAlignment="1" applyProtection="1">
      <alignment horizontal="center" vertical="top"/>
    </xf>
    <xf numFmtId="0" fontId="13" fillId="3" borderId="0" xfId="0" applyFont="1" applyFill="1" applyAlignment="1" applyProtection="1">
      <alignment horizontal="left" vertical="top" readingOrder="1"/>
    </xf>
    <xf numFmtId="0" fontId="2" fillId="3" borderId="0" xfId="0" applyFont="1" applyFill="1" applyAlignment="1" applyProtection="1">
      <alignment horizontal="center" vertical="top"/>
    </xf>
    <xf numFmtId="9" fontId="2" fillId="3" borderId="0" xfId="0" applyNumberFormat="1" applyFont="1" applyFill="1" applyAlignment="1" applyProtection="1">
      <alignment horizontal="center" vertical="top"/>
    </xf>
    <xf numFmtId="0" fontId="10" fillId="3" borderId="0" xfId="0" applyFont="1" applyFill="1" applyAlignment="1" applyProtection="1">
      <alignment vertical="top"/>
    </xf>
    <xf numFmtId="0" fontId="13" fillId="0" borderId="0" xfId="0" applyFont="1" applyAlignment="1" applyProtection="1">
      <alignment horizontal="left" vertical="center" readingOrder="1"/>
    </xf>
    <xf numFmtId="0" fontId="14" fillId="0" borderId="0" xfId="0" applyFont="1" applyAlignment="1" applyProtection="1">
      <alignment vertical="top"/>
    </xf>
    <xf numFmtId="0" fontId="12" fillId="0" borderId="0" xfId="0" applyFont="1" applyAlignment="1" applyProtection="1">
      <alignment horizontal="left" vertical="top"/>
    </xf>
    <xf numFmtId="9" fontId="0" fillId="0" borderId="0" xfId="0" applyNumberFormat="1" applyFont="1" applyAlignment="1" applyProtection="1">
      <alignment horizontal="left" vertical="top" wrapText="1"/>
    </xf>
    <xf numFmtId="9" fontId="1" fillId="0" borderId="0" xfId="0" applyNumberFormat="1" applyFont="1" applyAlignment="1" applyProtection="1">
      <alignment horizontal="left" vertical="top" wrapText="1"/>
    </xf>
    <xf numFmtId="0" fontId="0" fillId="0" borderId="0" xfId="0" applyFont="1" applyAlignment="1" applyProtection="1">
      <alignment horizontal="center" vertical="top"/>
    </xf>
    <xf numFmtId="0" fontId="15" fillId="0" borderId="3" xfId="3" applyBorder="1"/>
    <xf numFmtId="0" fontId="0" fillId="0" borderId="4" xfId="4" applyFont="1" applyBorder="1"/>
    <xf numFmtId="0" fontId="15" fillId="0" borderId="5" xfId="3" applyBorder="1"/>
    <xf numFmtId="0" fontId="0" fillId="0" borderId="6" xfId="4" applyFont="1" applyBorder="1"/>
    <xf numFmtId="0" fontId="0" fillId="0" borderId="7" xfId="2" applyFont="1" applyBorder="1">
      <alignment horizontal="left"/>
    </xf>
    <xf numFmtId="0" fontId="0" fillId="0" borderId="8" xfId="2" applyFont="1" applyBorder="1">
      <alignment horizontal="left"/>
    </xf>
    <xf numFmtId="0" fontId="0" fillId="0" borderId="9" xfId="2" applyFont="1" applyBorder="1">
      <alignment horizontal="left"/>
    </xf>
    <xf numFmtId="0" fontId="15" fillId="0" borderId="10" xfId="5" applyBorder="1"/>
    <xf numFmtId="0" fontId="15" fillId="0" borderId="11" xfId="5" applyBorder="1"/>
    <xf numFmtId="0" fontId="0" fillId="0" borderId="12" xfId="2" applyFont="1" applyBorder="1">
      <alignment horizontal="left"/>
    </xf>
    <xf numFmtId="0" fontId="15" fillId="0" borderId="13" xfId="5" applyBorder="1"/>
    <xf numFmtId="0" fontId="15" fillId="0" borderId="14" xfId="5" applyBorder="1"/>
    <xf numFmtId="0" fontId="15" fillId="0" borderId="7" xfId="5" applyBorder="1"/>
    <xf numFmtId="0" fontId="15" fillId="0" borderId="8" xfId="5" applyBorder="1"/>
    <xf numFmtId="0" fontId="1" fillId="0" borderId="15" xfId="6" applyFont="1" applyBorder="1">
      <alignment horizontal="left"/>
    </xf>
    <xf numFmtId="0" fontId="1" fillId="0" borderId="16" xfId="7" applyBorder="1"/>
    <xf numFmtId="0" fontId="1" fillId="0" borderId="17" xfId="7" applyBorder="1"/>
    <xf numFmtId="0" fontId="0" fillId="0" borderId="0" xfId="0" applyFont="1" applyAlignment="1" applyProtection="1"/>
    <xf numFmtId="0" fontId="0" fillId="0" borderId="0" xfId="0" applyFont="1" applyAlignment="1" applyProtection="1">
      <alignment wrapText="1"/>
    </xf>
    <xf numFmtId="0" fontId="0" fillId="0" borderId="0" xfId="0" applyFont="1" applyAlignment="1" applyProtection="1">
      <alignment horizontal="left" vertical="center"/>
    </xf>
    <xf numFmtId="0" fontId="0" fillId="0" borderId="0" xfId="0" applyFont="1" applyAlignment="1" applyProtection="1">
      <alignment horizontal="left" vertical="center" wrapText="1"/>
    </xf>
    <xf numFmtId="0" fontId="12" fillId="0" borderId="0" xfId="0" applyFont="1" applyAlignment="1" applyProtection="1">
      <alignment horizontal="left" vertical="center"/>
    </xf>
    <xf numFmtId="9" fontId="15" fillId="0" borderId="10" xfId="5" applyNumberFormat="1" applyBorder="1"/>
    <xf numFmtId="9" fontId="15" fillId="0" borderId="11" xfId="5" applyNumberFormat="1" applyBorder="1"/>
    <xf numFmtId="9" fontId="15" fillId="0" borderId="13" xfId="5" applyNumberFormat="1" applyBorder="1"/>
    <xf numFmtId="9" fontId="15" fillId="0" borderId="14" xfId="5" applyNumberFormat="1" applyBorder="1"/>
    <xf numFmtId="9" fontId="15" fillId="0" borderId="7" xfId="5" applyNumberFormat="1" applyBorder="1"/>
    <xf numFmtId="9" fontId="15" fillId="0" borderId="8" xfId="5" applyNumberFormat="1" applyBorder="1"/>
    <xf numFmtId="9" fontId="1" fillId="0" borderId="16" xfId="7" applyNumberFormat="1" applyBorder="1"/>
    <xf numFmtId="9" fontId="1" fillId="0" borderId="17" xfId="7" applyNumberFormat="1" applyBorder="1"/>
    <xf numFmtId="14" fontId="0" fillId="0" borderId="2" xfId="0" applyNumberFormat="1" applyFont="1" applyBorder="1" applyAlignment="1" applyProtection="1">
      <alignment vertical="top" wrapText="1"/>
    </xf>
  </cellXfs>
  <cellStyles count="8">
    <cellStyle name="Normal" xfId="0" builtinId="0"/>
    <cellStyle name="Per cent" xfId="1" builtinId="5"/>
    <cellStyle name="Pivot Table Category" xfId="2" xr:uid="{00000000-0005-0000-0000-000006000000}"/>
    <cellStyle name="Pivot Table Corner" xfId="3" xr:uid="{00000000-0005-0000-0000-000007000000}"/>
    <cellStyle name="Pivot Table Field" xfId="4" xr:uid="{00000000-0005-0000-0000-000008000000}"/>
    <cellStyle name="Pivot Table Result" xfId="7" xr:uid="{00000000-0005-0000-0000-00000B000000}"/>
    <cellStyle name="Pivot Table Title" xfId="6" xr:uid="{00000000-0005-0000-0000-00000A000000}"/>
    <cellStyle name="Pivot Table Value" xfId="5" xr:uid="{00000000-0005-0000-0000-000009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0EAEB"/>
      <rgbColor rgb="FF660066"/>
      <rgbColor rgb="FFFF8080"/>
      <rgbColor rgb="FF0066CC"/>
      <rgbColor rgb="FFE3E3E3"/>
      <rgbColor rgb="FF000080"/>
      <rgbColor rgb="FFFF00FF"/>
      <rgbColor rgb="FFFFFF00"/>
      <rgbColor rgb="FF00FFFF"/>
      <rgbColor rgb="FF800080"/>
      <rgbColor rgb="FF800000"/>
      <rgbColor rgb="FF008080"/>
      <rgbColor rgb="FF0000FF"/>
      <rgbColor rgb="FF00CCFF"/>
      <rgbColor rgb="FFCCFFFF"/>
      <rgbColor rgb="FFCCFFCC"/>
      <rgbColor rgb="FFFFFF99"/>
      <rgbColor rgb="FF82C7CA"/>
      <rgbColor rgb="FFFF99CC"/>
      <rgbColor rgb="FFCC99FF"/>
      <rgbColor rgb="FFFFCC99"/>
      <rgbColor rgb="FF3366FF"/>
      <rgbColor rgb="FF33CCCC"/>
      <rgbColor rgb="FF99CC00"/>
      <rgbColor rgb="FFFFCC00"/>
      <rgbColor rgb="FFFF9900"/>
      <rgbColor rgb="FFFF6600"/>
      <rgbColor rgb="FF666699"/>
      <rgbColor rgb="FF969696"/>
      <rgbColor rgb="FF214C4E"/>
      <rgbColor rgb="FF42989B"/>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bar"/>
        <c:grouping val="clustered"/>
        <c:varyColors val="0"/>
        <c:ser>
          <c:idx val="0"/>
          <c:order val="0"/>
          <c:tx>
            <c:strRef>
              <c:f>'ISO27001 Results Chart'!$C$6</c:f>
              <c:strCache>
                <c:ptCount val="1"/>
                <c:pt idx="0">
                  <c:v>Data</c:v>
                </c:pt>
              </c:strCache>
            </c:strRef>
          </c:tx>
          <c:spPr>
            <a:solidFill>
              <a:srgbClr val="214C4E"/>
            </a:solidFill>
            <a:ln w="0">
              <a:noFill/>
            </a:ln>
          </c:spPr>
          <c:invertIfNegative val="0"/>
          <c:dLbls>
            <c:spPr>
              <a:noFill/>
              <a:ln>
                <a:noFill/>
              </a:ln>
              <a:effectLst/>
            </c:spPr>
            <c:txPr>
              <a:bodyPr wrap="square"/>
              <a:lstStyle/>
              <a:p>
                <a:pPr>
                  <a:defRPr sz="900" b="0" strike="noStrike" spc="-1">
                    <a:solidFill>
                      <a:srgbClr val="444444"/>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'ISO27001 Results Chart'!$B$8:$B$11</c:f>
              <c:strCache>
                <c:ptCount val="4"/>
                <c:pt idx="0">
                  <c:v>A.8 Technological controls</c:v>
                </c:pt>
                <c:pt idx="1">
                  <c:v>A.7 Physical controls</c:v>
                </c:pt>
                <c:pt idx="2">
                  <c:v>A.6 People controls</c:v>
                </c:pt>
                <c:pt idx="3">
                  <c:v>A.5 Organizational controls</c:v>
                </c:pt>
              </c:strCache>
            </c:strRef>
          </c:cat>
          <c:val>
            <c:numRef>
              <c:f>'ISO27001 Results Chart'!$C$8:$C$11</c:f>
              <c:numCache>
                <c:formatCode>General</c:formatCode>
                <c:ptCount val="4"/>
                <c:pt idx="0">
                  <c:v>34</c:v>
                </c:pt>
                <c:pt idx="1">
                  <c:v>14</c:v>
                </c:pt>
                <c:pt idx="2">
                  <c:v>8</c:v>
                </c:pt>
                <c:pt idx="3">
                  <c:v>37</c:v>
                </c:pt>
              </c:numCache>
            </c:numRef>
          </c:val>
          <c:extLst>
            <c:ext xmlns:c16="http://schemas.microsoft.com/office/drawing/2014/chart" uri="{C3380CC4-5D6E-409C-BE32-E72D297353CC}">
              <c16:uniqueId val="{00000000-D9F5-47DD-804C-99214BF480C3}"/>
            </c:ext>
          </c:extLst>
        </c:ser>
        <c:ser>
          <c:idx val="1"/>
          <c:order val="1"/>
          <c:tx>
            <c:strRef>
              <c:f>'ISO27001 Results Chart'!$D$6</c:f>
              <c:strCache>
                <c:ptCount val="1"/>
              </c:strCache>
            </c:strRef>
          </c:tx>
          <c:spPr>
            <a:solidFill>
              <a:srgbClr val="82C7CA"/>
            </a:solidFill>
            <a:ln w="0">
              <a:noFill/>
            </a:ln>
          </c:spPr>
          <c:invertIfNegative val="0"/>
          <c:dLbls>
            <c:spPr>
              <a:noFill/>
              <a:ln>
                <a:noFill/>
              </a:ln>
              <a:effectLst/>
            </c:spPr>
            <c:txPr>
              <a:bodyPr wrap="square"/>
              <a:lstStyle/>
              <a:p>
                <a:pPr>
                  <a:defRPr sz="900" b="0" strike="noStrike" spc="-1">
                    <a:solidFill>
                      <a:srgbClr val="444444"/>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'ISO27001 Results Chart'!$B$8:$B$11</c:f>
              <c:strCache>
                <c:ptCount val="4"/>
                <c:pt idx="0">
                  <c:v>A.8 Technological controls</c:v>
                </c:pt>
                <c:pt idx="1">
                  <c:v>A.7 Physical controls</c:v>
                </c:pt>
                <c:pt idx="2">
                  <c:v>A.6 People controls</c:v>
                </c:pt>
                <c:pt idx="3">
                  <c:v>A.5 Organizational controls</c:v>
                </c:pt>
              </c:strCache>
            </c:strRef>
          </c:cat>
          <c:val>
            <c:numRef>
              <c:f>'ISO27001 Results Chart'!$D$8:$D$11</c:f>
              <c:numCache>
                <c:formatCode>General</c:formatCode>
                <c:ptCount val="4"/>
                <c:pt idx="0">
                  <c:v>15</c:v>
                </c:pt>
                <c:pt idx="1">
                  <c:v>11</c:v>
                </c:pt>
                <c:pt idx="2">
                  <c:v>6</c:v>
                </c:pt>
                <c:pt idx="3">
                  <c:v>17</c:v>
                </c:pt>
              </c:numCache>
            </c:numRef>
          </c:val>
          <c:extLst>
            <c:ext xmlns:c16="http://schemas.microsoft.com/office/drawing/2014/chart" uri="{C3380CC4-5D6E-409C-BE32-E72D297353CC}">
              <c16:uniqueId val="{00000001-D9F5-47DD-804C-99214BF480C3}"/>
            </c:ext>
          </c:extLst>
        </c:ser>
        <c:dLbls>
          <c:showLegendKey val="0"/>
          <c:showVal val="0"/>
          <c:showCatName val="0"/>
          <c:showSerName val="0"/>
          <c:showPercent val="0"/>
          <c:showBubbleSize val="0"/>
        </c:dLbls>
        <c:gapWidth val="100"/>
        <c:overlap val="-20"/>
        <c:axId val="8673139"/>
        <c:axId val="77840525"/>
      </c:barChart>
      <c:catAx>
        <c:axId val="8673139"/>
        <c:scaling>
          <c:orientation val="minMax"/>
        </c:scaling>
        <c:delete val="0"/>
        <c:axPos val="l"/>
        <c:numFmt formatCode="General" sourceLinked="0"/>
        <c:majorTickMark val="out"/>
        <c:minorTickMark val="none"/>
        <c:tickLblPos val="nextTo"/>
        <c:spPr>
          <a:ln w="9360">
            <a:solidFill>
              <a:srgbClr val="E3E3E3"/>
            </a:solidFill>
            <a:round/>
          </a:ln>
        </c:spPr>
        <c:txPr>
          <a:bodyPr/>
          <a:lstStyle/>
          <a:p>
            <a:pPr>
              <a:defRPr sz="900" b="0" strike="noStrike" spc="-1">
                <a:solidFill>
                  <a:srgbClr val="444444"/>
                </a:solidFill>
                <a:latin typeface="Calibri"/>
              </a:defRPr>
            </a:pPr>
            <a:endParaRPr lang="en-US"/>
          </a:p>
        </c:txPr>
        <c:crossAx val="77840525"/>
        <c:crosses val="autoZero"/>
        <c:auto val="1"/>
        <c:lblAlgn val="ctr"/>
        <c:lblOffset val="100"/>
        <c:noMultiLvlLbl val="0"/>
      </c:catAx>
      <c:valAx>
        <c:axId val="77840525"/>
        <c:scaling>
          <c:orientation val="minMax"/>
        </c:scaling>
        <c:delete val="0"/>
        <c:axPos val="b"/>
        <c:numFmt formatCode="General" sourceLinked="0"/>
        <c:majorTickMark val="out"/>
        <c:minorTickMark val="none"/>
        <c:tickLblPos val="nextTo"/>
        <c:spPr>
          <a:ln w="6480">
            <a:noFill/>
          </a:ln>
        </c:spPr>
        <c:txPr>
          <a:bodyPr/>
          <a:lstStyle/>
          <a:p>
            <a:pPr>
              <a:defRPr sz="900" b="0" strike="noStrike" spc="-1">
                <a:solidFill>
                  <a:srgbClr val="444444"/>
                </a:solidFill>
                <a:latin typeface="Calibri"/>
              </a:defRPr>
            </a:pPr>
            <a:endParaRPr lang="en-US"/>
          </a:p>
        </c:txPr>
        <c:crossAx val="8673139"/>
        <c:crosses val="autoZero"/>
        <c:crossBetween val="between"/>
      </c:valAx>
      <c:spPr>
        <a:noFill/>
        <a:ln w="0">
          <a:noFill/>
        </a:ln>
      </c:spPr>
    </c:plotArea>
    <c:legend>
      <c:legendPos val="t"/>
      <c:overlay val="0"/>
      <c:spPr>
        <a:noFill/>
        <a:ln w="0">
          <a:noFill/>
        </a:ln>
      </c:spPr>
      <c:txPr>
        <a:bodyPr/>
        <a:lstStyle/>
        <a:p>
          <a:pPr>
            <a:defRPr sz="900" b="0" strike="noStrike" spc="-1">
              <a:solidFill>
                <a:srgbClr val="444444"/>
              </a:solidFill>
              <a:latin typeface="Calibri"/>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radarChart>
        <c:radarStyle val="marker"/>
        <c:varyColors val="0"/>
        <c:ser>
          <c:idx val="0"/>
          <c:order val="0"/>
          <c:tx>
            <c:strRef>
              <c:f>'ISO27001 % Radar Chart'!$C$6</c:f>
              <c:strCache>
                <c:ptCount val="1"/>
                <c:pt idx="0">
                  <c:v>Data</c:v>
                </c:pt>
              </c:strCache>
            </c:strRef>
          </c:tx>
          <c:spPr>
            <a:ln w="28440" cap="rnd">
              <a:solidFill>
                <a:srgbClr val="82C7CA"/>
              </a:solidFill>
              <a:round/>
            </a:ln>
          </c:spPr>
          <c:marker>
            <c:symbol val="none"/>
          </c:marker>
          <c:dPt>
            <c:idx val="1"/>
            <c:bubble3D val="0"/>
            <c:extLst>
              <c:ext xmlns:c16="http://schemas.microsoft.com/office/drawing/2014/chart" uri="{C3380CC4-5D6E-409C-BE32-E72D297353CC}">
                <c16:uniqueId val="{00000000-4EF8-4BC8-A899-8AE233A35E1B}"/>
              </c:ext>
            </c:extLst>
          </c:dPt>
          <c:dLbls>
            <c:dLbl>
              <c:idx val="1"/>
              <c:spPr/>
              <c:txPr>
                <a:bodyPr wrap="square"/>
                <a:lstStyle/>
                <a:p>
                  <a:pPr>
                    <a:defRPr sz="1000" b="0" strike="noStrike" spc="-1">
                      <a:solidFill>
                        <a:srgbClr val="444444"/>
                      </a:solidFill>
                      <a:latin typeface="Calibri"/>
                    </a:defRPr>
                  </a:pPr>
                  <a:endParaRPr lang="en-US"/>
                </a:p>
              </c:txPr>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4EF8-4BC8-A899-8AE233A35E1B}"/>
                </c:ext>
              </c:extLst>
            </c:dLbl>
            <c:spPr>
              <a:noFill/>
              <a:ln>
                <a:noFill/>
              </a:ln>
              <a:effectLst/>
            </c:spPr>
            <c:txPr>
              <a:bodyPr wrap="square"/>
              <a:lstStyle/>
              <a:p>
                <a:pPr>
                  <a:defRPr sz="1000" b="0" strike="noStrike" spc="-1">
                    <a:solidFill>
                      <a:srgbClr val="444444"/>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'ISO27001 % Radar Chart'!$B$8:$B$11</c:f>
              <c:strCache>
                <c:ptCount val="4"/>
                <c:pt idx="0">
                  <c:v>A.5 Organizational controls</c:v>
                </c:pt>
                <c:pt idx="1">
                  <c:v>A.6 People controls</c:v>
                </c:pt>
                <c:pt idx="2">
                  <c:v>A.7 Physical controls</c:v>
                </c:pt>
                <c:pt idx="3">
                  <c:v>A.8 Technological controls</c:v>
                </c:pt>
              </c:strCache>
            </c:strRef>
          </c:cat>
          <c:val>
            <c:numRef>
              <c:f>'ISO27001 % Radar Chart'!$C$8:$C$11</c:f>
              <c:numCache>
                <c:formatCode>0%</c:formatCode>
                <c:ptCount val="4"/>
                <c:pt idx="0">
                  <c:v>0.45945945945945998</c:v>
                </c:pt>
                <c:pt idx="1">
                  <c:v>0.75</c:v>
                </c:pt>
                <c:pt idx="2">
                  <c:v>0.78571428571428603</c:v>
                </c:pt>
                <c:pt idx="3">
                  <c:v>0.441176470588235</c:v>
                </c:pt>
              </c:numCache>
            </c:numRef>
          </c:val>
          <c:extLst>
            <c:ext xmlns:c16="http://schemas.microsoft.com/office/drawing/2014/chart" uri="{C3380CC4-5D6E-409C-BE32-E72D297353CC}">
              <c16:uniqueId val="{00000001-4EF8-4BC8-A899-8AE233A35E1B}"/>
            </c:ext>
          </c:extLst>
        </c:ser>
        <c:ser>
          <c:idx val="1"/>
          <c:order val="1"/>
          <c:tx>
            <c:strRef>
              <c:f>'ISO27001 % Radar Chart'!$D$6</c:f>
              <c:strCache>
                <c:ptCount val="1"/>
              </c:strCache>
            </c:strRef>
          </c:tx>
          <c:spPr>
            <a:ln w="28440" cap="rnd">
              <a:solidFill>
                <a:srgbClr val="214C4E"/>
              </a:solidFill>
              <a:round/>
            </a:ln>
          </c:spPr>
          <c:marker>
            <c:symbol val="none"/>
          </c:marker>
          <c:dLbls>
            <c:spPr>
              <a:noFill/>
              <a:ln>
                <a:noFill/>
              </a:ln>
              <a:effectLst/>
            </c:spPr>
            <c:txPr>
              <a:bodyPr wrap="square"/>
              <a:lstStyle/>
              <a:p>
                <a:pPr>
                  <a:defRPr sz="1000" b="0" strike="noStrike" spc="-1">
                    <a:solidFill>
                      <a:srgbClr val="444444"/>
                    </a:solidFill>
                    <a:latin typeface="Calibri"/>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'ISO27001 % Radar Chart'!$B$8:$B$11</c:f>
              <c:strCache>
                <c:ptCount val="4"/>
                <c:pt idx="0">
                  <c:v>A.5 Organizational controls</c:v>
                </c:pt>
                <c:pt idx="1">
                  <c:v>A.6 People controls</c:v>
                </c:pt>
                <c:pt idx="2">
                  <c:v>A.7 Physical controls</c:v>
                </c:pt>
                <c:pt idx="3">
                  <c:v>A.8 Technological controls</c:v>
                </c:pt>
              </c:strCache>
            </c:strRef>
          </c:cat>
          <c:val>
            <c:numRef>
              <c:f>'ISO27001 % Radar Chart'!$D$8:$D$11</c:f>
              <c:numCache>
                <c:formatCode>0%</c:formatCode>
                <c:ptCount val="4"/>
                <c:pt idx="0">
                  <c:v>1</c:v>
                </c:pt>
                <c:pt idx="1">
                  <c:v>1</c:v>
                </c:pt>
                <c:pt idx="2">
                  <c:v>1</c:v>
                </c:pt>
                <c:pt idx="3">
                  <c:v>1</c:v>
                </c:pt>
              </c:numCache>
            </c:numRef>
          </c:val>
          <c:extLst>
            <c:ext xmlns:c16="http://schemas.microsoft.com/office/drawing/2014/chart" uri="{C3380CC4-5D6E-409C-BE32-E72D297353CC}">
              <c16:uniqueId val="{00000002-4EF8-4BC8-A899-8AE233A35E1B}"/>
            </c:ext>
          </c:extLst>
        </c:ser>
        <c:dLbls>
          <c:showLegendKey val="0"/>
          <c:showVal val="0"/>
          <c:showCatName val="0"/>
          <c:showSerName val="0"/>
          <c:showPercent val="0"/>
          <c:showBubbleSize val="0"/>
        </c:dLbls>
        <c:axId val="66379428"/>
        <c:axId val="11245311"/>
      </c:radarChart>
      <c:catAx>
        <c:axId val="66379428"/>
        <c:scaling>
          <c:orientation val="minMax"/>
        </c:scaling>
        <c:delete val="0"/>
        <c:axPos val="b"/>
        <c:numFmt formatCode="General" sourceLinked="0"/>
        <c:majorTickMark val="none"/>
        <c:minorTickMark val="none"/>
        <c:tickLblPos val="nextTo"/>
        <c:spPr>
          <a:ln w="9360">
            <a:noFill/>
          </a:ln>
        </c:spPr>
        <c:txPr>
          <a:bodyPr/>
          <a:lstStyle/>
          <a:p>
            <a:pPr>
              <a:defRPr sz="900" b="0" strike="noStrike" spc="-1">
                <a:solidFill>
                  <a:srgbClr val="444444"/>
                </a:solidFill>
                <a:latin typeface="Calibri"/>
              </a:defRPr>
            </a:pPr>
            <a:endParaRPr lang="en-US"/>
          </a:p>
        </c:txPr>
        <c:crossAx val="11245311"/>
        <c:crosses val="autoZero"/>
        <c:auto val="1"/>
        <c:lblAlgn val="ctr"/>
        <c:lblOffset val="100"/>
        <c:noMultiLvlLbl val="0"/>
      </c:catAx>
      <c:valAx>
        <c:axId val="11245311"/>
        <c:scaling>
          <c:orientation val="minMax"/>
        </c:scaling>
        <c:delete val="0"/>
        <c:axPos val="l"/>
        <c:majorGridlines>
          <c:spPr>
            <a:ln w="9360">
              <a:solidFill>
                <a:srgbClr val="E3E3E3"/>
              </a:solidFill>
              <a:round/>
            </a:ln>
          </c:spPr>
        </c:majorGridlines>
        <c:numFmt formatCode="0%" sourceLinked="0"/>
        <c:majorTickMark val="none"/>
        <c:minorTickMark val="none"/>
        <c:tickLblPos val="nextTo"/>
        <c:spPr>
          <a:ln w="6480">
            <a:noFill/>
          </a:ln>
        </c:spPr>
        <c:txPr>
          <a:bodyPr/>
          <a:lstStyle/>
          <a:p>
            <a:pPr>
              <a:defRPr sz="900" b="0" strike="noStrike" spc="-1">
                <a:solidFill>
                  <a:srgbClr val="444444"/>
                </a:solidFill>
                <a:latin typeface="Calibri"/>
              </a:defRPr>
            </a:pPr>
            <a:endParaRPr lang="en-US"/>
          </a:p>
        </c:txPr>
        <c:crossAx val="66379428"/>
        <c:crosses val="autoZero"/>
        <c:crossBetween val="midCat"/>
      </c:valAx>
      <c:spPr>
        <a:noFill/>
        <a:ln w="0">
          <a:noFill/>
        </a:ln>
      </c:spPr>
    </c:plotArea>
    <c:legend>
      <c:legendPos val="t"/>
      <c:overlay val="0"/>
      <c:spPr>
        <a:noFill/>
        <a:ln w="0">
          <a:noFill/>
        </a:ln>
      </c:spPr>
      <c:txPr>
        <a:bodyPr/>
        <a:lstStyle/>
        <a:p>
          <a:pPr>
            <a:defRPr sz="900" b="0" strike="noStrike" spc="-1">
              <a:solidFill>
                <a:srgbClr val="444444"/>
              </a:solidFill>
              <a:latin typeface="Calibri"/>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manualLayout>
          <c:layoutTarget val="inner"/>
          <c:xMode val="edge"/>
          <c:yMode val="edge"/>
          <c:x val="8.5585725368502702E-2"/>
          <c:y val="0.146209761163032"/>
          <c:w val="0.90575640031031801"/>
          <c:h val="0.51346486673589498"/>
        </c:manualLayout>
      </c:layout>
      <c:barChart>
        <c:barDir val="col"/>
        <c:grouping val="clustered"/>
        <c:varyColors val="0"/>
        <c:ser>
          <c:idx val="0"/>
          <c:order val="0"/>
          <c:tx>
            <c:strRef>
              <c:f>'ISO27001 % Results Chart'!$C$6</c:f>
              <c:strCache>
                <c:ptCount val="1"/>
                <c:pt idx="0">
                  <c:v>Data</c:v>
                </c:pt>
              </c:strCache>
            </c:strRef>
          </c:tx>
          <c:spPr>
            <a:solidFill>
              <a:srgbClr val="82C7CA"/>
            </a:solidFill>
            <a:ln w="0">
              <a:noFill/>
            </a:ln>
          </c:spPr>
          <c:invertIfNegative val="0"/>
          <c:dLbls>
            <c:spPr>
              <a:noFill/>
              <a:ln>
                <a:noFill/>
              </a:ln>
              <a:effectLst/>
            </c:spPr>
            <c:txPr>
              <a:bodyPr wrap="square"/>
              <a:lstStyle/>
              <a:p>
                <a:pPr>
                  <a:defRPr sz="900" b="0" strike="noStrike" spc="-1">
                    <a:solidFill>
                      <a:srgbClr val="444444"/>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'ISO27001 % Results Chart'!$B$8:$B$11</c:f>
              <c:strCache>
                <c:ptCount val="4"/>
                <c:pt idx="0">
                  <c:v>A.5 Organizational controls</c:v>
                </c:pt>
                <c:pt idx="1">
                  <c:v>A.6 People controls</c:v>
                </c:pt>
                <c:pt idx="2">
                  <c:v>A.7 Physical controls</c:v>
                </c:pt>
                <c:pt idx="3">
                  <c:v>A.8 Technological controls</c:v>
                </c:pt>
              </c:strCache>
            </c:strRef>
          </c:cat>
          <c:val>
            <c:numRef>
              <c:f>'ISO27001 % Results Chart'!$C$8:$C$11</c:f>
              <c:numCache>
                <c:formatCode>0%</c:formatCode>
                <c:ptCount val="4"/>
                <c:pt idx="0">
                  <c:v>0.45945945945945998</c:v>
                </c:pt>
                <c:pt idx="1">
                  <c:v>0.75</c:v>
                </c:pt>
                <c:pt idx="2">
                  <c:v>0.78571428571428603</c:v>
                </c:pt>
                <c:pt idx="3">
                  <c:v>0.441176470588235</c:v>
                </c:pt>
              </c:numCache>
            </c:numRef>
          </c:val>
          <c:extLst>
            <c:ext xmlns:c16="http://schemas.microsoft.com/office/drawing/2014/chart" uri="{C3380CC4-5D6E-409C-BE32-E72D297353CC}">
              <c16:uniqueId val="{00000000-FC7E-4469-A2AC-4686A812CD3F}"/>
            </c:ext>
          </c:extLst>
        </c:ser>
        <c:ser>
          <c:idx val="1"/>
          <c:order val="1"/>
          <c:tx>
            <c:strRef>
              <c:f>'ISO27001 % Results Chart'!$D$6</c:f>
              <c:strCache>
                <c:ptCount val="1"/>
              </c:strCache>
            </c:strRef>
          </c:tx>
          <c:spPr>
            <a:solidFill>
              <a:srgbClr val="214C4E"/>
            </a:solidFill>
            <a:ln w="0">
              <a:noFill/>
            </a:ln>
          </c:spPr>
          <c:invertIfNegative val="0"/>
          <c:dLbls>
            <c:spPr>
              <a:noFill/>
              <a:ln>
                <a:noFill/>
              </a:ln>
              <a:effectLst/>
            </c:spPr>
            <c:txPr>
              <a:bodyPr wrap="square"/>
              <a:lstStyle/>
              <a:p>
                <a:pPr>
                  <a:defRPr sz="900" b="0" strike="noStrike" spc="-1">
                    <a:solidFill>
                      <a:srgbClr val="444444"/>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'ISO27001 % Results Chart'!$B$8:$B$11</c:f>
              <c:strCache>
                <c:ptCount val="4"/>
                <c:pt idx="0">
                  <c:v>A.5 Organizational controls</c:v>
                </c:pt>
                <c:pt idx="1">
                  <c:v>A.6 People controls</c:v>
                </c:pt>
                <c:pt idx="2">
                  <c:v>A.7 Physical controls</c:v>
                </c:pt>
                <c:pt idx="3">
                  <c:v>A.8 Technological controls</c:v>
                </c:pt>
              </c:strCache>
            </c:strRef>
          </c:cat>
          <c:val>
            <c:numRef>
              <c:f>'ISO27001 % Results Chart'!$D$8:$D$11</c:f>
              <c:numCache>
                <c:formatCode>0%</c:formatCode>
                <c:ptCount val="4"/>
                <c:pt idx="0">
                  <c:v>1</c:v>
                </c:pt>
                <c:pt idx="1">
                  <c:v>1</c:v>
                </c:pt>
                <c:pt idx="2">
                  <c:v>1</c:v>
                </c:pt>
                <c:pt idx="3">
                  <c:v>1</c:v>
                </c:pt>
              </c:numCache>
            </c:numRef>
          </c:val>
          <c:extLst>
            <c:ext xmlns:c16="http://schemas.microsoft.com/office/drawing/2014/chart" uri="{C3380CC4-5D6E-409C-BE32-E72D297353CC}">
              <c16:uniqueId val="{00000001-FC7E-4469-A2AC-4686A812CD3F}"/>
            </c:ext>
          </c:extLst>
        </c:ser>
        <c:dLbls>
          <c:showLegendKey val="0"/>
          <c:showVal val="0"/>
          <c:showCatName val="0"/>
          <c:showSerName val="0"/>
          <c:showPercent val="0"/>
          <c:showBubbleSize val="0"/>
        </c:dLbls>
        <c:gapWidth val="100"/>
        <c:overlap val="-20"/>
        <c:axId val="81084209"/>
        <c:axId val="47353384"/>
      </c:barChart>
      <c:catAx>
        <c:axId val="81084209"/>
        <c:scaling>
          <c:orientation val="minMax"/>
        </c:scaling>
        <c:delete val="0"/>
        <c:axPos val="b"/>
        <c:numFmt formatCode="General" sourceLinked="0"/>
        <c:majorTickMark val="none"/>
        <c:minorTickMark val="none"/>
        <c:tickLblPos val="nextTo"/>
        <c:spPr>
          <a:ln w="9360">
            <a:solidFill>
              <a:srgbClr val="E3E3E3"/>
            </a:solidFill>
            <a:round/>
          </a:ln>
        </c:spPr>
        <c:txPr>
          <a:bodyPr/>
          <a:lstStyle/>
          <a:p>
            <a:pPr>
              <a:defRPr sz="900" b="0" strike="noStrike" spc="-1">
                <a:solidFill>
                  <a:srgbClr val="444444"/>
                </a:solidFill>
                <a:latin typeface="Calibri"/>
              </a:defRPr>
            </a:pPr>
            <a:endParaRPr lang="en-US"/>
          </a:p>
        </c:txPr>
        <c:crossAx val="47353384"/>
        <c:crosses val="autoZero"/>
        <c:auto val="1"/>
        <c:lblAlgn val="ctr"/>
        <c:lblOffset val="100"/>
        <c:noMultiLvlLbl val="0"/>
      </c:catAx>
      <c:valAx>
        <c:axId val="47353384"/>
        <c:scaling>
          <c:orientation val="minMax"/>
          <c:max val="1"/>
        </c:scaling>
        <c:delete val="0"/>
        <c:axPos val="l"/>
        <c:numFmt formatCode="0%" sourceLinked="0"/>
        <c:majorTickMark val="none"/>
        <c:minorTickMark val="none"/>
        <c:tickLblPos val="nextTo"/>
        <c:spPr>
          <a:ln w="6480">
            <a:noFill/>
          </a:ln>
        </c:spPr>
        <c:txPr>
          <a:bodyPr/>
          <a:lstStyle/>
          <a:p>
            <a:pPr>
              <a:defRPr sz="900" b="0" strike="noStrike" spc="-1">
                <a:solidFill>
                  <a:srgbClr val="444444"/>
                </a:solidFill>
                <a:latin typeface="Calibri"/>
              </a:defRPr>
            </a:pPr>
            <a:endParaRPr lang="en-US"/>
          </a:p>
        </c:txPr>
        <c:crossAx val="81084209"/>
        <c:crosses val="autoZero"/>
        <c:crossBetween val="between"/>
      </c:valAx>
      <c:spPr>
        <a:noFill/>
        <a:ln w="0">
          <a:noFill/>
        </a:ln>
      </c:spPr>
    </c:plotArea>
    <c:legend>
      <c:legendPos val="t"/>
      <c:overlay val="0"/>
      <c:spPr>
        <a:noFill/>
        <a:ln w="0">
          <a:noFill/>
        </a:ln>
      </c:spPr>
      <c:txPr>
        <a:bodyPr/>
        <a:lstStyle/>
        <a:p>
          <a:pPr>
            <a:defRPr sz="900" b="0" strike="noStrike" spc="-1">
              <a:solidFill>
                <a:srgbClr val="444444"/>
              </a:solidFill>
              <a:latin typeface="Calibri"/>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0</xdr:rowOff>
    </xdr:from>
    <xdr:to>
      <xdr:col>1</xdr:col>
      <xdr:colOff>2331720</xdr:colOff>
      <xdr:row>6</xdr:row>
      <xdr:rowOff>121920</xdr:rowOff>
    </xdr:to>
    <xdr:pic>
      <xdr:nvPicPr>
        <xdr:cNvPr id="4" name="Picture 3">
          <a:extLst>
            <a:ext uri="{FF2B5EF4-FFF2-40B4-BE49-F238E27FC236}">
              <a16:creationId xmlns:a16="http://schemas.microsoft.com/office/drawing/2014/main" id="{CC610198-E4FD-429F-93BF-4EE5D6E2AF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 y="0"/>
          <a:ext cx="2506980" cy="2506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601980</xdr:colOff>
      <xdr:row>5</xdr:row>
      <xdr:rowOff>1394460</xdr:rowOff>
    </xdr:to>
    <xdr:pic>
      <xdr:nvPicPr>
        <xdr:cNvPr id="4" name="Picture 3">
          <a:extLst>
            <a:ext uri="{FF2B5EF4-FFF2-40B4-BE49-F238E27FC236}">
              <a16:creationId xmlns:a16="http://schemas.microsoft.com/office/drawing/2014/main" id="{64916748-E684-4490-8FFF-D084FF5718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308860" cy="23088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1981200</xdr:colOff>
      <xdr:row>6</xdr:row>
      <xdr:rowOff>45720</xdr:rowOff>
    </xdr:to>
    <xdr:pic>
      <xdr:nvPicPr>
        <xdr:cNvPr id="4" name="Picture 3">
          <a:extLst>
            <a:ext uri="{FF2B5EF4-FFF2-40B4-BE49-F238E27FC236}">
              <a16:creationId xmlns:a16="http://schemas.microsoft.com/office/drawing/2014/main" id="{37F7D58F-79C6-4184-9A39-649E7884E8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79320" cy="21793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23</xdr:row>
      <xdr:rowOff>-360</xdr:rowOff>
    </xdr:from>
    <xdr:to>
      <xdr:col>6</xdr:col>
      <xdr:colOff>1237680</xdr:colOff>
      <xdr:row>55</xdr:row>
      <xdr:rowOff>180360</xdr:rowOff>
    </xdr:to>
    <xdr:graphicFrame macro="">
      <xdr:nvGraphicFramePr>
        <xdr:cNvPr id="3" name="Chart 1">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9360</xdr:colOff>
      <xdr:row>14</xdr:row>
      <xdr:rowOff>0</xdr:rowOff>
    </xdr:from>
    <xdr:to>
      <xdr:col>23</xdr:col>
      <xdr:colOff>599040</xdr:colOff>
      <xdr:row>35</xdr:row>
      <xdr:rowOff>8640</xdr:rowOff>
    </xdr:to>
    <xdr:graphicFrame macro="">
      <xdr:nvGraphicFramePr>
        <xdr:cNvPr id="4" name="Chart 2">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39</xdr:row>
      <xdr:rowOff>0</xdr:rowOff>
    </xdr:from>
    <xdr:to>
      <xdr:col>26</xdr:col>
      <xdr:colOff>3600</xdr:colOff>
      <xdr:row>65</xdr:row>
      <xdr:rowOff>182100</xdr:rowOff>
    </xdr:to>
    <xdr:graphicFrame macro="">
      <xdr:nvGraphicFramePr>
        <xdr:cNvPr id="5" name="Chart 3">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xdr:col>
      <xdr:colOff>1905000</xdr:colOff>
      <xdr:row>7</xdr:row>
      <xdr:rowOff>76200</xdr:rowOff>
    </xdr:to>
    <xdr:pic>
      <xdr:nvPicPr>
        <xdr:cNvPr id="7" name="Picture 6">
          <a:extLst>
            <a:ext uri="{FF2B5EF4-FFF2-40B4-BE49-F238E27FC236}">
              <a16:creationId xmlns:a16="http://schemas.microsoft.com/office/drawing/2014/main" id="{3F1F20D1-EAA6-4196-91F5-F0F9C38ADF1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103120" cy="21031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4" xr:uid="{00000000-000A-0000-FFFF-FFFF01000000}">
  <cacheSource type="worksheet">
    <worksheetSource ref="B6:G10" sheet="ISO27001 Applicability Table"/>
  </cacheSource>
  <cacheFields count="6">
    <cacheField name="AREA OF STANDARD" numFmtId="0">
      <sharedItems count="4">
        <s v="A.5 Organizational controls"/>
        <s v="A.6 People controls"/>
        <s v="A.7 Physical controls"/>
        <s v="A.8 Technological controls"/>
      </sharedItems>
    </cacheField>
    <cacheField name="NO OF CONTROLS" numFmtId="0">
      <sharedItems containsSemiMixedTypes="0" containsString="0" containsNumber="1" containsInteger="1" minValue="8" maxValue="37" count="4">
        <n v="8"/>
        <n v="14"/>
        <n v="34"/>
        <n v="37"/>
      </sharedItems>
    </cacheField>
    <cacheField name="APPLICABLE CONTROLS" numFmtId="0">
      <sharedItems containsSemiMixedTypes="0" containsString="0" containsNumber="1" containsInteger="1" minValue="8" maxValue="37" count="4">
        <n v="8"/>
        <n v="14"/>
        <n v="34"/>
        <n v="37"/>
      </sharedItems>
    </cacheField>
    <cacheField name="% CONTROLS APPLICABLE" numFmtId="0">
      <sharedItems containsSemiMixedTypes="0" containsString="0" containsNumber="1" containsInteger="1" minValue="1" maxValue="1" count="1">
        <n v="1"/>
      </sharedItems>
    </cacheField>
    <cacheField name="CONTROLS IMPLEMENTED" numFmtId="0">
      <sharedItems containsSemiMixedTypes="0" containsString="0" containsNumber="1" containsInteger="1" minValue="6" maxValue="17" count="4">
        <n v="6"/>
        <n v="11"/>
        <n v="15"/>
        <n v="17"/>
      </sharedItems>
    </cacheField>
    <cacheField name="% APP CONTROLS IMPLEMENTED" numFmtId="0">
      <sharedItems containsSemiMixedTypes="0" containsString="0" containsNumber="1" minValue="0.441176470588235" maxValue="0.78571428571428603" count="4">
        <n v="0.441176470588235"/>
        <n v="0.45945945945945998"/>
        <n v="0.75"/>
        <n v="0.7857142857142860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
  <r>
    <x v="0"/>
    <x v="3"/>
    <x v="3"/>
    <x v="0"/>
    <x v="3"/>
    <x v="1"/>
  </r>
  <r>
    <x v="1"/>
    <x v="0"/>
    <x v="0"/>
    <x v="0"/>
    <x v="0"/>
    <x v="2"/>
  </r>
  <r>
    <x v="2"/>
    <x v="1"/>
    <x v="1"/>
    <x v="0"/>
    <x v="1"/>
    <x v="3"/>
  </r>
  <r>
    <x v="3"/>
    <x v="2"/>
    <x v="2"/>
    <x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ISO27001ApplicabilityTableResults" cacheId="0" applyNumberFormats="0" applyBorderFormats="0" applyFontFormats="0" applyPatternFormats="0" applyAlignmentFormats="0" applyWidthHeightFormats="0" dataCaption="Values" showDrill="0" itemPrintTitles="1" indent="0" compact="0" compactData="0">
  <location ref="B6:D12" firstHeaderRow="1" firstDataRow="2" firstDataCol="1"/>
  <pivotFields count="6">
    <pivotField axis="axisRow" compact="0" outline="0" showAll="0" defaultSubtotal="0">
      <items count="4">
        <item x="3"/>
        <item x="2"/>
        <item x="1"/>
        <item x="0"/>
      </items>
    </pivotField>
    <pivotField compact="0" outline="0" showAll="0"/>
    <pivotField dataField="1" compact="0" outline="0" showAll="0"/>
    <pivotField compact="0" outline="0" showAll="0"/>
    <pivotField dataField="1" compact="0" outline="0" showAll="0"/>
    <pivotField compact="0" outline="0" showAll="0"/>
  </pivotFields>
  <rowFields count="1">
    <field x="0"/>
  </rowFields>
  <colFields count="1">
    <field x="-2"/>
  </colFields>
  <dataFields count="2">
    <dataField name="APPLICABLE CONTROLS " fld="2" baseField="0" baseItem="0"/>
    <dataField name="CONTROLS IMPLEMENTED " fld="4"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ISO27001%ResultsChart" cacheId="0" applyNumberFormats="0" applyBorderFormats="0" applyFontFormats="0" applyPatternFormats="0" applyAlignmentFormats="0" applyWidthHeightFormats="0" dataCaption="Values" itemPrintTitles="1" indent="0" compact="0" compactData="0">
  <location ref="B6:D12" firstHeaderRow="1" firstDataRow="2" firstDataCol="1"/>
  <pivotFields count="6">
    <pivotField axis="axisRow" compact="0" outline="0" showAll="0" defaultSubtotal="0">
      <items count="4">
        <item x="0"/>
        <item x="1"/>
        <item x="2"/>
        <item x="3"/>
      </items>
    </pivotField>
    <pivotField compact="0" outline="0" showAll="0"/>
    <pivotField compact="0" outline="0" showAll="0"/>
    <pivotField dataField="1" compact="0" outline="0" showAll="0"/>
    <pivotField compact="0" outline="0" showAll="0"/>
    <pivotField dataField="1" compact="0" outline="0" showAll="0"/>
  </pivotFields>
  <rowFields count="1">
    <field x="0"/>
  </rowFields>
  <colFields count="1">
    <field x="-2"/>
  </colFields>
  <dataFields count="2">
    <dataField name="% APP CONTROLS IMPLEMENTED " fld="5" baseField="0" baseItem="0" numFmtId="9"/>
    <dataField name="% CONTROLS APPLICABLE " fld="3" baseField="0" baseItem="0" numFmtId="9"/>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ISO27001%RadarPivot" cacheId="0" applyNumberFormats="0" applyBorderFormats="0" applyFontFormats="0" applyPatternFormats="0" applyAlignmentFormats="0" applyWidthHeightFormats="0" dataCaption="Values" itemPrintTitles="1" indent="0" compact="0" compactData="0">
  <location ref="B6:D12" firstHeaderRow="1" firstDataRow="2" firstDataCol="1"/>
  <pivotFields count="6">
    <pivotField axis="axisRow" compact="0" outline="0" showAll="0" defaultSubtotal="0">
      <items count="4">
        <item x="0"/>
        <item x="1"/>
        <item x="2"/>
        <item x="3"/>
      </items>
    </pivotField>
    <pivotField compact="0" outline="0" showAll="0"/>
    <pivotField compact="0" outline="0" showAll="0"/>
    <pivotField dataField="1" compact="0" outline="0" showAll="0"/>
    <pivotField compact="0" outline="0" showAll="0"/>
    <pivotField dataField="1" compact="0" outline="0" showAll="0"/>
  </pivotFields>
  <rowFields count="1">
    <field x="0"/>
  </rowFields>
  <colFields count="1">
    <field x="-2"/>
  </colFields>
  <dataFields count="2">
    <dataField name="% APP CONTROLS IMPLEMENTED " fld="5" baseField="0" baseItem="0" numFmtId="9"/>
    <dataField name="% CONTROLS APPLICABLE " fld="3" baseField="0" baseItem="0" numFmtId="9"/>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SO27001ApplicabilityTableResults11" displayName="ISO27001ApplicabilityTableResults11" ref="B13:G18" totalsRowCount="1">
  <autoFilter ref="B13:G17" xr:uid="{00000000-0009-0000-0100-000002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AREA OF STANDARD" totalsRowLabel="Total"/>
    <tableColumn id="2" xr3:uid="{00000000-0010-0000-0000-000002000000}" name="NO OF CONTROLS" totalsRowFunction="sum"/>
    <tableColumn id="3" xr3:uid="{00000000-0010-0000-0000-000003000000}" name="APPLICABLE CONTROLS" totalsRowFunction="sum"/>
    <tableColumn id="4" xr3:uid="{00000000-0010-0000-0000-000004000000}" name="% CONTROLS APPLICABLE" totalsRowFunction="average"/>
    <tableColumn id="5" xr3:uid="{00000000-0010-0000-0000-000005000000}" name="CONTROLS IMPLEMENTED" totalsRowFunction="sum"/>
    <tableColumn id="6" xr3:uid="{00000000-0010-0000-0000-000006000000}" name="% APP CONTROLS IMPLEMENTED" totalsRowFunction="averag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ISO27001ApplicabilityTableResults" displayName="ISO27001ApplicabilityTableResults" ref="B6:G11" totalsRowCount="1">
  <autoFilter ref="B6:G10" xr:uid="{00000000-0009-0000-0100-000001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100-000001000000}" name="AREA OF STANDARD" totalsRowLabel="Total"/>
    <tableColumn id="2" xr3:uid="{00000000-0010-0000-0100-000002000000}" name="NO OF CONTROLS" totalsRowFunction="sum"/>
    <tableColumn id="3" xr3:uid="{00000000-0010-0000-0100-000003000000}" name="APPLICABLE CONTROLS" totalsRowFunction="sum"/>
    <tableColumn id="4" xr3:uid="{00000000-0010-0000-0100-000004000000}" name="% CONTROLS APPLICABLE" totalsRowFunction="average"/>
    <tableColumn id="5" xr3:uid="{00000000-0010-0000-0100-000005000000}" name="CONTROLS IMPLEMENTED" totalsRowFunction="sum"/>
    <tableColumn id="6" xr3:uid="{00000000-0010-0000-0100-000006000000}" name="% APP CONTROLS IMPLEMENTED" totalsRowFunction="average"/>
  </tableColumns>
  <tableStyleInfo showFirstColumn="0" showLastColumn="0" showRowStripes="1" showColumnStripes="0"/>
</table>
</file>

<file path=xl/theme/theme1.xml><?xml version="1.0" encoding="utf-8"?>
<a:theme xmlns:a="http://schemas.openxmlformats.org/drawingml/2006/main" name="CertiKit Theme">
  <a:themeElements>
    <a:clrScheme name="CertiKit colours (new)">
      <a:dk1>
        <a:srgbClr val="444444"/>
      </a:dk1>
      <a:lt1>
        <a:srgbClr val="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8"/>
  <sheetViews>
    <sheetView showGridLines="0" topLeftCell="A3" zoomScaleNormal="100" workbookViewId="0">
      <selection activeCell="B7" sqref="B7"/>
    </sheetView>
  </sheetViews>
  <sheetFormatPr defaultColWidth="9.109375" defaultRowHeight="14.4"/>
  <cols>
    <col min="1" max="1" width="2.88671875" style="1" customWidth="1"/>
    <col min="2" max="2" width="94.109375" style="1" customWidth="1"/>
    <col min="3" max="16384" width="9.109375" style="1"/>
  </cols>
  <sheetData>
    <row r="2" spans="1:2">
      <c r="B2" s="2"/>
    </row>
    <row r="3" spans="1:2">
      <c r="B3" s="2"/>
    </row>
    <row r="4" spans="1:2">
      <c r="B4" s="2"/>
    </row>
    <row r="5" spans="1:2">
      <c r="B5" s="2"/>
    </row>
    <row r="6" spans="1:2" ht="115.8" customHeight="1">
      <c r="B6" s="2"/>
    </row>
    <row r="7" spans="1:2">
      <c r="B7" s="2"/>
    </row>
    <row r="8" spans="1:2" ht="38.25" customHeight="1">
      <c r="B8" s="3" t="s">
        <v>0</v>
      </c>
    </row>
    <row r="10" spans="1:2" ht="51" customHeight="1">
      <c r="B10" s="3" t="s">
        <v>1</v>
      </c>
    </row>
    <row r="12" spans="1:2" ht="51" customHeight="1">
      <c r="B12" s="3" t="s">
        <v>2</v>
      </c>
    </row>
    <row r="14" spans="1:2" ht="81" customHeight="1">
      <c r="A14" s="4"/>
      <c r="B14" s="3" t="s">
        <v>3</v>
      </c>
    </row>
    <row r="15" spans="1:2">
      <c r="A15" s="4"/>
      <c r="B15" s="5"/>
    </row>
    <row r="16" spans="1:2" ht="156" customHeight="1">
      <c r="B16" s="3" t="s">
        <v>4</v>
      </c>
    </row>
    <row r="18" spans="2:2" ht="41.25" customHeight="1">
      <c r="B18" s="3" t="s">
        <v>5</v>
      </c>
    </row>
    <row r="20" spans="2:2" ht="36" customHeight="1">
      <c r="B20" s="3" t="s">
        <v>6</v>
      </c>
    </row>
    <row r="22" spans="2:2" ht="66" customHeight="1">
      <c r="B22" s="3" t="s">
        <v>7</v>
      </c>
    </row>
    <row r="24" spans="2:2" ht="96" customHeight="1">
      <c r="B24" s="3" t="s">
        <v>8</v>
      </c>
    </row>
    <row r="26" spans="2:2" ht="246" customHeight="1">
      <c r="B26" s="3" t="s">
        <v>9</v>
      </c>
    </row>
    <row r="27" spans="2:2" ht="15.75" customHeight="1">
      <c r="B27" s="6"/>
    </row>
    <row r="28" spans="2:2" ht="15.75" customHeight="1"/>
  </sheetData>
  <pageMargins left="0.70833333333333304" right="0.70833333333333304" top="0.74791666666666701" bottom="0.74861111111111101" header="0.511811023622047" footer="0.31527777777777799"/>
  <pageSetup paperSize="9" orientation="portrait" horizontalDpi="300" verticalDpi="300"/>
  <headerFooter>
    <oddFooter>&amp;L&amp;D&amp;CPage &amp;P of &amp;N&amp;R[Insert classification]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13"/>
  <sheetViews>
    <sheetView showGridLines="0" zoomScaleNormal="100" workbookViewId="0">
      <selection activeCell="C17" sqref="C17"/>
    </sheetView>
  </sheetViews>
  <sheetFormatPr defaultColWidth="9.109375" defaultRowHeight="14.4"/>
  <cols>
    <col min="1" max="1" width="2.88671875" style="1" customWidth="1"/>
    <col min="2" max="2" width="22" style="1" customWidth="1"/>
    <col min="3" max="3" width="83.6640625" style="1" customWidth="1"/>
    <col min="4" max="16384" width="9.109375" style="1"/>
  </cols>
  <sheetData>
    <row r="2" spans="2:3">
      <c r="B2" s="2"/>
    </row>
    <row r="3" spans="2:3">
      <c r="B3" s="2"/>
    </row>
    <row r="4" spans="2:3">
      <c r="B4" s="2"/>
    </row>
    <row r="5" spans="2:3">
      <c r="B5" s="2"/>
    </row>
    <row r="6" spans="2:3" ht="123" customHeight="1">
      <c r="B6" s="2"/>
    </row>
    <row r="8" spans="2:3" ht="21" customHeight="1">
      <c r="B8" s="7" t="s">
        <v>10</v>
      </c>
      <c r="C8" s="8"/>
    </row>
    <row r="9" spans="2:3">
      <c r="B9" s="8"/>
      <c r="C9" s="8"/>
    </row>
    <row r="10" spans="2:3" ht="30" customHeight="1">
      <c r="B10" s="9" t="s">
        <v>11</v>
      </c>
      <c r="C10" s="10" t="s">
        <v>334</v>
      </c>
    </row>
    <row r="11" spans="2:3" ht="30" customHeight="1">
      <c r="B11" s="9" t="s">
        <v>12</v>
      </c>
      <c r="C11" s="10">
        <v>0.1</v>
      </c>
    </row>
    <row r="12" spans="2:3" ht="30" customHeight="1">
      <c r="B12" s="9" t="s">
        <v>13</v>
      </c>
      <c r="C12" s="82">
        <v>46277</v>
      </c>
    </row>
    <row r="13" spans="2:3" ht="30" customHeight="1">
      <c r="B13" s="9" t="s">
        <v>14</v>
      </c>
      <c r="C13" t="s">
        <v>335</v>
      </c>
    </row>
  </sheetData>
  <pageMargins left="0.70833333333333304" right="0.70833333333333304" top="0.74791666666666701" bottom="0.74861111111111101" header="0.511811023622047" footer="0.31527777777777799"/>
  <pageSetup paperSize="9" scale="90" orientation="portrait" horizontalDpi="300" verticalDpi="300"/>
  <headerFooter>
    <oddFooter>&amp;L&amp;D&amp;CPage &amp;P of &amp;N&amp;R[Insert classification]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G121"/>
  <sheetViews>
    <sheetView showGridLines="0" topLeftCell="A92" zoomScaleNormal="100" workbookViewId="0">
      <selection activeCell="C6" sqref="C6"/>
    </sheetView>
  </sheetViews>
  <sheetFormatPr defaultColWidth="9.109375" defaultRowHeight="14.4"/>
  <cols>
    <col min="1" max="1" width="2.88671875" style="3" customWidth="1"/>
    <col min="2" max="2" width="37" style="3" customWidth="1"/>
    <col min="3" max="3" width="76.33203125" style="3" customWidth="1"/>
    <col min="4" max="4" width="12.109375" style="3" customWidth="1"/>
    <col min="5" max="5" width="15" style="3" customWidth="1"/>
    <col min="6" max="6" width="24.44140625" style="3" customWidth="1"/>
    <col min="7" max="7" width="32" style="3" customWidth="1"/>
    <col min="8" max="16384" width="9.109375" style="3"/>
  </cols>
  <sheetData>
    <row r="2" spans="1:7">
      <c r="B2" s="11"/>
    </row>
    <row r="3" spans="1:7">
      <c r="B3" s="11"/>
    </row>
    <row r="4" spans="1:7">
      <c r="B4" s="11"/>
    </row>
    <row r="5" spans="1:7" ht="15.75" customHeight="1">
      <c r="B5" s="11"/>
      <c r="F5" s="12"/>
    </row>
    <row r="6" spans="1:7" ht="94.8" customHeight="1">
      <c r="B6" s="11"/>
      <c r="F6" s="12"/>
    </row>
    <row r="7" spans="1:7" ht="15.75" customHeight="1">
      <c r="B7" s="11"/>
      <c r="F7" s="12" t="s">
        <v>15</v>
      </c>
    </row>
    <row r="8" spans="1:7" ht="21" customHeight="1">
      <c r="B8" s="7" t="s">
        <v>16</v>
      </c>
      <c r="F8" s="1" t="s">
        <v>17</v>
      </c>
    </row>
    <row r="9" spans="1:7" ht="15" customHeight="1">
      <c r="B9" s="13" t="s">
        <v>18</v>
      </c>
    </row>
    <row r="10" spans="1:7" ht="15" customHeight="1">
      <c r="B10" s="13"/>
    </row>
    <row r="12" spans="1:7" ht="33.75" customHeight="1">
      <c r="B12" s="14" t="s">
        <v>19</v>
      </c>
      <c r="C12" s="14" t="s">
        <v>20</v>
      </c>
      <c r="D12" s="14" t="s">
        <v>21</v>
      </c>
      <c r="E12" s="14" t="s">
        <v>22</v>
      </c>
      <c r="F12" s="14" t="s">
        <v>23</v>
      </c>
      <c r="G12" s="14" t="s">
        <v>24</v>
      </c>
    </row>
    <row r="14" spans="1:7" ht="18.75" customHeight="1">
      <c r="B14" s="15" t="s">
        <v>25</v>
      </c>
    </row>
    <row r="15" spans="1:7" ht="42">
      <c r="C15" s="3" t="s">
        <v>26</v>
      </c>
      <c r="D15" s="16" t="s">
        <v>27</v>
      </c>
      <c r="E15" s="16" t="s">
        <v>27</v>
      </c>
      <c r="F15" s="17" t="s">
        <v>28</v>
      </c>
      <c r="G15" s="17" t="s">
        <v>29</v>
      </c>
    </row>
    <row r="16" spans="1:7" ht="57">
      <c r="A16" s="18"/>
      <c r="C16" s="3" t="s">
        <v>30</v>
      </c>
      <c r="D16" s="16" t="s">
        <v>27</v>
      </c>
      <c r="E16" s="16" t="s">
        <v>27</v>
      </c>
      <c r="F16" s="17" t="s">
        <v>31</v>
      </c>
      <c r="G16" s="17" t="s">
        <v>32</v>
      </c>
    </row>
    <row r="17" spans="1:7" ht="55.8">
      <c r="A17" s="18"/>
      <c r="C17" s="3" t="s">
        <v>33</v>
      </c>
      <c r="D17" s="16" t="s">
        <v>27</v>
      </c>
      <c r="E17" s="16" t="s">
        <v>34</v>
      </c>
      <c r="F17" s="17" t="s">
        <v>35</v>
      </c>
      <c r="G17" s="17" t="s">
        <v>36</v>
      </c>
    </row>
    <row r="18" spans="1:7" ht="57">
      <c r="A18" s="18"/>
      <c r="C18" s="3" t="s">
        <v>37</v>
      </c>
      <c r="D18" s="16" t="s">
        <v>27</v>
      </c>
      <c r="E18" s="16" t="s">
        <v>27</v>
      </c>
      <c r="F18" s="17" t="s">
        <v>38</v>
      </c>
      <c r="G18" s="17" t="s">
        <v>39</v>
      </c>
    </row>
    <row r="19" spans="1:7" ht="42">
      <c r="A19" s="18"/>
      <c r="C19" s="3" t="s">
        <v>40</v>
      </c>
      <c r="D19" s="16" t="s">
        <v>27</v>
      </c>
      <c r="E19" s="16" t="s">
        <v>27</v>
      </c>
      <c r="F19" s="17" t="s">
        <v>41</v>
      </c>
      <c r="G19" s="17" t="s">
        <v>42</v>
      </c>
    </row>
    <row r="20" spans="1:7" ht="42">
      <c r="A20" s="18"/>
      <c r="C20" s="3" t="s">
        <v>43</v>
      </c>
      <c r="D20" s="16" t="s">
        <v>27</v>
      </c>
      <c r="E20" s="16" t="s">
        <v>27</v>
      </c>
      <c r="F20" s="17" t="s">
        <v>44</v>
      </c>
      <c r="G20" s="17" t="s">
        <v>45</v>
      </c>
    </row>
    <row r="21" spans="1:7" ht="42.6">
      <c r="A21" s="18"/>
      <c r="C21" s="3" t="s">
        <v>46</v>
      </c>
      <c r="D21" s="16" t="s">
        <v>27</v>
      </c>
      <c r="E21" s="16" t="s">
        <v>34</v>
      </c>
      <c r="F21" s="17" t="s">
        <v>47</v>
      </c>
      <c r="G21" s="17" t="s">
        <v>48</v>
      </c>
    </row>
    <row r="22" spans="1:7" ht="42.6">
      <c r="A22" s="18"/>
      <c r="C22" s="3" t="s">
        <v>49</v>
      </c>
      <c r="D22" s="16" t="s">
        <v>27</v>
      </c>
      <c r="E22" s="16" t="s">
        <v>34</v>
      </c>
      <c r="F22" s="17" t="s">
        <v>50</v>
      </c>
      <c r="G22" s="17" t="s">
        <v>51</v>
      </c>
    </row>
    <row r="23" spans="1:7" ht="42">
      <c r="A23" s="18"/>
      <c r="C23" s="3" t="s">
        <v>52</v>
      </c>
      <c r="D23" s="16" t="s">
        <v>27</v>
      </c>
      <c r="E23" s="16" t="s">
        <v>34</v>
      </c>
      <c r="F23" s="17" t="s">
        <v>53</v>
      </c>
      <c r="G23" s="17" t="s">
        <v>54</v>
      </c>
    </row>
    <row r="24" spans="1:7" ht="42">
      <c r="A24" s="18"/>
      <c r="C24" s="3" t="s">
        <v>55</v>
      </c>
      <c r="D24" s="16" t="s">
        <v>27</v>
      </c>
      <c r="E24" s="16" t="s">
        <v>27</v>
      </c>
      <c r="F24" s="17" t="s">
        <v>56</v>
      </c>
      <c r="G24" s="17" t="s">
        <v>57</v>
      </c>
    </row>
    <row r="25" spans="1:7" ht="42.6">
      <c r="A25" s="18"/>
      <c r="C25" s="3" t="s">
        <v>58</v>
      </c>
      <c r="D25" s="16" t="s">
        <v>27</v>
      </c>
      <c r="E25" s="16" t="s">
        <v>27</v>
      </c>
      <c r="F25" s="17" t="s">
        <v>59</v>
      </c>
      <c r="G25" s="17" t="s">
        <v>60</v>
      </c>
    </row>
    <row r="26" spans="1:7" ht="42.6">
      <c r="A26" s="18"/>
      <c r="C26" s="3" t="s">
        <v>61</v>
      </c>
      <c r="D26" s="16" t="s">
        <v>27</v>
      </c>
      <c r="E26" s="16" t="s">
        <v>34</v>
      </c>
      <c r="F26" s="17" t="s">
        <v>62</v>
      </c>
      <c r="G26" s="17" t="s">
        <v>63</v>
      </c>
    </row>
    <row r="27" spans="1:7" ht="28.8">
      <c r="A27" s="18"/>
      <c r="C27" s="3" t="s">
        <v>64</v>
      </c>
      <c r="D27" s="16" t="s">
        <v>27</v>
      </c>
      <c r="E27" s="16" t="s">
        <v>34</v>
      </c>
      <c r="F27" s="17" t="s">
        <v>65</v>
      </c>
      <c r="G27" s="17" t="s">
        <v>66</v>
      </c>
    </row>
    <row r="28" spans="1:7" ht="42">
      <c r="A28" s="18"/>
      <c r="C28" s="3" t="s">
        <v>67</v>
      </c>
      <c r="D28" s="16" t="s">
        <v>27</v>
      </c>
      <c r="E28" s="16" t="s">
        <v>34</v>
      </c>
      <c r="F28" s="17" t="s">
        <v>68</v>
      </c>
      <c r="G28" s="17" t="s">
        <v>69</v>
      </c>
    </row>
    <row r="29" spans="1:7" ht="28.8">
      <c r="A29" s="18"/>
      <c r="C29" s="3" t="s">
        <v>70</v>
      </c>
      <c r="D29" s="16" t="s">
        <v>27</v>
      </c>
      <c r="E29" s="16" t="s">
        <v>27</v>
      </c>
      <c r="F29" s="17" t="s">
        <v>71</v>
      </c>
      <c r="G29" s="17" t="s">
        <v>72</v>
      </c>
    </row>
    <row r="30" spans="1:7" ht="42.6">
      <c r="A30" s="18"/>
      <c r="C30" s="3" t="s">
        <v>73</v>
      </c>
      <c r="D30" s="16" t="s">
        <v>27</v>
      </c>
      <c r="E30" s="16" t="s">
        <v>27</v>
      </c>
      <c r="F30" s="17" t="s">
        <v>74</v>
      </c>
      <c r="G30" s="17" t="s">
        <v>75</v>
      </c>
    </row>
    <row r="31" spans="1:7" ht="28.8">
      <c r="A31" s="18"/>
      <c r="C31" s="3" t="s">
        <v>76</v>
      </c>
      <c r="D31" s="16" t="s">
        <v>27</v>
      </c>
      <c r="E31" s="16" t="s">
        <v>34</v>
      </c>
      <c r="F31" s="17" t="s">
        <v>77</v>
      </c>
      <c r="G31" s="17" t="s">
        <v>78</v>
      </c>
    </row>
    <row r="32" spans="1:7" ht="42">
      <c r="A32" s="18"/>
      <c r="C32" s="3" t="s">
        <v>79</v>
      </c>
      <c r="D32" s="16" t="s">
        <v>27</v>
      </c>
      <c r="E32" s="16" t="s">
        <v>34</v>
      </c>
      <c r="F32" s="17" t="s">
        <v>80</v>
      </c>
      <c r="G32" s="17" t="s">
        <v>81</v>
      </c>
    </row>
    <row r="33" spans="1:7" ht="42.6">
      <c r="A33" s="18"/>
      <c r="C33" s="3" t="s">
        <v>82</v>
      </c>
      <c r="D33" s="16" t="s">
        <v>27</v>
      </c>
      <c r="E33" s="16" t="s">
        <v>34</v>
      </c>
      <c r="F33" s="17" t="s">
        <v>83</v>
      </c>
      <c r="G33" s="17" t="s">
        <v>84</v>
      </c>
    </row>
    <row r="34" spans="1:7" ht="28.2">
      <c r="A34" s="18"/>
      <c r="C34" s="3" t="s">
        <v>85</v>
      </c>
      <c r="D34" s="16" t="s">
        <v>27</v>
      </c>
      <c r="E34" s="16" t="s">
        <v>34</v>
      </c>
      <c r="F34" s="17" t="s">
        <v>86</v>
      </c>
      <c r="G34" s="17" t="s">
        <v>87</v>
      </c>
    </row>
    <row r="35" spans="1:7" ht="42">
      <c r="A35" s="18"/>
      <c r="C35" s="3" t="s">
        <v>88</v>
      </c>
      <c r="D35" s="16" t="s">
        <v>27</v>
      </c>
      <c r="E35" s="16" t="s">
        <v>34</v>
      </c>
      <c r="F35" s="17" t="s">
        <v>89</v>
      </c>
      <c r="G35" s="17" t="s">
        <v>90</v>
      </c>
    </row>
    <row r="36" spans="1:7" ht="42">
      <c r="A36" s="18"/>
      <c r="C36" s="3" t="s">
        <v>91</v>
      </c>
      <c r="D36" s="16" t="s">
        <v>27</v>
      </c>
      <c r="E36" s="16" t="s">
        <v>34</v>
      </c>
      <c r="F36" s="17" t="s">
        <v>92</v>
      </c>
      <c r="G36" s="17" t="s">
        <v>93</v>
      </c>
    </row>
    <row r="37" spans="1:7" ht="28.8">
      <c r="A37" s="18"/>
      <c r="C37" s="3" t="s">
        <v>94</v>
      </c>
      <c r="D37" s="16" t="s">
        <v>27</v>
      </c>
      <c r="E37" s="16" t="s">
        <v>34</v>
      </c>
      <c r="F37" s="17" t="s">
        <v>95</v>
      </c>
      <c r="G37" s="17" t="s">
        <v>96</v>
      </c>
    </row>
    <row r="38" spans="1:7" ht="42.6">
      <c r="A38" s="18"/>
      <c r="C38" s="3" t="s">
        <v>97</v>
      </c>
      <c r="D38" s="16" t="s">
        <v>27</v>
      </c>
      <c r="E38" s="16" t="s">
        <v>27</v>
      </c>
      <c r="F38" s="17" t="s">
        <v>98</v>
      </c>
      <c r="G38" s="17" t="s">
        <v>99</v>
      </c>
    </row>
    <row r="39" spans="1:7" ht="28.2">
      <c r="A39" s="18"/>
      <c r="C39" s="3" t="s">
        <v>100</v>
      </c>
      <c r="D39" s="16" t="s">
        <v>27</v>
      </c>
      <c r="E39" s="16" t="s">
        <v>27</v>
      </c>
      <c r="F39" s="17" t="s">
        <v>101</v>
      </c>
      <c r="G39" s="17" t="s">
        <v>102</v>
      </c>
    </row>
    <row r="40" spans="1:7" ht="42.6">
      <c r="A40" s="18"/>
      <c r="C40" s="3" t="s">
        <v>103</v>
      </c>
      <c r="D40" s="16" t="s">
        <v>27</v>
      </c>
      <c r="E40" s="16" t="s">
        <v>27</v>
      </c>
      <c r="F40" s="17" t="s">
        <v>104</v>
      </c>
      <c r="G40" s="17" t="s">
        <v>105</v>
      </c>
    </row>
    <row r="41" spans="1:7" ht="43.2">
      <c r="A41" s="18"/>
      <c r="C41" s="3" t="s">
        <v>106</v>
      </c>
      <c r="D41" s="16" t="s">
        <v>27</v>
      </c>
      <c r="E41" s="16" t="s">
        <v>34</v>
      </c>
      <c r="F41" s="17" t="s">
        <v>107</v>
      </c>
      <c r="G41" s="17" t="s">
        <v>108</v>
      </c>
    </row>
    <row r="42" spans="1:7" ht="28.2">
      <c r="A42" s="18"/>
      <c r="C42" s="3" t="s">
        <v>109</v>
      </c>
      <c r="D42" s="16" t="s">
        <v>27</v>
      </c>
      <c r="E42" s="16" t="s">
        <v>27</v>
      </c>
      <c r="F42" s="17" t="s">
        <v>110</v>
      </c>
      <c r="G42" s="17" t="s">
        <v>111</v>
      </c>
    </row>
    <row r="43" spans="1:7" ht="28.2">
      <c r="A43" s="18"/>
      <c r="C43" s="3" t="s">
        <v>112</v>
      </c>
      <c r="D43" s="16" t="s">
        <v>27</v>
      </c>
      <c r="E43" s="16" t="s">
        <v>34</v>
      </c>
      <c r="F43" s="17" t="s">
        <v>113</v>
      </c>
      <c r="G43" s="17" t="s">
        <v>114</v>
      </c>
    </row>
    <row r="44" spans="1:7" ht="28.8">
      <c r="A44" s="18"/>
      <c r="C44" s="3" t="s">
        <v>115</v>
      </c>
      <c r="D44" s="16" t="s">
        <v>27</v>
      </c>
      <c r="E44" s="16" t="s">
        <v>34</v>
      </c>
      <c r="F44" s="17" t="s">
        <v>116</v>
      </c>
      <c r="G44" s="17" t="s">
        <v>117</v>
      </c>
    </row>
    <row r="45" spans="1:7" ht="28.2">
      <c r="A45" s="18"/>
      <c r="C45" s="3" t="s">
        <v>118</v>
      </c>
      <c r="D45" s="16" t="s">
        <v>27</v>
      </c>
      <c r="E45" s="16" t="s">
        <v>27</v>
      </c>
      <c r="F45" s="17" t="s">
        <v>119</v>
      </c>
      <c r="G45" s="17" t="s">
        <v>120</v>
      </c>
    </row>
    <row r="46" spans="1:7" ht="28.8">
      <c r="A46" s="18"/>
      <c r="C46" s="3" t="s">
        <v>121</v>
      </c>
      <c r="D46" s="16" t="s">
        <v>27</v>
      </c>
      <c r="E46" s="16" t="s">
        <v>27</v>
      </c>
      <c r="F46" s="17" t="s">
        <v>122</v>
      </c>
      <c r="G46" s="17" t="s">
        <v>123</v>
      </c>
    </row>
    <row r="47" spans="1:7" ht="28.2">
      <c r="A47" s="18"/>
      <c r="C47" s="3" t="s">
        <v>124</v>
      </c>
      <c r="D47" s="16" t="s">
        <v>27</v>
      </c>
      <c r="E47" s="16" t="s">
        <v>27</v>
      </c>
      <c r="F47" s="17" t="s">
        <v>125</v>
      </c>
      <c r="G47" s="17" t="s">
        <v>126</v>
      </c>
    </row>
    <row r="48" spans="1:7" ht="42.6">
      <c r="A48" s="18"/>
      <c r="C48" s="3" t="s">
        <v>127</v>
      </c>
      <c r="D48" s="16" t="s">
        <v>27</v>
      </c>
      <c r="E48" s="16" t="s">
        <v>27</v>
      </c>
      <c r="F48" s="17" t="s">
        <v>128</v>
      </c>
      <c r="G48" s="17" t="s">
        <v>129</v>
      </c>
    </row>
    <row r="49" spans="1:7" ht="42">
      <c r="A49" s="18"/>
      <c r="C49" s="3" t="s">
        <v>130</v>
      </c>
      <c r="D49" s="16" t="s">
        <v>27</v>
      </c>
      <c r="E49" s="16" t="s">
        <v>34</v>
      </c>
      <c r="F49" s="17" t="s">
        <v>131</v>
      </c>
      <c r="G49" s="17" t="s">
        <v>132</v>
      </c>
    </row>
    <row r="50" spans="1:7" ht="43.2">
      <c r="A50" s="18"/>
      <c r="C50" s="3" t="s">
        <v>133</v>
      </c>
      <c r="D50" s="16" t="s">
        <v>27</v>
      </c>
      <c r="E50" s="16" t="s">
        <v>34</v>
      </c>
      <c r="F50" s="17" t="s">
        <v>134</v>
      </c>
      <c r="G50" s="17" t="s">
        <v>135</v>
      </c>
    </row>
    <row r="51" spans="1:7" ht="42.6">
      <c r="A51" s="18"/>
      <c r="C51" s="3" t="s">
        <v>136</v>
      </c>
      <c r="D51" s="16" t="s">
        <v>27</v>
      </c>
      <c r="E51" s="16" t="s">
        <v>34</v>
      </c>
      <c r="F51" s="17" t="s">
        <v>137</v>
      </c>
      <c r="G51" s="17" t="s">
        <v>138</v>
      </c>
    </row>
    <row r="53" spans="1:7">
      <c r="B53" s="19"/>
      <c r="C53" s="20" t="s">
        <v>139</v>
      </c>
      <c r="D53" s="21">
        <f>+COUNTIF(D15:D51,"Yes")</f>
        <v>37</v>
      </c>
      <c r="E53" s="21">
        <f>+COUNTIF(E15:E51,"Yes")</f>
        <v>17</v>
      </c>
      <c r="F53" s="19"/>
      <c r="G53" s="19"/>
    </row>
    <row r="55" spans="1:7" ht="18.75" customHeight="1">
      <c r="B55" s="15" t="s">
        <v>140</v>
      </c>
    </row>
    <row r="56" spans="1:7" ht="28.2">
      <c r="C56" s="3" t="s">
        <v>141</v>
      </c>
      <c r="D56" s="16" t="s">
        <v>27</v>
      </c>
      <c r="E56" s="16" t="s">
        <v>27</v>
      </c>
      <c r="F56" s="17" t="s">
        <v>142</v>
      </c>
      <c r="G56" s="17" t="s">
        <v>143</v>
      </c>
    </row>
    <row r="57" spans="1:7" ht="28.8">
      <c r="C57" s="3" t="s">
        <v>144</v>
      </c>
      <c r="D57" s="16" t="s">
        <v>27</v>
      </c>
      <c r="E57" s="16" t="s">
        <v>27</v>
      </c>
      <c r="F57" s="17" t="s">
        <v>145</v>
      </c>
      <c r="G57" s="17" t="s">
        <v>146</v>
      </c>
    </row>
    <row r="58" spans="1:7" ht="57.6">
      <c r="C58" s="3" t="s">
        <v>147</v>
      </c>
      <c r="D58" s="16" t="s">
        <v>27</v>
      </c>
      <c r="E58" s="16" t="s">
        <v>34</v>
      </c>
      <c r="F58" s="17" t="s">
        <v>148</v>
      </c>
      <c r="G58" s="17" t="s">
        <v>149</v>
      </c>
    </row>
    <row r="59" spans="1:7" ht="28.2">
      <c r="C59" s="3" t="s">
        <v>150</v>
      </c>
      <c r="D59" s="16" t="s">
        <v>27</v>
      </c>
      <c r="E59" s="16" t="s">
        <v>27</v>
      </c>
      <c r="F59" s="17" t="s">
        <v>151</v>
      </c>
      <c r="G59" s="17" t="s">
        <v>152</v>
      </c>
    </row>
    <row r="60" spans="1:7" ht="28.8">
      <c r="C60" s="3" t="s">
        <v>153</v>
      </c>
      <c r="D60" s="16" t="s">
        <v>27</v>
      </c>
      <c r="E60" s="16" t="s">
        <v>27</v>
      </c>
      <c r="F60" s="17" t="s">
        <v>154</v>
      </c>
      <c r="G60" s="17" t="s">
        <v>155</v>
      </c>
    </row>
    <row r="61" spans="1:7" ht="42">
      <c r="C61" s="3" t="s">
        <v>156</v>
      </c>
      <c r="D61" s="16" t="s">
        <v>27</v>
      </c>
      <c r="E61" s="16" t="s">
        <v>27</v>
      </c>
      <c r="F61" s="17" t="s">
        <v>157</v>
      </c>
      <c r="G61" s="17" t="s">
        <v>158</v>
      </c>
    </row>
    <row r="62" spans="1:7" ht="42.6">
      <c r="C62" s="3" t="s">
        <v>159</v>
      </c>
      <c r="D62" s="16" t="s">
        <v>27</v>
      </c>
      <c r="E62" s="16" t="s">
        <v>27</v>
      </c>
      <c r="F62" s="17" t="s">
        <v>160</v>
      </c>
      <c r="G62" s="17" t="s">
        <v>161</v>
      </c>
    </row>
    <row r="63" spans="1:7" ht="43.2">
      <c r="C63" s="3" t="s">
        <v>162</v>
      </c>
      <c r="D63" s="16" t="s">
        <v>27</v>
      </c>
      <c r="E63" s="16" t="s">
        <v>34</v>
      </c>
      <c r="F63" s="17" t="s">
        <v>163</v>
      </c>
      <c r="G63" s="17" t="s">
        <v>164</v>
      </c>
    </row>
    <row r="65" spans="2:7">
      <c r="B65" s="19"/>
      <c r="C65" s="20" t="s">
        <v>139</v>
      </c>
      <c r="D65" s="21">
        <f>+COUNTIF(D56:D63,"Yes")</f>
        <v>8</v>
      </c>
      <c r="E65" s="21">
        <f>+COUNTIF(E56:E63,"Yes")</f>
        <v>6</v>
      </c>
      <c r="F65" s="19"/>
      <c r="G65" s="19"/>
    </row>
    <row r="67" spans="2:7" ht="18.75" customHeight="1">
      <c r="B67" s="15" t="s">
        <v>165</v>
      </c>
    </row>
    <row r="68" spans="2:7" ht="15" customHeight="1">
      <c r="B68" s="15"/>
      <c r="C68" s="3" t="s">
        <v>166</v>
      </c>
      <c r="D68" s="16" t="s">
        <v>27</v>
      </c>
      <c r="E68" s="16" t="s">
        <v>27</v>
      </c>
      <c r="F68" s="17" t="s">
        <v>167</v>
      </c>
      <c r="G68" s="17" t="s">
        <v>168</v>
      </c>
    </row>
    <row r="69" spans="2:7" ht="15" customHeight="1">
      <c r="B69" s="15"/>
      <c r="C69" s="3" t="s">
        <v>169</v>
      </c>
      <c r="D69" s="16" t="s">
        <v>27</v>
      </c>
      <c r="E69" s="16" t="s">
        <v>27</v>
      </c>
      <c r="F69" s="17" t="s">
        <v>170</v>
      </c>
      <c r="G69" s="17" t="s">
        <v>171</v>
      </c>
    </row>
    <row r="70" spans="2:7" ht="15" customHeight="1">
      <c r="B70" s="15"/>
      <c r="C70" s="3" t="s">
        <v>172</v>
      </c>
      <c r="D70" s="16" t="s">
        <v>27</v>
      </c>
      <c r="E70" s="16" t="s">
        <v>27</v>
      </c>
      <c r="F70" s="17" t="s">
        <v>173</v>
      </c>
      <c r="G70" s="17" t="s">
        <v>174</v>
      </c>
    </row>
    <row r="71" spans="2:7" ht="15" customHeight="1">
      <c r="B71" s="15"/>
      <c r="C71" s="3" t="s">
        <v>175</v>
      </c>
      <c r="D71" s="16" t="s">
        <v>27</v>
      </c>
      <c r="E71" s="16" t="s">
        <v>27</v>
      </c>
      <c r="F71" s="17" t="s">
        <v>176</v>
      </c>
      <c r="G71" s="17" t="s">
        <v>177</v>
      </c>
    </row>
    <row r="72" spans="2:7" ht="15" customHeight="1">
      <c r="B72" s="15"/>
      <c r="C72" s="3" t="s">
        <v>178</v>
      </c>
      <c r="D72" s="16" t="s">
        <v>27</v>
      </c>
      <c r="E72" s="16" t="s">
        <v>27</v>
      </c>
      <c r="F72" s="17" t="s">
        <v>179</v>
      </c>
      <c r="G72" s="17" t="s">
        <v>180</v>
      </c>
    </row>
    <row r="73" spans="2:7" ht="15" customHeight="1">
      <c r="B73" s="15"/>
      <c r="C73" s="3" t="s">
        <v>181</v>
      </c>
      <c r="D73" s="16" t="s">
        <v>27</v>
      </c>
      <c r="E73" s="16" t="s">
        <v>27</v>
      </c>
      <c r="F73" s="17" t="s">
        <v>182</v>
      </c>
      <c r="G73" s="17" t="s">
        <v>183</v>
      </c>
    </row>
    <row r="74" spans="2:7" ht="15" customHeight="1">
      <c r="C74" s="3" t="s">
        <v>184</v>
      </c>
      <c r="D74" s="16" t="s">
        <v>27</v>
      </c>
      <c r="E74" s="16" t="s">
        <v>34</v>
      </c>
      <c r="F74" s="17" t="s">
        <v>185</v>
      </c>
      <c r="G74" s="17" t="s">
        <v>186</v>
      </c>
    </row>
    <row r="75" spans="2:7" ht="15" customHeight="1">
      <c r="C75" s="3" t="s">
        <v>187</v>
      </c>
      <c r="D75" s="16" t="s">
        <v>27</v>
      </c>
      <c r="E75" s="16" t="s">
        <v>27</v>
      </c>
      <c r="F75" s="17" t="s">
        <v>188</v>
      </c>
      <c r="G75" s="17" t="s">
        <v>189</v>
      </c>
    </row>
    <row r="76" spans="2:7" ht="15" customHeight="1">
      <c r="C76" s="3" t="s">
        <v>190</v>
      </c>
      <c r="D76" s="16" t="s">
        <v>27</v>
      </c>
      <c r="E76" s="16" t="s">
        <v>34</v>
      </c>
      <c r="F76" s="17" t="s">
        <v>191</v>
      </c>
      <c r="G76" s="17" t="s">
        <v>192</v>
      </c>
    </row>
    <row r="77" spans="2:7" ht="15" customHeight="1">
      <c r="C77" s="3" t="s">
        <v>193</v>
      </c>
      <c r="D77" s="16" t="s">
        <v>27</v>
      </c>
      <c r="E77" s="16" t="s">
        <v>27</v>
      </c>
      <c r="F77" s="17" t="s">
        <v>194</v>
      </c>
      <c r="G77" s="17" t="s">
        <v>195</v>
      </c>
    </row>
    <row r="78" spans="2:7" ht="15" customHeight="1">
      <c r="C78" s="3" t="s">
        <v>196</v>
      </c>
      <c r="D78" s="16" t="s">
        <v>27</v>
      </c>
      <c r="E78" s="16" t="s">
        <v>27</v>
      </c>
      <c r="F78" s="17" t="s">
        <v>197</v>
      </c>
      <c r="G78" s="17" t="s">
        <v>198</v>
      </c>
    </row>
    <row r="79" spans="2:7" ht="15" customHeight="1">
      <c r="C79" s="3" t="s">
        <v>199</v>
      </c>
      <c r="D79" s="16" t="s">
        <v>27</v>
      </c>
      <c r="E79" s="16" t="s">
        <v>27</v>
      </c>
      <c r="F79" s="17" t="s">
        <v>200</v>
      </c>
      <c r="G79" s="17" t="s">
        <v>201</v>
      </c>
    </row>
    <row r="80" spans="2:7" ht="15" customHeight="1">
      <c r="C80" s="3" t="s">
        <v>202</v>
      </c>
      <c r="D80" s="16" t="s">
        <v>27</v>
      </c>
      <c r="E80" s="16" t="s">
        <v>27</v>
      </c>
      <c r="F80" s="17" t="s">
        <v>203</v>
      </c>
      <c r="G80" s="17" t="s">
        <v>204</v>
      </c>
    </row>
    <row r="81" spans="2:7" ht="15" customHeight="1">
      <c r="C81" s="3" t="s">
        <v>205</v>
      </c>
      <c r="D81" s="16" t="s">
        <v>27</v>
      </c>
      <c r="E81" s="16" t="s">
        <v>34</v>
      </c>
      <c r="F81" s="17" t="s">
        <v>206</v>
      </c>
      <c r="G81" s="17" t="s">
        <v>207</v>
      </c>
    </row>
    <row r="83" spans="2:7">
      <c r="B83" s="19"/>
      <c r="C83" s="20" t="s">
        <v>139</v>
      </c>
      <c r="D83" s="21">
        <f>+COUNTIF(D68:D81,"Yes")</f>
        <v>14</v>
      </c>
      <c r="E83" s="21">
        <f>+COUNTIF(E68:E81,"Yes")</f>
        <v>11</v>
      </c>
      <c r="F83" s="19"/>
      <c r="G83" s="19"/>
    </row>
    <row r="85" spans="2:7" ht="18.75" customHeight="1">
      <c r="B85" s="15" t="s">
        <v>208</v>
      </c>
    </row>
    <row r="86" spans="2:7" ht="15" customHeight="1">
      <c r="B86" s="15"/>
      <c r="C86" s="3" t="s">
        <v>209</v>
      </c>
      <c r="D86" s="16" t="s">
        <v>27</v>
      </c>
      <c r="E86" s="16" t="s">
        <v>34</v>
      </c>
      <c r="F86" s="17" t="s">
        <v>210</v>
      </c>
      <c r="G86" s="17" t="s">
        <v>211</v>
      </c>
    </row>
    <row r="87" spans="2:7" ht="15" customHeight="1">
      <c r="B87" s="15"/>
      <c r="C87" s="3" t="s">
        <v>212</v>
      </c>
      <c r="D87" s="16" t="s">
        <v>27</v>
      </c>
      <c r="E87" s="16" t="s">
        <v>34</v>
      </c>
      <c r="F87" s="17" t="s">
        <v>213</v>
      </c>
      <c r="G87" s="17" t="s">
        <v>214</v>
      </c>
    </row>
    <row r="88" spans="2:7" ht="15" customHeight="1">
      <c r="B88" s="15"/>
      <c r="C88" s="3" t="s">
        <v>215</v>
      </c>
      <c r="D88" s="16" t="s">
        <v>27</v>
      </c>
      <c r="E88" s="16" t="s">
        <v>34</v>
      </c>
      <c r="F88" s="17" t="s">
        <v>216</v>
      </c>
      <c r="G88" s="17" t="s">
        <v>217</v>
      </c>
    </row>
    <row r="89" spans="2:7" ht="15" customHeight="1">
      <c r="B89" s="15"/>
      <c r="C89" s="3" t="s">
        <v>218</v>
      </c>
      <c r="D89" s="16" t="s">
        <v>27</v>
      </c>
      <c r="E89" s="16" t="s">
        <v>27</v>
      </c>
      <c r="F89" s="17" t="s">
        <v>219</v>
      </c>
      <c r="G89" s="17" t="s">
        <v>220</v>
      </c>
    </row>
    <row r="90" spans="2:7" ht="15" customHeight="1">
      <c r="B90" s="15"/>
      <c r="C90" s="3" t="s">
        <v>221</v>
      </c>
      <c r="D90" s="16" t="s">
        <v>27</v>
      </c>
      <c r="E90" s="16" t="s">
        <v>27</v>
      </c>
      <c r="F90" s="17" t="s">
        <v>222</v>
      </c>
      <c r="G90" s="17" t="s">
        <v>223</v>
      </c>
    </row>
    <row r="91" spans="2:7" ht="15" customHeight="1">
      <c r="B91" s="15"/>
      <c r="C91" s="3" t="s">
        <v>224</v>
      </c>
      <c r="D91" s="16" t="s">
        <v>27</v>
      </c>
      <c r="E91" s="16" t="s">
        <v>27</v>
      </c>
      <c r="F91" s="17" t="s">
        <v>225</v>
      </c>
      <c r="G91" s="17" t="s">
        <v>226</v>
      </c>
    </row>
    <row r="92" spans="2:7" ht="15" customHeight="1">
      <c r="B92" s="15"/>
      <c r="C92" s="3" t="s">
        <v>227</v>
      </c>
      <c r="D92" s="16" t="s">
        <v>27</v>
      </c>
      <c r="E92" s="16" t="s">
        <v>27</v>
      </c>
      <c r="F92" s="17" t="s">
        <v>228</v>
      </c>
      <c r="G92" s="17" t="s">
        <v>229</v>
      </c>
    </row>
    <row r="93" spans="2:7" ht="15" customHeight="1">
      <c r="B93" s="15"/>
      <c r="C93" s="3" t="s">
        <v>230</v>
      </c>
      <c r="D93" s="16" t="s">
        <v>27</v>
      </c>
      <c r="E93" s="16" t="s">
        <v>34</v>
      </c>
      <c r="F93" s="17" t="s">
        <v>231</v>
      </c>
      <c r="G93" s="17" t="s">
        <v>232</v>
      </c>
    </row>
    <row r="94" spans="2:7" ht="15" customHeight="1">
      <c r="B94" s="15"/>
      <c r="C94" s="3" t="s">
        <v>233</v>
      </c>
      <c r="D94" s="16" t="s">
        <v>27</v>
      </c>
      <c r="E94" s="16" t="s">
        <v>34</v>
      </c>
      <c r="F94" s="17" t="s">
        <v>234</v>
      </c>
      <c r="G94" s="17" t="s">
        <v>235</v>
      </c>
    </row>
    <row r="95" spans="2:7" ht="15" customHeight="1">
      <c r="B95" s="15"/>
      <c r="C95" s="3" t="s">
        <v>236</v>
      </c>
      <c r="D95" s="16" t="s">
        <v>27</v>
      </c>
      <c r="E95" s="16" t="s">
        <v>34</v>
      </c>
      <c r="F95" s="17" t="s">
        <v>237</v>
      </c>
      <c r="G95" s="17" t="s">
        <v>238</v>
      </c>
    </row>
    <row r="96" spans="2:7" ht="15" customHeight="1">
      <c r="B96" s="15"/>
      <c r="C96" s="3" t="s">
        <v>239</v>
      </c>
      <c r="D96" s="16" t="s">
        <v>27</v>
      </c>
      <c r="E96" s="16" t="s">
        <v>34</v>
      </c>
      <c r="F96" s="17" t="s">
        <v>240</v>
      </c>
      <c r="G96" s="17" t="s">
        <v>241</v>
      </c>
    </row>
    <row r="97" spans="2:7" ht="15" customHeight="1">
      <c r="B97" s="15"/>
      <c r="C97" s="3" t="s">
        <v>242</v>
      </c>
      <c r="D97" s="16" t="s">
        <v>27</v>
      </c>
      <c r="E97" s="16" t="s">
        <v>34</v>
      </c>
      <c r="F97" s="17" t="s">
        <v>243</v>
      </c>
      <c r="G97" s="17" t="s">
        <v>244</v>
      </c>
    </row>
    <row r="98" spans="2:7" ht="15" customHeight="1">
      <c r="B98" s="15"/>
      <c r="C98" s="3" t="s">
        <v>245</v>
      </c>
      <c r="D98" s="16" t="s">
        <v>27</v>
      </c>
      <c r="E98" s="16" t="s">
        <v>27</v>
      </c>
      <c r="F98" s="17" t="s">
        <v>246</v>
      </c>
      <c r="G98" s="17" t="s">
        <v>247</v>
      </c>
    </row>
    <row r="99" spans="2:7" ht="15" customHeight="1">
      <c r="B99" s="15"/>
      <c r="C99" s="3" t="s">
        <v>248</v>
      </c>
      <c r="D99" s="16" t="s">
        <v>27</v>
      </c>
      <c r="E99" s="16" t="s">
        <v>27</v>
      </c>
      <c r="F99" s="17" t="s">
        <v>249</v>
      </c>
      <c r="G99" s="17" t="s">
        <v>250</v>
      </c>
    </row>
    <row r="100" spans="2:7" ht="15" customHeight="1">
      <c r="B100" s="15"/>
      <c r="C100" s="3" t="s">
        <v>251</v>
      </c>
      <c r="D100" s="16" t="s">
        <v>27</v>
      </c>
      <c r="E100" s="16" t="s">
        <v>27</v>
      </c>
      <c r="F100" s="17" t="s">
        <v>252</v>
      </c>
      <c r="G100" s="17" t="s">
        <v>253</v>
      </c>
    </row>
    <row r="101" spans="2:7" ht="15" customHeight="1">
      <c r="B101" s="15"/>
      <c r="C101" s="3" t="s">
        <v>254</v>
      </c>
      <c r="D101" s="16" t="s">
        <v>27</v>
      </c>
      <c r="E101" s="16" t="s">
        <v>34</v>
      </c>
      <c r="F101" s="17" t="s">
        <v>255</v>
      </c>
      <c r="G101" s="17" t="s">
        <v>256</v>
      </c>
    </row>
    <row r="102" spans="2:7" ht="15" customHeight="1">
      <c r="B102" s="15"/>
      <c r="C102" s="3" t="s">
        <v>257</v>
      </c>
      <c r="D102" s="16" t="s">
        <v>27</v>
      </c>
      <c r="E102" s="16" t="s">
        <v>27</v>
      </c>
      <c r="F102" s="17" t="s">
        <v>258</v>
      </c>
      <c r="G102" s="17" t="s">
        <v>259</v>
      </c>
    </row>
    <row r="103" spans="2:7" ht="15" customHeight="1">
      <c r="B103" s="15"/>
      <c r="C103" s="3" t="s">
        <v>260</v>
      </c>
      <c r="D103" s="16" t="s">
        <v>27</v>
      </c>
      <c r="E103" s="16" t="s">
        <v>34</v>
      </c>
      <c r="F103" s="17" t="s">
        <v>261</v>
      </c>
      <c r="G103" s="17" t="s">
        <v>262</v>
      </c>
    </row>
    <row r="104" spans="2:7" ht="15" customHeight="1">
      <c r="B104" s="15"/>
      <c r="C104" s="3" t="s">
        <v>263</v>
      </c>
      <c r="D104" s="16" t="s">
        <v>27</v>
      </c>
      <c r="E104" s="16" t="s">
        <v>27</v>
      </c>
      <c r="F104" s="17" t="s">
        <v>264</v>
      </c>
      <c r="G104" s="17" t="s">
        <v>265</v>
      </c>
    </row>
    <row r="105" spans="2:7" ht="15" customHeight="1">
      <c r="B105" s="15"/>
      <c r="C105" s="3" t="s">
        <v>266</v>
      </c>
      <c r="D105" s="16" t="s">
        <v>27</v>
      </c>
      <c r="E105" s="16" t="s">
        <v>27</v>
      </c>
      <c r="F105" s="17" t="s">
        <v>267</v>
      </c>
      <c r="G105" s="17" t="s">
        <v>268</v>
      </c>
    </row>
    <row r="106" spans="2:7" ht="15" customHeight="1">
      <c r="B106" s="15"/>
      <c r="C106" s="3" t="s">
        <v>269</v>
      </c>
      <c r="D106" s="16" t="s">
        <v>27</v>
      </c>
      <c r="E106" s="16" t="s">
        <v>27</v>
      </c>
      <c r="F106" s="17" t="s">
        <v>270</v>
      </c>
      <c r="G106" s="17" t="s">
        <v>271</v>
      </c>
    </row>
    <row r="107" spans="2:7" ht="15" customHeight="1">
      <c r="B107" s="15"/>
      <c r="C107" s="3" t="s">
        <v>272</v>
      </c>
      <c r="D107" s="16" t="s">
        <v>27</v>
      </c>
      <c r="E107" s="16" t="s">
        <v>34</v>
      </c>
      <c r="F107" s="17" t="s">
        <v>273</v>
      </c>
      <c r="G107" s="17" t="s">
        <v>274</v>
      </c>
    </row>
    <row r="108" spans="2:7" ht="15" customHeight="1">
      <c r="B108" s="15"/>
      <c r="C108" s="3" t="s">
        <v>275</v>
      </c>
      <c r="D108" s="16" t="s">
        <v>27</v>
      </c>
      <c r="E108" s="16" t="s">
        <v>27</v>
      </c>
      <c r="F108" s="17" t="s">
        <v>276</v>
      </c>
      <c r="G108" s="17" t="s">
        <v>277</v>
      </c>
    </row>
    <row r="109" spans="2:7" ht="15" customHeight="1">
      <c r="B109" s="15"/>
      <c r="C109" s="3" t="s">
        <v>278</v>
      </c>
      <c r="D109" s="16" t="s">
        <v>27</v>
      </c>
      <c r="E109" s="16" t="s">
        <v>34</v>
      </c>
      <c r="F109" s="17" t="s">
        <v>279</v>
      </c>
      <c r="G109" s="17" t="s">
        <v>280</v>
      </c>
    </row>
    <row r="110" spans="2:7" ht="15" customHeight="1">
      <c r="B110" s="15"/>
      <c r="C110" s="3" t="s">
        <v>281</v>
      </c>
      <c r="D110" s="16" t="s">
        <v>27</v>
      </c>
      <c r="E110" s="16" t="s">
        <v>34</v>
      </c>
      <c r="F110" s="17" t="s">
        <v>282</v>
      </c>
      <c r="G110" s="17" t="s">
        <v>283</v>
      </c>
    </row>
    <row r="111" spans="2:7" ht="15" customHeight="1">
      <c r="B111" s="15"/>
      <c r="C111" s="3" t="s">
        <v>284</v>
      </c>
      <c r="D111" s="16" t="s">
        <v>27</v>
      </c>
      <c r="E111" s="16" t="s">
        <v>34</v>
      </c>
      <c r="F111" s="17" t="s">
        <v>285</v>
      </c>
      <c r="G111" s="17" t="s">
        <v>286</v>
      </c>
    </row>
    <row r="112" spans="2:7" ht="15" customHeight="1">
      <c r="B112" s="15"/>
      <c r="C112" s="3" t="s">
        <v>287</v>
      </c>
      <c r="D112" s="16" t="s">
        <v>27</v>
      </c>
      <c r="E112" s="16" t="s">
        <v>27</v>
      </c>
      <c r="F112" s="17" t="s">
        <v>288</v>
      </c>
      <c r="G112" s="17" t="s">
        <v>289</v>
      </c>
    </row>
    <row r="113" spans="2:7" ht="15" customHeight="1">
      <c r="B113" s="15"/>
      <c r="C113" s="3" t="s">
        <v>290</v>
      </c>
      <c r="D113" s="16" t="s">
        <v>27</v>
      </c>
      <c r="E113" s="16" t="s">
        <v>34</v>
      </c>
      <c r="F113" s="17" t="s">
        <v>291</v>
      </c>
      <c r="G113" s="17" t="s">
        <v>292</v>
      </c>
    </row>
    <row r="114" spans="2:7" ht="15" customHeight="1">
      <c r="B114" s="15"/>
      <c r="C114" s="3" t="s">
        <v>293</v>
      </c>
      <c r="D114" s="16" t="s">
        <v>27</v>
      </c>
      <c r="E114" s="16" t="s">
        <v>27</v>
      </c>
      <c r="F114" s="17" t="s">
        <v>294</v>
      </c>
      <c r="G114" s="17" t="s">
        <v>295</v>
      </c>
    </row>
    <row r="115" spans="2:7" ht="15" customHeight="1">
      <c r="B115" s="15"/>
      <c r="C115" s="3" t="s">
        <v>296</v>
      </c>
      <c r="D115" s="16" t="s">
        <v>27</v>
      </c>
      <c r="E115" s="16" t="s">
        <v>34</v>
      </c>
      <c r="F115" s="17" t="s">
        <v>297</v>
      </c>
      <c r="G115" s="17" t="s">
        <v>298</v>
      </c>
    </row>
    <row r="116" spans="2:7" ht="15" customHeight="1">
      <c r="C116" s="3" t="s">
        <v>299</v>
      </c>
      <c r="D116" s="16" t="s">
        <v>27</v>
      </c>
      <c r="E116" s="16" t="s">
        <v>34</v>
      </c>
      <c r="F116" s="17" t="s">
        <v>300</v>
      </c>
      <c r="G116" s="17" t="s">
        <v>301</v>
      </c>
    </row>
    <row r="117" spans="2:7" ht="15" customHeight="1">
      <c r="C117" s="3" t="s">
        <v>302</v>
      </c>
      <c r="D117" s="16" t="s">
        <v>27</v>
      </c>
      <c r="E117" s="16" t="s">
        <v>34</v>
      </c>
      <c r="F117" s="17" t="s">
        <v>303</v>
      </c>
      <c r="G117" s="17" t="s">
        <v>304</v>
      </c>
    </row>
    <row r="118" spans="2:7" ht="15" customHeight="1">
      <c r="C118" s="3" t="s">
        <v>305</v>
      </c>
      <c r="D118" s="16" t="s">
        <v>27</v>
      </c>
      <c r="E118" s="16" t="s">
        <v>34</v>
      </c>
      <c r="F118" s="17" t="s">
        <v>306</v>
      </c>
      <c r="G118" s="17" t="s">
        <v>307</v>
      </c>
    </row>
    <row r="119" spans="2:7" ht="15" customHeight="1">
      <c r="C119" s="3" t="s">
        <v>308</v>
      </c>
      <c r="D119" s="16" t="s">
        <v>27</v>
      </c>
      <c r="E119" s="16" t="s">
        <v>27</v>
      </c>
      <c r="F119" s="17" t="s">
        <v>309</v>
      </c>
      <c r="G119" s="17" t="s">
        <v>310</v>
      </c>
    </row>
    <row r="121" spans="2:7">
      <c r="B121" s="19"/>
      <c r="C121" s="20" t="s">
        <v>139</v>
      </c>
      <c r="D121" s="21">
        <f>+COUNTIF(D86:D119,"Yes")</f>
        <v>34</v>
      </c>
      <c r="E121" s="21">
        <f>+COUNTIF(E86:E119,"Yes")</f>
        <v>15</v>
      </c>
      <c r="F121" s="19"/>
      <c r="G121" s="19"/>
    </row>
  </sheetData>
  <dataValidations count="1">
    <dataValidation type="list" allowBlank="1" showInputMessage="1" showErrorMessage="1" sqref="D15:E51 D56:E63 D68:E81 D86:E119" xr:uid="{00000000-0002-0000-0200-000000000000}">
      <formula1>"Yes,No"</formula1>
      <formula2>0</formula2>
    </dataValidation>
  </dataValidations>
  <pageMargins left="0.70833333333333304" right="0.70833333333333304" top="0.74791666666666701" bottom="0.74861111111111101" header="0.511811023622047" footer="0.31527777777777799"/>
  <pageSetup paperSize="9" fitToHeight="0" orientation="landscape" horizontalDpi="300" verticalDpi="300"/>
  <headerFooter>
    <oddFooter>&amp;L&amp;D&amp;CPage &amp;P of &amp;N&amp;R[Insert classification]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AH44"/>
  <sheetViews>
    <sheetView showGridLines="0" tabSelected="1" zoomScaleNormal="100" workbookViewId="0">
      <selection activeCell="B13" sqref="B13"/>
    </sheetView>
  </sheetViews>
  <sheetFormatPr defaultColWidth="9.109375" defaultRowHeight="14.4"/>
  <cols>
    <col min="1" max="1" width="2.88671875" style="1" customWidth="1"/>
    <col min="2" max="2" width="65.6640625" style="1" customWidth="1"/>
    <col min="3" max="6" width="15.6640625" style="1" customWidth="1"/>
    <col min="7" max="7" width="18.6640625" style="1" customWidth="1"/>
    <col min="8" max="8" width="5.6640625" style="1" customWidth="1"/>
    <col min="9" max="16384" width="9.109375" style="1"/>
  </cols>
  <sheetData>
    <row r="2" spans="2:34">
      <c r="B2" s="2"/>
    </row>
    <row r="3" spans="2:34">
      <c r="B3" s="2"/>
    </row>
    <row r="4" spans="2:34">
      <c r="B4" s="2"/>
    </row>
    <row r="5" spans="2:34">
      <c r="B5" s="2"/>
    </row>
    <row r="6" spans="2:34" ht="73.2" customHeight="1">
      <c r="B6" s="2"/>
    </row>
    <row r="7" spans="2:34">
      <c r="B7" s="2"/>
    </row>
    <row r="8" spans="2:34" ht="21" customHeight="1">
      <c r="B8" s="22" t="s">
        <v>311</v>
      </c>
      <c r="AA8" s="23"/>
      <c r="AB8" s="23"/>
      <c r="AC8" s="23"/>
      <c r="AD8" s="23"/>
      <c r="AE8" s="23"/>
      <c r="AF8" s="23"/>
      <c r="AG8" s="23"/>
      <c r="AH8" s="23"/>
    </row>
    <row r="9" spans="2:34" ht="15.75" customHeight="1">
      <c r="B9" s="24" t="s">
        <v>312</v>
      </c>
    </row>
    <row r="10" spans="2:34">
      <c r="B10" s="2"/>
    </row>
    <row r="11" spans="2:34" ht="21.75" customHeight="1">
      <c r="B11" s="25" t="s">
        <v>313</v>
      </c>
      <c r="C11" s="26"/>
      <c r="E11" s="26"/>
      <c r="F11" s="26"/>
    </row>
    <row r="12" spans="2:34">
      <c r="B12" s="3"/>
    </row>
    <row r="13" spans="2:34" ht="30" customHeight="1">
      <c r="B13" s="27" t="s">
        <v>314</v>
      </c>
      <c r="C13" s="28" t="s">
        <v>315</v>
      </c>
      <c r="D13" s="28" t="s">
        <v>316</v>
      </c>
      <c r="E13" s="28" t="s">
        <v>317</v>
      </c>
      <c r="F13" s="28" t="s">
        <v>318</v>
      </c>
      <c r="G13" s="28" t="s">
        <v>319</v>
      </c>
      <c r="H13" s="28"/>
      <c r="I13" s="29" t="s">
        <v>320</v>
      </c>
      <c r="J13" s="30"/>
      <c r="K13" s="30"/>
      <c r="L13" s="30"/>
      <c r="M13" s="30"/>
      <c r="N13" s="30"/>
      <c r="O13" s="30"/>
      <c r="P13" s="30"/>
      <c r="Q13" s="30"/>
      <c r="R13" s="30"/>
      <c r="S13" s="30"/>
      <c r="T13" s="30"/>
      <c r="U13" s="30"/>
      <c r="V13" s="30"/>
      <c r="W13" s="30"/>
      <c r="X13" s="30"/>
      <c r="Y13" s="30"/>
      <c r="Z13" s="30"/>
    </row>
    <row r="14" spans="2:34">
      <c r="B14" s="18" t="s">
        <v>25</v>
      </c>
      <c r="C14" s="31">
        <v>37</v>
      </c>
      <c r="D14" s="32">
        <f>'ISO27001 Annex A Applicability'!D53</f>
        <v>37</v>
      </c>
      <c r="E14" s="33">
        <f>ISO27001ApplicabilityTableResults11[[#This Row],[APPLICABLE CONTROLS]]/ISO27001ApplicabilityTableResults11[[#This Row],[NO OF CONTROLS]]</f>
        <v>1</v>
      </c>
      <c r="F14" s="32">
        <f>'ISO27001 Annex A Applicability'!E53</f>
        <v>17</v>
      </c>
      <c r="G14" s="34">
        <f>IF(D14=0,1,+F14/D14)</f>
        <v>0.45945945945945948</v>
      </c>
      <c r="H14" s="34"/>
      <c r="I14" s="34"/>
    </row>
    <row r="15" spans="2:34">
      <c r="B15" s="4" t="s">
        <v>140</v>
      </c>
      <c r="C15" s="31">
        <v>8</v>
      </c>
      <c r="D15" s="32">
        <f>'ISO27001 Annex A Applicability'!D65</f>
        <v>8</v>
      </c>
      <c r="E15" s="33">
        <f>ISO27001ApplicabilityTableResults11[[#This Row],[APPLICABLE CONTROLS]]/ISO27001ApplicabilityTableResults11[[#This Row],[NO OF CONTROLS]]</f>
        <v>1</v>
      </c>
      <c r="F15" s="32">
        <f>'ISO27001 Annex A Applicability'!E65</f>
        <v>6</v>
      </c>
      <c r="G15" s="34">
        <f>IF(D15=0,1,+F15/D15)</f>
        <v>0.75</v>
      </c>
      <c r="H15" s="34"/>
      <c r="I15" s="34"/>
    </row>
    <row r="16" spans="2:34">
      <c r="B16" s="18" t="s">
        <v>165</v>
      </c>
      <c r="C16" s="31">
        <v>14</v>
      </c>
      <c r="D16" s="32">
        <f>'ISO27001 Annex A Applicability'!D83</f>
        <v>14</v>
      </c>
      <c r="E16" s="33">
        <f>ISO27001ApplicabilityTableResults11[[#This Row],[APPLICABLE CONTROLS]]/ISO27001ApplicabilityTableResults11[[#This Row],[NO OF CONTROLS]]</f>
        <v>1</v>
      </c>
      <c r="F16" s="32">
        <f>'ISO27001 Annex A Applicability'!E83</f>
        <v>11</v>
      </c>
      <c r="G16" s="34">
        <f>IF(D16=0,1,+F16/D16)</f>
        <v>0.7857142857142857</v>
      </c>
      <c r="H16" s="34"/>
      <c r="I16" s="34"/>
    </row>
    <row r="17" spans="1:9">
      <c r="B17" s="4" t="s">
        <v>208</v>
      </c>
      <c r="C17" s="31">
        <v>34</v>
      </c>
      <c r="D17" s="32">
        <f>'ISO27001 Annex A Applicability'!D121</f>
        <v>34</v>
      </c>
      <c r="E17" s="33">
        <f>ISO27001ApplicabilityTableResults11[[#This Row],[APPLICABLE CONTROLS]]/ISO27001ApplicabilityTableResults11[[#This Row],[NO OF CONTROLS]]</f>
        <v>1</v>
      </c>
      <c r="F17" s="32">
        <f>'ISO27001 Annex A Applicability'!E121</f>
        <v>15</v>
      </c>
      <c r="G17" s="34">
        <f>IF(D17=0,1,+F17/D17)</f>
        <v>0.44117647058823528</v>
      </c>
      <c r="H17" s="34"/>
      <c r="I17" s="34"/>
    </row>
    <row r="18" spans="1:9">
      <c r="B18" s="35" t="s">
        <v>321</v>
      </c>
      <c r="C18" s="36">
        <f>SUBTOTAL(109,ISO27001ApplicabilityTableResults11[NO OF CONTROLS])</f>
        <v>93</v>
      </c>
      <c r="D18" s="37">
        <f>SUBTOTAL(109,ISO27001ApplicabilityTableResults11[APPLICABLE CONTROLS])</f>
        <v>93</v>
      </c>
      <c r="E18" s="38">
        <f>SUBTOTAL(101,ISO27001ApplicabilityTableResults11[% CONTROLS APPLICABLE])</f>
        <v>1</v>
      </c>
      <c r="F18" s="37">
        <f>SUBTOTAL(109,ISO27001ApplicabilityTableResults11[CONTROLS IMPLEMENTED])</f>
        <v>49</v>
      </c>
      <c r="G18" s="38">
        <f>SUBTOTAL(101,ISO27001ApplicabilityTableResults11[% APP CONTROLS IMPLEMENTED])</f>
        <v>0.60908755394049519</v>
      </c>
      <c r="H18" s="34"/>
      <c r="I18" s="34"/>
    </row>
    <row r="19" spans="1:9">
      <c r="B19" s="39"/>
      <c r="C19" s="36"/>
      <c r="D19" s="36"/>
      <c r="E19" s="40"/>
      <c r="F19" s="41"/>
      <c r="H19" s="34"/>
      <c r="I19" s="34"/>
    </row>
    <row r="20" spans="1:9">
      <c r="C20" s="31"/>
      <c r="D20" s="31"/>
      <c r="E20" s="31"/>
      <c r="F20" s="41"/>
      <c r="H20" s="34"/>
      <c r="I20" s="34"/>
    </row>
    <row r="21" spans="1:9">
      <c r="C21" s="31"/>
      <c r="D21" s="31"/>
      <c r="E21" s="31"/>
      <c r="F21" s="41"/>
      <c r="H21" s="34"/>
      <c r="I21" s="34"/>
    </row>
    <row r="22" spans="1:9" ht="18.75" customHeight="1">
      <c r="B22" s="42" t="s">
        <v>322</v>
      </c>
      <c r="C22" s="43"/>
      <c r="D22" s="43"/>
      <c r="E22" s="43"/>
      <c r="F22" s="44"/>
      <c r="G22" s="30"/>
      <c r="H22" s="34"/>
      <c r="I22" s="34"/>
    </row>
    <row r="23" spans="1:9">
      <c r="C23" s="31"/>
      <c r="D23" s="31"/>
      <c r="E23" s="31"/>
      <c r="F23" s="41"/>
      <c r="H23" s="34"/>
      <c r="I23" s="34"/>
    </row>
    <row r="24" spans="1:9">
      <c r="H24" s="34"/>
      <c r="I24" s="34"/>
    </row>
    <row r="25" spans="1:9">
      <c r="A25" s="4"/>
      <c r="H25" s="34"/>
      <c r="I25" s="34"/>
    </row>
    <row r="26" spans="1:9">
      <c r="A26" s="4"/>
      <c r="H26" s="34"/>
      <c r="I26" s="34"/>
    </row>
    <row r="27" spans="1:9">
      <c r="H27" s="34"/>
      <c r="I27" s="34"/>
    </row>
    <row r="28" spans="1:9">
      <c r="H28" s="38"/>
      <c r="I28" s="38"/>
    </row>
    <row r="32" spans="1:9" ht="21.75" customHeight="1"/>
    <row r="38" spans="8:26" ht="18.75" customHeight="1">
      <c r="I38" s="29" t="s">
        <v>323</v>
      </c>
      <c r="J38" s="30"/>
      <c r="K38" s="45"/>
      <c r="L38" s="45"/>
      <c r="M38" s="45"/>
      <c r="N38" s="45"/>
      <c r="O38" s="45"/>
      <c r="P38" s="45"/>
      <c r="Q38" s="45"/>
      <c r="R38" s="45"/>
      <c r="S38" s="45"/>
      <c r="T38" s="45"/>
      <c r="U38" s="45"/>
      <c r="V38" s="45"/>
      <c r="W38" s="30"/>
      <c r="X38" s="30"/>
      <c r="Y38" s="30"/>
      <c r="Z38" s="30"/>
    </row>
    <row r="44" spans="8:26" ht="19.5" customHeight="1">
      <c r="H44" s="46"/>
      <c r="I44" s="46"/>
      <c r="J44" s="47"/>
      <c r="K44" s="46"/>
      <c r="L44" s="47"/>
      <c r="M44" s="47"/>
      <c r="N44" s="47"/>
      <c r="O44" s="47"/>
      <c r="P44" s="47"/>
      <c r="Q44" s="47"/>
      <c r="R44" s="47"/>
      <c r="S44" s="47"/>
      <c r="T44" s="47"/>
      <c r="U44" s="47"/>
      <c r="V44" s="47"/>
    </row>
  </sheetData>
  <pageMargins left="0.23611111111111099" right="0.23611111111111099" top="0.39374999999999999" bottom="0.39374999999999999" header="0.511811023622047" footer="0.511811023622047"/>
  <pageSetup paperSize="9" orientation="landscape" horizontalDpi="300" verticalDpi="300"/>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G11"/>
  <sheetViews>
    <sheetView showGridLines="0" zoomScaleNormal="100" workbookViewId="0"/>
  </sheetViews>
  <sheetFormatPr defaultColWidth="9.109375" defaultRowHeight="14.4"/>
  <cols>
    <col min="1" max="1" width="2.88671875" style="27" customWidth="1"/>
    <col min="2" max="2" width="67.109375" style="27" customWidth="1"/>
    <col min="3" max="4" width="12.6640625" style="32" customWidth="1"/>
    <col min="5" max="5" width="12.6640625" style="28" customWidth="1"/>
    <col min="6" max="6" width="14.6640625" style="32" customWidth="1"/>
    <col min="7" max="7" width="19.33203125" style="32" customWidth="1"/>
    <col min="8" max="16384" width="9.109375" style="27"/>
  </cols>
  <sheetData>
    <row r="4" spans="2:7" ht="18.75" customHeight="1">
      <c r="B4" s="48" t="s">
        <v>324</v>
      </c>
    </row>
    <row r="6" spans="2:7" ht="30" customHeight="1">
      <c r="B6" s="27" t="s">
        <v>314</v>
      </c>
      <c r="C6" s="28" t="s">
        <v>315</v>
      </c>
      <c r="D6" s="28" t="s">
        <v>316</v>
      </c>
      <c r="E6" s="28" t="s">
        <v>317</v>
      </c>
      <c r="F6" s="28" t="s">
        <v>318</v>
      </c>
      <c r="G6" s="28" t="s">
        <v>319</v>
      </c>
    </row>
    <row r="7" spans="2:7">
      <c r="B7" s="18" t="s">
        <v>25</v>
      </c>
      <c r="C7" s="31">
        <v>37</v>
      </c>
      <c r="D7" s="32">
        <f>'ISO27001 Annex A Applicability'!D53</f>
        <v>37</v>
      </c>
      <c r="E7" s="49">
        <f>ISO27001ApplicabilityTableResults[[#This Row],[APPLICABLE CONTROLS]]/ISO27001ApplicabilityTableResults[[#This Row],[NO OF CONTROLS]]</f>
        <v>1</v>
      </c>
      <c r="F7" s="32">
        <f>'ISO27001 Annex A Applicability'!E53</f>
        <v>17</v>
      </c>
      <c r="G7" s="34">
        <f>IF(D7=0,1,+F7/D7)</f>
        <v>0.45945945945945948</v>
      </c>
    </row>
    <row r="8" spans="2:7">
      <c r="B8" s="4" t="s">
        <v>140</v>
      </c>
      <c r="C8" s="31">
        <v>8</v>
      </c>
      <c r="D8" s="32">
        <f>'ISO27001 Annex A Applicability'!D65</f>
        <v>8</v>
      </c>
      <c r="E8" s="49">
        <f>ISO27001ApplicabilityTableResults[[#This Row],[APPLICABLE CONTROLS]]/ISO27001ApplicabilityTableResults[[#This Row],[NO OF CONTROLS]]</f>
        <v>1</v>
      </c>
      <c r="F8" s="32">
        <f>'ISO27001 Annex A Applicability'!E65</f>
        <v>6</v>
      </c>
      <c r="G8" s="34">
        <f>IF(D8=0,1,+F8/D8)</f>
        <v>0.75</v>
      </c>
    </row>
    <row r="9" spans="2:7">
      <c r="B9" s="18" t="s">
        <v>165</v>
      </c>
      <c r="C9" s="31">
        <v>14</v>
      </c>
      <c r="D9" s="32">
        <f>'ISO27001 Annex A Applicability'!D83</f>
        <v>14</v>
      </c>
      <c r="E9" s="49">
        <f>ISO27001ApplicabilityTableResults[[#This Row],[APPLICABLE CONTROLS]]/ISO27001ApplicabilityTableResults[[#This Row],[NO OF CONTROLS]]</f>
        <v>1</v>
      </c>
      <c r="F9" s="32">
        <f>'ISO27001 Annex A Applicability'!E83</f>
        <v>11</v>
      </c>
      <c r="G9" s="34">
        <f>IF(D9=0,1,+F9/D9)</f>
        <v>0.7857142857142857</v>
      </c>
    </row>
    <row r="10" spans="2:7">
      <c r="B10" s="4" t="s">
        <v>208</v>
      </c>
      <c r="C10" s="31">
        <v>34</v>
      </c>
      <c r="D10" s="32">
        <f>'ISO27001 Annex A Applicability'!D121</f>
        <v>34</v>
      </c>
      <c r="E10" s="49">
        <f>ISO27001ApplicabilityTableResults[[#This Row],[APPLICABLE CONTROLS]]/ISO27001ApplicabilityTableResults[[#This Row],[NO OF CONTROLS]]</f>
        <v>1</v>
      </c>
      <c r="F10" s="32">
        <f>'ISO27001 Annex A Applicability'!E121</f>
        <v>15</v>
      </c>
      <c r="G10" s="34">
        <f>IF(D10=0,1,+F10/D10)</f>
        <v>0.44117647058823528</v>
      </c>
    </row>
    <row r="11" spans="2:7">
      <c r="B11" s="35" t="s">
        <v>321</v>
      </c>
      <c r="C11" s="36">
        <f>SUBTOTAL(109,ISO27001ApplicabilityTableResults[NO OF CONTROLS])</f>
        <v>93</v>
      </c>
      <c r="D11" s="37">
        <f>SUBTOTAL(109,ISO27001ApplicabilityTableResults[APPLICABLE CONTROLS])</f>
        <v>93</v>
      </c>
      <c r="E11" s="50">
        <f>SUBTOTAL(101,ISO27001ApplicabilityTableResults[% CONTROLS APPLICABLE])</f>
        <v>1</v>
      </c>
      <c r="F11" s="37">
        <f>SUBTOTAL(109,ISO27001ApplicabilityTableResults[CONTROLS IMPLEMENTED])</f>
        <v>49</v>
      </c>
      <c r="G11" s="38">
        <f>SUBTOTAL(101,ISO27001ApplicabilityTableResults[% APP CONTROLS IMPLEMENTED])</f>
        <v>0.60908755394049519</v>
      </c>
    </row>
  </sheetData>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4:E12"/>
  <sheetViews>
    <sheetView showGridLines="0" zoomScaleNormal="100" workbookViewId="0"/>
  </sheetViews>
  <sheetFormatPr defaultColWidth="9.109375" defaultRowHeight="14.4"/>
  <cols>
    <col min="1" max="1" width="2.88671875" style="27" customWidth="1"/>
    <col min="2" max="2" width="25.109375" style="27" customWidth="1"/>
    <col min="3" max="3" width="22.109375" style="51" customWidth="1"/>
    <col min="4" max="5" width="24.6640625" style="51" customWidth="1"/>
    <col min="6" max="30" width="64.109375" style="27" customWidth="1"/>
    <col min="31" max="16384" width="9.109375" style="27"/>
  </cols>
  <sheetData>
    <row r="4" spans="2:4" ht="18.75" customHeight="1">
      <c r="B4" s="48" t="s">
        <v>325</v>
      </c>
    </row>
    <row r="6" spans="2:4">
      <c r="B6" s="52"/>
      <c r="C6" s="53" t="s">
        <v>326</v>
      </c>
      <c r="D6" s="54"/>
    </row>
    <row r="7" spans="2:4">
      <c r="B7" s="55" t="s">
        <v>314</v>
      </c>
      <c r="C7" s="56" t="s">
        <v>327</v>
      </c>
      <c r="D7" s="57" t="s">
        <v>328</v>
      </c>
    </row>
    <row r="8" spans="2:4">
      <c r="B8" s="58" t="s">
        <v>208</v>
      </c>
      <c r="C8" s="59">
        <v>34</v>
      </c>
      <c r="D8" s="60">
        <v>15</v>
      </c>
    </row>
    <row r="9" spans="2:4">
      <c r="B9" s="61" t="s">
        <v>165</v>
      </c>
      <c r="C9" s="62">
        <v>14</v>
      </c>
      <c r="D9" s="63">
        <v>11</v>
      </c>
    </row>
    <row r="10" spans="2:4">
      <c r="B10" s="61" t="s">
        <v>140</v>
      </c>
      <c r="C10" s="62">
        <v>8</v>
      </c>
      <c r="D10" s="63">
        <v>6</v>
      </c>
    </row>
    <row r="11" spans="2:4">
      <c r="B11" s="61" t="s">
        <v>25</v>
      </c>
      <c r="C11" s="64">
        <v>37</v>
      </c>
      <c r="D11" s="65">
        <v>17</v>
      </c>
    </row>
    <row r="12" spans="2:4">
      <c r="B12" s="66" t="s">
        <v>329</v>
      </c>
      <c r="C12" s="67">
        <v>93</v>
      </c>
      <c r="D12" s="68">
        <v>49</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0"/>
  <sheetViews>
    <sheetView showGridLines="0" zoomScaleNormal="100" workbookViewId="0"/>
  </sheetViews>
  <sheetFormatPr defaultColWidth="8.6640625" defaultRowHeight="14.4"/>
  <cols>
    <col min="1" max="1" width="2.88671875" style="69" customWidth="1"/>
    <col min="2" max="2" width="25.109375" style="69" customWidth="1"/>
    <col min="3" max="3" width="14.109375" style="70" customWidth="1"/>
    <col min="4" max="4" width="12.44140625" style="70" customWidth="1"/>
  </cols>
  <sheetData>
    <row r="1" spans="2:4" s="71" customFormat="1" ht="14.25" customHeight="1">
      <c r="C1" s="72"/>
      <c r="D1" s="72"/>
    </row>
    <row r="2" spans="2:4" s="71" customFormat="1" ht="14.25" customHeight="1">
      <c r="C2" s="72"/>
      <c r="D2" s="72"/>
    </row>
    <row r="3" spans="2:4" s="71" customFormat="1" ht="14.25" customHeight="1">
      <c r="C3" s="72"/>
      <c r="D3" s="72"/>
    </row>
    <row r="4" spans="2:4" s="71" customFormat="1" ht="14.25" customHeight="1">
      <c r="B4" s="73" t="s">
        <v>330</v>
      </c>
      <c r="C4" s="72"/>
      <c r="D4" s="72"/>
    </row>
    <row r="5" spans="2:4" s="71" customFormat="1" ht="14.25" customHeight="1">
      <c r="C5" s="72"/>
      <c r="D5" s="72"/>
    </row>
    <row r="6" spans="2:4" s="71" customFormat="1" ht="45" customHeight="1">
      <c r="B6" s="52"/>
      <c r="C6" s="53" t="s">
        <v>326</v>
      </c>
      <c r="D6" s="54"/>
    </row>
    <row r="7" spans="2:4" s="71" customFormat="1" ht="15" customHeight="1">
      <c r="B7" s="55" t="s">
        <v>314</v>
      </c>
      <c r="C7" s="56" t="s">
        <v>331</v>
      </c>
      <c r="D7" s="57" t="s">
        <v>332</v>
      </c>
    </row>
    <row r="8" spans="2:4" s="71" customFormat="1" ht="15" customHeight="1">
      <c r="B8" s="58" t="s">
        <v>25</v>
      </c>
      <c r="C8" s="74">
        <v>0.45945945945945998</v>
      </c>
      <c r="D8" s="75">
        <v>1</v>
      </c>
    </row>
    <row r="9" spans="2:4" s="71" customFormat="1" ht="15" customHeight="1">
      <c r="B9" s="61" t="s">
        <v>140</v>
      </c>
      <c r="C9" s="76">
        <v>0.75</v>
      </c>
      <c r="D9" s="77">
        <v>1</v>
      </c>
    </row>
    <row r="10" spans="2:4" s="71" customFormat="1" ht="15" customHeight="1">
      <c r="B10" s="61" t="s">
        <v>165</v>
      </c>
      <c r="C10" s="76">
        <v>0.78571428571428603</v>
      </c>
      <c r="D10" s="77">
        <v>1</v>
      </c>
    </row>
    <row r="11" spans="2:4" s="71" customFormat="1" ht="15" customHeight="1">
      <c r="B11" s="61" t="s">
        <v>208</v>
      </c>
      <c r="C11" s="78">
        <v>0.441176470588235</v>
      </c>
      <c r="D11" s="79">
        <v>1</v>
      </c>
    </row>
    <row r="12" spans="2:4" s="71" customFormat="1" ht="15" customHeight="1">
      <c r="B12" s="66" t="s">
        <v>329</v>
      </c>
      <c r="C12" s="80">
        <v>2.4363502157619799</v>
      </c>
      <c r="D12" s="81">
        <v>4</v>
      </c>
    </row>
    <row r="13" spans="2:4" s="71" customFormat="1" ht="15" customHeight="1"/>
    <row r="14" spans="2:4" s="71" customFormat="1" ht="15" customHeight="1"/>
    <row r="15" spans="2:4" s="71" customFormat="1" ht="15" customHeight="1"/>
    <row r="16" spans="2:4" s="71" customFormat="1" ht="15" customHeight="1"/>
    <row r="17" s="71" customFormat="1" ht="15" customHeight="1"/>
    <row r="18" s="71" customFormat="1" ht="15" customHeight="1"/>
    <row r="19" s="71" customFormat="1" ht="15" customHeight="1"/>
    <row r="20" s="71" customFormat="1" ht="15" customHeight="1"/>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4:D12"/>
  <sheetViews>
    <sheetView showGridLines="0" zoomScaleNormal="100" workbookViewId="0"/>
  </sheetViews>
  <sheetFormatPr defaultColWidth="9.109375" defaultRowHeight="14.4"/>
  <cols>
    <col min="1" max="1" width="2.88671875" style="71" customWidth="1"/>
    <col min="2" max="2" width="25.109375" style="71" customWidth="1"/>
    <col min="3" max="3" width="16.5546875" style="71" customWidth="1"/>
    <col min="4" max="4" width="12.44140625" style="71" customWidth="1"/>
    <col min="5" max="16384" width="9.109375" style="71"/>
  </cols>
  <sheetData>
    <row r="4" spans="2:4" ht="18.75" customHeight="1">
      <c r="B4" s="73" t="s">
        <v>333</v>
      </c>
    </row>
    <row r="6" spans="2:4" ht="30" customHeight="1">
      <c r="B6" s="52"/>
      <c r="C6" s="53" t="s">
        <v>326</v>
      </c>
      <c r="D6" s="54"/>
    </row>
    <row r="7" spans="2:4">
      <c r="B7" s="55" t="s">
        <v>314</v>
      </c>
      <c r="C7" s="56" t="s">
        <v>331</v>
      </c>
      <c r="D7" s="57" t="s">
        <v>332</v>
      </c>
    </row>
    <row r="8" spans="2:4">
      <c r="B8" s="58" t="s">
        <v>25</v>
      </c>
      <c r="C8" s="74">
        <v>0.45945945945945998</v>
      </c>
      <c r="D8" s="75">
        <v>1</v>
      </c>
    </row>
    <row r="9" spans="2:4">
      <c r="B9" s="61" t="s">
        <v>140</v>
      </c>
      <c r="C9" s="76">
        <v>0.75</v>
      </c>
      <c r="D9" s="77">
        <v>1</v>
      </c>
    </row>
    <row r="10" spans="2:4">
      <c r="B10" s="61" t="s">
        <v>165</v>
      </c>
      <c r="C10" s="76">
        <v>0.78571428571428603</v>
      </c>
      <c r="D10" s="77">
        <v>1</v>
      </c>
    </row>
    <row r="11" spans="2:4">
      <c r="B11" s="61" t="s">
        <v>208</v>
      </c>
      <c r="C11" s="78">
        <v>0.441176470588235</v>
      </c>
      <c r="D11" s="79">
        <v>1</v>
      </c>
    </row>
    <row r="12" spans="2:4">
      <c r="B12" s="66" t="s">
        <v>329</v>
      </c>
      <c r="C12" s="80">
        <v>2.4363502157619799</v>
      </c>
      <c r="D12" s="81">
        <v>4</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Guidance</vt:lpstr>
      <vt:lpstr>Version</vt:lpstr>
      <vt:lpstr>ISO27001 Annex A Applicability</vt:lpstr>
      <vt:lpstr>ISO27001 Annex A Dashboard</vt:lpstr>
      <vt:lpstr>ISO27001 Applicability Table</vt:lpstr>
      <vt:lpstr>ISO27001 Results Chart</vt:lpstr>
      <vt:lpstr>ISO27001 % Results Chart</vt:lpstr>
      <vt:lpstr>ISO27001 % Radar Chart</vt:lpstr>
      <vt:lpstr>Guidance!Print_Area</vt:lpstr>
      <vt:lpstr>'ISO27001 Annex A Applicability'!Print_Titles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malak aldahoomah</dc:creator>
  <dc:description/>
  <cp:lastModifiedBy>malak aldahoomah</cp:lastModifiedBy>
  <cp:revision>2</cp:revision>
  <cp:lastPrinted>2021-04-08T15:51:17Z</cp:lastPrinted>
  <dcterms:created xsi:type="dcterms:W3CDTF">2015-06-05T18:17:20Z</dcterms:created>
  <dcterms:modified xsi:type="dcterms:W3CDTF">2026-09-20T17:15:21Z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0x010100DA843292D49187418BD21D9C97EA6F65</vt:lpwstr>
  </property>
  <property fmtid="{D5CDD505-2E9C-101B-9397-08002B2CF9AE}" pid="4" name="MediaServiceImageTags">
    <vt:lpwstr/>
  </property>
  <property fmtid="{D5CDD505-2E9C-101B-9397-08002B2CF9AE}" pid="5" name="Order">
    <vt:r8>1359100</vt:r8>
  </property>
  <property fmtid="{D5CDD505-2E9C-101B-9397-08002B2CF9AE}" pid="6" name="TriggerFlowInfo">
    <vt:lpwstr/>
  </property>
  <property fmtid="{D5CDD505-2E9C-101B-9397-08002B2CF9AE}" pid="7" name="_ExtendedDescription">
    <vt:lpwstr/>
  </property>
</Properties>
</file>