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HPComplex\examples\"/>
    </mc:Choice>
  </mc:AlternateContent>
  <bookViews>
    <workbookView xWindow="90" yWindow="60" windowWidth="22020" windowHeight="95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29" i="1" l="1"/>
  <c r="N28" i="1"/>
  <c r="N27" i="1"/>
  <c r="N26" i="1"/>
  <c r="N25" i="1"/>
  <c r="N24" i="1"/>
  <c r="N23" i="1"/>
  <c r="N22" i="1"/>
  <c r="J29" i="1"/>
  <c r="J28" i="1"/>
  <c r="J27" i="1"/>
  <c r="J26" i="1"/>
  <c r="J25" i="1"/>
  <c r="J24" i="1"/>
  <c r="J23" i="1"/>
  <c r="J22" i="1"/>
  <c r="D29" i="1"/>
  <c r="D28" i="1"/>
  <c r="D27" i="1"/>
  <c r="D26" i="1"/>
  <c r="D25" i="1"/>
  <c r="D24" i="1"/>
  <c r="D23" i="1"/>
  <c r="D22" i="1"/>
  <c r="P19" i="1"/>
  <c r="P18" i="1"/>
  <c r="P17" i="1"/>
  <c r="P16" i="1"/>
  <c r="P15" i="1"/>
  <c r="P14" i="1"/>
  <c r="P13" i="1"/>
  <c r="P12" i="1"/>
  <c r="N19" i="1"/>
  <c r="N18" i="1"/>
  <c r="N17" i="1"/>
  <c r="N16" i="1"/>
  <c r="N15" i="1"/>
  <c r="N14" i="1"/>
  <c r="N13" i="1"/>
  <c r="N12" i="1"/>
  <c r="J19" i="1"/>
  <c r="J18" i="1"/>
  <c r="J17" i="1"/>
  <c r="J16" i="1"/>
  <c r="J15" i="1"/>
  <c r="J14" i="1"/>
  <c r="J13" i="1"/>
  <c r="J12" i="1"/>
  <c r="H19" i="1"/>
  <c r="H18" i="1"/>
  <c r="H17" i="1"/>
  <c r="H16" i="1"/>
  <c r="H15" i="1"/>
  <c r="H14" i="1"/>
  <c r="H13" i="1"/>
  <c r="H12" i="1"/>
  <c r="E19" i="1"/>
  <c r="E18" i="1"/>
  <c r="E17" i="1"/>
  <c r="E16" i="1"/>
  <c r="E15" i="1"/>
  <c r="E14" i="1"/>
  <c r="E13" i="1"/>
  <c r="E12" i="1"/>
  <c r="D19" i="1"/>
  <c r="D18" i="1"/>
  <c r="D17" i="1"/>
  <c r="D16" i="1"/>
  <c r="D15" i="1"/>
  <c r="D14" i="1"/>
  <c r="D13" i="1"/>
  <c r="D12" i="1"/>
  <c r="P8" i="1" l="1"/>
  <c r="P7" i="1"/>
  <c r="P6" i="1"/>
  <c r="P5" i="1"/>
  <c r="P4" i="1"/>
  <c r="P3" i="1"/>
  <c r="N8" i="1" l="1"/>
  <c r="L8" i="1"/>
  <c r="J8" i="1"/>
  <c r="H8" i="1"/>
  <c r="N7" i="1"/>
  <c r="L7" i="1"/>
  <c r="J7" i="1"/>
  <c r="H7" i="1"/>
  <c r="N6" i="1"/>
  <c r="L6" i="1"/>
  <c r="J6" i="1"/>
  <c r="H6" i="1"/>
  <c r="N5" i="1" l="1"/>
  <c r="N4" i="1"/>
  <c r="N3" i="1"/>
  <c r="L5" i="1"/>
  <c r="L4" i="1"/>
  <c r="L3" i="1"/>
  <c r="J5" i="1"/>
  <c r="J4" i="1"/>
  <c r="J3" i="1"/>
  <c r="H5" i="1"/>
  <c r="H3" i="1"/>
  <c r="H4" i="1"/>
</calcChain>
</file>

<file path=xl/sharedStrings.xml><?xml version="1.0" encoding="utf-8"?>
<sst xmlns="http://schemas.openxmlformats.org/spreadsheetml/2006/main" count="24" uniqueCount="20">
  <si>
    <t>Real</t>
  </si>
  <si>
    <t>Imaginary</t>
  </si>
  <si>
    <t>Suffix</t>
  </si>
  <si>
    <t>Argument #1</t>
  </si>
  <si>
    <t>Argument #2</t>
  </si>
  <si>
    <t>IMSUM</t>
  </si>
  <si>
    <t>IMSUB</t>
  </si>
  <si>
    <t>IMPROD</t>
  </si>
  <si>
    <t>i</t>
  </si>
  <si>
    <t>IMDIV (Divide By)</t>
  </si>
  <si>
    <t>IMDIV (Divide Into)</t>
  </si>
  <si>
    <t>IMABS</t>
  </si>
  <si>
    <t>IMARGUMENT</t>
  </si>
  <si>
    <t>IMCONJUGATE</t>
  </si>
  <si>
    <t>IMCOS</t>
  </si>
  <si>
    <t>IMSIN</t>
  </si>
  <si>
    <t>IMSQRT</t>
  </si>
  <si>
    <t>IMLN</t>
  </si>
  <si>
    <t>IMLOG10</t>
  </si>
  <si>
    <t>IMLOG2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</si>
</sst>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sqref="A1:C1"/>
    </sheetView>
  </sheetViews>
  <sheetFormatPr defaultRowHeight="15" x14ac:dyDescent="0.25"/>
  <cols>
    <col min="3" max="3" width="5.7109375" customWidth="1"/>
    <col min="6" max="6" width="5.85546875" customWidth="1"/>
    <col min="7" max="7" width="3.28515625" customWidth="1"/>
    <col min="8" max="8" width="13.28515625" bestFit="1" customWidth="1"/>
    <col min="9" max="9" width="2.7109375" customWidth="1"/>
    <col min="10" max="10" width="12.85546875" bestFit="1" customWidth="1"/>
    <col min="11" max="11" width="2.85546875" customWidth="1"/>
    <col min="12" max="12" width="25.28515625" bestFit="1" customWidth="1"/>
    <col min="13" max="13" width="2.7109375" customWidth="1"/>
    <col min="14" max="14" width="37.5703125" bestFit="1" customWidth="1"/>
    <col min="15" max="15" width="2.85546875" customWidth="1"/>
    <col min="16" max="16" width="42.7109375" bestFit="1" customWidth="1"/>
    <col min="17" max="17" width="2.7109375" customWidth="1"/>
  </cols>
  <sheetData>
    <row r="1" spans="1:16" s="1" customFormat="1" x14ac:dyDescent="0.25">
      <c r="A1" s="3" t="s">
        <v>3</v>
      </c>
      <c r="B1" s="3"/>
      <c r="C1" s="3"/>
      <c r="D1" s="3" t="s">
        <v>4</v>
      </c>
      <c r="E1" s="3"/>
      <c r="F1" s="3"/>
      <c r="H1" s="1" t="s">
        <v>5</v>
      </c>
      <c r="J1" s="1" t="s">
        <v>6</v>
      </c>
      <c r="L1" s="1" t="s">
        <v>7</v>
      </c>
      <c r="N1" s="1" t="s">
        <v>9</v>
      </c>
      <c r="P1" s="1" t="s">
        <v>10</v>
      </c>
    </row>
    <row r="2" spans="1:16" s="1" customFormat="1" x14ac:dyDescent="0.25">
      <c r="A2" s="2" t="s">
        <v>0</v>
      </c>
      <c r="B2" s="2" t="s">
        <v>1</v>
      </c>
      <c r="C2" s="1" t="s">
        <v>2</v>
      </c>
      <c r="D2" s="2" t="s">
        <v>0</v>
      </c>
      <c r="E2" s="2" t="s">
        <v>1</v>
      </c>
      <c r="F2" s="1" t="s">
        <v>2</v>
      </c>
    </row>
    <row r="3" spans="1:16" x14ac:dyDescent="0.25">
      <c r="A3">
        <v>123</v>
      </c>
      <c r="D3">
        <v>456</v>
      </c>
      <c r="H3" t="str">
        <f>IMSUM($A3,$D3)</f>
        <v>579</v>
      </c>
      <c r="J3" t="str">
        <f>IMSUB($A3,$D3)</f>
        <v>-333</v>
      </c>
      <c r="L3" t="str">
        <f>IMPRODUCT($A3,$D3)</f>
        <v>56088</v>
      </c>
      <c r="N3" t="str">
        <f>IMDIV($A3,$D3)</f>
        <v>0.269736842105263</v>
      </c>
      <c r="P3" t="str">
        <f>IMDIV($D3,$A3)</f>
        <v>3.70731707317073</v>
      </c>
    </row>
    <row r="4" spans="1:16" x14ac:dyDescent="0.25">
      <c r="A4">
        <v>123.456</v>
      </c>
      <c r="D4">
        <v>789.01199999999994</v>
      </c>
      <c r="H4" t="str">
        <f>IMSUM($A4,$D4)</f>
        <v>912.468</v>
      </c>
      <c r="J4" t="str">
        <f>IMSUB($A4,$D4)</f>
        <v>-665.556</v>
      </c>
      <c r="L4" t="str">
        <f>IMPRODUCT($A4,$D4)</f>
        <v>97408.265472</v>
      </c>
      <c r="N4" t="str">
        <f>IMDIV($A4,$D4)</f>
        <v>0.156469103131511</v>
      </c>
      <c r="P4" t="str">
        <f>IMDIV($D4,$A4)</f>
        <v>6.39103810264386</v>
      </c>
    </row>
    <row r="5" spans="1:16" x14ac:dyDescent="0.25">
      <c r="A5">
        <v>123.456</v>
      </c>
      <c r="B5">
        <v>78.900000000000006</v>
      </c>
      <c r="D5">
        <v>-987.654</v>
      </c>
      <c r="E5">
        <v>-32.1</v>
      </c>
      <c r="H5" t="str">
        <f>IMSUM(COMPLEX($A5,$B5),COMPLEX($D5,$E5))</f>
        <v>-864.198+46.8i</v>
      </c>
      <c r="J5" t="str">
        <f>IMSUB(COMPLEX($A5,$B5),COMPLEX($D5,$E5))</f>
        <v>1111.11+111i</v>
      </c>
      <c r="L5" t="str">
        <f>IMPRODUCT(COMPLEX($A5,$B5),COMPLEX($D5,$E5))</f>
        <v>-119399.122224-81888.8382i</v>
      </c>
      <c r="N5" t="str">
        <f>IMDIV(COMPLEX($A5,$B5),COMPLEX($D5,$E5))</f>
        <v>-0.127461004165656-0.0757436326550416i</v>
      </c>
      <c r="P5" t="str">
        <f>IMDIV(COMPLEX($D5,$E5),COMPLEX($A5,$B5))</f>
        <v>-5.79805546213226+3.44549131643853i</v>
      </c>
    </row>
    <row r="6" spans="1:16" x14ac:dyDescent="0.25">
      <c r="A6">
        <v>123.456</v>
      </c>
      <c r="B6">
        <v>78.900000000000006</v>
      </c>
      <c r="D6">
        <v>-987.654</v>
      </c>
      <c r="H6" t="str">
        <f>IMSUM(COMPLEX($A6,$B6),$D6)</f>
        <v>-864.198+78.9i</v>
      </c>
      <c r="J6" t="str">
        <f>IMSUB(COMPLEX($A6,$B6),$D6)</f>
        <v>1111.11+78.9i</v>
      </c>
      <c r="L6" t="str">
        <f>IMPRODUCT(COMPLEX($A6,$B6),$D6)</f>
        <v>-121931.812224-77925.9006i</v>
      </c>
      <c r="N6" t="str">
        <f>IMDIV(COMPLEX($A6,$B6),$D6)</f>
        <v>-0.124999240624753-0.0798862759630397i</v>
      </c>
      <c r="P6" t="str">
        <f>IMDIV(COMPLEX($D6,$E6),COMPLEX($A6,$B6))</f>
        <v>-5.68007260898141+3.63010083631928i</v>
      </c>
    </row>
    <row r="7" spans="1:16" x14ac:dyDescent="0.25">
      <c r="A7">
        <v>-987.654</v>
      </c>
      <c r="B7">
        <v>-32.1</v>
      </c>
      <c r="E7">
        <v>1</v>
      </c>
      <c r="F7" t="s">
        <v>8</v>
      </c>
      <c r="H7" t="str">
        <f>IMSUM(COMPLEX($A7,$B7),COMPLEX($D7,$E7))</f>
        <v>-987.654-31.1i</v>
      </c>
      <c r="J7" t="str">
        <f>IMSUB(COMPLEX($A7,$B7),COMPLEX($D7,$E7))</f>
        <v>-987.654-33.1i</v>
      </c>
      <c r="L7" t="str">
        <f>IMPRODUCT(COMPLEX($A7,$B7),COMPLEX($D7,$E7))</f>
        <v>32.1-987.654i</v>
      </c>
      <c r="N7" t="str">
        <f>IMDIV(COMPLEX($A7,$B7),COMPLEX($D7,$E7))</f>
        <v>-32.1+987.654i</v>
      </c>
      <c r="P7" t="str">
        <f>IMDIV(COMPLEX($D7,$E7),COMPLEX($A7,$B7))</f>
        <v>-0.0000328728124132457-0.00101143192122093i</v>
      </c>
    </row>
    <row r="8" spans="1:16" x14ac:dyDescent="0.25">
      <c r="A8">
        <v>-987.654</v>
      </c>
      <c r="B8">
        <v>-32.1</v>
      </c>
      <c r="E8">
        <v>-1</v>
      </c>
      <c r="F8" t="s">
        <v>8</v>
      </c>
      <c r="H8" t="str">
        <f>IMSUM(COMPLEX($A8,$B8),COMPLEX($D8,$E8))</f>
        <v>-987.654-33.1i</v>
      </c>
      <c r="J8" t="str">
        <f>IMSUB(COMPLEX($A8,$B8),COMPLEX($D8,$E8))</f>
        <v>-987.654-31.1i</v>
      </c>
      <c r="L8" t="str">
        <f>IMPRODUCT(COMPLEX($A8,$B8),COMPLEX($D8,$E8))</f>
        <v>-32.1+987.654i</v>
      </c>
      <c r="N8" t="str">
        <f>IMDIV(COMPLEX($A8,$B8),COMPLEX($D8,$E8))</f>
        <v>32.1-987.654i</v>
      </c>
      <c r="P8" t="str">
        <f>IMDIV(COMPLEX($D8,$E8),COMPLEX($A8,$B8))</f>
        <v>0.0000328728124132457+0.00101143192122093i</v>
      </c>
    </row>
    <row r="11" spans="1:16" s="1" customFormat="1" x14ac:dyDescent="0.25">
      <c r="D11" s="1" t="s">
        <v>11</v>
      </c>
      <c r="E11" s="1" t="s">
        <v>12</v>
      </c>
      <c r="H11" s="1" t="s">
        <v>13</v>
      </c>
      <c r="J11" s="1" t="s">
        <v>14</v>
      </c>
      <c r="N11" s="1" t="s">
        <v>15</v>
      </c>
      <c r="P11" s="1" t="s">
        <v>16</v>
      </c>
    </row>
    <row r="12" spans="1:16" x14ac:dyDescent="0.25">
      <c r="A12">
        <v>123</v>
      </c>
      <c r="D12">
        <f>IMABS(COMPLEX($A12,$B12))</f>
        <v>123</v>
      </c>
      <c r="E12">
        <f>IMARGUMENT(COMPLEX($A12,$B12))</f>
        <v>0</v>
      </c>
      <c r="H12" t="str">
        <f>IMCONJUGATE(COMPLEX($A12,$B12))</f>
        <v>123</v>
      </c>
      <c r="J12" t="str">
        <f>IMCOS(COMPLEX($A12,$B12))</f>
        <v>-0.887968906691855</v>
      </c>
      <c r="N12" t="str">
        <f>IMSIN(COMPLEX($A12,$B12))</f>
        <v>-0.459903490689591</v>
      </c>
      <c r="P12" t="str">
        <f>IMSQRT(COMPLEX($A12,$B12))</f>
        <v>11.0905365064094</v>
      </c>
    </row>
    <row r="13" spans="1:16" x14ac:dyDescent="0.25">
      <c r="A13">
        <v>123.456</v>
      </c>
      <c r="D13">
        <f t="shared" ref="D13:D19" si="0">IMABS(COMPLEX($A13,$B13))</f>
        <v>123.456</v>
      </c>
      <c r="E13">
        <f t="shared" ref="E13:E19" si="1">IMARGUMENT(COMPLEX($A13,$B13))</f>
        <v>0</v>
      </c>
      <c r="H13" t="str">
        <f t="shared" ref="H13:H19" si="2">IMCONJUGATE(COMPLEX($A13,$B13))</f>
        <v>123.456</v>
      </c>
      <c r="J13" t="str">
        <f t="shared" ref="J13:J19" si="3">IMCOS(COMPLEX($A13,$B13))</f>
        <v>-0.594713971092157</v>
      </c>
      <c r="N13" t="str">
        <f t="shared" ref="N13:N19" si="4">IMSIN(COMPLEX($A13,$B13))</f>
        <v>-0.803937368572824</v>
      </c>
      <c r="P13" t="str">
        <f t="shared" ref="P13:P19" si="5">IMSQRT(COMPLEX($A13,$B13))</f>
        <v>11.1110755554987</v>
      </c>
    </row>
    <row r="14" spans="1:16" x14ac:dyDescent="0.25">
      <c r="A14">
        <v>123.456</v>
      </c>
      <c r="B14">
        <v>78.900000000000006</v>
      </c>
      <c r="D14">
        <f t="shared" si="0"/>
        <v>146.51482497003502</v>
      </c>
      <c r="E14">
        <f t="shared" si="1"/>
        <v>0.56867025520691139</v>
      </c>
      <c r="H14" t="str">
        <f t="shared" si="2"/>
        <v>123.456-78.9i</v>
      </c>
      <c r="J14" t="str">
        <f t="shared" si="3"/>
        <v>-5.48419347379507E+33+7.41356060959907E+33i</v>
      </c>
      <c r="N14" t="str">
        <f t="shared" si="4"/>
        <v>-7.41356060959907E+33-5.48419347379507E+33i</v>
      </c>
      <c r="P14" t="str">
        <f t="shared" si="5"/>
        <v>11.618322274968+3.39549885657727i</v>
      </c>
    </row>
    <row r="15" spans="1:16" x14ac:dyDescent="0.25">
      <c r="A15">
        <v>-987.654</v>
      </c>
      <c r="D15">
        <f t="shared" si="0"/>
        <v>987.654</v>
      </c>
      <c r="E15">
        <f t="shared" si="1"/>
        <v>3.1415926535897931</v>
      </c>
      <c r="H15" t="str">
        <f t="shared" si="2"/>
        <v>-987.654</v>
      </c>
      <c r="J15" t="str">
        <f t="shared" si="3"/>
        <v>0.36803011855732</v>
      </c>
      <c r="N15" t="str">
        <f t="shared" si="4"/>
        <v>-0.929813869457046</v>
      </c>
      <c r="P15" t="str">
        <f t="shared" si="5"/>
        <v>1.9251347547791E-15+31.4269629458527i</v>
      </c>
    </row>
    <row r="16" spans="1:16" x14ac:dyDescent="0.25">
      <c r="A16">
        <v>-987.654</v>
      </c>
      <c r="B16">
        <v>-32.1</v>
      </c>
      <c r="D16">
        <f t="shared" si="0"/>
        <v>988.17550754711579</v>
      </c>
      <c r="E16">
        <f t="shared" si="1"/>
        <v>-3.1091028298189833</v>
      </c>
      <c r="H16" t="str">
        <f t="shared" si="2"/>
        <v>-987.654+32.1i</v>
      </c>
      <c r="J16" t="str">
        <f t="shared" si="3"/>
        <v>16058546551240.2-40571297167732.3i</v>
      </c>
      <c r="N16" t="str">
        <f t="shared" si="4"/>
        <v>-40571297167732.3-16058546551240.2i</v>
      </c>
      <c r="P16" t="str">
        <f t="shared" si="5"/>
        <v>0.510640552206661-31.4311112398776i</v>
      </c>
    </row>
    <row r="17" spans="1:16" x14ac:dyDescent="0.25">
      <c r="A17">
        <v>123.456</v>
      </c>
      <c r="B17">
        <v>-78.900000000000006</v>
      </c>
      <c r="D17">
        <f t="shared" si="0"/>
        <v>146.51482497003502</v>
      </c>
      <c r="E17">
        <f t="shared" si="1"/>
        <v>-0.56867025520691139</v>
      </c>
      <c r="H17" t="str">
        <f t="shared" si="2"/>
        <v>123.456+78.9i</v>
      </c>
      <c r="J17" t="str">
        <f t="shared" si="3"/>
        <v>-5.48419347379507E+33-7.41356060959907E+33i</v>
      </c>
      <c r="N17" t="str">
        <f t="shared" si="4"/>
        <v>-7.41356060959907E+33+5.48419347379507E+33i</v>
      </c>
      <c r="P17" t="str">
        <f t="shared" si="5"/>
        <v>11.618322274968-3.39549885657727i</v>
      </c>
    </row>
    <row r="18" spans="1:16" x14ac:dyDescent="0.25">
      <c r="A18">
        <v>0</v>
      </c>
      <c r="B18">
        <v>1</v>
      </c>
      <c r="D18">
        <f t="shared" si="0"/>
        <v>1</v>
      </c>
      <c r="E18">
        <f t="shared" si="1"/>
        <v>1.5707963267948966</v>
      </c>
      <c r="H18" t="str">
        <f t="shared" si="2"/>
        <v>-i</v>
      </c>
      <c r="J18" t="str">
        <f t="shared" si="3"/>
        <v>1.54308063481524</v>
      </c>
      <c r="N18" t="str">
        <f t="shared" si="4"/>
        <v>1.1752011936438i</v>
      </c>
      <c r="P18" t="str">
        <f t="shared" si="5"/>
        <v>0.707106781186548+0.707106781186547i</v>
      </c>
    </row>
    <row r="19" spans="1:16" x14ac:dyDescent="0.25">
      <c r="A19">
        <v>0</v>
      </c>
      <c r="B19">
        <v>-1</v>
      </c>
      <c r="D19">
        <f t="shared" si="0"/>
        <v>1</v>
      </c>
      <c r="E19">
        <f t="shared" si="1"/>
        <v>-1.5707963267948966</v>
      </c>
      <c r="H19" t="str">
        <f t="shared" si="2"/>
        <v>i</v>
      </c>
      <c r="J19" t="str">
        <f t="shared" si="3"/>
        <v>1.54308063481524</v>
      </c>
      <c r="N19" t="str">
        <f t="shared" si="4"/>
        <v>-1.1752011936438i</v>
      </c>
      <c r="P19" t="str">
        <f t="shared" si="5"/>
        <v>0.707106781186548-0.707106781186547i</v>
      </c>
    </row>
    <row r="21" spans="1:16" s="1" customFormat="1" x14ac:dyDescent="0.25">
      <c r="D21" s="1" t="s">
        <v>17</v>
      </c>
      <c r="J21" s="1" t="s">
        <v>18</v>
      </c>
      <c r="N21" s="1" t="s">
        <v>19</v>
      </c>
    </row>
    <row r="22" spans="1:16" x14ac:dyDescent="0.25">
      <c r="A22">
        <v>123</v>
      </c>
      <c r="D22" t="str">
        <f>IMLN(COMPLEX($A22,$B22))</f>
        <v>4.81218435537242</v>
      </c>
      <c r="J22" t="str">
        <f>IMLOG10(COMPLEX($A22,$B22))</f>
        <v>2.0899051114394</v>
      </c>
      <c r="N22" t="str">
        <f>IMLOG2(COMPLEX($A22,$B22))</f>
        <v>6.94251450533924</v>
      </c>
    </row>
    <row r="23" spans="1:16" x14ac:dyDescent="0.25">
      <c r="A23">
        <v>123.456</v>
      </c>
      <c r="D23" t="str">
        <f t="shared" ref="D23:D29" si="6">IMLN(COMPLEX($A23,$B23))</f>
        <v>4.81588481728326</v>
      </c>
      <c r="J23" t="str">
        <f t="shared" ref="J23:J29" si="7">IMLOG10(COMPLEX($A23,$B23))</f>
        <v>2.09151220162777</v>
      </c>
      <c r="N23" t="str">
        <f t="shared" ref="N23:N29" si="8">IMLOG2(COMPLEX($A23,$B23))</f>
        <v>6.94785314338702</v>
      </c>
    </row>
    <row r="24" spans="1:16" x14ac:dyDescent="0.25">
      <c r="A24">
        <v>123.456</v>
      </c>
      <c r="B24">
        <v>78.900000000000006</v>
      </c>
      <c r="D24" t="str">
        <f t="shared" si="6"/>
        <v>4.98712661767203+0.568670255206911i</v>
      </c>
      <c r="J24" t="str">
        <f t="shared" si="7"/>
        <v>2.16588157060779+0.246970353858876i</v>
      </c>
      <c r="N24" t="str">
        <f t="shared" si="8"/>
        <v>7.19490283960079+0.820417757088072i</v>
      </c>
    </row>
    <row r="25" spans="1:16" x14ac:dyDescent="0.25">
      <c r="A25">
        <v>-987.654</v>
      </c>
      <c r="D25" t="str">
        <f t="shared" si="6"/>
        <v>6.89533243398353+3.14159265358979i</v>
      </c>
      <c r="J25" t="str">
        <f t="shared" si="7"/>
        <v>2.99460482696756+1.36437635384184i</v>
      </c>
      <c r="N25" t="str">
        <f t="shared" si="8"/>
        <v>9.94786190778886+4.53236014182719i</v>
      </c>
    </row>
    <row r="26" spans="1:16" x14ac:dyDescent="0.25">
      <c r="A26">
        <v>-987.654</v>
      </c>
      <c r="B26">
        <v>-32.1</v>
      </c>
      <c r="D26" t="str">
        <f t="shared" si="6"/>
        <v>6.89586032118962-3.10910282981898i</v>
      </c>
      <c r="J26" t="str">
        <f t="shared" si="7"/>
        <v>2.99483408546824-1.35026620266017i</v>
      </c>
      <c r="N26" t="str">
        <f t="shared" si="8"/>
        <v>9.94862348804324-4.48548723419369i</v>
      </c>
    </row>
    <row r="27" spans="1:16" x14ac:dyDescent="0.25">
      <c r="A27">
        <v>123.456</v>
      </c>
      <c r="B27">
        <v>-78.900000000000006</v>
      </c>
      <c r="D27" t="str">
        <f t="shared" si="6"/>
        <v>4.98712661767203-0.568670255206911i</v>
      </c>
      <c r="J27" t="str">
        <f t="shared" si="7"/>
        <v>2.16588157060779-0.246970353858876i</v>
      </c>
      <c r="N27" t="str">
        <f t="shared" si="8"/>
        <v>7.19490283960079-0.820417757088072i</v>
      </c>
    </row>
    <row r="28" spans="1:16" x14ac:dyDescent="0.25">
      <c r="A28">
        <v>0</v>
      </c>
      <c r="B28">
        <v>1</v>
      </c>
      <c r="D28" t="str">
        <f t="shared" si="6"/>
        <v>1.5707963267949i</v>
      </c>
      <c r="J28" t="str">
        <f t="shared" si="7"/>
        <v>0.682188176920921i</v>
      </c>
      <c r="N28" t="str">
        <f t="shared" si="8"/>
        <v>2.2661800709136i</v>
      </c>
    </row>
    <row r="29" spans="1:16" x14ac:dyDescent="0.25">
      <c r="A29">
        <v>0</v>
      </c>
      <c r="B29">
        <v>-1</v>
      </c>
      <c r="D29" t="str">
        <f t="shared" si="6"/>
        <v>-1.5707963267949i</v>
      </c>
      <c r="J29" t="str">
        <f t="shared" si="7"/>
        <v>-0.682188176920921i</v>
      </c>
      <c r="N29" t="str">
        <f t="shared" si="8"/>
        <v>-2.2661800709136i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2013-03-08T10:51:14Z</dcterms:created>
  <dcterms:modified xsi:type="dcterms:W3CDTF">2013-03-10T23:53:38Z</dcterms:modified>
</cp:coreProperties>
</file>