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aso/Google Drive/Uni/САИОО/Andrei/"/>
    </mc:Choice>
  </mc:AlternateContent>
  <xr:revisionPtr revIDLastSave="0" documentId="8_{8DC8F60C-055C-BF46-A3A8-1B1C4044B3E5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Лист1" sheetId="1" r:id="rId1"/>
  </sheets>
  <definedNames>
    <definedName name="solver_adj" localSheetId="0" hidden="1">Лист1!$C$23:$F$23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Лист1!$C$25</definedName>
    <definedName name="solver_lhs2" localSheetId="0" hidden="1">Лист1!$C$26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Лист1!$G$26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hs1" localSheetId="0" hidden="1">Лист1!$G$25</definedName>
    <definedName name="solver_rhs2" localSheetId="0" hidden="1">Лист1!$G$26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25" i="1" l="1"/>
  <c r="D6" i="1"/>
  <c r="E6" i="1"/>
  <c r="F6" i="1"/>
  <c r="G6" i="1"/>
  <c r="H6" i="1"/>
  <c r="I6" i="1"/>
  <c r="J6" i="1"/>
  <c r="K6" i="1"/>
  <c r="L6" i="1"/>
  <c r="M6" i="1"/>
  <c r="N6" i="1"/>
  <c r="D10" i="1" l="1"/>
  <c r="D13" i="1" s="1"/>
  <c r="F10" i="1"/>
  <c r="F13" i="1" s="1"/>
  <c r="E10" i="1"/>
  <c r="E13" i="1" s="1"/>
  <c r="C10" i="1"/>
  <c r="D15" i="1" l="1"/>
  <c r="F15" i="1" s="1"/>
  <c r="C13" i="1"/>
  <c r="D19" i="1"/>
  <c r="D17" i="1"/>
  <c r="F17" i="1" s="1"/>
  <c r="F19" i="1"/>
  <c r="D16" i="1"/>
  <c r="F16" i="1" s="1"/>
  <c r="D18" i="1"/>
  <c r="F18" i="1" s="1"/>
  <c r="D20" i="1"/>
  <c r="F20" i="1" s="1"/>
  <c r="C26" i="1"/>
  <c r="C24" i="1" l="1"/>
</calcChain>
</file>

<file path=xl/sharedStrings.xml><?xml version="1.0" encoding="utf-8"?>
<sst xmlns="http://schemas.openxmlformats.org/spreadsheetml/2006/main" count="40" uniqueCount="32">
  <si>
    <t>П1</t>
  </si>
  <si>
    <t>П2</t>
  </si>
  <si>
    <t>П3</t>
  </si>
  <si>
    <t>П4</t>
  </si>
  <si>
    <t>Затраты на хранение</t>
  </si>
  <si>
    <t>Продажа</t>
  </si>
  <si>
    <t>E</t>
  </si>
  <si>
    <t>E1</t>
  </si>
  <si>
    <t>E2</t>
  </si>
  <si>
    <t>E3</t>
  </si>
  <si>
    <t>E4</t>
  </si>
  <si>
    <t>V1</t>
  </si>
  <si>
    <t>V2</t>
  </si>
  <si>
    <t>V3</t>
  </si>
  <si>
    <t>V4</t>
  </si>
  <si>
    <t>V12</t>
  </si>
  <si>
    <t>V13</t>
  </si>
  <si>
    <t>V14</t>
  </si>
  <si>
    <t>V23</t>
  </si>
  <si>
    <t>V24</t>
  </si>
  <si>
    <t>V34</t>
  </si>
  <si>
    <t>Решение</t>
  </si>
  <si>
    <t>Целевая функция</t>
  </si>
  <si>
    <t>Ограничения</t>
  </si>
  <si>
    <t>X1</t>
  </si>
  <si>
    <t>X2</t>
  </si>
  <si>
    <t>X3</t>
  </si>
  <si>
    <t>X4</t>
  </si>
  <si>
    <t>min</t>
  </si>
  <si>
    <t>=</t>
  </si>
  <si>
    <t>&gt;=</t>
  </si>
  <si>
    <t>Покупка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</si>
</sst>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N26"/>
  <sheetViews>
    <sheetView tabSelected="1" workbookViewId="0">
      <selection activeCell="J22" sqref="J22"/>
    </sheetView>
  </sheetViews>
  <sheetFormatPr baseColWidth="10" defaultColWidth="8.83203125" defaultRowHeight="15" x14ac:dyDescent="0.2"/>
  <cols>
    <col min="2" max="2" width="19.1640625" customWidth="1"/>
  </cols>
  <sheetData>
    <row r="2" spans="2:14" x14ac:dyDescent="0.2">
      <c r="C2" t="s">
        <v>0</v>
      </c>
      <c r="D2" t="s">
        <v>1</v>
      </c>
      <c r="E2" t="s">
        <v>2</v>
      </c>
      <c r="F2" t="s">
        <v>3</v>
      </c>
      <c r="G2" t="s">
        <v>0</v>
      </c>
      <c r="H2" t="s">
        <v>1</v>
      </c>
      <c r="I2" t="s">
        <v>2</v>
      </c>
      <c r="J2" t="s">
        <v>3</v>
      </c>
      <c r="K2" t="s">
        <v>0</v>
      </c>
      <c r="L2" t="s">
        <v>1</v>
      </c>
      <c r="M2" t="s">
        <v>2</v>
      </c>
      <c r="N2" t="s">
        <v>3</v>
      </c>
    </row>
    <row r="3" spans="2:14" x14ac:dyDescent="0.2">
      <c r="B3" t="s">
        <v>5</v>
      </c>
      <c r="C3">
        <v>80</v>
      </c>
      <c r="D3">
        <v>60</v>
      </c>
      <c r="E3">
        <v>110</v>
      </c>
      <c r="F3">
        <v>95</v>
      </c>
      <c r="G3">
        <v>85</v>
      </c>
      <c r="H3">
        <v>70</v>
      </c>
      <c r="I3">
        <v>115</v>
      </c>
      <c r="J3">
        <v>100</v>
      </c>
      <c r="K3">
        <v>85</v>
      </c>
      <c r="L3">
        <v>75</v>
      </c>
      <c r="M3">
        <v>110</v>
      </c>
      <c r="N3">
        <v>100</v>
      </c>
    </row>
    <row r="4" spans="2:14" x14ac:dyDescent="0.2">
      <c r="B4" t="s">
        <v>31</v>
      </c>
      <c r="C4">
        <v>70</v>
      </c>
      <c r="D4">
        <v>40</v>
      </c>
      <c r="E4">
        <v>90</v>
      </c>
      <c r="F4">
        <v>80</v>
      </c>
      <c r="G4">
        <v>80</v>
      </c>
      <c r="H4">
        <v>50</v>
      </c>
      <c r="I4">
        <v>90</v>
      </c>
      <c r="J4">
        <v>80</v>
      </c>
      <c r="K4">
        <v>80</v>
      </c>
      <c r="L4">
        <v>50</v>
      </c>
      <c r="M4">
        <v>80</v>
      </c>
      <c r="N4">
        <v>80</v>
      </c>
    </row>
    <row r="5" spans="2:14" x14ac:dyDescent="0.2">
      <c r="B5" t="s">
        <v>4</v>
      </c>
      <c r="C5">
        <v>6</v>
      </c>
      <c r="D5">
        <v>8</v>
      </c>
      <c r="E5">
        <v>10</v>
      </c>
      <c r="F5">
        <v>10</v>
      </c>
      <c r="G5">
        <v>6</v>
      </c>
      <c r="H5">
        <v>8</v>
      </c>
      <c r="I5">
        <v>10</v>
      </c>
      <c r="J5">
        <v>10</v>
      </c>
      <c r="K5">
        <v>6</v>
      </c>
      <c r="L5">
        <v>8</v>
      </c>
      <c r="M5">
        <v>10</v>
      </c>
      <c r="N5">
        <v>10</v>
      </c>
    </row>
    <row r="6" spans="2:14" x14ac:dyDescent="0.2">
      <c r="B6" t="s">
        <v>6</v>
      </c>
      <c r="C6">
        <f>C3/(C4+C5)</f>
        <v>1.0526315789473684</v>
      </c>
      <c r="D6">
        <f t="shared" ref="D6:N6" si="0">D3/(D4+D5)</f>
        <v>1.25</v>
      </c>
      <c r="E6">
        <f t="shared" si="0"/>
        <v>1.1000000000000001</v>
      </c>
      <c r="F6">
        <f t="shared" si="0"/>
        <v>1.0555555555555556</v>
      </c>
      <c r="G6">
        <f t="shared" si="0"/>
        <v>0.98837209302325579</v>
      </c>
      <c r="H6">
        <f t="shared" si="0"/>
        <v>1.2068965517241379</v>
      </c>
      <c r="I6">
        <f t="shared" si="0"/>
        <v>1.1499999999999999</v>
      </c>
      <c r="J6">
        <f t="shared" si="0"/>
        <v>1.1111111111111112</v>
      </c>
      <c r="K6">
        <f t="shared" si="0"/>
        <v>0.98837209302325579</v>
      </c>
      <c r="L6">
        <f t="shared" si="0"/>
        <v>1.2931034482758621</v>
      </c>
      <c r="M6">
        <f t="shared" si="0"/>
        <v>1.2222222222222223</v>
      </c>
      <c r="N6">
        <f t="shared" si="0"/>
        <v>1.1111111111111112</v>
      </c>
    </row>
    <row r="9" spans="2:14" x14ac:dyDescent="0.2">
      <c r="C9" t="s">
        <v>7</v>
      </c>
      <c r="D9" t="s">
        <v>8</v>
      </c>
      <c r="E9" t="s">
        <v>9</v>
      </c>
      <c r="F9" t="s">
        <v>10</v>
      </c>
    </row>
    <row r="10" spans="2:14" x14ac:dyDescent="0.2">
      <c r="C10" s="2">
        <f>(C6+G6+K6)/3</f>
        <v>1.0097919216646265</v>
      </c>
      <c r="D10" s="1">
        <f>(D6+H6+L6)/3</f>
        <v>1.25</v>
      </c>
      <c r="E10" s="1">
        <f>(E6+I6+M6)/3</f>
        <v>1.1574074074074074</v>
      </c>
      <c r="F10" s="1">
        <f>(F6+J6+N6)/3</f>
        <v>1.0925925925925928</v>
      </c>
    </row>
    <row r="12" spans="2:14" x14ac:dyDescent="0.2">
      <c r="C12" t="s">
        <v>11</v>
      </c>
      <c r="D12" t="s">
        <v>12</v>
      </c>
      <c r="E12" t="s">
        <v>13</v>
      </c>
      <c r="F12" t="s">
        <v>14</v>
      </c>
    </row>
    <row r="13" spans="2:14" x14ac:dyDescent="0.2">
      <c r="C13">
        <f>((C6-C10)^2+(G6-C10)^2+(K6-C10)^2)/2</f>
        <v>1.3764271770770739E-3</v>
      </c>
      <c r="D13">
        <f>((D6-D10)^2+(H6-D10)^2+(L6-D10)^2)/2</f>
        <v>1.8579072532699194E-3</v>
      </c>
      <c r="E13">
        <f>((E6-E10)^2+(I6-E10)^2+(M6-E10)^2)/2</f>
        <v>3.7757201646090558E-3</v>
      </c>
      <c r="F13">
        <f>((F6-F10)^2+(J6-F10)^2+(N6-F10)^2)/2</f>
        <v>1.0288065843621409E-3</v>
      </c>
    </row>
    <row r="15" spans="2:14" x14ac:dyDescent="0.2">
      <c r="C15" t="s">
        <v>15</v>
      </c>
      <c r="D15">
        <f>((C6-C10)*(D6-D10)+(G6-C10)*(H6-D10)+(K6-C10)*(L6-D10))/2</f>
        <v>0</v>
      </c>
      <c r="F15">
        <f t="shared" ref="F15:F20" si="1">2*D15</f>
        <v>0</v>
      </c>
    </row>
    <row r="16" spans="2:14" x14ac:dyDescent="0.2">
      <c r="C16" t="s">
        <v>16</v>
      </c>
      <c r="D16">
        <f>((C6-C10)*(E6-E10)+(G6-C10)*(I6-E10)+(K6-C10)*(M6-E10))/3</f>
        <v>-1.2296568294120293E-3</v>
      </c>
      <c r="F16">
        <f t="shared" si="1"/>
        <v>-2.4593136588240585E-3</v>
      </c>
    </row>
    <row r="17" spans="2:7" x14ac:dyDescent="0.2">
      <c r="C17" t="s">
        <v>17</v>
      </c>
      <c r="D17">
        <f>((C6-C10)*(F6-F10)+(G6-C10)*(J6-F10)+(K6-C10)*(N6-F10))/3</f>
        <v>-7.9332698671743954E-4</v>
      </c>
      <c r="F17">
        <f t="shared" si="1"/>
        <v>-1.5866539734348791E-3</v>
      </c>
    </row>
    <row r="18" spans="2:7" x14ac:dyDescent="0.2">
      <c r="C18" t="s">
        <v>18</v>
      </c>
      <c r="D18">
        <f>((D6-D10)*(E6-E10)+(H6-D10)*(I6-E10)+(L6-D10)*(M6-E10))/3</f>
        <v>1.0376756066411274E-3</v>
      </c>
      <c r="F18">
        <f t="shared" si="1"/>
        <v>2.0753512132822547E-3</v>
      </c>
    </row>
    <row r="19" spans="2:7" x14ac:dyDescent="0.2">
      <c r="C19" t="s">
        <v>19</v>
      </c>
      <c r="D19">
        <f>((D6-D10)*(F6-F10)+(H6-D10)*(J6-F10)+(L6-D10)*(N6-F10))/3</f>
        <v>0</v>
      </c>
      <c r="F19">
        <f t="shared" si="1"/>
        <v>0</v>
      </c>
    </row>
    <row r="20" spans="2:7" x14ac:dyDescent="0.2">
      <c r="C20" t="s">
        <v>20</v>
      </c>
      <c r="D20">
        <f>((E6-E10)*(F6-F10)+(I6-E10)*(J6-F10)+(M6-E10)*(N6-F10))/3</f>
        <v>1.0631001371742106E-3</v>
      </c>
      <c r="F20">
        <f t="shared" si="1"/>
        <v>2.1262002743484211E-3</v>
      </c>
    </row>
    <row r="22" spans="2:7" x14ac:dyDescent="0.2">
      <c r="B22" s="3"/>
      <c r="C22" s="4" t="s">
        <v>24</v>
      </c>
      <c r="D22" s="4" t="s">
        <v>25</v>
      </c>
      <c r="E22" s="4" t="s">
        <v>26</v>
      </c>
      <c r="F22" s="4" t="s">
        <v>27</v>
      </c>
      <c r="G22" s="4"/>
    </row>
    <row r="23" spans="2:7" x14ac:dyDescent="0.2">
      <c r="B23" s="4" t="s">
        <v>21</v>
      </c>
      <c r="C23" s="4">
        <v>0.32889858399209121</v>
      </c>
      <c r="D23" s="4">
        <v>0.22006169601163092</v>
      </c>
      <c r="E23" s="4">
        <v>0</v>
      </c>
      <c r="F23" s="4">
        <v>0.45104071999627776</v>
      </c>
      <c r="G23" s="4"/>
    </row>
    <row r="24" spans="2:7" x14ac:dyDescent="0.2">
      <c r="B24" s="4" t="s">
        <v>22</v>
      </c>
      <c r="C24" s="4">
        <f>C13*C23^2+D13*D23^2+E13*E23^2+F13*F23^2+(2*(D15*C23*D23+D16*C23*E23+D17*C23*F23+D18*D23*E23+D19*D23*F23+D20*E23*F23))</f>
        <v>2.1279043923314904E-4</v>
      </c>
      <c r="D24" s="4"/>
      <c r="E24" s="4"/>
      <c r="F24" s="4"/>
      <c r="G24" s="4" t="s">
        <v>28</v>
      </c>
    </row>
    <row r="25" spans="2:7" x14ac:dyDescent="0.2">
      <c r="B25" s="4" t="s">
        <v>23</v>
      </c>
      <c r="C25" s="4">
        <f>C23+D23+E23+F23</f>
        <v>1.0000009999999999</v>
      </c>
      <c r="D25" s="4"/>
      <c r="E25" s="4"/>
      <c r="F25" s="4" t="s">
        <v>29</v>
      </c>
      <c r="G25" s="4">
        <v>1</v>
      </c>
    </row>
    <row r="26" spans="2:7" x14ac:dyDescent="0.2">
      <c r="B26" s="4"/>
      <c r="C26" s="4">
        <f>C10*C23+D10*D23+E10*E23+F10*F23</f>
        <v>1.1000000028022499</v>
      </c>
      <c r="D26" s="4"/>
      <c r="E26" s="4"/>
      <c r="F26" s="4" t="s">
        <v>30</v>
      </c>
      <c r="G26" s="4">
        <v>1.1000000000000001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Microsoft Office User</cp:lastModifiedBy>
  <dcterms:created xsi:type="dcterms:W3CDTF">2020-09-27T11:46:16Z</dcterms:created>
  <dcterms:modified xsi:type="dcterms:W3CDTF">2020-11-19T14:01:45Z</dcterms:modified>
</cp:coreProperties>
</file>