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Usuario\Desktop\Business Intelligence\"/>
    </mc:Choice>
  </mc:AlternateContent>
  <xr:revisionPtr revIDLastSave="0" documentId="13_ncr:1_{BB06E056-8F35-412E-9441-6F3DF2431D3D}" xr6:coauthVersionLast="45" xr6:coauthVersionMax="45" xr10:uidLastSave="{00000000-0000-0000-0000-000000000000}"/>
  <bookViews>
    <workbookView xWindow="-120" yWindow="-120" windowWidth="20730" windowHeight="11160" xr2:uid="{00000000-000D-0000-FFFF-FFFF00000000}"/>
  </bookViews>
  <sheets>
    <sheet name="Caso" sheetId="1" r:id="rId1"/>
  </sheets>
  <calcPr calcId="191029"/>
  <extLst>
    <ext uri="GoogleSheetsCustomDataVersion1">
      <go:sheetsCustomData xmlns:go="http://customooxmlschemas.google.com/" r:id="rId5" roundtripDataSignature="AMtx7mgVq7LKsFM0BWQOaZUcQCMGojPihA=="/>
    </ext>
  </extLst>
</workbook>
</file>

<file path=xl/calcChain.xml><?xml version="1.0" encoding="utf-8"?>
<calcChain xmlns="http://schemas.openxmlformats.org/spreadsheetml/2006/main">
  <c r="F68" i="1" l="1"/>
  <c r="F41" i="1"/>
  <c r="F40" i="1"/>
  <c r="C38" i="1"/>
  <c r="F49" i="1"/>
  <c r="F48" i="1"/>
  <c r="F47" i="1"/>
  <c r="F46" i="1"/>
  <c r="F45" i="1"/>
  <c r="F60" i="1"/>
  <c r="F56" i="1"/>
  <c r="C66" i="1"/>
  <c r="C39" i="1"/>
  <c r="C47" i="1"/>
  <c r="C46" i="1"/>
  <c r="C45" i="1"/>
  <c r="C44" i="1"/>
  <c r="C43" i="1"/>
  <c r="C58" i="1"/>
  <c r="C54" i="1"/>
  <c r="F42" i="1" l="1"/>
  <c r="F51" i="1" s="1"/>
  <c r="F62" i="1" s="1"/>
  <c r="F64" i="1" s="1"/>
  <c r="F65" i="1" s="1"/>
  <c r="C40" i="1"/>
  <c r="C49" i="1" l="1"/>
  <c r="C60" i="1" s="1"/>
  <c r="C62" i="1" s="1"/>
  <c r="C63" i="1" s="1"/>
</calcChain>
</file>

<file path=xl/sharedStrings.xml><?xml version="1.0" encoding="utf-8"?>
<sst xmlns="http://schemas.openxmlformats.org/spreadsheetml/2006/main" count="57" uniqueCount="33">
  <si>
    <t>Ingresos</t>
  </si>
  <si>
    <t>Ventas</t>
  </si>
  <si>
    <t>Costo de bienes vendidos</t>
  </si>
  <si>
    <t>Utilidad Bruta</t>
  </si>
  <si>
    <t>Gastos Operativos</t>
  </si>
  <si>
    <t>Total de gastos operativos</t>
  </si>
  <si>
    <t>Utilidad Operativa</t>
  </si>
  <si>
    <t>Otros Ingresos</t>
  </si>
  <si>
    <t>-</t>
  </si>
  <si>
    <t>Total de otros Ingresos</t>
  </si>
  <si>
    <t>Otros Egresos</t>
  </si>
  <si>
    <t>Total de otros Egresos</t>
  </si>
  <si>
    <t>Utilidad antes de Impuestos</t>
  </si>
  <si>
    <t>Impuestos</t>
  </si>
  <si>
    <t>Utilidad Neta</t>
  </si>
  <si>
    <t>Ventas Mensuales</t>
  </si>
  <si>
    <t>precio de venta</t>
  </si>
  <si>
    <t>margen de contribución</t>
  </si>
  <si>
    <t>Costo del café por unidad vendidad</t>
  </si>
  <si>
    <t>0.10</t>
  </si>
  <si>
    <t>Costo vaso de carton por café vendido</t>
  </si>
  <si>
    <t>costo variable total por unidad</t>
  </si>
  <si>
    <t>OPERACIÓN A</t>
  </si>
  <si>
    <t>COSTOS VARIABLES</t>
  </si>
  <si>
    <t>COSTOS FIJOS</t>
  </si>
  <si>
    <t>Salario por empleado</t>
  </si>
  <si>
    <t>Renta del local</t>
  </si>
  <si>
    <t>internet</t>
  </si>
  <si>
    <t>publicidad</t>
  </si>
  <si>
    <t>Nómina</t>
  </si>
  <si>
    <t>Publicidad</t>
  </si>
  <si>
    <t>Internet</t>
  </si>
  <si>
    <t>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</si>
</sst>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165" formatCode="_-&quot;$&quot;* #,##0_-;\-&quot;$&quot;* #,##0_-;_-&quot;$&quot;* &quot;-&quot;??_-;_-@_-"/>
  </numFmts>
  <fonts count="9" x14ac:knownFonts="1">
    <font>
      <sz val="11"/>
      <color theme="1"/>
      <name val="Arial"/>
    </font>
    <font>
      <sz val="11"/>
      <color theme="1"/>
      <name val="Calibri"/>
      <family val="2"/>
    </font>
    <font>
      <sz val="11"/>
      <color theme="1"/>
      <name val="Arial"/>
      <family val="2"/>
    </font>
    <font>
      <b/>
      <sz val="14"/>
      <color theme="0"/>
      <name val="Calibri"/>
      <family val="2"/>
      <scheme val="minor"/>
    </font>
    <font>
      <b/>
      <sz val="14"/>
      <color theme="1"/>
      <name val="Calibri"/>
      <family val="2"/>
      <scheme val="minor"/>
    </font>
    <font>
      <b/>
      <sz val="14"/>
      <color rgb="FFFF0000"/>
      <name val="Calibri"/>
      <family val="2"/>
      <scheme val="minor"/>
    </font>
    <font>
      <b/>
      <sz val="14"/>
      <color rgb="FFC00000"/>
      <name val="Calibri"/>
      <family val="2"/>
      <scheme val="minor"/>
    </font>
    <font>
      <b/>
      <sz val="14"/>
      <name val="Calibri"/>
      <family val="2"/>
      <scheme val="minor"/>
    </font>
    <font>
      <sz val="11"/>
      <color theme="0"/>
      <name val="Calibri"/>
      <family val="2"/>
    </font>
  </fonts>
  <fills count="12">
    <fill>
      <patternFill patternType="none"/>
    </fill>
    <fill>
      <patternFill patternType="gray125"/>
    </fill>
    <fill>
      <patternFill patternType="solid">
        <fgColor theme="0"/>
        <bgColor theme="0"/>
      </patternFill>
    </fill>
    <fill>
      <patternFill patternType="solid">
        <fgColor theme="9"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theme="0"/>
      </patternFill>
    </fill>
    <fill>
      <patternFill patternType="solid">
        <fgColor rgb="FF7030A0"/>
        <bgColor theme="0"/>
      </patternFill>
    </fill>
  </fills>
  <borders count="14">
    <border>
      <left/>
      <right/>
      <top/>
      <bottom/>
      <diagonal/>
    </border>
    <border>
      <left/>
      <right/>
      <top/>
      <bottom/>
      <diagonal/>
    </border>
    <border>
      <left/>
      <right/>
      <top/>
      <bottom style="double">
        <color indexed="64"/>
      </bottom>
      <diagonal/>
    </border>
    <border>
      <left/>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2" fillId="0" borderId="0" applyFont="0" applyFill="0" applyBorder="0" applyAlignment="0" applyProtection="0"/>
  </cellStyleXfs>
  <cellXfs count="46">
    <xf numFmtId="0" fontId="0" fillId="0" borderId="0" xfId="0" applyFont="1" applyAlignment="1"/>
    <xf numFmtId="0" fontId="1" fillId="2" borderId="1" xfId="0" applyFont="1" applyFill="1" applyBorder="1"/>
    <xf numFmtId="0" fontId="3" fillId="3" borderId="0" xfId="0" applyFont="1" applyFill="1" applyAlignment="1">
      <alignment horizontal="center" vertical="center"/>
    </xf>
    <xf numFmtId="0" fontId="4" fillId="4" borderId="0" xfId="0" applyFont="1" applyFill="1"/>
    <xf numFmtId="0" fontId="4" fillId="5" borderId="0" xfId="0" applyFont="1" applyFill="1" applyAlignment="1">
      <alignment horizontal="left"/>
    </xf>
    <xf numFmtId="165" fontId="4" fillId="5" borderId="1" xfId="1" applyNumberFormat="1" applyFont="1" applyFill="1" applyBorder="1" applyAlignment="1">
      <alignment horizontal="center" vertical="center"/>
    </xf>
    <xf numFmtId="165" fontId="5" fillId="5" borderId="2" xfId="1" applyNumberFormat="1" applyFont="1" applyFill="1" applyBorder="1" applyAlignment="1">
      <alignment horizontal="center" vertical="center"/>
    </xf>
    <xf numFmtId="0" fontId="4" fillId="6" borderId="0" xfId="0" applyFont="1" applyFill="1" applyAlignment="1">
      <alignment horizontal="left"/>
    </xf>
    <xf numFmtId="165" fontId="4" fillId="6" borderId="0" xfId="1" applyNumberFormat="1" applyFont="1" applyFill="1" applyAlignment="1">
      <alignment horizontal="center" vertical="center"/>
    </xf>
    <xf numFmtId="0" fontId="4" fillId="4" borderId="0" xfId="0" applyFont="1" applyFill="1" applyAlignment="1">
      <alignment horizontal="center" vertical="center"/>
    </xf>
    <xf numFmtId="0" fontId="3" fillId="7" borderId="0" xfId="0" applyFont="1" applyFill="1" applyAlignment="1">
      <alignment horizontal="center"/>
    </xf>
    <xf numFmtId="165" fontId="4" fillId="4" borderId="0" xfId="1" applyNumberFormat="1" applyFont="1" applyFill="1" applyAlignment="1">
      <alignment horizontal="center" vertical="center"/>
    </xf>
    <xf numFmtId="0" fontId="4" fillId="8" borderId="0" xfId="0" applyFont="1" applyFill="1"/>
    <xf numFmtId="165" fontId="6" fillId="8" borderId="1" xfId="1" applyNumberFormat="1" applyFont="1" applyFill="1" applyBorder="1" applyAlignment="1">
      <alignment horizontal="center" vertical="center"/>
    </xf>
    <xf numFmtId="165" fontId="6" fillId="8" borderId="2" xfId="1" applyNumberFormat="1" applyFont="1" applyFill="1" applyBorder="1" applyAlignment="1">
      <alignment horizontal="center" vertical="center"/>
    </xf>
    <xf numFmtId="165" fontId="5" fillId="8" borderId="0" xfId="1" applyNumberFormat="1" applyFont="1" applyFill="1" applyAlignment="1">
      <alignment horizontal="center" vertical="center"/>
    </xf>
    <xf numFmtId="0" fontId="4" fillId="6" borderId="0" xfId="0" applyFont="1" applyFill="1" applyAlignment="1">
      <alignment horizontal="center"/>
    </xf>
    <xf numFmtId="0" fontId="3" fillId="3" borderId="0" xfId="0" applyFont="1" applyFill="1" applyAlignment="1">
      <alignment horizontal="center"/>
    </xf>
    <xf numFmtId="165" fontId="4" fillId="0" borderId="0" xfId="1" applyNumberFormat="1" applyFont="1" applyFill="1" applyAlignment="1">
      <alignment horizontal="center" vertical="center"/>
    </xf>
    <xf numFmtId="0" fontId="4" fillId="5" borderId="0" xfId="0" applyFont="1" applyFill="1"/>
    <xf numFmtId="165" fontId="4" fillId="5" borderId="2" xfId="1" applyNumberFormat="1" applyFont="1" applyFill="1" applyBorder="1" applyAlignment="1">
      <alignment horizontal="center" vertical="center"/>
    </xf>
    <xf numFmtId="165" fontId="4" fillId="5" borderId="0" xfId="1" applyNumberFormat="1" applyFont="1" applyFill="1" applyAlignment="1">
      <alignment horizontal="center" vertical="center"/>
    </xf>
    <xf numFmtId="165" fontId="5" fillId="8" borderId="2" xfId="1" applyNumberFormat="1" applyFont="1" applyFill="1" applyBorder="1" applyAlignment="1">
      <alignment horizontal="center" vertical="center"/>
    </xf>
    <xf numFmtId="0" fontId="4" fillId="6" borderId="0" xfId="0" applyFont="1" applyFill="1"/>
    <xf numFmtId="165" fontId="4" fillId="6" borderId="0" xfId="0" applyNumberFormat="1" applyFont="1" applyFill="1" applyAlignment="1">
      <alignment horizontal="center" vertical="center"/>
    </xf>
    <xf numFmtId="0" fontId="4" fillId="9" borderId="0" xfId="0" applyFont="1" applyFill="1"/>
    <xf numFmtId="165" fontId="5" fillId="9" borderId="2" xfId="1" applyNumberFormat="1" applyFont="1" applyFill="1" applyBorder="1" applyAlignment="1">
      <alignment horizontal="center" vertical="center"/>
    </xf>
    <xf numFmtId="0" fontId="7" fillId="6" borderId="0" xfId="0" applyFont="1" applyFill="1"/>
    <xf numFmtId="165" fontId="4" fillId="6" borderId="3" xfId="1" applyNumberFormat="1" applyFont="1" applyFill="1" applyBorder="1" applyAlignment="1">
      <alignment horizontal="center" vertical="center"/>
    </xf>
    <xf numFmtId="0" fontId="1" fillId="2" borderId="5" xfId="0" applyFont="1" applyFill="1" applyBorder="1"/>
    <xf numFmtId="0" fontId="1" fillId="2" borderId="6" xfId="0" applyFont="1" applyFill="1" applyBorder="1"/>
    <xf numFmtId="0" fontId="1" fillId="2" borderId="7" xfId="0" applyFont="1" applyFill="1" applyBorder="1"/>
    <xf numFmtId="0" fontId="1" fillId="2" borderId="4" xfId="0" applyFont="1" applyFill="1" applyBorder="1"/>
    <xf numFmtId="0" fontId="2" fillId="0" borderId="8" xfId="0" applyFont="1" applyBorder="1" applyAlignment="1"/>
    <xf numFmtId="0" fontId="2" fillId="0" borderId="10" xfId="0" applyFont="1" applyBorder="1" applyAlignment="1"/>
    <xf numFmtId="0" fontId="2" fillId="0" borderId="12" xfId="0" applyFont="1" applyBorder="1" applyAlignment="1"/>
    <xf numFmtId="0" fontId="0" fillId="0" borderId="5" xfId="0" applyFont="1" applyBorder="1" applyAlignment="1"/>
    <xf numFmtId="0" fontId="2" fillId="0" borderId="4" xfId="0" applyFont="1" applyBorder="1" applyAlignment="1"/>
    <xf numFmtId="0" fontId="2" fillId="0" borderId="7" xfId="0" applyFont="1" applyBorder="1" applyAlignment="1"/>
    <xf numFmtId="0" fontId="1" fillId="10" borderId="4" xfId="0" applyFont="1" applyFill="1" applyBorder="1"/>
    <xf numFmtId="0" fontId="1" fillId="10" borderId="5" xfId="0" applyFont="1" applyFill="1" applyBorder="1"/>
    <xf numFmtId="0" fontId="1" fillId="2" borderId="9" xfId="0" applyFont="1" applyFill="1" applyBorder="1"/>
    <xf numFmtId="0" fontId="1" fillId="2" borderId="11" xfId="0" applyFont="1" applyFill="1" applyBorder="1"/>
    <xf numFmtId="0" fontId="1" fillId="2" borderId="13" xfId="0" applyFont="1" applyFill="1" applyBorder="1"/>
    <xf numFmtId="0" fontId="8" fillId="11" borderId="1" xfId="0" applyFont="1" applyFill="1" applyBorder="1" applyAlignment="1">
      <alignment horizontal="center"/>
    </xf>
    <xf numFmtId="165" fontId="8" fillId="11" borderId="1" xfId="0" applyNumberFormat="1" applyFon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409575</xdr:colOff>
      <xdr:row>8</xdr:row>
      <xdr:rowOff>142875</xdr:rowOff>
    </xdr:from>
    <xdr:ext cx="11696700"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2189325"/>
          <a:ext cx="10692000" cy="31813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El Café Sirena te ha contradado como la persona encargada del departamento del Business Intelligence por lo que deberás procurar tomar decisiones basadas en la información para la mejora de la empresa.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de Café Sirena te ofrece la siguiente información:</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Se vendieron 3,500 vasos de café a $2.50 USD cada uno.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El costo del grano de café por cada vaso es de $0.10 USD y el costo del vaso de cartón utilizado es de $0.10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La empresa cuenta con 4 empleados, cada uno recibe un sueldo de $400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adicional te entregan una lista con los siguientes gastos: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Internet: $100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Renta del local: $1,000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Publicidad: $800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está considerando tomar una estrategia de publicidad más fuerte y desea duplicar el presupuesto asignado para esta actvidad, un estudio revela que realizar esta estrategia generará un incremento en las ventas del 15%.</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Contesta: ¿Debería el Café Sirena realizar esta estrategia? De tomar la decisión, ¿Cuál sería el nuevo punto de equilibrio?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*Para este ejercicio no consideres gastos de impuestos</a:t>
          </a:r>
          <a:endParaRPr sz="1100"/>
        </a:p>
      </xdr:txBody>
    </xdr:sp>
    <xdr:clientData fLocksWithSheet="0"/>
  </xdr:oneCellAnchor>
  <xdr:oneCellAnchor>
    <xdr:from>
      <xdr:col>0</xdr:col>
      <xdr:colOff>0</xdr:colOff>
      <xdr:row>0</xdr:row>
      <xdr:rowOff>0</xdr:rowOff>
    </xdr:from>
    <xdr:ext cx="12449175" cy="1466850"/>
    <xdr:sp macro="" textlink="">
      <xdr:nvSpPr>
        <xdr:cNvPr id="4" name="Shape 4">
          <a:extLst>
            <a:ext uri="{FF2B5EF4-FFF2-40B4-BE49-F238E27FC236}">
              <a16:creationId xmlns:a16="http://schemas.microsoft.com/office/drawing/2014/main" id="{00000000-0008-0000-0000-000004000000}"/>
            </a:ext>
          </a:extLst>
        </xdr:cNvPr>
        <xdr:cNvSpPr/>
      </xdr:nvSpPr>
      <xdr:spPr>
        <a:xfrm>
          <a:off x="0" y="3051338"/>
          <a:ext cx="10692000" cy="1457325"/>
        </a:xfrm>
        <a:prstGeom prst="rect">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609600</xdr:colOff>
      <xdr:row>1</xdr:row>
      <xdr:rowOff>180975</xdr:rowOff>
    </xdr:from>
    <xdr:ext cx="9953625" cy="5905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373950" y="3489488"/>
          <a:ext cx="9944100" cy="581025"/>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3200" b="1">
              <a:solidFill>
                <a:schemeClr val="lt1"/>
              </a:solidFill>
              <a:latin typeface="Calibri"/>
              <a:ea typeface="Calibri"/>
              <a:cs typeface="Calibri"/>
              <a:sym typeface="Calibri"/>
            </a:rPr>
            <a:t>Caso práctico 1</a:t>
          </a:r>
          <a:endParaRPr sz="3200" b="1">
            <a:solidFill>
              <a:schemeClr val="lt1"/>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B1" zoomScale="70" zoomScaleNormal="70" workbookViewId="0">
      <selection activeCell="F69" sqref="F69"/>
    </sheetView>
  </sheetViews>
  <sheetFormatPr baseColWidth="10" defaultColWidth="12.625" defaultRowHeight="15" customHeight="1" x14ac:dyDescent="0.2"/>
  <cols>
    <col min="1" max="1" width="10" customWidth="1"/>
    <col min="2" max="2" width="37.375" bestFit="1" customWidth="1"/>
    <col min="3" max="3" width="22.375" customWidth="1"/>
    <col min="4" max="4" width="22.625" customWidth="1"/>
    <col min="5" max="5" width="33.5" customWidth="1"/>
    <col min="6" max="6" width="21.5" customWidth="1"/>
    <col min="7" max="26" width="9.37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1"/>
      <c r="C4" s="1"/>
      <c r="D4" s="1"/>
      <c r="E4" s="1"/>
      <c r="F4" s="1"/>
      <c r="G4" s="1"/>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x14ac:dyDescent="0.25">
      <c r="A6" s="1"/>
      <c r="B6" s="1"/>
      <c r="C6" s="1"/>
      <c r="D6" s="1"/>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thickBo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thickBot="1" x14ac:dyDescent="0.3">
      <c r="A28" s="1"/>
      <c r="B28" s="39" t="s">
        <v>22</v>
      </c>
      <c r="C28" s="1"/>
      <c r="D28" s="1"/>
      <c r="E28" s="39" t="s">
        <v>23</v>
      </c>
      <c r="F28" s="1"/>
      <c r="G28" s="1"/>
      <c r="H28" s="1"/>
      <c r="I28" s="1"/>
      <c r="J28" s="1"/>
      <c r="K28" s="1"/>
      <c r="L28" s="1"/>
      <c r="M28" s="1"/>
      <c r="N28" s="1"/>
      <c r="O28" s="1"/>
      <c r="P28" s="1"/>
      <c r="Q28" s="1"/>
      <c r="R28" s="1"/>
      <c r="S28" s="1"/>
      <c r="T28" s="1"/>
      <c r="U28" s="1"/>
      <c r="V28" s="1"/>
      <c r="W28" s="1"/>
      <c r="X28" s="1"/>
      <c r="Y28" s="1"/>
      <c r="Z28" s="1"/>
    </row>
    <row r="29" spans="1:26" ht="31.5" customHeight="1" thickBot="1" x14ac:dyDescent="0.3">
      <c r="A29" s="1"/>
      <c r="B29" s="33" t="s">
        <v>15</v>
      </c>
      <c r="C29" s="36">
        <v>3500</v>
      </c>
      <c r="D29" s="1"/>
      <c r="E29" s="32" t="s">
        <v>18</v>
      </c>
      <c r="F29" s="32" t="s">
        <v>19</v>
      </c>
      <c r="G29" s="1"/>
      <c r="H29" s="1"/>
      <c r="I29" s="1"/>
      <c r="J29" s="1"/>
      <c r="K29" s="1"/>
      <c r="L29" s="1"/>
      <c r="M29" s="1"/>
      <c r="N29" s="1"/>
      <c r="O29" s="1"/>
      <c r="P29" s="1"/>
      <c r="Q29" s="1"/>
      <c r="R29" s="1"/>
      <c r="S29" s="1"/>
      <c r="T29" s="1"/>
      <c r="U29" s="1"/>
      <c r="V29" s="1"/>
      <c r="W29" s="1"/>
      <c r="X29" s="1"/>
      <c r="Y29" s="1"/>
      <c r="Z29" s="1"/>
    </row>
    <row r="30" spans="1:26" ht="15.75" customHeight="1" thickBot="1" x14ac:dyDescent="0.3">
      <c r="A30" s="1"/>
      <c r="B30" s="35" t="s">
        <v>16</v>
      </c>
      <c r="C30" s="37">
        <v>2.5</v>
      </c>
      <c r="D30" s="1"/>
      <c r="E30" s="30" t="s">
        <v>20</v>
      </c>
      <c r="F30" s="30" t="s">
        <v>19</v>
      </c>
      <c r="G30" s="1"/>
      <c r="H30" s="1"/>
      <c r="I30" s="1"/>
      <c r="J30" s="1"/>
      <c r="K30" s="1"/>
      <c r="L30" s="1"/>
      <c r="M30" s="1"/>
      <c r="N30" s="1"/>
      <c r="O30" s="1"/>
      <c r="P30" s="1"/>
      <c r="Q30" s="1"/>
      <c r="R30" s="1"/>
      <c r="S30" s="1"/>
      <c r="T30" s="1"/>
      <c r="U30" s="1"/>
      <c r="V30" s="1"/>
      <c r="W30" s="1"/>
      <c r="X30" s="1"/>
      <c r="Y30" s="1"/>
      <c r="Z30" s="1"/>
    </row>
    <row r="31" spans="1:26" ht="15.75" customHeight="1" thickBot="1" x14ac:dyDescent="0.3">
      <c r="A31" s="1"/>
      <c r="B31" s="34" t="s">
        <v>17</v>
      </c>
      <c r="C31" s="38">
        <v>2.2999999999999998</v>
      </c>
      <c r="D31" s="1"/>
      <c r="E31" s="32" t="s">
        <v>21</v>
      </c>
      <c r="F31" s="32">
        <v>0.2</v>
      </c>
      <c r="G31" s="1"/>
      <c r="H31" s="1"/>
      <c r="I31" s="1"/>
      <c r="J31" s="1"/>
      <c r="K31" s="1"/>
      <c r="L31" s="1"/>
      <c r="M31" s="1"/>
      <c r="N31" s="1"/>
      <c r="O31" s="1"/>
      <c r="P31" s="1"/>
      <c r="Q31" s="1"/>
      <c r="R31" s="1"/>
      <c r="S31" s="1"/>
      <c r="T31" s="1"/>
      <c r="U31" s="1"/>
      <c r="V31" s="1"/>
      <c r="W31" s="1"/>
      <c r="X31" s="1"/>
      <c r="Y31" s="1"/>
      <c r="Z31" s="1"/>
    </row>
    <row r="32" spans="1:26" ht="15.75" customHeight="1" thickBot="1" x14ac:dyDescent="0.3">
      <c r="A32" s="1"/>
      <c r="D32" s="1"/>
      <c r="E32" s="40" t="s">
        <v>24</v>
      </c>
      <c r="F32" s="1"/>
      <c r="G32" s="1"/>
      <c r="H32" s="1"/>
      <c r="I32" s="1"/>
      <c r="J32" s="1"/>
      <c r="K32" s="1"/>
      <c r="L32" s="1"/>
      <c r="M32" s="1"/>
      <c r="N32" s="1"/>
      <c r="O32" s="1"/>
      <c r="P32" s="1"/>
      <c r="Q32" s="1"/>
      <c r="R32" s="1"/>
      <c r="S32" s="1"/>
      <c r="T32" s="1"/>
      <c r="U32" s="1"/>
      <c r="V32" s="1"/>
      <c r="W32" s="1"/>
      <c r="X32" s="1"/>
      <c r="Y32" s="1"/>
      <c r="Z32" s="1"/>
    </row>
    <row r="33" spans="1:26" ht="15.75" customHeight="1" thickBot="1" x14ac:dyDescent="0.3">
      <c r="A33" s="1"/>
      <c r="D33" s="1"/>
      <c r="E33" s="29" t="s">
        <v>25</v>
      </c>
      <c r="F33" s="41">
        <v>400</v>
      </c>
      <c r="G33" s="1"/>
      <c r="H33" s="1"/>
      <c r="I33" s="1"/>
      <c r="J33" s="1"/>
      <c r="K33" s="1"/>
      <c r="L33" s="1"/>
      <c r="M33" s="1"/>
      <c r="N33" s="1"/>
      <c r="O33" s="1"/>
      <c r="P33" s="1"/>
      <c r="Q33" s="1"/>
      <c r="R33" s="1"/>
      <c r="S33" s="1"/>
      <c r="T33" s="1"/>
      <c r="U33" s="1"/>
      <c r="V33" s="1"/>
      <c r="W33" s="1"/>
      <c r="X33" s="1"/>
      <c r="Y33" s="1"/>
      <c r="Z33" s="1"/>
    </row>
    <row r="34" spans="1:26" ht="15.75" customHeight="1" thickBot="1" x14ac:dyDescent="0.3">
      <c r="A34" s="1"/>
      <c r="D34" s="1"/>
      <c r="E34" s="32" t="s">
        <v>26</v>
      </c>
      <c r="F34" s="43">
        <v>1000</v>
      </c>
      <c r="G34" s="1"/>
      <c r="H34" s="1"/>
      <c r="I34" s="1"/>
      <c r="J34" s="1"/>
      <c r="K34" s="1"/>
      <c r="L34" s="1"/>
      <c r="M34" s="1"/>
      <c r="N34" s="1"/>
      <c r="O34" s="1"/>
      <c r="P34" s="1"/>
      <c r="Q34" s="1"/>
      <c r="R34" s="1"/>
      <c r="S34" s="1"/>
      <c r="T34" s="1"/>
      <c r="U34" s="1"/>
      <c r="V34" s="1"/>
      <c r="W34" s="1"/>
      <c r="X34" s="1"/>
      <c r="Y34" s="1"/>
      <c r="Z34" s="1"/>
    </row>
    <row r="35" spans="1:26" ht="15.75" customHeight="1" thickBot="1" x14ac:dyDescent="0.3">
      <c r="A35" s="1"/>
      <c r="D35" s="1"/>
      <c r="E35" s="32" t="s">
        <v>27</v>
      </c>
      <c r="F35" s="43">
        <v>100</v>
      </c>
      <c r="G35" s="1"/>
      <c r="H35" s="1"/>
      <c r="I35" s="1"/>
      <c r="J35" s="1"/>
      <c r="K35" s="1"/>
      <c r="L35" s="1"/>
      <c r="M35" s="1"/>
      <c r="N35" s="1"/>
      <c r="O35" s="1"/>
      <c r="P35" s="1"/>
      <c r="Q35" s="1"/>
      <c r="R35" s="1"/>
      <c r="S35" s="1"/>
      <c r="T35" s="1"/>
      <c r="U35" s="1"/>
      <c r="V35" s="1"/>
      <c r="W35" s="1"/>
      <c r="X35" s="1"/>
      <c r="Y35" s="1"/>
      <c r="Z35" s="1"/>
    </row>
    <row r="36" spans="1:26" ht="15.75" customHeight="1" thickBot="1" x14ac:dyDescent="0.3">
      <c r="A36" s="1"/>
      <c r="D36" s="1"/>
      <c r="E36" s="31" t="s">
        <v>28</v>
      </c>
      <c r="F36" s="42">
        <v>800</v>
      </c>
      <c r="G36" s="1"/>
      <c r="H36" s="1"/>
      <c r="I36" s="1"/>
      <c r="J36" s="1"/>
      <c r="K36" s="1"/>
      <c r="L36" s="1"/>
      <c r="M36" s="1"/>
      <c r="N36" s="1"/>
      <c r="O36" s="1"/>
      <c r="P36" s="1"/>
      <c r="Q36" s="1"/>
      <c r="R36" s="1"/>
      <c r="S36" s="1"/>
      <c r="T36" s="1"/>
      <c r="U36" s="1"/>
      <c r="V36" s="1"/>
      <c r="W36" s="1"/>
      <c r="X36" s="1"/>
      <c r="Y36" s="1"/>
      <c r="Z36" s="1"/>
    </row>
    <row r="37" spans="1:26" ht="15.75" customHeight="1" x14ac:dyDescent="0.3">
      <c r="A37" s="1"/>
      <c r="B37" s="2" t="s">
        <v>0</v>
      </c>
      <c r="C37" s="3"/>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4" t="s">
        <v>1</v>
      </c>
      <c r="C38" s="5">
        <f>C30*C29</f>
        <v>8750</v>
      </c>
      <c r="D38" s="1"/>
      <c r="E38" s="1"/>
      <c r="F38" s="1"/>
      <c r="G38" s="1"/>
      <c r="H38" s="1"/>
      <c r="I38" s="1"/>
      <c r="J38" s="1"/>
      <c r="K38" s="1"/>
      <c r="L38" s="1"/>
      <c r="M38" s="1"/>
      <c r="N38" s="1"/>
      <c r="O38" s="1"/>
      <c r="P38" s="1"/>
      <c r="Q38" s="1"/>
      <c r="R38" s="1"/>
      <c r="S38" s="1"/>
      <c r="T38" s="1"/>
      <c r="U38" s="1"/>
      <c r="V38" s="1"/>
      <c r="W38" s="1"/>
      <c r="X38" s="1"/>
      <c r="Y38" s="1"/>
      <c r="Z38" s="1"/>
    </row>
    <row r="39" spans="1:26" ht="15.75" customHeight="1" thickBot="1" x14ac:dyDescent="0.35">
      <c r="A39" s="1"/>
      <c r="B39" s="4" t="s">
        <v>2</v>
      </c>
      <c r="C39" s="6">
        <f>C29*F31</f>
        <v>700</v>
      </c>
      <c r="D39" s="1"/>
      <c r="E39" s="2" t="s">
        <v>0</v>
      </c>
      <c r="F39" s="3"/>
      <c r="G39" s="1"/>
      <c r="H39" s="1"/>
      <c r="I39" s="1"/>
      <c r="J39" s="1"/>
      <c r="K39" s="1"/>
      <c r="L39" s="1"/>
      <c r="M39" s="1"/>
      <c r="N39" s="1"/>
      <c r="O39" s="1"/>
      <c r="P39" s="1"/>
      <c r="Q39" s="1"/>
      <c r="R39" s="1"/>
      <c r="S39" s="1"/>
      <c r="T39" s="1"/>
      <c r="U39" s="1"/>
      <c r="V39" s="1"/>
      <c r="W39" s="1"/>
      <c r="X39" s="1"/>
      <c r="Y39" s="1"/>
      <c r="Z39" s="1"/>
    </row>
    <row r="40" spans="1:26" ht="15.75" customHeight="1" thickTop="1" x14ac:dyDescent="0.3">
      <c r="A40" s="1"/>
      <c r="B40" s="7" t="s">
        <v>3</v>
      </c>
      <c r="C40" s="8">
        <f>C38-C39</f>
        <v>8050</v>
      </c>
      <c r="D40" s="1"/>
      <c r="E40" s="4" t="s">
        <v>1</v>
      </c>
      <c r="F40" s="5">
        <f>1.15*C29*C30</f>
        <v>10062.499999999998</v>
      </c>
      <c r="G40" s="1"/>
      <c r="H40" s="1"/>
      <c r="I40" s="1"/>
      <c r="J40" s="1"/>
      <c r="K40" s="1"/>
      <c r="L40" s="1"/>
      <c r="M40" s="1"/>
      <c r="N40" s="1"/>
      <c r="O40" s="1"/>
      <c r="P40" s="1"/>
      <c r="Q40" s="1"/>
      <c r="R40" s="1"/>
      <c r="S40" s="1"/>
      <c r="T40" s="1"/>
      <c r="U40" s="1"/>
      <c r="V40" s="1"/>
      <c r="W40" s="1"/>
      <c r="X40" s="1"/>
      <c r="Y40" s="1"/>
      <c r="Z40" s="1"/>
    </row>
    <row r="41" spans="1:26" ht="15.75" customHeight="1" thickBot="1" x14ac:dyDescent="0.35">
      <c r="A41" s="1"/>
      <c r="B41" s="3"/>
      <c r="C41" s="9"/>
      <c r="D41" s="1"/>
      <c r="E41" s="4" t="s">
        <v>2</v>
      </c>
      <c r="F41" s="6">
        <f>F31*3500*1.15</f>
        <v>804.99999999999989</v>
      </c>
      <c r="G41" s="1"/>
      <c r="H41" s="1"/>
      <c r="I41" s="1"/>
      <c r="J41" s="1"/>
      <c r="K41" s="1"/>
      <c r="L41" s="1"/>
      <c r="M41" s="1"/>
      <c r="N41" s="1"/>
      <c r="O41" s="1"/>
      <c r="P41" s="1"/>
      <c r="Q41" s="1"/>
      <c r="R41" s="1"/>
      <c r="S41" s="1"/>
      <c r="T41" s="1"/>
      <c r="U41" s="1"/>
      <c r="V41" s="1"/>
      <c r="W41" s="1"/>
      <c r="X41" s="1"/>
      <c r="Y41" s="1"/>
      <c r="Z41" s="1"/>
    </row>
    <row r="42" spans="1:26" ht="15.75" customHeight="1" thickTop="1" x14ac:dyDescent="0.3">
      <c r="A42" s="1"/>
      <c r="B42" s="10" t="s">
        <v>4</v>
      </c>
      <c r="C42" s="11"/>
      <c r="D42" s="1"/>
      <c r="E42" s="7" t="s">
        <v>3</v>
      </c>
      <c r="F42" s="8">
        <f>F40-F41</f>
        <v>9257.4999999999982</v>
      </c>
      <c r="G42" s="1"/>
      <c r="H42" s="1"/>
      <c r="I42" s="1"/>
      <c r="J42" s="1"/>
      <c r="K42" s="1"/>
      <c r="L42" s="1"/>
      <c r="M42" s="1"/>
      <c r="N42" s="1"/>
      <c r="O42" s="1"/>
      <c r="P42" s="1"/>
      <c r="Q42" s="1"/>
      <c r="R42" s="1"/>
      <c r="S42" s="1"/>
      <c r="T42" s="1"/>
      <c r="U42" s="1"/>
      <c r="V42" s="1"/>
      <c r="W42" s="1"/>
      <c r="X42" s="1"/>
      <c r="Y42" s="1"/>
      <c r="Z42" s="1"/>
    </row>
    <row r="43" spans="1:26" ht="15.75" customHeight="1" x14ac:dyDescent="0.3">
      <c r="A43" s="1"/>
      <c r="B43" s="12" t="s">
        <v>29</v>
      </c>
      <c r="C43" s="13">
        <f>F33*4</f>
        <v>1600</v>
      </c>
      <c r="D43" s="1"/>
      <c r="E43" s="3"/>
      <c r="F43" s="9"/>
      <c r="G43" s="1"/>
      <c r="H43" s="1"/>
      <c r="I43" s="1"/>
      <c r="J43" s="1"/>
      <c r="K43" s="1"/>
      <c r="L43" s="1"/>
      <c r="M43" s="1"/>
      <c r="N43" s="1"/>
      <c r="O43" s="1"/>
      <c r="P43" s="1"/>
      <c r="Q43" s="1"/>
      <c r="R43" s="1"/>
      <c r="S43" s="1"/>
      <c r="T43" s="1"/>
      <c r="U43" s="1"/>
      <c r="V43" s="1"/>
      <c r="W43" s="1"/>
      <c r="X43" s="1"/>
      <c r="Y43" s="1"/>
      <c r="Z43" s="1"/>
    </row>
    <row r="44" spans="1:26" ht="15.75" customHeight="1" x14ac:dyDescent="0.3">
      <c r="A44" s="1"/>
      <c r="B44" s="12" t="s">
        <v>30</v>
      </c>
      <c r="C44" s="13">
        <f>F36</f>
        <v>800</v>
      </c>
      <c r="D44" s="1"/>
      <c r="E44" s="10" t="s">
        <v>4</v>
      </c>
      <c r="F44" s="1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2" t="s">
        <v>26</v>
      </c>
      <c r="C45" s="13">
        <f>F34</f>
        <v>1000</v>
      </c>
      <c r="D45" s="1"/>
      <c r="E45" s="12" t="s">
        <v>29</v>
      </c>
      <c r="F45" s="13">
        <f>F33*4</f>
        <v>1600</v>
      </c>
      <c r="G45" s="1"/>
      <c r="H45" s="1"/>
      <c r="I45" s="1"/>
      <c r="J45" s="1"/>
      <c r="K45" s="1"/>
      <c r="L45" s="1"/>
      <c r="M45" s="1"/>
      <c r="N45" s="1"/>
      <c r="O45" s="1"/>
      <c r="P45" s="1"/>
      <c r="Q45" s="1"/>
      <c r="R45" s="1"/>
      <c r="S45" s="1"/>
      <c r="T45" s="1"/>
      <c r="U45" s="1"/>
      <c r="V45" s="1"/>
      <c r="W45" s="1"/>
      <c r="X45" s="1"/>
      <c r="Y45" s="1"/>
      <c r="Z45" s="1"/>
    </row>
    <row r="46" spans="1:26" ht="15.75" customHeight="1" thickBot="1" x14ac:dyDescent="0.35">
      <c r="A46" s="1"/>
      <c r="B46" s="12" t="s">
        <v>31</v>
      </c>
      <c r="C46" s="14">
        <f>F35</f>
        <v>100</v>
      </c>
      <c r="D46" s="1"/>
      <c r="E46" s="12" t="s">
        <v>30</v>
      </c>
      <c r="F46" s="13">
        <f>2*F36</f>
        <v>1600</v>
      </c>
      <c r="G46" s="1"/>
      <c r="H46" s="1"/>
      <c r="I46" s="1"/>
      <c r="J46" s="1"/>
      <c r="K46" s="1"/>
      <c r="L46" s="1"/>
      <c r="M46" s="1"/>
      <c r="N46" s="1"/>
      <c r="O46" s="1"/>
      <c r="P46" s="1"/>
      <c r="Q46" s="1"/>
      <c r="R46" s="1"/>
      <c r="S46" s="1"/>
      <c r="T46" s="1"/>
      <c r="U46" s="1"/>
      <c r="V46" s="1"/>
      <c r="W46" s="1"/>
      <c r="X46" s="1"/>
      <c r="Y46" s="1"/>
      <c r="Z46" s="1"/>
    </row>
    <row r="47" spans="1:26" ht="15.75" customHeight="1" thickTop="1" x14ac:dyDescent="0.3">
      <c r="A47" s="1"/>
      <c r="B47" s="12" t="s">
        <v>5</v>
      </c>
      <c r="C47" s="15">
        <f>C43+C46+C44+C45</f>
        <v>3500</v>
      </c>
      <c r="D47" s="1"/>
      <c r="E47" s="12" t="s">
        <v>26</v>
      </c>
      <c r="F47" s="13">
        <f>F34</f>
        <v>1000</v>
      </c>
      <c r="G47" s="1"/>
      <c r="H47" s="1"/>
      <c r="I47" s="1"/>
      <c r="J47" s="1"/>
      <c r="K47" s="1"/>
      <c r="L47" s="1"/>
      <c r="M47" s="1"/>
      <c r="N47" s="1"/>
      <c r="O47" s="1"/>
      <c r="P47" s="1"/>
      <c r="Q47" s="1"/>
      <c r="R47" s="1"/>
      <c r="S47" s="1"/>
      <c r="T47" s="1"/>
      <c r="U47" s="1"/>
      <c r="V47" s="1"/>
      <c r="W47" s="1"/>
      <c r="X47" s="1"/>
      <c r="Y47" s="1"/>
      <c r="Z47" s="1"/>
    </row>
    <row r="48" spans="1:26" ht="15.75" customHeight="1" thickBot="1" x14ac:dyDescent="0.35">
      <c r="A48" s="1"/>
      <c r="B48" s="3"/>
      <c r="C48" s="11"/>
      <c r="D48" s="1"/>
      <c r="E48" s="12" t="s">
        <v>31</v>
      </c>
      <c r="F48" s="14">
        <f>F35</f>
        <v>100</v>
      </c>
      <c r="G48" s="1"/>
      <c r="H48" s="1"/>
      <c r="I48" s="1"/>
      <c r="J48" s="1"/>
      <c r="K48" s="1"/>
      <c r="L48" s="1"/>
      <c r="M48" s="1"/>
      <c r="N48" s="1"/>
      <c r="O48" s="1"/>
      <c r="P48" s="1"/>
      <c r="Q48" s="1"/>
      <c r="R48" s="1"/>
      <c r="S48" s="1"/>
      <c r="T48" s="1"/>
      <c r="U48" s="1"/>
      <c r="V48" s="1"/>
      <c r="W48" s="1"/>
      <c r="X48" s="1"/>
      <c r="Y48" s="1"/>
      <c r="Z48" s="1"/>
    </row>
    <row r="49" spans="1:26" ht="15.75" customHeight="1" thickTop="1" x14ac:dyDescent="0.3">
      <c r="A49" s="1"/>
      <c r="B49" s="16" t="s">
        <v>6</v>
      </c>
      <c r="C49" s="8">
        <f>C40-C47</f>
        <v>4550</v>
      </c>
      <c r="D49" s="1"/>
      <c r="E49" s="12" t="s">
        <v>5</v>
      </c>
      <c r="F49" s="15">
        <f>F45+F46+F48+F47</f>
        <v>4300</v>
      </c>
      <c r="G49" s="1"/>
      <c r="H49" s="1"/>
      <c r="I49" s="1"/>
      <c r="J49" s="1"/>
      <c r="K49" s="1"/>
      <c r="L49" s="1"/>
      <c r="M49" s="1"/>
      <c r="N49" s="1"/>
      <c r="O49" s="1"/>
      <c r="P49" s="1"/>
      <c r="Q49" s="1"/>
      <c r="R49" s="1"/>
      <c r="S49" s="1"/>
      <c r="T49" s="1"/>
      <c r="U49" s="1"/>
      <c r="V49" s="1"/>
      <c r="W49" s="1"/>
      <c r="X49" s="1"/>
      <c r="Y49" s="1"/>
      <c r="Z49" s="1"/>
    </row>
    <row r="50" spans="1:26" ht="15.75" customHeight="1" x14ac:dyDescent="0.3">
      <c r="A50" s="1"/>
      <c r="D50" s="1"/>
      <c r="E50" s="3"/>
      <c r="F50" s="11"/>
      <c r="G50" s="1"/>
      <c r="H50" s="1"/>
      <c r="I50" s="1"/>
      <c r="J50" s="1"/>
      <c r="K50" s="1"/>
      <c r="L50" s="1"/>
      <c r="M50" s="1"/>
      <c r="N50" s="1"/>
      <c r="O50" s="1"/>
      <c r="P50" s="1"/>
      <c r="Q50" s="1"/>
      <c r="R50" s="1"/>
      <c r="S50" s="1"/>
      <c r="T50" s="1"/>
      <c r="U50" s="1"/>
      <c r="V50" s="1"/>
      <c r="W50" s="1"/>
      <c r="X50" s="1"/>
      <c r="Y50" s="1"/>
      <c r="Z50" s="1"/>
    </row>
    <row r="51" spans="1:26" ht="15.75" customHeight="1" x14ac:dyDescent="0.3">
      <c r="A51" s="1"/>
      <c r="B51" s="3"/>
      <c r="C51" s="11"/>
      <c r="D51" s="1"/>
      <c r="E51" s="16" t="s">
        <v>6</v>
      </c>
      <c r="F51" s="8">
        <f>F42-F49</f>
        <v>4957.4999999999982</v>
      </c>
      <c r="G51" s="1"/>
      <c r="H51" s="1"/>
      <c r="I51" s="1"/>
      <c r="J51" s="1"/>
      <c r="K51" s="1"/>
      <c r="L51" s="1"/>
      <c r="M51" s="1"/>
      <c r="N51" s="1"/>
      <c r="O51" s="1"/>
      <c r="P51" s="1"/>
      <c r="Q51" s="1"/>
      <c r="R51" s="1"/>
      <c r="S51" s="1"/>
      <c r="T51" s="1"/>
      <c r="U51" s="1"/>
      <c r="V51" s="1"/>
      <c r="W51" s="1"/>
      <c r="X51" s="1"/>
      <c r="Y51" s="1"/>
      <c r="Z51" s="1"/>
    </row>
    <row r="52" spans="1:26" ht="15.75" customHeight="1" x14ac:dyDescent="0.3">
      <c r="A52" s="1"/>
      <c r="B52" s="17" t="s">
        <v>7</v>
      </c>
      <c r="C52" s="18"/>
      <c r="D52" s="1"/>
      <c r="G52" s="1"/>
      <c r="H52" s="1"/>
      <c r="I52" s="1"/>
      <c r="J52" s="1"/>
      <c r="K52" s="1"/>
      <c r="L52" s="1"/>
      <c r="M52" s="1"/>
      <c r="N52" s="1"/>
      <c r="O52" s="1"/>
      <c r="P52" s="1"/>
      <c r="Q52" s="1"/>
      <c r="R52" s="1"/>
      <c r="S52" s="1"/>
      <c r="T52" s="1"/>
      <c r="U52" s="1"/>
      <c r="V52" s="1"/>
      <c r="W52" s="1"/>
      <c r="X52" s="1"/>
      <c r="Y52" s="1"/>
      <c r="Z52" s="1"/>
    </row>
    <row r="53" spans="1:26" ht="15.75" customHeight="1" thickBot="1" x14ac:dyDescent="0.35">
      <c r="A53" s="1"/>
      <c r="B53" s="19" t="s">
        <v>8</v>
      </c>
      <c r="C53" s="20">
        <v>0</v>
      </c>
      <c r="D53" s="1"/>
      <c r="E53" s="3"/>
      <c r="F53" s="11"/>
      <c r="G53" s="1"/>
      <c r="H53" s="1"/>
      <c r="I53" s="1"/>
      <c r="J53" s="1"/>
      <c r="K53" s="1"/>
      <c r="L53" s="1"/>
      <c r="M53" s="1"/>
      <c r="N53" s="1"/>
      <c r="O53" s="1"/>
      <c r="P53" s="1"/>
      <c r="Q53" s="1"/>
      <c r="R53" s="1"/>
      <c r="S53" s="1"/>
      <c r="T53" s="1"/>
      <c r="U53" s="1"/>
      <c r="V53" s="1"/>
      <c r="W53" s="1"/>
      <c r="X53" s="1"/>
      <c r="Y53" s="1"/>
      <c r="Z53" s="1"/>
    </row>
    <row r="54" spans="1:26" ht="15.75" customHeight="1" thickTop="1" x14ac:dyDescent="0.3">
      <c r="A54" s="1"/>
      <c r="B54" s="19" t="s">
        <v>9</v>
      </c>
      <c r="C54" s="21">
        <f>C53</f>
        <v>0</v>
      </c>
      <c r="D54" s="1"/>
      <c r="E54" s="17" t="s">
        <v>7</v>
      </c>
      <c r="F54" s="18"/>
      <c r="G54" s="1"/>
      <c r="H54" s="1"/>
      <c r="I54" s="1"/>
      <c r="J54" s="1"/>
      <c r="K54" s="1"/>
      <c r="L54" s="1"/>
      <c r="M54" s="1"/>
      <c r="N54" s="1"/>
      <c r="O54" s="1"/>
      <c r="P54" s="1"/>
      <c r="Q54" s="1"/>
      <c r="R54" s="1"/>
      <c r="S54" s="1"/>
      <c r="T54" s="1"/>
      <c r="U54" s="1"/>
      <c r="V54" s="1"/>
      <c r="W54" s="1"/>
      <c r="X54" s="1"/>
      <c r="Y54" s="1"/>
      <c r="Z54" s="1"/>
    </row>
    <row r="55" spans="1:26" ht="15.75" customHeight="1" thickBot="1" x14ac:dyDescent="0.35">
      <c r="A55" s="1"/>
      <c r="B55" s="3"/>
      <c r="C55" s="11"/>
      <c r="D55" s="1"/>
      <c r="E55" s="19" t="s">
        <v>8</v>
      </c>
      <c r="F55" s="20">
        <v>0</v>
      </c>
      <c r="G55" s="1"/>
      <c r="H55" s="1"/>
      <c r="I55" s="1"/>
      <c r="J55" s="1"/>
      <c r="K55" s="1"/>
      <c r="L55" s="1"/>
      <c r="M55" s="1"/>
      <c r="N55" s="1"/>
      <c r="O55" s="1"/>
      <c r="P55" s="1"/>
      <c r="Q55" s="1"/>
      <c r="R55" s="1"/>
      <c r="S55" s="1"/>
      <c r="T55" s="1"/>
      <c r="U55" s="1"/>
      <c r="V55" s="1"/>
      <c r="W55" s="1"/>
      <c r="X55" s="1"/>
      <c r="Y55" s="1"/>
      <c r="Z55" s="1"/>
    </row>
    <row r="56" spans="1:26" ht="15.75" customHeight="1" thickTop="1" x14ac:dyDescent="0.3">
      <c r="A56" s="1"/>
      <c r="B56" s="10" t="s">
        <v>10</v>
      </c>
      <c r="C56" s="18"/>
      <c r="D56" s="1"/>
      <c r="E56" s="19" t="s">
        <v>9</v>
      </c>
      <c r="F56" s="21">
        <f>F55</f>
        <v>0</v>
      </c>
      <c r="G56" s="1"/>
      <c r="H56" s="1"/>
      <c r="I56" s="1"/>
      <c r="J56" s="1"/>
      <c r="K56" s="1"/>
      <c r="L56" s="1"/>
      <c r="M56" s="1"/>
      <c r="N56" s="1"/>
      <c r="O56" s="1"/>
      <c r="P56" s="1"/>
      <c r="Q56" s="1"/>
      <c r="R56" s="1"/>
      <c r="S56" s="1"/>
      <c r="T56" s="1"/>
      <c r="U56" s="1"/>
      <c r="V56" s="1"/>
      <c r="W56" s="1"/>
      <c r="X56" s="1"/>
      <c r="Y56" s="1"/>
      <c r="Z56" s="1"/>
    </row>
    <row r="57" spans="1:26" ht="15.75" customHeight="1" thickBot="1" x14ac:dyDescent="0.35">
      <c r="A57" s="1"/>
      <c r="B57" s="12" t="s">
        <v>8</v>
      </c>
      <c r="C57" s="22">
        <v>0</v>
      </c>
      <c r="D57" s="1"/>
      <c r="E57" s="3"/>
      <c r="F57" s="11"/>
      <c r="G57" s="1"/>
      <c r="H57" s="1"/>
      <c r="I57" s="1"/>
      <c r="J57" s="1"/>
      <c r="K57" s="1"/>
      <c r="L57" s="1"/>
      <c r="M57" s="1"/>
      <c r="N57" s="1"/>
      <c r="O57" s="1"/>
      <c r="P57" s="1"/>
      <c r="Q57" s="1"/>
      <c r="R57" s="1"/>
      <c r="S57" s="1"/>
      <c r="T57" s="1"/>
      <c r="U57" s="1"/>
      <c r="V57" s="1"/>
      <c r="W57" s="1"/>
      <c r="X57" s="1"/>
      <c r="Y57" s="1"/>
      <c r="Z57" s="1"/>
    </row>
    <row r="58" spans="1:26" ht="15.75" customHeight="1" thickTop="1" x14ac:dyDescent="0.3">
      <c r="A58" s="1"/>
      <c r="B58" s="12" t="s">
        <v>11</v>
      </c>
      <c r="C58" s="15">
        <f>C57</f>
        <v>0</v>
      </c>
      <c r="D58" s="1"/>
      <c r="E58" s="10" t="s">
        <v>10</v>
      </c>
      <c r="F58" s="18"/>
      <c r="G58" s="1"/>
      <c r="H58" s="1"/>
      <c r="I58" s="1"/>
      <c r="J58" s="1"/>
      <c r="K58" s="1"/>
      <c r="L58" s="1"/>
      <c r="M58" s="1"/>
      <c r="N58" s="1"/>
      <c r="O58" s="1"/>
      <c r="P58" s="1"/>
      <c r="Q58" s="1"/>
      <c r="R58" s="1"/>
      <c r="S58" s="1"/>
      <c r="T58" s="1"/>
      <c r="U58" s="1"/>
      <c r="V58" s="1"/>
      <c r="W58" s="1"/>
      <c r="X58" s="1"/>
      <c r="Y58" s="1"/>
      <c r="Z58" s="1"/>
    </row>
    <row r="59" spans="1:26" ht="15.75" customHeight="1" thickBot="1" x14ac:dyDescent="0.35">
      <c r="A59" s="1"/>
      <c r="B59" s="3"/>
      <c r="C59" s="9"/>
      <c r="D59" s="1"/>
      <c r="E59" s="12" t="s">
        <v>8</v>
      </c>
      <c r="F59" s="22">
        <v>0</v>
      </c>
      <c r="G59" s="1"/>
      <c r="H59" s="1"/>
      <c r="I59" s="1"/>
      <c r="J59" s="1"/>
      <c r="K59" s="1"/>
      <c r="L59" s="1"/>
      <c r="M59" s="1"/>
      <c r="N59" s="1"/>
      <c r="O59" s="1"/>
      <c r="P59" s="1"/>
      <c r="Q59" s="1"/>
      <c r="R59" s="1"/>
      <c r="S59" s="1"/>
      <c r="T59" s="1"/>
      <c r="U59" s="1"/>
      <c r="V59" s="1"/>
      <c r="W59" s="1"/>
      <c r="X59" s="1"/>
      <c r="Y59" s="1"/>
      <c r="Z59" s="1"/>
    </row>
    <row r="60" spans="1:26" ht="15.75" customHeight="1" thickTop="1" x14ac:dyDescent="0.3">
      <c r="A60" s="1"/>
      <c r="B60" s="23" t="s">
        <v>12</v>
      </c>
      <c r="C60" s="24">
        <f>C49+C54-C58</f>
        <v>4550</v>
      </c>
      <c r="D60" s="1"/>
      <c r="E60" s="12" t="s">
        <v>11</v>
      </c>
      <c r="F60" s="15">
        <f>F59</f>
        <v>0</v>
      </c>
      <c r="G60" s="1"/>
      <c r="H60" s="1"/>
      <c r="I60" s="1"/>
      <c r="J60" s="1"/>
      <c r="K60" s="1"/>
      <c r="L60" s="1"/>
      <c r="M60" s="1"/>
      <c r="N60" s="1"/>
      <c r="O60" s="1"/>
      <c r="P60" s="1"/>
      <c r="Q60" s="1"/>
      <c r="R60" s="1"/>
      <c r="S60" s="1"/>
      <c r="T60" s="1"/>
      <c r="U60" s="1"/>
      <c r="V60" s="1"/>
      <c r="W60" s="1"/>
      <c r="X60" s="1"/>
      <c r="Y60" s="1"/>
      <c r="Z60" s="1"/>
    </row>
    <row r="61" spans="1:26" ht="15.75" customHeight="1" x14ac:dyDescent="0.3">
      <c r="A61" s="1"/>
      <c r="B61" s="3"/>
      <c r="C61" s="9"/>
      <c r="D61" s="1"/>
      <c r="E61" s="3"/>
      <c r="F61" s="9"/>
      <c r="G61" s="1"/>
      <c r="H61" s="1"/>
      <c r="I61" s="1"/>
      <c r="J61" s="1"/>
      <c r="K61" s="1"/>
      <c r="L61" s="1"/>
      <c r="M61" s="1"/>
      <c r="N61" s="1"/>
      <c r="O61" s="1"/>
      <c r="P61" s="1"/>
      <c r="Q61" s="1"/>
      <c r="R61" s="1"/>
      <c r="S61" s="1"/>
      <c r="T61" s="1"/>
      <c r="U61" s="1"/>
      <c r="V61" s="1"/>
      <c r="W61" s="1"/>
      <c r="X61" s="1"/>
      <c r="Y61" s="1"/>
      <c r="Z61" s="1"/>
    </row>
    <row r="62" spans="1:26" ht="15.75" customHeight="1" thickBot="1" x14ac:dyDescent="0.35">
      <c r="A62" s="1"/>
      <c r="B62" s="25" t="s">
        <v>13</v>
      </c>
      <c r="C62" s="26">
        <f>C60*0.3</f>
        <v>1365</v>
      </c>
      <c r="D62" s="1"/>
      <c r="E62" s="23" t="s">
        <v>12</v>
      </c>
      <c r="F62" s="24">
        <f>F51+F56-F60</f>
        <v>4957.4999999999982</v>
      </c>
      <c r="G62" s="1"/>
      <c r="H62" s="1"/>
      <c r="I62" s="1"/>
      <c r="J62" s="1"/>
      <c r="K62" s="1"/>
      <c r="L62" s="1"/>
      <c r="M62" s="1"/>
      <c r="N62" s="1"/>
      <c r="O62" s="1"/>
      <c r="P62" s="1"/>
      <c r="Q62" s="1"/>
      <c r="R62" s="1"/>
      <c r="S62" s="1"/>
      <c r="T62" s="1"/>
      <c r="U62" s="1"/>
      <c r="V62" s="1"/>
      <c r="W62" s="1"/>
      <c r="X62" s="1"/>
      <c r="Y62" s="1"/>
      <c r="Z62" s="1"/>
    </row>
    <row r="63" spans="1:26" ht="15.75" customHeight="1" thickTop="1" thickBot="1" x14ac:dyDescent="0.35">
      <c r="A63" s="1"/>
      <c r="B63" s="27" t="s">
        <v>14</v>
      </c>
      <c r="C63" s="28">
        <f>C60-C62</f>
        <v>3185</v>
      </c>
      <c r="D63" s="1"/>
      <c r="E63" s="3"/>
      <c r="F63" s="9"/>
      <c r="G63" s="1"/>
      <c r="H63" s="1"/>
      <c r="I63" s="1"/>
      <c r="J63" s="1"/>
      <c r="K63" s="1"/>
      <c r="L63" s="1"/>
      <c r="M63" s="1"/>
      <c r="N63" s="1"/>
      <c r="O63" s="1"/>
      <c r="P63" s="1"/>
      <c r="Q63" s="1"/>
      <c r="R63" s="1"/>
      <c r="S63" s="1"/>
      <c r="T63" s="1"/>
      <c r="U63" s="1"/>
      <c r="V63" s="1"/>
      <c r="W63" s="1"/>
      <c r="X63" s="1"/>
      <c r="Y63" s="1"/>
      <c r="Z63" s="1"/>
    </row>
    <row r="64" spans="1:26" ht="15.75" customHeight="1" thickTop="1" thickBot="1" x14ac:dyDescent="0.35">
      <c r="A64" s="1"/>
      <c r="B64" s="1"/>
      <c r="C64" s="1"/>
      <c r="D64" s="1"/>
      <c r="E64" s="25" t="s">
        <v>13</v>
      </c>
      <c r="F64" s="26">
        <f>F62*0.3</f>
        <v>1487.2499999999993</v>
      </c>
      <c r="G64" s="1"/>
      <c r="H64" s="1"/>
      <c r="I64" s="1"/>
      <c r="J64" s="1"/>
      <c r="K64" s="1"/>
      <c r="L64" s="1"/>
      <c r="M64" s="1"/>
      <c r="N64" s="1"/>
      <c r="O64" s="1"/>
      <c r="P64" s="1"/>
      <c r="Q64" s="1"/>
      <c r="R64" s="1"/>
      <c r="S64" s="1"/>
      <c r="T64" s="1"/>
      <c r="U64" s="1"/>
      <c r="V64" s="1"/>
      <c r="W64" s="1"/>
      <c r="X64" s="1"/>
      <c r="Y64" s="1"/>
      <c r="Z64" s="1"/>
    </row>
    <row r="65" spans="1:26" ht="15.75" customHeight="1" thickTop="1" thickBot="1" x14ac:dyDescent="0.35">
      <c r="A65" s="1"/>
      <c r="B65" s="1"/>
      <c r="C65" s="1"/>
      <c r="D65" s="1"/>
      <c r="E65" s="27" t="s">
        <v>14</v>
      </c>
      <c r="F65" s="28">
        <f>F62-F64</f>
        <v>3470.2499999999991</v>
      </c>
      <c r="G65" s="1"/>
      <c r="H65" s="1"/>
      <c r="I65" s="1"/>
      <c r="J65" s="1"/>
      <c r="K65" s="1"/>
      <c r="L65" s="1"/>
      <c r="M65" s="1"/>
      <c r="N65" s="1"/>
      <c r="O65" s="1"/>
      <c r="P65" s="1"/>
      <c r="Q65" s="1"/>
      <c r="R65" s="1"/>
      <c r="S65" s="1"/>
      <c r="T65" s="1"/>
      <c r="U65" s="1"/>
      <c r="V65" s="1"/>
      <c r="W65" s="1"/>
      <c r="X65" s="1"/>
      <c r="Y65" s="1"/>
      <c r="Z65" s="1"/>
    </row>
    <row r="66" spans="1:26" ht="15.75" customHeight="1" thickTop="1" x14ac:dyDescent="0.25">
      <c r="A66" s="1"/>
      <c r="B66" s="44" t="s">
        <v>32</v>
      </c>
      <c r="C66" s="45">
        <f>C47/C31</f>
        <v>1521.7391304347827</v>
      </c>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44" t="s">
        <v>32</v>
      </c>
      <c r="F68" s="45">
        <f>F49/C31</f>
        <v>1869.5652173913045</v>
      </c>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N</dc:creator>
  <cp:lastModifiedBy>Usuario</cp:lastModifiedBy>
  <dcterms:created xsi:type="dcterms:W3CDTF">2021-05-11T05:51:35Z</dcterms:created>
  <dcterms:modified xsi:type="dcterms:W3CDTF">2023-06-07T23:10:45Z</dcterms:modified>
</cp:coreProperties>
</file>