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DOCUMENTS\3)-Documentos de conocimiento\2)-Programacion y archivos de manejo de datos\1)-Data Science\2)-Diplomado en Big Data y Data Science\Statistics in Organizations\5)-Inference\"/>
    </mc:Choice>
  </mc:AlternateContent>
  <xr:revisionPtr revIDLastSave="0" documentId="13_ncr:1_{48CFA735-ED12-4779-A659-0B3A35304A1A}" xr6:coauthVersionLast="45" xr6:coauthVersionMax="45" xr10:uidLastSave="{00000000-0000-0000-0000-000000000000}"/>
  <bookViews>
    <workbookView xWindow="780" yWindow="780" windowWidth="15375" windowHeight="7875" firstSheet="6" activeTab="6" xr2:uid="{0007C049-A62D-472A-A65E-460ABE0FF797}"/>
  </bookViews>
  <sheets>
    <sheet name="QUÉ" sheetId="3" r:id="rId1"/>
    <sheet name="ESTIMACIÓN" sheetId="20" r:id="rId2"/>
    <sheet name="EP" sheetId="35" r:id="rId3"/>
    <sheet name="ESTIMACIÓN PUNTUAL" sheetId="33" r:id="rId4"/>
    <sheet name="EIC" sheetId="36" r:id="rId5"/>
    <sheet name="EIC (2)" sheetId="37" r:id="rId6"/>
    <sheet name="ESTIMACIÓN INTERVALOS" sheetId="38"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8" l="1"/>
  <c r="H8" i="38"/>
  <c r="H7" i="33"/>
  <c r="H6" i="33"/>
  <c r="H5" i="33"/>
  <c r="H4" i="33"/>
</calcChain>
</file>

<file path=xl/sharedStrings.xml><?xml version="1.0" encoding="utf-8"?>
<sst xmlns="http://schemas.openxmlformats.org/spreadsheetml/2006/main" count="43" uniqueCount="40">
  <si>
    <t>Nro. Cliente</t>
  </si>
  <si>
    <t>Devoluciones promedio de productos en miles</t>
  </si>
  <si>
    <t>Muestra 1</t>
  </si>
  <si>
    <t>En una empresa que tiene 150  clientes  se toman las devoluciones promedio que tienen en los últimos seis meses.</t>
  </si>
  <si>
    <t>¿QUÉ SON LOS MÉTODOS DE ESTIMACIÓN?</t>
  </si>
  <si>
    <t>MÉTODOS DE ESTIMACIÓN</t>
  </si>
  <si>
    <t xml:space="preserve">Se requiere con una muestra aleatoria simple de 30 clientes saber cuántos clientes tienen devoluciones por debajo </t>
  </si>
  <si>
    <t>de la media  y cuál es la proporción.</t>
  </si>
  <si>
    <t>Media</t>
  </si>
  <si>
    <t>ESTIMACIÓN PUNTUAL</t>
  </si>
  <si>
    <t>ESTIMACIÓN POR INTERVALO DE CONFIANZA</t>
  </si>
  <si>
    <t>Ventas en millones</t>
  </si>
  <si>
    <t>En una empresa se tienen las ventas de 50 sucursales, se desconoce la desviación estándar</t>
  </si>
  <si>
    <t>Se requiere conocer con un nivel de confianza del 95% el intervalo en donde estará las ventas en el próximo mes</t>
  </si>
  <si>
    <t>Sucursal</t>
  </si>
  <si>
    <t>1. Se deben clacular los estadíiticos</t>
  </si>
  <si>
    <t>Limite inferior</t>
  </si>
  <si>
    <t>Limite superior</t>
  </si>
  <si>
    <t>Interpretación:</t>
  </si>
  <si>
    <t>Desviación estándar</t>
  </si>
  <si>
    <t>Cantidad de clientes que están por debajo de la media (X)</t>
  </si>
  <si>
    <t>n=30</t>
  </si>
  <si>
    <t>Proporción (p=x/n)</t>
  </si>
  <si>
    <t>2. calcular el limite inferrior = media  - error de estimación (corresponde con la amplitud del nivel de confianza)</t>
  </si>
  <si>
    <t>3.  calcular el limite superior = media  + error de estimación   (corresponde con la amplitud del nivel de confianza)</t>
  </si>
  <si>
    <t xml:space="preserve">Interpreatción: El número de clientes que tienen devoluciones por debajo de la media es 15 representando un 50% del espacio muestral. </t>
  </si>
  <si>
    <t>Columna1</t>
  </si>
  <si>
    <t>Error típico</t>
  </si>
  <si>
    <t>Mediana</t>
  </si>
  <si>
    <t>Moda</t>
  </si>
  <si>
    <t>Varianza de la muestra</t>
  </si>
  <si>
    <t>Curtosis</t>
  </si>
  <si>
    <t>Coeficiente de asimetría</t>
  </si>
  <si>
    <t>Rango</t>
  </si>
  <si>
    <t>Mínimo</t>
  </si>
  <si>
    <t>Máximo</t>
  </si>
  <si>
    <t>Suma</t>
  </si>
  <si>
    <t>Cuenta</t>
  </si>
  <si>
    <t>Nivel de confianza(95,0%)</t>
  </si>
  <si>
    <t>Se espera que con un 95% de confianza , las ventas se encuentren entre 257.971,426 y 367.259,825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</si>
</sst>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8" formatCode="0.000"/>
  </numFmts>
  <fonts count="9" x14ac:knownFonts="1">
    <font>
      <sz val="11"/>
      <color theme="1"/>
      <name val="Calibri"/>
      <family val="2"/>
      <scheme val="minor"/>
    </font>
    <font>
      <b/>
      <sz val="24"/>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b/>
      <sz val="26"/>
      <color theme="1"/>
      <name val="Arial"/>
      <family val="2"/>
    </font>
    <font>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41">
    <xf numFmtId="0" fontId="0" fillId="0" borderId="0" xfId="0"/>
    <xf numFmtId="0" fontId="0" fillId="3" borderId="0" xfId="0" applyFill="1"/>
    <xf numFmtId="0" fontId="0" fillId="0" borderId="0" xfId="0" applyAlignment="1">
      <alignment horizontal="center"/>
    </xf>
    <xf numFmtId="2" fontId="0" fillId="0" borderId="1" xfId="0" applyNumberFormat="1" applyBorder="1"/>
    <xf numFmtId="0" fontId="3" fillId="2" borderId="1" xfId="0" applyFont="1" applyFill="1" applyBorder="1" applyAlignment="1">
      <alignment horizontal="center" vertical="center" wrapText="1"/>
    </xf>
    <xf numFmtId="2" fontId="3" fillId="2" borderId="1" xfId="0" applyNumberFormat="1" applyFont="1" applyFill="1" applyBorder="1" applyAlignment="1">
      <alignment vertical="center" wrapText="1"/>
    </xf>
    <xf numFmtId="0" fontId="0" fillId="0" borderId="0" xfId="0" applyAlignment="1">
      <alignment vertical="center"/>
    </xf>
    <xf numFmtId="2" fontId="3" fillId="2" borderId="1" xfId="0" applyNumberFormat="1" applyFont="1" applyFill="1" applyBorder="1" applyAlignment="1">
      <alignment vertical="center"/>
    </xf>
    <xf numFmtId="0" fontId="0" fillId="0" borderId="1" xfId="0" applyBorder="1" applyAlignment="1">
      <alignment horizontal="center"/>
    </xf>
    <xf numFmtId="0" fontId="0" fillId="0" borderId="1" xfId="0" applyBorder="1" applyAlignment="1">
      <alignment horizontal="center"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0" fillId="0" borderId="1" xfId="0" quotePrefix="1" applyBorder="1" applyAlignment="1">
      <alignment horizontal="center" vertical="center"/>
    </xf>
    <xf numFmtId="0" fontId="2" fillId="0" borderId="0" xfId="0" applyFont="1" applyAlignment="1">
      <alignment horizontal="left"/>
    </xf>
    <xf numFmtId="0" fontId="0" fillId="0" borderId="0" xfId="0" applyAlignment="1">
      <alignment horizontal="center"/>
    </xf>
    <xf numFmtId="164" fontId="0" fillId="0" borderId="1" xfId="1" applyNumberFormat="1" applyFont="1" applyBorder="1"/>
    <xf numFmtId="164" fontId="0" fillId="0" borderId="1" xfId="0" applyNumberFormat="1" applyBorder="1"/>
    <xf numFmtId="0" fontId="3" fillId="0" borderId="0" xfId="0" applyFont="1" applyAlignment="1">
      <alignment vertical="center"/>
    </xf>
    <xf numFmtId="0" fontId="3" fillId="0" borderId="0" xfId="0" applyFont="1"/>
    <xf numFmtId="0" fontId="0" fillId="0" borderId="0" xfId="0" applyFill="1" applyBorder="1" applyAlignment="1"/>
    <xf numFmtId="0" fontId="3" fillId="2" borderId="1" xfId="0" applyFont="1" applyFill="1" applyBorder="1"/>
    <xf numFmtId="164" fontId="4" fillId="2" borderId="1" xfId="1" applyNumberFormat="1" applyFont="1" applyFill="1" applyBorder="1"/>
    <xf numFmtId="2" fontId="0" fillId="0" borderId="1" xfId="0" applyNumberFormat="1" applyBorder="1" applyAlignment="1">
      <alignment horizontal="center" vertical="center"/>
    </xf>
    <xf numFmtId="9" fontId="0" fillId="0" borderId="1" xfId="2" quotePrefix="1" applyFont="1" applyBorder="1" applyAlignment="1">
      <alignment horizontal="center" vertical="center"/>
    </xf>
    <xf numFmtId="0" fontId="7" fillId="2" borderId="0" xfId="0" applyFont="1" applyFill="1"/>
    <xf numFmtId="0" fontId="4" fillId="2" borderId="0" xfId="0" applyFont="1" applyFill="1" applyAlignment="1">
      <alignment horizontal="right"/>
    </xf>
    <xf numFmtId="0" fontId="0" fillId="2" borderId="0" xfId="0" applyFill="1"/>
    <xf numFmtId="9" fontId="4" fillId="2" borderId="0" xfId="0" applyNumberFormat="1" applyFont="1" applyFill="1" applyAlignment="1">
      <alignment horizontal="left"/>
    </xf>
    <xf numFmtId="0" fontId="0" fillId="2" borderId="0" xfId="0" quotePrefix="1" applyFill="1" applyBorder="1" applyAlignment="1">
      <alignment horizontal="center" vertical="center"/>
    </xf>
    <xf numFmtId="164" fontId="7" fillId="2" borderId="0" xfId="0" applyNumberFormat="1" applyFont="1" applyFill="1"/>
    <xf numFmtId="164" fontId="7" fillId="2" borderId="0" xfId="1" applyNumberFormat="1" applyFont="1" applyFill="1"/>
    <xf numFmtId="0" fontId="0" fillId="0" borderId="0" xfId="0" applyAlignment="1">
      <alignment horizontal="center"/>
    </xf>
    <xf numFmtId="0" fontId="1" fillId="0" borderId="0" xfId="0" applyFont="1" applyAlignment="1">
      <alignment horizontal="center"/>
    </xf>
    <xf numFmtId="0" fontId="5" fillId="0" borderId="0" xfId="0" applyFont="1" applyAlignment="1">
      <alignment horizontal="center"/>
    </xf>
    <xf numFmtId="0" fontId="0" fillId="2" borderId="0" xfId="0" applyFill="1" applyAlignment="1">
      <alignment horizontal="center"/>
    </xf>
    <xf numFmtId="168" fontId="0" fillId="0" borderId="0" xfId="0" applyNumberFormat="1"/>
    <xf numFmtId="0" fontId="8" fillId="0" borderId="3" xfId="0" applyFont="1" applyFill="1" applyBorder="1" applyAlignment="1">
      <alignment horizontal="centerContinuous"/>
    </xf>
    <xf numFmtId="0" fontId="0" fillId="2" borderId="0" xfId="0" applyFill="1" applyBorder="1" applyAlignment="1"/>
    <xf numFmtId="0" fontId="4" fillId="2" borderId="0" xfId="0" applyFont="1" applyFill="1" applyBorder="1" applyAlignment="1"/>
    <xf numFmtId="0" fontId="0" fillId="2" borderId="2" xfId="0" applyFill="1" applyBorder="1" applyAlignment="1"/>
    <xf numFmtId="0" fontId="4" fillId="2" borderId="2" xfId="0" applyFont="1" applyFill="1" applyBorder="1" applyAlignment="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333373</xdr:rowOff>
    </xdr:from>
    <xdr:to>
      <xdr:col>16</xdr:col>
      <xdr:colOff>638175</xdr:colOff>
      <xdr:row>21</xdr:row>
      <xdr:rowOff>19050</xdr:rowOff>
    </xdr:to>
    <xdr:sp macro="" textlink="">
      <xdr:nvSpPr>
        <xdr:cNvPr id="2" name="CuadroTexto 3">
          <a:extLst>
            <a:ext uri="{FF2B5EF4-FFF2-40B4-BE49-F238E27FC236}">
              <a16:creationId xmlns:a16="http://schemas.microsoft.com/office/drawing/2014/main" id="{3323BD30-53F5-4950-ABBC-E684CA53D35A}"/>
            </a:ext>
          </a:extLst>
        </xdr:cNvPr>
        <xdr:cNvSpPr txBox="1"/>
      </xdr:nvSpPr>
      <xdr:spPr>
        <a:xfrm>
          <a:off x="66675" y="333373"/>
          <a:ext cx="12468225" cy="3838577"/>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Una estimación es la predicción más optimista con una probabilidad cierta distinta de cero . Una estimación es una predicción que tiene la misma probabilidad de estar por encima o por debajo de algún</a:t>
          </a:r>
          <a:r>
            <a:rPr lang="es-CO" sz="2000" b="0" i="0" kern="1200" baseline="0">
              <a:solidFill>
                <a:schemeClr val="tx1"/>
              </a:solidFill>
              <a:effectLst/>
              <a:latin typeface="Arial" panose="020B0604020202020204" pitchFamily="34" charset="0"/>
              <a:ea typeface="+mn-ea"/>
              <a:cs typeface="Arial" panose="020B0604020202020204" pitchFamily="34" charset="0"/>
            </a:rPr>
            <a:t> va</a:t>
          </a:r>
          <a:r>
            <a:rPr lang="es-CO" sz="2000" b="0" i="0" kern="1200">
              <a:solidFill>
                <a:schemeClr val="tx1"/>
              </a:solidFill>
              <a:effectLst/>
              <a:latin typeface="Arial" panose="020B0604020202020204" pitchFamily="34" charset="0"/>
              <a:ea typeface="+mn-ea"/>
              <a:cs typeface="Arial" panose="020B0604020202020204" pitchFamily="34" charset="0"/>
            </a:rPr>
            <a:t>lor.</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Es un</a:t>
          </a:r>
          <a:r>
            <a:rPr lang="es-CO" sz="2000" b="0" i="0" kern="1200" baseline="0">
              <a:solidFill>
                <a:schemeClr val="tx1"/>
              </a:solidFill>
              <a:effectLst/>
              <a:latin typeface="Arial" panose="020B0604020202020204" pitchFamily="34" charset="0"/>
              <a:ea typeface="+mn-ea"/>
              <a:cs typeface="Arial" panose="020B0604020202020204" pitchFamily="34" charset="0"/>
            </a:rPr>
            <a:t> co</a:t>
          </a:r>
          <a:r>
            <a:rPr lang="es-CO" sz="2000" b="0" i="0" kern="1200">
              <a:solidFill>
                <a:schemeClr val="tx1"/>
              </a:solidFill>
              <a:effectLst/>
              <a:latin typeface="Arial" panose="020B0604020202020204" pitchFamily="34" charset="0"/>
              <a:ea typeface="+mn-ea"/>
              <a:cs typeface="Arial" panose="020B0604020202020204" pitchFamily="34" charset="0"/>
            </a:rPr>
            <a:t>njunto de técnicas que permiten dar un valor aproximado de un parámetro de una población a partir de los datos proporcionados por una muestra.</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Por ejemplo, una estimación de la media de una determinada característica de una población de tamaño N podría ser la media de esa misma característica para una muestra de tamaño 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333374</xdr:rowOff>
    </xdr:from>
    <xdr:to>
      <xdr:col>16</xdr:col>
      <xdr:colOff>638175</xdr:colOff>
      <xdr:row>20</xdr:row>
      <xdr:rowOff>152400</xdr:rowOff>
    </xdr:to>
    <xdr:sp macro="" textlink="">
      <xdr:nvSpPr>
        <xdr:cNvPr id="2" name="CuadroTexto 3">
          <a:extLst>
            <a:ext uri="{FF2B5EF4-FFF2-40B4-BE49-F238E27FC236}">
              <a16:creationId xmlns:a16="http://schemas.microsoft.com/office/drawing/2014/main" id="{FECB1C61-7343-4E2B-B201-360FF5F77A96}"/>
            </a:ext>
          </a:extLst>
        </xdr:cNvPr>
        <xdr:cNvSpPr txBox="1"/>
      </xdr:nvSpPr>
      <xdr:spPr>
        <a:xfrm>
          <a:off x="66675" y="333374"/>
          <a:ext cx="12468225" cy="3781426"/>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Consiste en la estimación del valor del parámetro mediante un solo valor, obtenido de una fórmula determinada. </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Por ejemplo, si se pretende estimar la talla media de un determinado grupo de individuos, puede extraerse una muestra y ofrecer como estimación puntual la talla media de los individuos.</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Lo más importante de un estimador, es que sea un estimador eficiente. Es decir, que sea insesgado y estable en el muestreo.</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b="0" i="0" kern="1200">
              <a:solidFill>
                <a:schemeClr val="tx1"/>
              </a:solidFill>
              <a:effectLst/>
              <a:latin typeface="Arial" panose="020B0604020202020204" pitchFamily="34" charset="0"/>
              <a:ea typeface="+mn-ea"/>
              <a:cs typeface="Arial" panose="020B0604020202020204" pitchFamily="34" charset="0"/>
            </a:rPr>
            <a:t>Los estimadores</a:t>
          </a:r>
          <a:r>
            <a:rPr lang="es-CO" sz="2000" b="0" i="0" kern="1200" baseline="0">
              <a:solidFill>
                <a:schemeClr val="tx1"/>
              </a:solidFill>
              <a:effectLst/>
              <a:latin typeface="Arial" panose="020B0604020202020204" pitchFamily="34" charset="0"/>
              <a:ea typeface="+mn-ea"/>
              <a:cs typeface="Arial" panose="020B0604020202020204" pitchFamily="34" charset="0"/>
            </a:rPr>
            <a:t> puntuales son: Media muestral, Varianza muestral y Proporción</a:t>
          </a:r>
          <a:endParaRPr lang="es-CO" sz="20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333373</xdr:rowOff>
    </xdr:from>
    <xdr:to>
      <xdr:col>16</xdr:col>
      <xdr:colOff>638175</xdr:colOff>
      <xdr:row>21</xdr:row>
      <xdr:rowOff>47624</xdr:rowOff>
    </xdr:to>
    <xdr:sp macro="" textlink="">
      <xdr:nvSpPr>
        <xdr:cNvPr id="2" name="CuadroTexto 3">
          <a:extLst>
            <a:ext uri="{FF2B5EF4-FFF2-40B4-BE49-F238E27FC236}">
              <a16:creationId xmlns:a16="http://schemas.microsoft.com/office/drawing/2014/main" id="{CFD2B2B9-8283-49C0-A515-25B2C2F666DD}"/>
            </a:ext>
          </a:extLst>
        </xdr:cNvPr>
        <xdr:cNvSpPr txBox="1"/>
      </xdr:nvSpPr>
      <xdr:spPr>
        <a:xfrm>
          <a:off x="66675" y="333373"/>
          <a:ext cx="12468225" cy="3867151"/>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b="0" i="0" kern="1200">
              <a:solidFill>
                <a:schemeClr val="tx1"/>
              </a:solidFill>
              <a:effectLst/>
              <a:latin typeface="Arial" panose="020B0604020202020204" pitchFamily="34" charset="0"/>
              <a:ea typeface="+mn-ea"/>
              <a:cs typeface="Arial" panose="020B0604020202020204" pitchFamily="34" charset="0"/>
            </a:rPr>
            <a:t>Consiste en la obtención de un intervalo dentro del cual estará el valor del parámetro estimado con una cierta probabilidad. En la estimación por intervalos se usan los siguientes conceptos:</a:t>
          </a:r>
        </a:p>
        <a:p>
          <a:r>
            <a:rPr lang="es-CO" sz="2000" b="1" i="0" kern="1200">
              <a:solidFill>
                <a:schemeClr val="tx1"/>
              </a:solidFill>
              <a:effectLst/>
              <a:latin typeface="Arial" panose="020B0604020202020204" pitchFamily="34" charset="0"/>
              <a:ea typeface="+mn-ea"/>
              <a:cs typeface="Arial" panose="020B0604020202020204" pitchFamily="34" charset="0"/>
            </a:rPr>
            <a:t>Intervalo de confianza</a:t>
          </a:r>
          <a:r>
            <a:rPr lang="es-CO" sz="2000" b="0" i="0" kern="1200">
              <a:solidFill>
                <a:schemeClr val="tx1"/>
              </a:solidFill>
              <a:effectLst/>
              <a:latin typeface="Arial" panose="020B0604020202020204" pitchFamily="34" charset="0"/>
              <a:ea typeface="+mn-ea"/>
              <a:cs typeface="Arial" panose="020B0604020202020204" pitchFamily="34" charset="0"/>
            </a:rPr>
            <a:t>: contiene al parámetro estimado con un determinado nivel de confianza. </a:t>
          </a:r>
        </a:p>
        <a:p>
          <a:r>
            <a:rPr lang="es-CO" sz="2000" b="1" i="0" kern="1200">
              <a:solidFill>
                <a:schemeClr val="tx1"/>
              </a:solidFill>
              <a:effectLst/>
              <a:latin typeface="Arial" panose="020B0604020202020204" pitchFamily="34" charset="0"/>
              <a:ea typeface="+mn-ea"/>
              <a:cs typeface="Arial" panose="020B0604020202020204" pitchFamily="34" charset="0"/>
            </a:rPr>
            <a:t>Variabilidad del Parámetro</a:t>
          </a:r>
          <a:r>
            <a:rPr lang="es-CO" sz="2000" b="0" i="0" kern="1200">
              <a:solidFill>
                <a:schemeClr val="tx1"/>
              </a:solidFill>
              <a:effectLst/>
              <a:latin typeface="Arial" panose="020B0604020202020204" pitchFamily="34" charset="0"/>
              <a:ea typeface="+mn-ea"/>
              <a:cs typeface="Arial" panose="020B0604020202020204" pitchFamily="34" charset="0"/>
            </a:rPr>
            <a:t>: Habitualmente se usa como medida de esta variabilidad,</a:t>
          </a:r>
          <a:r>
            <a:rPr lang="es-CO" sz="2000" b="0" i="0" kern="1200" baseline="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la desviación típica poblacional.</a:t>
          </a:r>
        </a:p>
        <a:p>
          <a:r>
            <a:rPr lang="es-CO" sz="2000" b="1" i="0" kern="1200">
              <a:solidFill>
                <a:schemeClr val="tx1"/>
              </a:solidFill>
              <a:effectLst/>
              <a:latin typeface="Arial" panose="020B0604020202020204" pitchFamily="34" charset="0"/>
              <a:ea typeface="+mn-ea"/>
              <a:cs typeface="Arial" panose="020B0604020202020204" pitchFamily="34" charset="0"/>
            </a:rPr>
            <a:t>Error de la estimación</a:t>
          </a:r>
          <a:r>
            <a:rPr lang="es-CO" sz="2000" b="0" i="0" kern="1200">
              <a:solidFill>
                <a:schemeClr val="tx1"/>
              </a:solidFill>
              <a:effectLst/>
              <a:latin typeface="Arial" panose="020B0604020202020204" pitchFamily="34" charset="0"/>
              <a:ea typeface="+mn-ea"/>
              <a:cs typeface="Arial" panose="020B0604020202020204" pitchFamily="34" charset="0"/>
            </a:rPr>
            <a:t>: Es una medida  que se corresponde con la amplitud del intervalo de confianza. Cuanta más precisión se desee en la estimación de un parámetro, más estrecho deberá ser el intervalo de confianza.</a:t>
          </a:r>
          <a:endParaRPr lang="el-GR" sz="2000" b="0" i="0" kern="1200">
            <a:solidFill>
              <a:schemeClr val="tx1"/>
            </a:solidFill>
            <a:effectLst/>
            <a:latin typeface="Arial" panose="020B0604020202020204" pitchFamily="34" charset="0"/>
            <a:ea typeface="+mn-ea"/>
            <a:cs typeface="Arial" panose="020B0604020202020204" pitchFamily="34" charset="0"/>
          </a:endParaRPr>
        </a:p>
        <a:p>
          <a:r>
            <a:rPr lang="es-CO" sz="2000" b="1" i="0" kern="1200">
              <a:solidFill>
                <a:schemeClr val="tx1"/>
              </a:solidFill>
              <a:effectLst/>
              <a:latin typeface="Arial" panose="020B0604020202020204" pitchFamily="34" charset="0"/>
              <a:ea typeface="+mn-ea"/>
              <a:cs typeface="Arial" panose="020B0604020202020204" pitchFamily="34" charset="0"/>
            </a:rPr>
            <a:t>Límite de Confianza</a:t>
          </a:r>
          <a:r>
            <a:rPr lang="es-CO" sz="2000" b="0" i="0" kern="1200">
              <a:solidFill>
                <a:schemeClr val="tx1"/>
              </a:solidFill>
              <a:effectLst/>
              <a:latin typeface="Arial" panose="020B0604020202020204" pitchFamily="34" charset="0"/>
              <a:ea typeface="+mn-ea"/>
              <a:cs typeface="Arial" panose="020B0604020202020204" pitchFamily="34" charset="0"/>
            </a:rPr>
            <a:t>: Es la probabilidad de que el verdadero valor del parámetro estimado en la población se sitúe en el intervalo de confianza obtenido. Se</a:t>
          </a:r>
          <a:r>
            <a:rPr lang="es-CO" sz="2000" b="0" i="0" kern="1200" baseline="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expresa con un porcentaje</a:t>
          </a:r>
          <a:r>
            <a:rPr lang="es-CO" sz="2000" b="0" i="0" kern="1200" baseline="0">
              <a:solidFill>
                <a:schemeClr val="tx1"/>
              </a:solidFill>
              <a:effectLst/>
              <a:latin typeface="Arial" panose="020B0604020202020204" pitchFamily="34" charset="0"/>
              <a:ea typeface="+mn-ea"/>
              <a:cs typeface="Arial" panose="020B0604020202020204" pitchFamily="34" charset="0"/>
            </a:rPr>
            <a:t>, ejemplo </a:t>
          </a:r>
          <a:r>
            <a:rPr lang="es-CO" sz="2000" b="0" i="0" kern="1200">
              <a:solidFill>
                <a:schemeClr val="tx1"/>
              </a:solidFill>
              <a:effectLst/>
              <a:latin typeface="Arial" panose="020B0604020202020204" pitchFamily="34" charset="0"/>
              <a:ea typeface="+mn-ea"/>
              <a:cs typeface="Arial" panose="020B0604020202020204" pitchFamily="34" charset="0"/>
            </a:rPr>
            <a:t>95% o 99%.</a:t>
          </a:r>
        </a:p>
        <a:p>
          <a:r>
            <a:rPr lang="es-CO" sz="2000" b="1" i="0" kern="1200">
              <a:solidFill>
                <a:schemeClr val="tx1"/>
              </a:solidFill>
              <a:effectLst/>
              <a:latin typeface="Arial" panose="020B0604020202020204" pitchFamily="34" charset="0"/>
              <a:ea typeface="+mn-ea"/>
              <a:cs typeface="Arial" panose="020B0604020202020204" pitchFamily="34" charset="0"/>
            </a:rPr>
            <a:t>Nivel de significación</a:t>
          </a:r>
          <a:r>
            <a:rPr lang="es-CO" sz="2000" b="0" i="0" kern="1200">
              <a:solidFill>
                <a:schemeClr val="tx1"/>
              </a:solidFill>
              <a:effectLst/>
              <a:latin typeface="Arial" panose="020B0604020202020204" pitchFamily="34" charset="0"/>
              <a:ea typeface="+mn-ea"/>
              <a:cs typeface="Arial" panose="020B0604020202020204" pitchFamily="34" charset="0"/>
            </a:rPr>
            <a:t>:</a:t>
          </a:r>
          <a:r>
            <a:rPr lang="es-CO" sz="2000" b="0" i="0" kern="1200" baseline="0">
              <a:solidFill>
                <a:schemeClr val="tx1"/>
              </a:solidFill>
              <a:effectLst/>
              <a:latin typeface="Arial" panose="020B0604020202020204" pitchFamily="34" charset="0"/>
              <a:ea typeface="+mn-ea"/>
              <a:cs typeface="Arial" panose="020B0604020202020204" pitchFamily="34" charset="0"/>
            </a:rPr>
            <a:t> E</a:t>
          </a:r>
          <a:r>
            <a:rPr lang="es-CO" sz="2000" b="0" i="0" kern="1200">
              <a:solidFill>
                <a:schemeClr val="tx1"/>
              </a:solidFill>
              <a:effectLst/>
              <a:latin typeface="Arial" panose="020B0604020202020204" pitchFamily="34" charset="0"/>
              <a:ea typeface="+mn-ea"/>
              <a:cs typeface="Arial" panose="020B0604020202020204" pitchFamily="34" charset="0"/>
            </a:rPr>
            <a:t>s la diferencia entre la certeza (100) y el nivel de confianza con el que se trabaja</a:t>
          </a:r>
          <a:r>
            <a:rPr lang="el-GR" sz="2000" b="0" i="0" kern="120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Por ejemplo, en una estimación con un nivel de confianza del 95%, el nivel</a:t>
          </a:r>
          <a:r>
            <a:rPr lang="es-CO" sz="2000" b="0" i="0" kern="1200" baseline="0">
              <a:solidFill>
                <a:schemeClr val="tx1"/>
              </a:solidFill>
              <a:effectLst/>
              <a:latin typeface="Arial" panose="020B0604020202020204" pitchFamily="34" charset="0"/>
              <a:ea typeface="+mn-ea"/>
              <a:cs typeface="Arial" panose="020B0604020202020204" pitchFamily="34" charset="0"/>
            </a:rPr>
            <a:t> de significación</a:t>
          </a:r>
          <a:r>
            <a:rPr lang="el-GR" sz="2000" b="0" i="0" kern="1200">
              <a:solidFill>
                <a:schemeClr val="tx1"/>
              </a:solidFill>
              <a:effectLst/>
              <a:latin typeface="Arial" panose="020B0604020202020204" pitchFamily="34" charset="0"/>
              <a:ea typeface="+mn-ea"/>
              <a:cs typeface="Arial" panose="020B0604020202020204" pitchFamily="34" charset="0"/>
            </a:rPr>
            <a:t> </a:t>
          </a:r>
          <a:r>
            <a:rPr lang="es-CO" sz="2000" b="0" i="0" kern="1200">
              <a:solidFill>
                <a:schemeClr val="tx1"/>
              </a:solidFill>
              <a:effectLst/>
              <a:latin typeface="Arial" panose="020B0604020202020204" pitchFamily="34" charset="0"/>
              <a:ea typeface="+mn-ea"/>
              <a:cs typeface="Arial" panose="020B0604020202020204" pitchFamily="34" charset="0"/>
            </a:rPr>
            <a:t>es (100-95)/100 = 0,05</a:t>
          </a:r>
        </a:p>
        <a:p>
          <a:endParaRPr lang="es-CO" sz="2000" b="0" i="0" kern="1200">
            <a:solidFill>
              <a:schemeClr val="tx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1</xdr:row>
      <xdr:rowOff>19048</xdr:rowOff>
    </xdr:from>
    <xdr:to>
      <xdr:col>16</xdr:col>
      <xdr:colOff>342900</xdr:colOff>
      <xdr:row>21</xdr:row>
      <xdr:rowOff>76199</xdr:rowOff>
    </xdr:to>
    <xdr:sp macro="" textlink="">
      <xdr:nvSpPr>
        <xdr:cNvPr id="2" name="CuadroTexto 3">
          <a:extLst>
            <a:ext uri="{FF2B5EF4-FFF2-40B4-BE49-F238E27FC236}">
              <a16:creationId xmlns:a16="http://schemas.microsoft.com/office/drawing/2014/main" id="{D42D79BA-780A-4C9A-BAE3-3F4DBF8C6F6C}"/>
            </a:ext>
          </a:extLst>
        </xdr:cNvPr>
        <xdr:cNvSpPr txBox="1"/>
      </xdr:nvSpPr>
      <xdr:spPr>
        <a:xfrm>
          <a:off x="104775" y="361948"/>
          <a:ext cx="12134850" cy="3867151"/>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a:latin typeface="Arial" panose="020B0604020202020204" pitchFamily="34" charset="0"/>
              <a:cs typeface="Arial" panose="020B0604020202020204" pitchFamily="34" charset="0"/>
            </a:rPr>
            <a:t>El intervalo de confianza depende de la desviación estándar que es una variable aleatoria y por lo tanto cambiará de acuerdo</a:t>
          </a:r>
          <a:r>
            <a:rPr lang="es-CO" sz="2000" baseline="0">
              <a:latin typeface="Arial" panose="020B0604020202020204" pitchFamily="34" charset="0"/>
              <a:cs typeface="Arial" panose="020B0604020202020204" pitchFamily="34" charset="0"/>
            </a:rPr>
            <a:t> a cada muestra</a:t>
          </a:r>
          <a:r>
            <a:rPr lang="es-CO" sz="2000">
              <a:latin typeface="Arial" panose="020B0604020202020204" pitchFamily="34" charset="0"/>
              <a:cs typeface="Arial" panose="020B0604020202020204" pitchFamily="34" charset="0"/>
            </a:rPr>
            <a:t>.</a:t>
          </a:r>
        </a:p>
        <a:p>
          <a:endParaRPr lang="es-CO" sz="2000">
            <a:latin typeface="Arial" panose="020B0604020202020204" pitchFamily="34" charset="0"/>
            <a:cs typeface="Arial" panose="020B0604020202020204" pitchFamily="34" charset="0"/>
          </a:endParaRPr>
        </a:p>
        <a:p>
          <a:r>
            <a:rPr lang="es-CO" sz="2000">
              <a:latin typeface="Arial" panose="020B0604020202020204" pitchFamily="34" charset="0"/>
              <a:cs typeface="Arial" panose="020B0604020202020204" pitchFamily="34" charset="0"/>
            </a:rPr>
            <a:t>Esto implica que diferentes muestras de tamaño “n” producirán intervalos que difieren tanto en su punto medio como en su amplitud. </a:t>
          </a:r>
        </a:p>
        <a:p>
          <a:endParaRPr lang="es-CO" sz="2000" b="0" i="0" kern="1200">
            <a:solidFill>
              <a:schemeClr val="tx1"/>
            </a:solidFill>
            <a:effectLst/>
            <a:latin typeface="Arial" panose="020B0604020202020204" pitchFamily="34" charset="0"/>
            <a:ea typeface="+mn-ea"/>
            <a:cs typeface="Arial" panose="020B0604020202020204" pitchFamily="34" charset="0"/>
          </a:endParaRPr>
        </a:p>
        <a:p>
          <a:r>
            <a:rPr lang="es-CO" sz="2000" kern="1200">
              <a:solidFill>
                <a:schemeClr val="tx1"/>
              </a:solidFill>
              <a:latin typeface="Arial" panose="020B0604020202020204" pitchFamily="34" charset="0"/>
              <a:ea typeface="+mn-ea"/>
              <a:cs typeface="Arial" panose="020B0604020202020204" pitchFamily="34" charset="0"/>
            </a:rPr>
            <a:t>Al calcular un intervalo de confianza para la media pueden presentarse los siguientes escenarios:</a:t>
          </a:r>
        </a:p>
        <a:p>
          <a:r>
            <a:rPr lang="es-CO" sz="2000" kern="1200">
              <a:solidFill>
                <a:schemeClr val="tx1"/>
              </a:solidFill>
              <a:latin typeface="Arial" panose="020B0604020202020204" pitchFamily="34" charset="0"/>
              <a:ea typeface="+mn-ea"/>
              <a:cs typeface="Arial" panose="020B0604020202020204" pitchFamily="34" charset="0"/>
            </a:rPr>
            <a:t> 1) Intervalo de confianza para la media de una población con distribución normal y con varianza conocida. Este escenario, aunque posible, tiene poca utilidad práctica; sin embargo tiene utilidad desde el punto de vista teórico.</a:t>
          </a:r>
        </a:p>
        <a:p>
          <a:endParaRPr lang="es-CO" sz="2000" kern="1200">
            <a:solidFill>
              <a:schemeClr val="tx1"/>
            </a:solidFill>
            <a:latin typeface="Arial" panose="020B0604020202020204" pitchFamily="34" charset="0"/>
            <a:ea typeface="+mn-ea"/>
            <a:cs typeface="Arial" panose="020B0604020202020204" pitchFamily="34" charset="0"/>
          </a:endParaRPr>
        </a:p>
        <a:p>
          <a:r>
            <a:rPr lang="es-CO" sz="2000" kern="1200">
              <a:solidFill>
                <a:schemeClr val="tx1"/>
              </a:solidFill>
              <a:latin typeface="Arial" panose="020B0604020202020204" pitchFamily="34" charset="0"/>
              <a:ea typeface="+mn-ea"/>
              <a:cs typeface="Arial" panose="020B0604020202020204" pitchFamily="34" charset="0"/>
            </a:rPr>
            <a:t> 2) </a:t>
          </a:r>
          <a:r>
            <a:rPr lang="es-CO" sz="2000" b="0" kern="1200">
              <a:solidFill>
                <a:schemeClr val="tx1"/>
              </a:solidFill>
              <a:latin typeface="Arial" panose="020B0604020202020204" pitchFamily="34" charset="0"/>
              <a:ea typeface="+mn-ea"/>
              <a:cs typeface="Arial" panose="020B0604020202020204" pitchFamily="34" charset="0"/>
            </a:rPr>
            <a:t>Intervalo de confianza para la media de una población con distribución normal y con varianza desconocida. Este es el escenario más frecuente en aplicaciones de la vida real.</a:t>
          </a:r>
        </a:p>
      </xdr:txBody>
    </xdr:sp>
    <xdr:clientData/>
  </xdr:twoCellAnchor>
</xdr:wsDr>
</file>

<file path=xl/theme/theme1.xml><?xml version="1.0" encoding="utf-8"?>
<a:theme xmlns:a="http://schemas.openxmlformats.org/drawingml/2006/main" name="Tema de Office">
  <a:themeElements>
    <a:clrScheme name="Rojo naranja">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A1:P21"/>
  <sheetViews>
    <sheetView showGridLines="0" topLeftCell="D1" zoomScale="80" zoomScaleNormal="80" workbookViewId="0">
      <selection activeCell="G16" sqref="G16"/>
    </sheetView>
  </sheetViews>
  <sheetFormatPr baseColWidth="10" defaultRowHeight="15" x14ac:dyDescent="0.25"/>
  <cols>
    <col min="3" max="3" width="11.42578125" customWidth="1"/>
    <col min="4" max="4" width="6.85546875" customWidth="1"/>
    <col min="13" max="13" width="10.7109375" customWidth="1"/>
    <col min="16" max="16" width="15.7109375" customWidth="1"/>
  </cols>
  <sheetData>
    <row r="1" spans="1:16" ht="31.5" x14ac:dyDescent="0.5">
      <c r="A1" s="32"/>
      <c r="B1" s="32"/>
      <c r="C1" s="32"/>
      <c r="D1" s="32"/>
      <c r="E1" s="32"/>
      <c r="F1" s="32"/>
      <c r="G1" s="32"/>
      <c r="H1" s="32"/>
      <c r="I1" s="32"/>
      <c r="J1" s="32"/>
      <c r="K1" s="32"/>
      <c r="L1" s="32"/>
      <c r="M1" s="32"/>
      <c r="N1" s="32"/>
      <c r="O1" s="32"/>
      <c r="P1" s="32"/>
    </row>
    <row r="9" spans="1:16" ht="33.75" x14ac:dyDescent="0.5">
      <c r="A9" s="33" t="s">
        <v>4</v>
      </c>
      <c r="B9" s="33"/>
      <c r="C9" s="33"/>
      <c r="D9" s="33"/>
      <c r="E9" s="33"/>
      <c r="F9" s="33"/>
      <c r="G9" s="33"/>
      <c r="H9" s="33"/>
      <c r="I9" s="33"/>
      <c r="J9" s="33"/>
      <c r="K9" s="33"/>
      <c r="L9" s="33"/>
      <c r="M9" s="33"/>
      <c r="N9" s="33"/>
      <c r="O9" s="33"/>
      <c r="P9" s="33"/>
    </row>
    <row r="10" spans="1:16" ht="8.25" customHeight="1" x14ac:dyDescent="0.25">
      <c r="E10" s="34"/>
      <c r="F10" s="34"/>
      <c r="G10" s="34"/>
      <c r="H10" s="34"/>
      <c r="I10" s="34"/>
      <c r="J10" s="34"/>
      <c r="K10" s="34"/>
      <c r="L10" s="34"/>
      <c r="M10" s="34"/>
    </row>
    <row r="18" spans="5:10" ht="5.25" customHeight="1" x14ac:dyDescent="0.25">
      <c r="E18" s="31"/>
      <c r="F18" s="31"/>
      <c r="G18" s="31"/>
      <c r="H18" s="31"/>
      <c r="I18" s="31"/>
      <c r="J18" s="31"/>
    </row>
    <row r="19" spans="5:10" ht="23.25" customHeight="1" x14ac:dyDescent="0.25"/>
    <row r="20" spans="5:10" ht="9" customHeight="1" x14ac:dyDescent="0.25"/>
    <row r="21" spans="5:10" x14ac:dyDescent="0.25">
      <c r="F21" s="31"/>
      <c r="G21" s="31"/>
      <c r="H21" s="31"/>
      <c r="I21" s="31"/>
      <c r="J21" s="31"/>
    </row>
  </sheetData>
  <mergeCells count="5">
    <mergeCell ref="E18:J18"/>
    <mergeCell ref="F21:J21"/>
    <mergeCell ref="A1:P1"/>
    <mergeCell ref="A9:P9"/>
    <mergeCell ref="E10:M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6887-1341-4C7C-8B13-3B38CFD84879}">
  <dimension ref="A1:Q19"/>
  <sheetViews>
    <sheetView showGridLines="0" zoomScale="60" zoomScaleNormal="6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32" t="s">
        <v>5</v>
      </c>
      <c r="B1" s="32"/>
      <c r="C1" s="32"/>
      <c r="D1" s="32"/>
      <c r="E1" s="32"/>
      <c r="F1" s="32"/>
      <c r="G1" s="32"/>
      <c r="H1" s="32"/>
      <c r="I1" s="32"/>
      <c r="J1" s="32"/>
      <c r="K1" s="32"/>
      <c r="L1" s="32"/>
      <c r="M1" s="32"/>
      <c r="N1" s="32"/>
      <c r="O1" s="32"/>
      <c r="P1" s="32"/>
      <c r="Q1" s="32"/>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5B86-ABA7-4FF1-8A7A-2E49B8F69072}">
  <dimension ref="A1:Q19"/>
  <sheetViews>
    <sheetView showGridLines="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32" t="s">
        <v>9</v>
      </c>
      <c r="B1" s="32"/>
      <c r="C1" s="32"/>
      <c r="D1" s="32"/>
      <c r="E1" s="32"/>
      <c r="F1" s="32"/>
      <c r="G1" s="32"/>
      <c r="H1" s="32"/>
      <c r="I1" s="32"/>
      <c r="J1" s="32"/>
      <c r="K1" s="32"/>
      <c r="L1" s="32"/>
      <c r="M1" s="32"/>
      <c r="N1" s="32"/>
      <c r="O1" s="32"/>
      <c r="P1" s="32"/>
      <c r="Q1" s="32"/>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4A47-8219-47DB-B3E4-BF6649399954}">
  <dimension ref="A1:I154"/>
  <sheetViews>
    <sheetView topLeftCell="C1" zoomScale="70" zoomScaleNormal="70" workbookViewId="0">
      <selection activeCell="G11" sqref="G11"/>
    </sheetView>
  </sheetViews>
  <sheetFormatPr baseColWidth="10" defaultRowHeight="15" x14ac:dyDescent="0.25"/>
  <cols>
    <col min="1" max="1" width="11.42578125" style="2"/>
    <col min="2" max="2" width="31.85546875" customWidth="1"/>
    <col min="5" max="5" width="13" bestFit="1" customWidth="1"/>
    <col min="7" max="7" width="52.5703125" customWidth="1"/>
    <col min="8" max="8" width="27.42578125" customWidth="1"/>
  </cols>
  <sheetData>
    <row r="1" spans="1:9" ht="26.25" x14ac:dyDescent="0.4">
      <c r="A1" s="13" t="s">
        <v>3</v>
      </c>
    </row>
    <row r="2" spans="1:9" ht="26.25" x14ac:dyDescent="0.4">
      <c r="A2" s="13" t="s">
        <v>6</v>
      </c>
    </row>
    <row r="3" spans="1:9" ht="26.25" x14ac:dyDescent="0.4">
      <c r="A3" s="13" t="s">
        <v>7</v>
      </c>
    </row>
    <row r="4" spans="1:9" ht="37.5" x14ac:dyDescent="0.25">
      <c r="A4" s="4" t="s">
        <v>0</v>
      </c>
      <c r="B4" s="5" t="s">
        <v>1</v>
      </c>
      <c r="C4" s="6"/>
      <c r="D4" s="7" t="s">
        <v>21</v>
      </c>
      <c r="E4" s="7" t="s">
        <v>2</v>
      </c>
      <c r="G4" s="10" t="s">
        <v>8</v>
      </c>
      <c r="H4" s="22">
        <f>AVERAGE(E5:E34)</f>
        <v>5.4740016566542797</v>
      </c>
    </row>
    <row r="5" spans="1:9" ht="14.25" customHeight="1" x14ac:dyDescent="0.25">
      <c r="A5" s="8">
        <v>1</v>
      </c>
      <c r="B5" s="3">
        <v>4.7</v>
      </c>
      <c r="E5" s="35">
        <v>6.4354732049698757</v>
      </c>
      <c r="G5" s="10" t="s">
        <v>19</v>
      </c>
      <c r="H5" s="9">
        <f>_xlfn.STDEV.S(E5:E34)</f>
        <v>1.0576866430144383</v>
      </c>
    </row>
    <row r="6" spans="1:9" ht="35.25" customHeight="1" x14ac:dyDescent="0.25">
      <c r="A6" s="8">
        <v>2</v>
      </c>
      <c r="B6" s="3">
        <v>3.2</v>
      </c>
      <c r="E6" s="35">
        <v>6.6231846022944119</v>
      </c>
      <c r="G6" s="11" t="s">
        <v>20</v>
      </c>
      <c r="H6" s="12">
        <f>COUNTIF(E5:E34,"&lt;"&amp;H4)</f>
        <v>15</v>
      </c>
    </row>
    <row r="7" spans="1:9" x14ac:dyDescent="0.25">
      <c r="A7" s="8">
        <v>3</v>
      </c>
      <c r="B7" s="3">
        <v>7.3</v>
      </c>
      <c r="E7" s="35">
        <v>6.8707015999999994</v>
      </c>
      <c r="G7" s="10" t="s">
        <v>22</v>
      </c>
      <c r="H7" s="23">
        <f>H6/30</f>
        <v>0.5</v>
      </c>
    </row>
    <row r="8" spans="1:9" x14ac:dyDescent="0.25">
      <c r="A8" s="8">
        <v>4</v>
      </c>
      <c r="B8" s="3">
        <v>7.1539999999999999</v>
      </c>
      <c r="E8" s="35">
        <v>7.3</v>
      </c>
    </row>
    <row r="9" spans="1:9" x14ac:dyDescent="0.25">
      <c r="A9" s="8">
        <v>5</v>
      </c>
      <c r="B9" s="3">
        <v>7.0109199999999996</v>
      </c>
      <c r="E9" s="35">
        <v>4.4307234507285198</v>
      </c>
    </row>
    <row r="10" spans="1:9" x14ac:dyDescent="0.25">
      <c r="A10" s="8">
        <v>6</v>
      </c>
      <c r="B10" s="3">
        <v>6.8707015999999994</v>
      </c>
      <c r="E10" s="35">
        <v>6.1231319380414693</v>
      </c>
      <c r="G10" s="24" t="s">
        <v>25</v>
      </c>
      <c r="H10" s="24"/>
      <c r="I10" s="28"/>
    </row>
    <row r="11" spans="1:9" x14ac:dyDescent="0.25">
      <c r="A11" s="8">
        <v>7</v>
      </c>
      <c r="B11" s="3">
        <v>6.7332875679999997</v>
      </c>
      <c r="E11" s="35">
        <v>4.9486587104410944</v>
      </c>
      <c r="G11" s="25"/>
      <c r="H11" s="27"/>
      <c r="I11" s="26"/>
    </row>
    <row r="12" spans="1:9" x14ac:dyDescent="0.25">
      <c r="A12" s="8">
        <v>8</v>
      </c>
      <c r="B12" s="3">
        <v>6.5986218166399997</v>
      </c>
      <c r="E12" s="35">
        <v>4.1714381763463999</v>
      </c>
    </row>
    <row r="13" spans="1:9" x14ac:dyDescent="0.25">
      <c r="A13" s="8">
        <v>9</v>
      </c>
      <c r="B13" s="3">
        <v>6.4666493803071994</v>
      </c>
      <c r="E13" s="35">
        <v>3.966996199478428</v>
      </c>
    </row>
    <row r="14" spans="1:9" x14ac:dyDescent="0.25">
      <c r="A14" s="8">
        <v>10</v>
      </c>
      <c r="B14" s="3">
        <v>6.3373163927010552</v>
      </c>
      <c r="E14" s="35">
        <v>3.9226774241048532</v>
      </c>
    </row>
    <row r="15" spans="1:9" x14ac:dyDescent="0.25">
      <c r="A15" s="8">
        <v>11</v>
      </c>
      <c r="B15" s="3">
        <v>6.2105700648470341</v>
      </c>
      <c r="E15" s="35">
        <v>6.6231846022944119</v>
      </c>
    </row>
    <row r="16" spans="1:9" x14ac:dyDescent="0.25">
      <c r="A16" s="8">
        <v>12</v>
      </c>
      <c r="B16" s="3">
        <v>6.0863586635500937</v>
      </c>
      <c r="E16" s="35">
        <v>3.966996199478428</v>
      </c>
    </row>
    <row r="17" spans="1:5" x14ac:dyDescent="0.25">
      <c r="A17" s="8">
        <v>13</v>
      </c>
      <c r="B17" s="3">
        <v>5.9646314902790918</v>
      </c>
      <c r="E17" s="35">
        <v>4.4150079996181191</v>
      </c>
    </row>
    <row r="18" spans="1:5" x14ac:dyDescent="0.25">
      <c r="A18" s="8">
        <v>14</v>
      </c>
      <c r="B18" s="3">
        <v>5.8453388604735101</v>
      </c>
      <c r="E18" s="35">
        <v>7.0348637796647084</v>
      </c>
    </row>
    <row r="19" spans="1:5" x14ac:dyDescent="0.25">
      <c r="A19" s="8">
        <v>15</v>
      </c>
      <c r="B19" s="3">
        <v>5.7284320832640399</v>
      </c>
      <c r="E19" s="35">
        <v>3.966996199478428</v>
      </c>
    </row>
    <row r="20" spans="1:5" x14ac:dyDescent="0.25">
      <c r="A20" s="8">
        <v>16</v>
      </c>
      <c r="B20" s="3">
        <v>5.6138634415987587</v>
      </c>
      <c r="E20" s="35">
        <v>5.100137906399052</v>
      </c>
    </row>
    <row r="21" spans="1:5" x14ac:dyDescent="0.25">
      <c r="A21" s="8">
        <v>17</v>
      </c>
      <c r="B21" s="3">
        <v>5.5015861727667836</v>
      </c>
      <c r="E21" s="35">
        <v>5.5829683790293041</v>
      </c>
    </row>
    <row r="22" spans="1:5" x14ac:dyDescent="0.25">
      <c r="A22" s="8">
        <v>18</v>
      </c>
      <c r="B22" s="3">
        <v>5.3915544493114478</v>
      </c>
      <c r="E22" s="35">
        <v>4.75366181210146</v>
      </c>
    </row>
    <row r="23" spans="1:5" x14ac:dyDescent="0.25">
      <c r="A23" s="8">
        <v>19</v>
      </c>
      <c r="B23" s="3">
        <v>5.2837233603252187</v>
      </c>
      <c r="E23" s="35">
        <v>5.3629771488517166</v>
      </c>
    </row>
    <row r="24" spans="1:5" x14ac:dyDescent="0.25">
      <c r="A24" s="8">
        <v>20</v>
      </c>
      <c r="B24" s="3">
        <v>5.1780488931187145</v>
      </c>
      <c r="E24" s="35">
        <v>6.4998279370195746</v>
      </c>
    </row>
    <row r="25" spans="1:5" x14ac:dyDescent="0.25">
      <c r="A25" s="8">
        <v>21</v>
      </c>
      <c r="B25" s="3">
        <v>5.0744879152563405</v>
      </c>
      <c r="E25" s="35">
        <v>5.7111557099651709</v>
      </c>
    </row>
    <row r="26" spans="1:5" x14ac:dyDescent="0.25">
      <c r="A26" s="8">
        <v>22</v>
      </c>
      <c r="B26" s="3">
        <v>4.9729981569512134</v>
      </c>
      <c r="E26" s="35">
        <v>6.2105700648470341</v>
      </c>
    </row>
    <row r="27" spans="1:5" x14ac:dyDescent="0.25">
      <c r="A27" s="8">
        <v>23</v>
      </c>
      <c r="B27" s="3">
        <v>4.8735381938121893</v>
      </c>
      <c r="E27" s="35">
        <v>4.8735381938121893</v>
      </c>
    </row>
    <row r="28" spans="1:5" x14ac:dyDescent="0.25">
      <c r="A28" s="8">
        <v>24</v>
      </c>
      <c r="B28" s="3">
        <v>4.7760674299359458</v>
      </c>
      <c r="E28" s="35">
        <v>5.5431914653729066</v>
      </c>
    </row>
    <row r="29" spans="1:5" x14ac:dyDescent="0.25">
      <c r="A29" s="8">
        <v>25</v>
      </c>
      <c r="B29" s="3">
        <v>4.6805460813372264</v>
      </c>
      <c r="E29" s="35">
        <v>6.7332875679999997</v>
      </c>
    </row>
    <row r="30" spans="1:5" x14ac:dyDescent="0.25">
      <c r="A30" s="8">
        <v>26</v>
      </c>
      <c r="B30" s="3">
        <v>4.7273515421505987</v>
      </c>
      <c r="E30" s="35">
        <v>5.2741564791368933</v>
      </c>
    </row>
    <row r="31" spans="1:5" x14ac:dyDescent="0.25">
      <c r="A31" s="8">
        <v>27</v>
      </c>
      <c r="B31" s="3">
        <v>4.7746250575721048</v>
      </c>
      <c r="E31" s="35">
        <v>6.6900854568630423</v>
      </c>
    </row>
    <row r="32" spans="1:5" x14ac:dyDescent="0.25">
      <c r="A32" s="8">
        <v>28</v>
      </c>
      <c r="B32" s="3">
        <v>4.8223713081478259</v>
      </c>
      <c r="E32" s="35">
        <v>5.811983727716405</v>
      </c>
    </row>
    <row r="33" spans="1:5" x14ac:dyDescent="0.25">
      <c r="A33" s="8">
        <v>29</v>
      </c>
      <c r="B33" s="3">
        <v>4.8705950212293043</v>
      </c>
      <c r="E33" s="35">
        <v>4.7061251939804452</v>
      </c>
    </row>
    <row r="34" spans="1:5" x14ac:dyDescent="0.25">
      <c r="A34" s="8">
        <v>30</v>
      </c>
      <c r="B34" s="3">
        <v>4.9193009714415972</v>
      </c>
      <c r="E34" s="35">
        <v>4.566348569594032</v>
      </c>
    </row>
    <row r="35" spans="1:5" x14ac:dyDescent="0.25">
      <c r="A35" s="8">
        <v>31</v>
      </c>
      <c r="B35" s="3">
        <v>4.9684939811560129</v>
      </c>
    </row>
    <row r="36" spans="1:5" x14ac:dyDescent="0.25">
      <c r="A36" s="8">
        <v>32</v>
      </c>
      <c r="B36" s="3">
        <v>5.0181789209675731</v>
      </c>
    </row>
    <row r="37" spans="1:5" x14ac:dyDescent="0.25">
      <c r="A37" s="8">
        <v>33</v>
      </c>
      <c r="B37" s="3">
        <v>5.0683607101772488</v>
      </c>
    </row>
    <row r="38" spans="1:5" x14ac:dyDescent="0.25">
      <c r="A38" s="8">
        <v>34</v>
      </c>
      <c r="B38" s="3">
        <v>5.1190443172790214</v>
      </c>
    </row>
    <row r="39" spans="1:5" x14ac:dyDescent="0.25">
      <c r="A39" s="8">
        <v>35</v>
      </c>
      <c r="B39" s="3">
        <v>5.1702347604518115</v>
      </c>
    </row>
    <row r="40" spans="1:5" x14ac:dyDescent="0.25">
      <c r="A40" s="8">
        <v>36</v>
      </c>
      <c r="B40" s="3">
        <v>5.2219371080563297</v>
      </c>
    </row>
    <row r="41" spans="1:5" x14ac:dyDescent="0.25">
      <c r="A41" s="8">
        <v>37</v>
      </c>
      <c r="B41" s="3">
        <v>5.2741564791368933</v>
      </c>
    </row>
    <row r="42" spans="1:5" x14ac:dyDescent="0.25">
      <c r="A42" s="8">
        <v>38</v>
      </c>
      <c r="B42" s="3">
        <v>5.3268980439282627</v>
      </c>
    </row>
    <row r="43" spans="1:5" x14ac:dyDescent="0.25">
      <c r="A43" s="8">
        <v>39</v>
      </c>
      <c r="B43" s="3">
        <v>5.3801670243675455</v>
      </c>
    </row>
    <row r="44" spans="1:5" x14ac:dyDescent="0.25">
      <c r="A44" s="8">
        <v>40</v>
      </c>
      <c r="B44" s="3">
        <v>5.4339686946112211</v>
      </c>
    </row>
    <row r="45" spans="1:5" x14ac:dyDescent="0.25">
      <c r="A45" s="8">
        <v>41</v>
      </c>
      <c r="B45" s="3">
        <v>5.4883083815573332</v>
      </c>
    </row>
    <row r="46" spans="1:5" x14ac:dyDescent="0.25">
      <c r="A46" s="8">
        <v>42</v>
      </c>
      <c r="B46" s="3">
        <v>5.5431914653729066</v>
      </c>
    </row>
    <row r="47" spans="1:5" x14ac:dyDescent="0.25">
      <c r="A47" s="8">
        <v>43</v>
      </c>
      <c r="B47" s="3">
        <v>5.5986233800266358</v>
      </c>
    </row>
    <row r="48" spans="1:5" x14ac:dyDescent="0.25">
      <c r="A48" s="8">
        <v>44</v>
      </c>
      <c r="B48" s="3">
        <v>5.654609613826902</v>
      </c>
    </row>
    <row r="49" spans="1:2" x14ac:dyDescent="0.25">
      <c r="A49" s="8">
        <v>45</v>
      </c>
      <c r="B49" s="3">
        <v>5.7111557099651709</v>
      </c>
    </row>
    <row r="50" spans="1:2" x14ac:dyDescent="0.25">
      <c r="A50" s="8">
        <v>46</v>
      </c>
      <c r="B50" s="3">
        <v>5.7682672670648225</v>
      </c>
    </row>
    <row r="51" spans="1:2" x14ac:dyDescent="0.25">
      <c r="A51" s="8">
        <v>47</v>
      </c>
      <c r="B51" s="3">
        <v>5.8259499397354704</v>
      </c>
    </row>
    <row r="52" spans="1:2" x14ac:dyDescent="0.25">
      <c r="A52" s="8">
        <v>48</v>
      </c>
      <c r="B52" s="3">
        <v>5.8842094391328255</v>
      </c>
    </row>
    <row r="53" spans="1:2" x14ac:dyDescent="0.25">
      <c r="A53" s="8">
        <v>49</v>
      </c>
      <c r="B53" s="3">
        <v>5.9430515335241534</v>
      </c>
    </row>
    <row r="54" spans="1:2" x14ac:dyDescent="0.25">
      <c r="A54" s="8">
        <v>50</v>
      </c>
      <c r="B54" s="3">
        <v>6.0024820488593953</v>
      </c>
    </row>
    <row r="55" spans="1:2" x14ac:dyDescent="0.25">
      <c r="A55" s="8">
        <v>51</v>
      </c>
      <c r="B55" s="3">
        <v>6.0625068693479891</v>
      </c>
    </row>
    <row r="56" spans="1:2" x14ac:dyDescent="0.25">
      <c r="A56" s="8">
        <v>52</v>
      </c>
      <c r="B56" s="3">
        <v>6.1231319380414693</v>
      </c>
    </row>
    <row r="57" spans="1:2" x14ac:dyDescent="0.25">
      <c r="A57" s="8">
        <v>53</v>
      </c>
      <c r="B57" s="3">
        <v>6.1843632574218841</v>
      </c>
    </row>
    <row r="58" spans="1:2" x14ac:dyDescent="0.25">
      <c r="A58" s="8">
        <v>54</v>
      </c>
      <c r="B58" s="3">
        <v>6.2462068899961034</v>
      </c>
    </row>
    <row r="59" spans="1:2" x14ac:dyDescent="0.25">
      <c r="A59" s="8">
        <v>55</v>
      </c>
      <c r="B59" s="3">
        <v>6.3086689588960647</v>
      </c>
    </row>
    <row r="60" spans="1:2" x14ac:dyDescent="0.25">
      <c r="A60" s="8">
        <v>56</v>
      </c>
      <c r="B60" s="3">
        <v>6.3717556484850251</v>
      </c>
    </row>
    <row r="61" spans="1:2" x14ac:dyDescent="0.25">
      <c r="A61" s="8">
        <v>57</v>
      </c>
      <c r="B61" s="3">
        <v>6.4354732049698757</v>
      </c>
    </row>
    <row r="62" spans="1:2" x14ac:dyDescent="0.25">
      <c r="A62" s="8">
        <v>58</v>
      </c>
      <c r="B62" s="3">
        <v>6.4998279370195746</v>
      </c>
    </row>
    <row r="63" spans="1:2" x14ac:dyDescent="0.25">
      <c r="A63" s="8">
        <v>59</v>
      </c>
      <c r="B63" s="3">
        <v>6.5648262163897702</v>
      </c>
    </row>
    <row r="64" spans="1:2" x14ac:dyDescent="0.25">
      <c r="A64" s="8">
        <v>60</v>
      </c>
      <c r="B64" s="3">
        <v>6.6304744785536682</v>
      </c>
    </row>
    <row r="65" spans="1:2" x14ac:dyDescent="0.25">
      <c r="A65" s="8">
        <v>61</v>
      </c>
      <c r="B65" s="3">
        <v>6.6967792233392052</v>
      </c>
    </row>
    <row r="66" spans="1:2" x14ac:dyDescent="0.25">
      <c r="A66" s="8">
        <v>62</v>
      </c>
      <c r="B66" s="3">
        <v>6.7637470155725969</v>
      </c>
    </row>
    <row r="67" spans="1:2" x14ac:dyDescent="0.25">
      <c r="A67" s="8">
        <v>63</v>
      </c>
      <c r="B67" s="3">
        <v>6.8313844857283232</v>
      </c>
    </row>
    <row r="68" spans="1:2" x14ac:dyDescent="0.25">
      <c r="A68" s="8">
        <v>64</v>
      </c>
      <c r="B68" s="3">
        <v>6.8996983305856068</v>
      </c>
    </row>
    <row r="69" spans="1:2" x14ac:dyDescent="0.25">
      <c r="A69" s="8">
        <v>65</v>
      </c>
      <c r="B69" s="3">
        <v>6.9686953138914625</v>
      </c>
    </row>
    <row r="70" spans="1:2" x14ac:dyDescent="0.25">
      <c r="A70" s="8">
        <v>66</v>
      </c>
      <c r="B70" s="3">
        <v>7.0383822670303768</v>
      </c>
    </row>
    <row r="71" spans="1:2" x14ac:dyDescent="0.25">
      <c r="A71" s="8">
        <v>67</v>
      </c>
      <c r="B71" s="3">
        <v>7.1087660897006808</v>
      </c>
    </row>
    <row r="72" spans="1:2" x14ac:dyDescent="0.25">
      <c r="A72" s="8">
        <v>68</v>
      </c>
      <c r="B72" s="3">
        <v>7.1798537505976876</v>
      </c>
    </row>
    <row r="73" spans="1:2" x14ac:dyDescent="0.25">
      <c r="A73" s="8">
        <v>69</v>
      </c>
      <c r="B73" s="3">
        <v>7.2516522881036645</v>
      </c>
    </row>
    <row r="74" spans="1:2" x14ac:dyDescent="0.25">
      <c r="A74" s="8">
        <v>70</v>
      </c>
      <c r="B74" s="3">
        <v>7.324168810984701</v>
      </c>
    </row>
    <row r="75" spans="1:2" x14ac:dyDescent="0.25">
      <c r="A75" s="8">
        <v>71</v>
      </c>
      <c r="B75" s="3">
        <v>7.3974104990945477</v>
      </c>
    </row>
    <row r="76" spans="1:2" x14ac:dyDescent="0.25">
      <c r="A76" s="8">
        <v>72</v>
      </c>
      <c r="B76" s="3">
        <v>7.3234363941036023</v>
      </c>
    </row>
    <row r="77" spans="1:2" x14ac:dyDescent="0.25">
      <c r="A77" s="8">
        <v>73</v>
      </c>
      <c r="B77" s="3">
        <v>7.2502020301625665</v>
      </c>
    </row>
    <row r="78" spans="1:2" x14ac:dyDescent="0.25">
      <c r="A78" s="8">
        <v>74</v>
      </c>
      <c r="B78" s="3">
        <v>7.1777000098609411</v>
      </c>
    </row>
    <row r="79" spans="1:2" x14ac:dyDescent="0.25">
      <c r="A79" s="8">
        <v>75</v>
      </c>
      <c r="B79" s="3">
        <v>7.105923009762332</v>
      </c>
    </row>
    <row r="80" spans="1:2" x14ac:dyDescent="0.25">
      <c r="A80" s="8">
        <v>76</v>
      </c>
      <c r="B80" s="3">
        <v>7.0348637796647084</v>
      </c>
    </row>
    <row r="81" spans="1:2" x14ac:dyDescent="0.25">
      <c r="A81" s="8">
        <v>77</v>
      </c>
      <c r="B81" s="3">
        <v>6.9645151418680609</v>
      </c>
    </row>
    <row r="82" spans="1:2" x14ac:dyDescent="0.25">
      <c r="A82" s="8">
        <v>78</v>
      </c>
      <c r="B82" s="3">
        <v>6.8948699904493802</v>
      </c>
    </row>
    <row r="83" spans="1:2" x14ac:dyDescent="0.25">
      <c r="A83" s="8">
        <v>79</v>
      </c>
      <c r="B83" s="3">
        <v>6.8259212905448861</v>
      </c>
    </row>
    <row r="84" spans="1:2" x14ac:dyDescent="0.25">
      <c r="A84" s="8">
        <v>80</v>
      </c>
      <c r="B84" s="3">
        <v>6.7576620776394369</v>
      </c>
    </row>
    <row r="85" spans="1:2" x14ac:dyDescent="0.25">
      <c r="A85" s="8">
        <v>81</v>
      </c>
      <c r="B85" s="3">
        <v>6.6900854568630423</v>
      </c>
    </row>
    <row r="86" spans="1:2" x14ac:dyDescent="0.25">
      <c r="A86" s="8">
        <v>82</v>
      </c>
      <c r="B86" s="3">
        <v>6.6231846022944119</v>
      </c>
    </row>
    <row r="87" spans="1:2" x14ac:dyDescent="0.25">
      <c r="A87" s="8">
        <v>83</v>
      </c>
      <c r="B87" s="3">
        <v>6.5569527562714676</v>
      </c>
    </row>
    <row r="88" spans="1:2" x14ac:dyDescent="0.25">
      <c r="A88" s="8">
        <v>84</v>
      </c>
      <c r="B88" s="3">
        <v>6.4913832287087532</v>
      </c>
    </row>
    <row r="89" spans="1:2" x14ac:dyDescent="0.25">
      <c r="A89" s="8">
        <v>85</v>
      </c>
      <c r="B89" s="3">
        <v>6.4264693964216653</v>
      </c>
    </row>
    <row r="90" spans="1:2" x14ac:dyDescent="0.25">
      <c r="A90" s="8">
        <v>86</v>
      </c>
      <c r="B90" s="3">
        <v>6.3622047024574488</v>
      </c>
    </row>
    <row r="91" spans="1:2" x14ac:dyDescent="0.25">
      <c r="A91" s="8">
        <v>87</v>
      </c>
      <c r="B91" s="3">
        <v>6.2985826554328739</v>
      </c>
    </row>
    <row r="92" spans="1:2" x14ac:dyDescent="0.25">
      <c r="A92" s="8">
        <v>88</v>
      </c>
      <c r="B92" s="3">
        <v>6.2355968288785455</v>
      </c>
    </row>
    <row r="93" spans="1:2" x14ac:dyDescent="0.25">
      <c r="A93" s="8">
        <v>89</v>
      </c>
      <c r="B93" s="3">
        <v>6.1732408605897602</v>
      </c>
    </row>
    <row r="94" spans="1:2" x14ac:dyDescent="0.25">
      <c r="A94" s="8">
        <v>90</v>
      </c>
      <c r="B94" s="3">
        <v>6.1115084519838625</v>
      </c>
    </row>
    <row r="95" spans="1:2" x14ac:dyDescent="0.25">
      <c r="A95" s="8">
        <v>91</v>
      </c>
      <c r="B95" s="3">
        <v>6.0503933674640242</v>
      </c>
    </row>
    <row r="96" spans="1:2" x14ac:dyDescent="0.25">
      <c r="A96" s="8">
        <v>92</v>
      </c>
      <c r="B96" s="3">
        <v>5.9898894337893838</v>
      </c>
    </row>
    <row r="97" spans="1:2" x14ac:dyDescent="0.25">
      <c r="A97" s="8">
        <v>93</v>
      </c>
      <c r="B97" s="3">
        <v>5.9299905394514898</v>
      </c>
    </row>
    <row r="98" spans="1:2" x14ac:dyDescent="0.25">
      <c r="A98" s="8">
        <v>94</v>
      </c>
      <c r="B98" s="3">
        <v>5.8706906340569747</v>
      </c>
    </row>
    <row r="99" spans="1:2" x14ac:dyDescent="0.25">
      <c r="A99" s="8">
        <v>95</v>
      </c>
      <c r="B99" s="3">
        <v>5.811983727716405</v>
      </c>
    </row>
    <row r="100" spans="1:2" x14ac:dyDescent="0.25">
      <c r="A100" s="8">
        <v>96</v>
      </c>
      <c r="B100" s="3">
        <v>5.7538638904392405</v>
      </c>
    </row>
    <row r="101" spans="1:2" x14ac:dyDescent="0.25">
      <c r="A101" s="8">
        <v>97</v>
      </c>
      <c r="B101" s="3">
        <v>5.6963252515348479</v>
      </c>
    </row>
    <row r="102" spans="1:2" x14ac:dyDescent="0.25">
      <c r="A102" s="8">
        <v>98</v>
      </c>
      <c r="B102" s="3">
        <v>5.6393619990194992</v>
      </c>
    </row>
    <row r="103" spans="1:2" x14ac:dyDescent="0.25">
      <c r="A103" s="8">
        <v>99</v>
      </c>
      <c r="B103" s="3">
        <v>5.5829683790293041</v>
      </c>
    </row>
    <row r="104" spans="1:2" x14ac:dyDescent="0.25">
      <c r="A104" s="8">
        <v>100</v>
      </c>
      <c r="B104" s="3">
        <v>5.5271386952390111</v>
      </c>
    </row>
    <row r="105" spans="1:2" x14ac:dyDescent="0.25">
      <c r="A105" s="8">
        <v>101</v>
      </c>
      <c r="B105" s="3">
        <v>5.4718673082866207</v>
      </c>
    </row>
    <row r="106" spans="1:2" x14ac:dyDescent="0.25">
      <c r="A106" s="8">
        <v>102</v>
      </c>
      <c r="B106" s="3">
        <v>5.4171486352037546</v>
      </c>
    </row>
    <row r="107" spans="1:2" x14ac:dyDescent="0.25">
      <c r="A107" s="8">
        <v>103</v>
      </c>
      <c r="B107" s="3">
        <v>5.3629771488517166</v>
      </c>
    </row>
    <row r="108" spans="1:2" x14ac:dyDescent="0.25">
      <c r="A108" s="8">
        <v>104</v>
      </c>
      <c r="B108" s="3">
        <v>5.3093473773631992</v>
      </c>
    </row>
    <row r="109" spans="1:2" x14ac:dyDescent="0.25">
      <c r="A109" s="8">
        <v>105</v>
      </c>
      <c r="B109" s="3">
        <v>5.2562539035895668</v>
      </c>
    </row>
    <row r="110" spans="1:2" x14ac:dyDescent="0.25">
      <c r="A110" s="8">
        <v>106</v>
      </c>
      <c r="B110" s="3">
        <v>5.2036913645536709</v>
      </c>
    </row>
    <row r="111" spans="1:2" x14ac:dyDescent="0.25">
      <c r="A111" s="8">
        <v>107</v>
      </c>
      <c r="B111" s="3">
        <v>5.1516544509081337</v>
      </c>
    </row>
    <row r="112" spans="1:2" x14ac:dyDescent="0.25">
      <c r="A112" s="8">
        <v>108</v>
      </c>
      <c r="B112" s="3">
        <v>5.100137906399052</v>
      </c>
    </row>
    <row r="113" spans="1:2" x14ac:dyDescent="0.25">
      <c r="A113" s="8">
        <v>109</v>
      </c>
      <c r="B113" s="3">
        <v>5.0491365273350617</v>
      </c>
    </row>
    <row r="114" spans="1:2" x14ac:dyDescent="0.25">
      <c r="A114" s="8">
        <v>110</v>
      </c>
      <c r="B114" s="3">
        <v>4.9986451620617114</v>
      </c>
    </row>
    <row r="115" spans="1:2" x14ac:dyDescent="0.25">
      <c r="A115" s="8">
        <v>111</v>
      </c>
      <c r="B115" s="3">
        <v>4.9486587104410944</v>
      </c>
    </row>
    <row r="116" spans="1:2" x14ac:dyDescent="0.25">
      <c r="A116" s="8">
        <v>112</v>
      </c>
      <c r="B116" s="3">
        <v>4.8991721233366832</v>
      </c>
    </row>
    <row r="117" spans="1:2" x14ac:dyDescent="0.25">
      <c r="A117" s="8">
        <v>113</v>
      </c>
      <c r="B117" s="3">
        <v>4.8501804021033159</v>
      </c>
    </row>
    <row r="118" spans="1:2" x14ac:dyDescent="0.25">
      <c r="A118" s="8">
        <v>114</v>
      </c>
      <c r="B118" s="3">
        <v>4.8016785980822831</v>
      </c>
    </row>
    <row r="119" spans="1:2" x14ac:dyDescent="0.25">
      <c r="A119" s="8">
        <v>115</v>
      </c>
      <c r="B119" s="3">
        <v>4.75366181210146</v>
      </c>
    </row>
    <row r="120" spans="1:2" x14ac:dyDescent="0.25">
      <c r="A120" s="8">
        <v>116</v>
      </c>
      <c r="B120" s="3">
        <v>4.7061251939804452</v>
      </c>
    </row>
    <row r="121" spans="1:2" x14ac:dyDescent="0.25">
      <c r="A121" s="8">
        <v>117</v>
      </c>
      <c r="B121" s="3">
        <v>4.6590639420406408</v>
      </c>
    </row>
    <row r="122" spans="1:2" x14ac:dyDescent="0.25">
      <c r="A122" s="8">
        <v>118</v>
      </c>
      <c r="B122" s="3">
        <v>4.6124733026202343</v>
      </c>
    </row>
    <row r="123" spans="1:2" x14ac:dyDescent="0.25">
      <c r="A123" s="8">
        <v>119</v>
      </c>
      <c r="B123" s="3">
        <v>4.566348569594032</v>
      </c>
    </row>
    <row r="124" spans="1:2" x14ac:dyDescent="0.25">
      <c r="A124" s="8">
        <v>120</v>
      </c>
      <c r="B124" s="3">
        <v>4.5206850838980914</v>
      </c>
    </row>
    <row r="125" spans="1:2" x14ac:dyDescent="0.25">
      <c r="A125" s="8">
        <v>121</v>
      </c>
      <c r="B125" s="3">
        <v>4.4754782330591105</v>
      </c>
    </row>
    <row r="126" spans="1:2" x14ac:dyDescent="0.25">
      <c r="A126" s="8">
        <v>122</v>
      </c>
      <c r="B126" s="3">
        <v>4.4307234507285198</v>
      </c>
    </row>
    <row r="127" spans="1:2" x14ac:dyDescent="0.25">
      <c r="A127" s="8">
        <v>123</v>
      </c>
      <c r="B127" s="3">
        <v>4.3864162162212343</v>
      </c>
    </row>
    <row r="128" spans="1:2" x14ac:dyDescent="0.25">
      <c r="A128" s="8">
        <v>124</v>
      </c>
      <c r="B128" s="3">
        <v>4.3425520540590217</v>
      </c>
    </row>
    <row r="129" spans="1:2" x14ac:dyDescent="0.25">
      <c r="A129" s="8">
        <v>125</v>
      </c>
      <c r="B129" s="3">
        <v>4.2991265335184314</v>
      </c>
    </row>
    <row r="130" spans="1:2" x14ac:dyDescent="0.25">
      <c r="A130" s="8">
        <v>126</v>
      </c>
      <c r="B130" s="3">
        <v>4.2561352681832467</v>
      </c>
    </row>
    <row r="131" spans="1:2" x14ac:dyDescent="0.25">
      <c r="A131" s="8">
        <v>127</v>
      </c>
      <c r="B131" s="3">
        <v>4.2135739155014145</v>
      </c>
    </row>
    <row r="132" spans="1:2" x14ac:dyDescent="0.25">
      <c r="A132" s="8">
        <v>128</v>
      </c>
      <c r="B132" s="3">
        <v>4.1714381763463999</v>
      </c>
    </row>
    <row r="133" spans="1:2" x14ac:dyDescent="0.25">
      <c r="A133" s="8">
        <v>129</v>
      </c>
      <c r="B133" s="3">
        <v>4.1297237945829357</v>
      </c>
    </row>
    <row r="134" spans="1:2" x14ac:dyDescent="0.25">
      <c r="A134" s="8">
        <v>130</v>
      </c>
      <c r="B134" s="3">
        <v>4.0884265566371063</v>
      </c>
    </row>
    <row r="135" spans="1:2" x14ac:dyDescent="0.25">
      <c r="A135" s="8">
        <v>131</v>
      </c>
      <c r="B135" s="3">
        <v>4.0475422910707355</v>
      </c>
    </row>
    <row r="136" spans="1:2" x14ac:dyDescent="0.25">
      <c r="A136" s="8">
        <v>132</v>
      </c>
      <c r="B136" s="3">
        <v>4.0070668681600283</v>
      </c>
    </row>
    <row r="137" spans="1:2" x14ac:dyDescent="0.25">
      <c r="A137" s="8">
        <v>133</v>
      </c>
      <c r="B137" s="3">
        <v>3.966996199478428</v>
      </c>
    </row>
    <row r="138" spans="1:2" x14ac:dyDescent="0.25">
      <c r="A138" s="8">
        <v>134</v>
      </c>
      <c r="B138" s="3">
        <v>3.9273262374836437</v>
      </c>
    </row>
    <row r="139" spans="1:2" x14ac:dyDescent="0.25">
      <c r="A139" s="8">
        <v>135</v>
      </c>
      <c r="B139" s="3">
        <v>3.8880529751088071</v>
      </c>
    </row>
    <row r="140" spans="1:2" x14ac:dyDescent="0.25">
      <c r="A140" s="8">
        <v>136</v>
      </c>
      <c r="B140" s="3">
        <v>3.849172445357719</v>
      </c>
    </row>
    <row r="141" spans="1:2" x14ac:dyDescent="0.25">
      <c r="A141" s="8">
        <v>137</v>
      </c>
      <c r="B141" s="3">
        <v>3.8106807209041418</v>
      </c>
    </row>
    <row r="142" spans="1:2" x14ac:dyDescent="0.25">
      <c r="A142" s="8">
        <v>138</v>
      </c>
      <c r="B142" s="3">
        <v>3.7725739136951004</v>
      </c>
    </row>
    <row r="143" spans="1:2" x14ac:dyDescent="0.25">
      <c r="A143" s="8">
        <v>139</v>
      </c>
      <c r="B143" s="3">
        <v>3.7348481745581492</v>
      </c>
    </row>
    <row r="144" spans="1:2" x14ac:dyDescent="0.25">
      <c r="A144" s="8">
        <v>140</v>
      </c>
      <c r="B144" s="3">
        <v>3.6974996928125679</v>
      </c>
    </row>
    <row r="145" spans="1:2" x14ac:dyDescent="0.25">
      <c r="A145" s="8">
        <v>141</v>
      </c>
      <c r="B145" s="3">
        <v>3.8084246835969449</v>
      </c>
    </row>
    <row r="146" spans="1:2" x14ac:dyDescent="0.25">
      <c r="A146" s="8">
        <v>142</v>
      </c>
      <c r="B146" s="3">
        <v>3.9226774241048532</v>
      </c>
    </row>
    <row r="147" spans="1:2" x14ac:dyDescent="0.25">
      <c r="A147" s="8">
        <v>143</v>
      </c>
      <c r="B147" s="3">
        <v>4.0403577468279988</v>
      </c>
    </row>
    <row r="148" spans="1:2" x14ac:dyDescent="0.25">
      <c r="A148" s="8">
        <v>144</v>
      </c>
      <c r="B148" s="3">
        <v>4.1615684792328391</v>
      </c>
    </row>
    <row r="149" spans="1:2" x14ac:dyDescent="0.25">
      <c r="A149" s="8">
        <v>145</v>
      </c>
      <c r="B149" s="3">
        <v>4.2864155336098246</v>
      </c>
    </row>
    <row r="150" spans="1:2" x14ac:dyDescent="0.25">
      <c r="A150" s="8">
        <v>146</v>
      </c>
      <c r="B150" s="3">
        <v>4.4150079996181191</v>
      </c>
    </row>
    <row r="151" spans="1:2" x14ac:dyDescent="0.25">
      <c r="A151" s="8">
        <v>147</v>
      </c>
      <c r="B151" s="3">
        <v>4.5474582396066632</v>
      </c>
    </row>
    <row r="152" spans="1:2" x14ac:dyDescent="0.25">
      <c r="A152" s="8">
        <v>148</v>
      </c>
      <c r="B152" s="3">
        <v>4.6838819867948631</v>
      </c>
    </row>
    <row r="153" spans="1:2" x14ac:dyDescent="0.25">
      <c r="A153" s="8">
        <v>149</v>
      </c>
      <c r="B153" s="3">
        <v>4.8243984463987095</v>
      </c>
    </row>
    <row r="154" spans="1:2" x14ac:dyDescent="0.25">
      <c r="A154" s="8">
        <v>150</v>
      </c>
      <c r="B154" s="3">
        <v>4.9691303997906706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7DF8-BAE1-4E53-B2EC-056218AEBE7B}">
  <dimension ref="A1:Q19"/>
  <sheetViews>
    <sheetView showGridLines="0" zoomScale="50" zoomScaleNormal="50" workbookViewId="0">
      <selection activeCell="J33" sqref="J33"/>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32" t="s">
        <v>10</v>
      </c>
      <c r="B1" s="32"/>
      <c r="C1" s="32"/>
      <c r="D1" s="32"/>
      <c r="E1" s="32"/>
      <c r="F1" s="32"/>
      <c r="G1" s="32"/>
      <c r="H1" s="32"/>
      <c r="I1" s="32"/>
      <c r="J1" s="32"/>
      <c r="K1" s="32"/>
      <c r="L1" s="32"/>
      <c r="M1" s="32"/>
      <c r="N1" s="32"/>
      <c r="O1" s="32"/>
      <c r="P1" s="32"/>
      <c r="Q1" s="32"/>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90FE-7A94-4A8C-A4DD-16A7201AEA1E}">
  <dimension ref="A1:Q19"/>
  <sheetViews>
    <sheetView showGridLines="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32" t="s">
        <v>10</v>
      </c>
      <c r="B1" s="32"/>
      <c r="C1" s="32"/>
      <c r="D1" s="32"/>
      <c r="E1" s="32"/>
      <c r="F1" s="32"/>
      <c r="G1" s="32"/>
      <c r="H1" s="32"/>
      <c r="I1" s="32"/>
      <c r="J1" s="32"/>
      <c r="K1" s="32"/>
      <c r="L1" s="32"/>
      <c r="M1" s="32"/>
      <c r="N1" s="32"/>
      <c r="O1" s="32"/>
      <c r="P1" s="32"/>
      <c r="Q1" s="32"/>
    </row>
    <row r="6" spans="1:17" x14ac:dyDescent="0.25">
      <c r="H6" s="1"/>
      <c r="I6" s="1"/>
      <c r="J6" s="1"/>
    </row>
    <row r="7" spans="1:17" ht="15" customHeight="1" x14ac:dyDescent="0.25">
      <c r="G7" s="1"/>
      <c r="H7" s="1"/>
      <c r="I7" s="1"/>
      <c r="J7" s="1"/>
    </row>
    <row r="8" spans="1:17" x14ac:dyDescent="0.25">
      <c r="G8" s="1"/>
      <c r="H8" s="1"/>
      <c r="I8" s="1"/>
      <c r="J8" s="1"/>
    </row>
    <row r="9" spans="1:17" x14ac:dyDescent="0.25">
      <c r="G9" s="1"/>
      <c r="H9" s="1"/>
      <c r="I9" s="1"/>
      <c r="J9" s="1"/>
    </row>
    <row r="10" spans="1:17" x14ac:dyDescent="0.25">
      <c r="G10" s="1"/>
      <c r="H10" s="1"/>
      <c r="I10" s="1"/>
      <c r="J10" s="1"/>
    </row>
    <row r="11" spans="1:17" x14ac:dyDescent="0.25">
      <c r="G11" s="1"/>
      <c r="H11" s="1"/>
      <c r="I11" s="1"/>
      <c r="J11" s="1"/>
    </row>
    <row r="12" spans="1:17" x14ac:dyDescent="0.25">
      <c r="G12" s="1"/>
      <c r="H12" s="1"/>
      <c r="I12" s="1"/>
      <c r="J12" s="1"/>
    </row>
    <row r="13" spans="1:17" x14ac:dyDescent="0.25">
      <c r="G13" s="1"/>
      <c r="H13" s="1"/>
      <c r="I13" s="1"/>
      <c r="J13" s="1"/>
    </row>
    <row r="14" spans="1:17" x14ac:dyDescent="0.25">
      <c r="G14" s="1"/>
      <c r="H14" s="1"/>
      <c r="I14" s="1"/>
      <c r="J14" s="1"/>
    </row>
    <row r="15" spans="1:17" x14ac:dyDescent="0.25">
      <c r="G15" s="1"/>
      <c r="H15" s="1"/>
      <c r="I15" s="1"/>
      <c r="J15" s="1"/>
    </row>
    <row r="16" spans="1:17" x14ac:dyDescent="0.25">
      <c r="G16" s="1"/>
      <c r="H16" s="1"/>
      <c r="I16" s="1"/>
      <c r="J16" s="1"/>
    </row>
    <row r="17" spans="7:10" x14ac:dyDescent="0.25">
      <c r="G17" s="1"/>
      <c r="H17" s="1"/>
      <c r="I17" s="1"/>
      <c r="J17" s="1"/>
    </row>
    <row r="18" spans="7:10" x14ac:dyDescent="0.25">
      <c r="G18" s="1"/>
      <c r="H18" s="1"/>
      <c r="I18" s="1"/>
      <c r="J18" s="1"/>
    </row>
    <row r="19" spans="7:10" x14ac:dyDescent="0.25">
      <c r="G19" s="1"/>
      <c r="H19" s="1"/>
      <c r="I19" s="1"/>
      <c r="J19" s="1"/>
    </row>
  </sheetData>
  <mergeCells count="1">
    <mergeCell ref="A1:Q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EE55-A97D-4033-9573-712F16685B39}">
  <dimension ref="A1:O54"/>
  <sheetViews>
    <sheetView showGridLines="0" tabSelected="1" topLeftCell="C2" zoomScale="70" zoomScaleNormal="70" workbookViewId="0">
      <selection activeCell="H13" sqref="H13"/>
    </sheetView>
  </sheetViews>
  <sheetFormatPr baseColWidth="10" defaultRowHeight="15" x14ac:dyDescent="0.25"/>
  <cols>
    <col min="1" max="1" width="11.42578125" style="14"/>
    <col min="2" max="2" width="23.140625" bestFit="1" customWidth="1"/>
    <col min="3" max="3" width="7.7109375" customWidth="1"/>
    <col min="4" max="4" width="15.28515625" customWidth="1"/>
    <col min="5" max="5" width="19.28515625" customWidth="1"/>
    <col min="6" max="6" width="7.28515625" customWidth="1"/>
    <col min="7" max="7" width="18.42578125" customWidth="1"/>
    <col min="8" max="8" width="20.28515625" customWidth="1"/>
    <col min="9" max="9" width="12.42578125" customWidth="1"/>
    <col min="11" max="11" width="15.28515625" customWidth="1"/>
    <col min="12" max="12" width="6.140625" customWidth="1"/>
    <col min="13" max="13" width="12.5703125" customWidth="1"/>
    <col min="14" max="14" width="2.85546875" customWidth="1"/>
    <col min="15" max="15" width="12.7109375" customWidth="1"/>
  </cols>
  <sheetData>
    <row r="1" spans="1:15" ht="26.25" x14ac:dyDescent="0.4">
      <c r="A1" s="13" t="s">
        <v>12</v>
      </c>
    </row>
    <row r="2" spans="1:15" ht="26.25" x14ac:dyDescent="0.4">
      <c r="A2" s="13" t="s">
        <v>13</v>
      </c>
    </row>
    <row r="3" spans="1:15" ht="17.25" customHeight="1" x14ac:dyDescent="0.4">
      <c r="A3" s="13"/>
    </row>
    <row r="4" spans="1:15" ht="18.75" x14ac:dyDescent="0.25">
      <c r="A4" s="4" t="s">
        <v>14</v>
      </c>
      <c r="B4" s="5" t="s">
        <v>11</v>
      </c>
      <c r="C4" s="6"/>
      <c r="D4" s="17" t="s">
        <v>15</v>
      </c>
    </row>
    <row r="5" spans="1:15" ht="18.75" x14ac:dyDescent="0.3">
      <c r="A5" s="8">
        <v>1</v>
      </c>
      <c r="B5" s="15">
        <v>150000000</v>
      </c>
      <c r="D5" s="18" t="s">
        <v>23</v>
      </c>
    </row>
    <row r="6" spans="1:15" ht="15.75" customHeight="1" x14ac:dyDescent="0.3">
      <c r="A6" s="8">
        <v>2</v>
      </c>
      <c r="B6" s="16">
        <v>154500000</v>
      </c>
      <c r="D6" s="18" t="s">
        <v>24</v>
      </c>
    </row>
    <row r="7" spans="1:15" x14ac:dyDescent="0.25">
      <c r="A7" s="8">
        <v>3</v>
      </c>
      <c r="B7" s="16">
        <v>154809000</v>
      </c>
      <c r="D7" s="19"/>
      <c r="E7" s="19"/>
    </row>
    <row r="8" spans="1:15" ht="18.75" x14ac:dyDescent="0.3">
      <c r="A8" s="8">
        <v>4</v>
      </c>
      <c r="B8" s="16">
        <v>155118618</v>
      </c>
      <c r="G8" s="20" t="s">
        <v>16</v>
      </c>
      <c r="H8" s="21">
        <f>E18-E31</f>
        <v>257921426.00594544</v>
      </c>
    </row>
    <row r="9" spans="1:15" ht="18.75" x14ac:dyDescent="0.3">
      <c r="A9" s="8">
        <v>5</v>
      </c>
      <c r="B9" s="16">
        <v>155428855.236</v>
      </c>
      <c r="D9" s="19"/>
      <c r="E9" s="19"/>
      <c r="G9" s="20" t="s">
        <v>17</v>
      </c>
      <c r="H9" s="21">
        <f>E18+E31</f>
        <v>367259825.45286739</v>
      </c>
    </row>
    <row r="10" spans="1:15" x14ac:dyDescent="0.25">
      <c r="A10" s="8">
        <v>6</v>
      </c>
      <c r="B10" s="16">
        <v>155739712.94647199</v>
      </c>
    </row>
    <row r="11" spans="1:15" x14ac:dyDescent="0.25">
      <c r="A11" s="8">
        <v>7</v>
      </c>
      <c r="B11" s="16">
        <v>156051192.37236494</v>
      </c>
    </row>
    <row r="12" spans="1:15" x14ac:dyDescent="0.25">
      <c r="A12" s="8">
        <v>8</v>
      </c>
      <c r="B12" s="16">
        <v>156363294.75710967</v>
      </c>
      <c r="G12" s="24" t="s">
        <v>18</v>
      </c>
      <c r="H12" s="24" t="s">
        <v>39</v>
      </c>
      <c r="I12" s="24"/>
      <c r="J12" s="24"/>
      <c r="K12" s="24"/>
      <c r="L12" s="29"/>
      <c r="M12" s="30"/>
      <c r="N12" s="29"/>
      <c r="O12" s="30"/>
    </row>
    <row r="13" spans="1:15" x14ac:dyDescent="0.25">
      <c r="A13" s="8">
        <v>9</v>
      </c>
      <c r="B13" s="16">
        <v>156676021.3466239</v>
      </c>
    </row>
    <row r="14" spans="1:15" x14ac:dyDescent="0.25">
      <c r="A14" s="8">
        <v>10</v>
      </c>
      <c r="B14" s="16">
        <v>156989373.38931715</v>
      </c>
    </row>
    <row r="15" spans="1:15" ht="15.75" thickBot="1" x14ac:dyDescent="0.3">
      <c r="A15" s="8">
        <v>11</v>
      </c>
      <c r="B15" s="16">
        <v>188387248.06718057</v>
      </c>
    </row>
    <row r="16" spans="1:15" x14ac:dyDescent="0.25">
      <c r="A16" s="8">
        <v>12</v>
      </c>
      <c r="B16" s="16">
        <v>226064697.68061668</v>
      </c>
      <c r="D16" s="36" t="s">
        <v>26</v>
      </c>
      <c r="E16" s="36"/>
    </row>
    <row r="17" spans="1:5" x14ac:dyDescent="0.25">
      <c r="A17" s="8">
        <v>13</v>
      </c>
      <c r="B17" s="16">
        <v>214761462.79658583</v>
      </c>
      <c r="D17" s="19"/>
      <c r="E17" s="19"/>
    </row>
    <row r="18" spans="1:5" x14ac:dyDescent="0.25">
      <c r="A18" s="8">
        <v>14</v>
      </c>
      <c r="B18" s="16">
        <v>204023389.65675652</v>
      </c>
      <c r="D18" s="37" t="s">
        <v>8</v>
      </c>
      <c r="E18" s="38">
        <v>312590625.72940642</v>
      </c>
    </row>
    <row r="19" spans="1:5" x14ac:dyDescent="0.25">
      <c r="A19" s="8">
        <v>15</v>
      </c>
      <c r="B19" s="16">
        <v>193822220.17391869</v>
      </c>
      <c r="D19" s="19" t="s">
        <v>27</v>
      </c>
      <c r="E19" s="19">
        <v>27204355.782945551</v>
      </c>
    </row>
    <row r="20" spans="1:5" x14ac:dyDescent="0.25">
      <c r="A20" s="8">
        <v>16</v>
      </c>
      <c r="B20" s="16">
        <v>184131109.16522276</v>
      </c>
      <c r="D20" s="19" t="s">
        <v>28</v>
      </c>
      <c r="E20" s="19">
        <v>256138382.70013249</v>
      </c>
    </row>
    <row r="21" spans="1:5" x14ac:dyDescent="0.25">
      <c r="A21" s="8">
        <v>17</v>
      </c>
      <c r="B21" s="16">
        <v>174924553.70696163</v>
      </c>
      <c r="D21" s="19" t="s">
        <v>29</v>
      </c>
      <c r="E21" s="19" t="e">
        <v>#N/A</v>
      </c>
    </row>
    <row r="22" spans="1:5" x14ac:dyDescent="0.25">
      <c r="A22" s="8">
        <v>18</v>
      </c>
      <c r="B22" s="16">
        <v>166178326.02161354</v>
      </c>
      <c r="D22" s="19" t="s">
        <v>19</v>
      </c>
      <c r="E22" s="19">
        <v>192363844.51932269</v>
      </c>
    </row>
    <row r="23" spans="1:5" x14ac:dyDescent="0.25">
      <c r="A23" s="8">
        <v>19</v>
      </c>
      <c r="B23" s="16">
        <v>157869409.72053286</v>
      </c>
      <c r="D23" s="19" t="s">
        <v>30</v>
      </c>
      <c r="E23" s="19">
        <v>3.7003848678254152E+16</v>
      </c>
    </row>
    <row r="24" spans="1:5" x14ac:dyDescent="0.25">
      <c r="A24" s="8">
        <v>20</v>
      </c>
      <c r="B24" s="16">
        <v>149975939.23450622</v>
      </c>
      <c r="D24" s="19" t="s">
        <v>31</v>
      </c>
      <c r="E24" s="19">
        <v>1.6210224093338086</v>
      </c>
    </row>
    <row r="25" spans="1:5" x14ac:dyDescent="0.25">
      <c r="A25" s="8">
        <v>21</v>
      </c>
      <c r="B25" s="16">
        <v>142477142.2727809</v>
      </c>
      <c r="D25" s="19" t="s">
        <v>32</v>
      </c>
      <c r="E25" s="19">
        <v>1.5314387116646468</v>
      </c>
    </row>
    <row r="26" spans="1:5" x14ac:dyDescent="0.25">
      <c r="A26" s="8">
        <v>22</v>
      </c>
      <c r="B26" s="16">
        <v>185220284.95461518</v>
      </c>
      <c r="D26" s="19" t="s">
        <v>33</v>
      </c>
      <c r="E26" s="19">
        <v>756838883.17849398</v>
      </c>
    </row>
    <row r="27" spans="1:5" x14ac:dyDescent="0.25">
      <c r="A27" s="8">
        <v>23</v>
      </c>
      <c r="B27" s="16">
        <v>240786370.44099975</v>
      </c>
      <c r="D27" s="19" t="s">
        <v>34</v>
      </c>
      <c r="E27" s="19">
        <v>142477142.2727809</v>
      </c>
    </row>
    <row r="28" spans="1:5" x14ac:dyDescent="0.25">
      <c r="A28" s="8">
        <v>24</v>
      </c>
      <c r="B28" s="16">
        <v>246806029.70202473</v>
      </c>
      <c r="D28" s="19" t="s">
        <v>35</v>
      </c>
      <c r="E28" s="19">
        <v>899316025.45127487</v>
      </c>
    </row>
    <row r="29" spans="1:5" x14ac:dyDescent="0.25">
      <c r="A29" s="8">
        <v>25</v>
      </c>
      <c r="B29" s="16">
        <v>252976180.44457531</v>
      </c>
      <c r="D29" s="19" t="s">
        <v>36</v>
      </c>
      <c r="E29" s="19">
        <v>15629531286.47032</v>
      </c>
    </row>
    <row r="30" spans="1:5" x14ac:dyDescent="0.25">
      <c r="A30" s="8">
        <v>26</v>
      </c>
      <c r="B30" s="16">
        <v>259300584.95568967</v>
      </c>
      <c r="D30" s="19" t="s">
        <v>37</v>
      </c>
      <c r="E30" s="19">
        <v>50</v>
      </c>
    </row>
    <row r="31" spans="1:5" ht="15.75" thickBot="1" x14ac:dyDescent="0.3">
      <c r="A31" s="8">
        <v>27</v>
      </c>
      <c r="B31" s="16">
        <v>265783099.57958189</v>
      </c>
      <c r="D31" s="39" t="s">
        <v>38</v>
      </c>
      <c r="E31" s="40">
        <v>54669199.723460987</v>
      </c>
    </row>
    <row r="32" spans="1:5" x14ac:dyDescent="0.25">
      <c r="A32" s="8">
        <v>28</v>
      </c>
      <c r="B32" s="16">
        <v>272427677.06907141</v>
      </c>
    </row>
    <row r="33" spans="1:2" x14ac:dyDescent="0.25">
      <c r="A33" s="8">
        <v>29</v>
      </c>
      <c r="B33" s="16">
        <v>279238368.99579817</v>
      </c>
    </row>
    <row r="34" spans="1:2" x14ac:dyDescent="0.25">
      <c r="A34" s="8">
        <v>30</v>
      </c>
      <c r="B34" s="16">
        <v>286219328.22069311</v>
      </c>
    </row>
    <row r="35" spans="1:2" x14ac:dyDescent="0.25">
      <c r="A35" s="8">
        <v>31</v>
      </c>
      <c r="B35" s="16">
        <v>293374811.4262104</v>
      </c>
    </row>
    <row r="36" spans="1:2" x14ac:dyDescent="0.25">
      <c r="A36" s="8">
        <v>32</v>
      </c>
      <c r="B36" s="16">
        <v>300709181.71186566</v>
      </c>
    </row>
    <row r="37" spans="1:2" x14ac:dyDescent="0.25">
      <c r="A37" s="8">
        <v>33</v>
      </c>
      <c r="B37" s="16">
        <v>308226911.25466228</v>
      </c>
    </row>
    <row r="38" spans="1:2" x14ac:dyDescent="0.25">
      <c r="A38" s="8">
        <v>34</v>
      </c>
      <c r="B38" s="16">
        <v>315932584.0360288</v>
      </c>
    </row>
    <row r="39" spans="1:2" x14ac:dyDescent="0.25">
      <c r="A39" s="8">
        <v>35</v>
      </c>
      <c r="B39" s="16">
        <v>323830898.63692951</v>
      </c>
    </row>
    <row r="40" spans="1:2" x14ac:dyDescent="0.25">
      <c r="A40" s="8">
        <v>36</v>
      </c>
      <c r="B40" s="16">
        <v>331926671.1028527</v>
      </c>
    </row>
    <row r="41" spans="1:2" x14ac:dyDescent="0.25">
      <c r="A41" s="8">
        <v>37</v>
      </c>
      <c r="B41" s="16">
        <v>340224837.88042396</v>
      </c>
    </row>
    <row r="42" spans="1:2" x14ac:dyDescent="0.25">
      <c r="A42" s="8">
        <v>38</v>
      </c>
      <c r="B42" s="16">
        <v>348730458.82743454</v>
      </c>
    </row>
    <row r="43" spans="1:2" x14ac:dyDescent="0.25">
      <c r="A43" s="8">
        <v>39</v>
      </c>
      <c r="B43" s="16">
        <v>357448720.29812038</v>
      </c>
    </row>
    <row r="44" spans="1:2" x14ac:dyDescent="0.25">
      <c r="A44" s="8">
        <v>40</v>
      </c>
      <c r="B44" s="16">
        <v>393193592.32793248</v>
      </c>
    </row>
    <row r="45" spans="1:2" x14ac:dyDescent="0.25">
      <c r="A45" s="8">
        <v>41</v>
      </c>
      <c r="B45" s="16">
        <v>432512951.56072575</v>
      </c>
    </row>
    <row r="46" spans="1:2" x14ac:dyDescent="0.25">
      <c r="A46" s="8">
        <v>42</v>
      </c>
      <c r="B46" s="16">
        <v>475764246.71679837</v>
      </c>
    </row>
    <row r="47" spans="1:2" x14ac:dyDescent="0.25">
      <c r="A47" s="8">
        <v>43</v>
      </c>
      <c r="B47" s="16">
        <v>523340671.38847822</v>
      </c>
    </row>
    <row r="48" spans="1:2" x14ac:dyDescent="0.25">
      <c r="A48" s="8">
        <v>44</v>
      </c>
      <c r="B48" s="16">
        <v>575674738.52732611</v>
      </c>
    </row>
    <row r="49" spans="1:2" x14ac:dyDescent="0.25">
      <c r="A49" s="8">
        <v>45</v>
      </c>
      <c r="B49" s="16">
        <v>633242212.38005877</v>
      </c>
    </row>
    <row r="50" spans="1:2" x14ac:dyDescent="0.25">
      <c r="A50" s="8">
        <v>46</v>
      </c>
      <c r="B50" s="16">
        <v>696566433.61806464</v>
      </c>
    </row>
    <row r="51" spans="1:2" x14ac:dyDescent="0.25">
      <c r="A51" s="8">
        <v>47</v>
      </c>
      <c r="B51" s="16">
        <v>675669440.6095227</v>
      </c>
    </row>
    <row r="52" spans="1:2" x14ac:dyDescent="0.25">
      <c r="A52" s="8">
        <v>48</v>
      </c>
      <c r="B52" s="16">
        <v>743236384.67047501</v>
      </c>
    </row>
    <row r="53" spans="1:2" x14ac:dyDescent="0.25">
      <c r="A53" s="8">
        <v>49</v>
      </c>
      <c r="B53" s="16">
        <v>817560023.13752258</v>
      </c>
    </row>
    <row r="54" spans="1:2" x14ac:dyDescent="0.25">
      <c r="A54" s="8">
        <v>50</v>
      </c>
      <c r="B54" s="16">
        <v>899316025.45127487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QUÉ</vt:lpstr>
      <vt:lpstr>ESTIMACIÓN</vt:lpstr>
      <vt:lpstr>EP</vt:lpstr>
      <vt:lpstr>ESTIMACIÓN PUNTUAL</vt:lpstr>
      <vt:lpstr>EIC</vt:lpstr>
      <vt:lpstr>EIC (2)</vt:lpstr>
      <vt:lpstr>ESTIMACIÓN INTERVALOS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Usuario</cp:lastModifiedBy>
  <dcterms:created xsi:type="dcterms:W3CDTF">2020-06-09T23:30:28Z</dcterms:created>
  <dcterms:modified xsi:type="dcterms:W3CDTF">2023-05-26T20:00:34Z</dcterms:modified>
</cp:coreProperties>
</file>