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ITH\SISTEM INFORMASI\PENGAJARAN\T.A. (2024-2025) GENAP\Decission Support System (Kamis-Jam 16-40)\"/>
    </mc:Choice>
  </mc:AlternateContent>
  <xr:revisionPtr revIDLastSave="0" documentId="13_ncr:1_{9BE90847-DB54-4DC4-9A4C-52A945FED1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B22" i="1"/>
  <c r="C17" i="1"/>
  <c r="D17" i="1"/>
  <c r="E17" i="1"/>
  <c r="F17" i="1"/>
  <c r="F27" i="1" s="1"/>
  <c r="C18" i="1"/>
  <c r="D18" i="1"/>
  <c r="D28" i="1" s="1"/>
  <c r="E18" i="1"/>
  <c r="E28" i="1" s="1"/>
  <c r="F18" i="1"/>
  <c r="F28" i="1" s="1"/>
  <c r="C19" i="1"/>
  <c r="D19" i="1"/>
  <c r="E19" i="1"/>
  <c r="F19" i="1"/>
  <c r="F29" i="1" s="1"/>
  <c r="C20" i="1"/>
  <c r="D20" i="1"/>
  <c r="D30" i="1" s="1"/>
  <c r="E20" i="1"/>
  <c r="E30" i="1" s="1"/>
  <c r="F20" i="1"/>
  <c r="F30" i="1" s="1"/>
  <c r="C21" i="1"/>
  <c r="D21" i="1"/>
  <c r="E21" i="1"/>
  <c r="F21" i="1"/>
  <c r="F31" i="1" s="1"/>
  <c r="B18" i="1"/>
  <c r="B19" i="1"/>
  <c r="B20" i="1"/>
  <c r="B21" i="1"/>
  <c r="B31" i="1" s="1"/>
  <c r="B17" i="1"/>
  <c r="I9" i="1"/>
  <c r="B30" i="1" l="1"/>
  <c r="E31" i="1"/>
  <c r="E29" i="1"/>
  <c r="E27" i="1"/>
  <c r="D31" i="1"/>
  <c r="D29" i="1"/>
  <c r="D27" i="1"/>
  <c r="B27" i="1"/>
  <c r="G27" i="1" s="1"/>
  <c r="C31" i="1"/>
  <c r="C29" i="1"/>
  <c r="C27" i="1"/>
  <c r="B29" i="1"/>
  <c r="B28" i="1"/>
  <c r="C28" i="1"/>
  <c r="C30" i="1"/>
  <c r="G31" i="1" l="1"/>
  <c r="G30" i="1"/>
  <c r="G28" i="1"/>
  <c r="G29" i="1"/>
  <c r="H29" i="1" s="1"/>
  <c r="H28" i="1" l="1"/>
  <c r="H27" i="1"/>
  <c r="H30" i="1"/>
  <c r="H31" i="1"/>
</calcChain>
</file>

<file path=xl/sharedStrings.xml><?xml version="1.0" encoding="utf-8"?>
<sst xmlns="http://schemas.openxmlformats.org/spreadsheetml/2006/main" count="55" uniqueCount="27">
  <si>
    <t>PERHITUNGAN METODE SAW</t>
  </si>
  <si>
    <t>Alternatif</t>
  </si>
  <si>
    <t>Kriteria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</si>
  <si>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</si>
  <si>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</si>
  <si>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</si>
  <si>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</si>
  <si>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</si>
  <si>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</si>
  <si>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</si>
  <si>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</si>
  <si>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</si>
  <si>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</si>
  <si>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Benefit</t>
  </si>
  <si>
    <t>Cost</t>
  </si>
  <si>
    <t>Bobot</t>
  </si>
  <si>
    <t>Total</t>
  </si>
  <si>
    <t>V1</t>
  </si>
  <si>
    <t>V2</t>
  </si>
  <si>
    <t>V3</t>
  </si>
  <si>
    <t>V4</t>
  </si>
  <si>
    <t>V5</t>
  </si>
  <si>
    <t>MENGHITUNG NILAI PREFERENSI (V)</t>
  </si>
  <si>
    <t>NORMALISASI MATRIK (R)</t>
  </si>
  <si>
    <t>HASIL</t>
  </si>
  <si>
    <t>RANGKING</t>
  </si>
  <si>
    <t>NILAI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</si>
</sst>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J8" sqref="J4:J8"/>
    </sheetView>
  </sheetViews>
  <sheetFormatPr defaultRowHeight="14.5" x14ac:dyDescent="0.35"/>
  <cols>
    <col min="1" max="1" width="10.6328125" customWidth="1"/>
    <col min="5" max="6" width="9.26953125" bestFit="1" customWidth="1"/>
    <col min="8" max="8" width="9.81640625" bestFit="1" customWidth="1"/>
  </cols>
  <sheetData>
    <row r="1" spans="1:10" x14ac:dyDescent="0.35">
      <c r="A1" s="1" t="s">
        <v>0</v>
      </c>
    </row>
    <row r="3" spans="1:10" x14ac:dyDescent="0.35">
      <c r="A3" s="14" t="s">
        <v>1</v>
      </c>
      <c r="B3" s="14" t="s">
        <v>2</v>
      </c>
      <c r="C3" s="14"/>
      <c r="D3" s="14"/>
      <c r="E3" s="14"/>
      <c r="F3" s="14"/>
      <c r="H3" s="10" t="s">
        <v>2</v>
      </c>
      <c r="I3" s="10" t="s">
        <v>15</v>
      </c>
    </row>
    <row r="4" spans="1:10" x14ac:dyDescent="0.35">
      <c r="A4" s="14"/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H4" s="2" t="s">
        <v>3</v>
      </c>
      <c r="I4" s="4">
        <v>0.3</v>
      </c>
    </row>
    <row r="5" spans="1:10" x14ac:dyDescent="0.35">
      <c r="A5" s="2" t="s">
        <v>8</v>
      </c>
      <c r="B5" s="4">
        <v>0.5</v>
      </c>
      <c r="C5" s="4">
        <v>1</v>
      </c>
      <c r="D5" s="4">
        <v>0.7</v>
      </c>
      <c r="E5" s="4">
        <v>0.7</v>
      </c>
      <c r="F5" s="4">
        <v>0.8</v>
      </c>
      <c r="H5" s="2" t="s">
        <v>4</v>
      </c>
      <c r="I5" s="4">
        <v>0.2</v>
      </c>
      <c r="J5" s="16"/>
    </row>
    <row r="6" spans="1:10" x14ac:dyDescent="0.35">
      <c r="A6" s="2" t="s">
        <v>9</v>
      </c>
      <c r="B6" s="4">
        <v>0.8</v>
      </c>
      <c r="C6" s="4">
        <v>0.7</v>
      </c>
      <c r="D6" s="4">
        <v>1</v>
      </c>
      <c r="E6" s="4">
        <v>0.5</v>
      </c>
      <c r="F6" s="4">
        <v>1</v>
      </c>
      <c r="H6" s="2" t="s">
        <v>5</v>
      </c>
      <c r="I6" s="4">
        <v>0.2</v>
      </c>
      <c r="J6" s="16"/>
    </row>
    <row r="7" spans="1:10" x14ac:dyDescent="0.35">
      <c r="A7" s="2" t="s">
        <v>10</v>
      </c>
      <c r="B7" s="4">
        <v>1</v>
      </c>
      <c r="C7" s="4">
        <v>0.3</v>
      </c>
      <c r="D7" s="4">
        <v>0.4</v>
      </c>
      <c r="E7" s="4">
        <v>0.7</v>
      </c>
      <c r="F7" s="4">
        <v>1</v>
      </c>
      <c r="H7" s="2" t="s">
        <v>6</v>
      </c>
      <c r="I7" s="4">
        <v>0.15</v>
      </c>
      <c r="J7" s="16"/>
    </row>
    <row r="8" spans="1:10" x14ac:dyDescent="0.35">
      <c r="A8" s="2" t="s">
        <v>11</v>
      </c>
      <c r="B8" s="4">
        <v>0.2</v>
      </c>
      <c r="C8" s="4">
        <v>1</v>
      </c>
      <c r="D8" s="4">
        <v>0.5</v>
      </c>
      <c r="E8" s="4">
        <v>0.9</v>
      </c>
      <c r="F8" s="4">
        <v>0.7</v>
      </c>
      <c r="H8" s="2" t="s">
        <v>7</v>
      </c>
      <c r="I8" s="4">
        <v>0.15</v>
      </c>
    </row>
    <row r="9" spans="1:10" x14ac:dyDescent="0.35">
      <c r="A9" s="2" t="s">
        <v>12</v>
      </c>
      <c r="B9" s="4">
        <v>1</v>
      </c>
      <c r="C9" s="4">
        <v>0.7</v>
      </c>
      <c r="D9" s="4">
        <v>0.4</v>
      </c>
      <c r="E9" s="4">
        <v>0.7</v>
      </c>
      <c r="F9" s="4">
        <v>1</v>
      </c>
      <c r="H9" s="13" t="s">
        <v>16</v>
      </c>
      <c r="I9" s="13">
        <f>SUM(I4:I8)</f>
        <v>1</v>
      </c>
    </row>
    <row r="10" spans="1:10" x14ac:dyDescent="0.35">
      <c r="A10" s="3" t="s">
        <v>2</v>
      </c>
      <c r="B10" s="3" t="s">
        <v>13</v>
      </c>
      <c r="C10" s="3" t="s">
        <v>13</v>
      </c>
      <c r="D10" s="3" t="s">
        <v>13</v>
      </c>
      <c r="E10" s="3" t="s">
        <v>14</v>
      </c>
      <c r="F10" s="3" t="s">
        <v>14</v>
      </c>
    </row>
    <row r="13" spans="1:10" x14ac:dyDescent="0.35">
      <c r="A13" s="1" t="s">
        <v>23</v>
      </c>
    </row>
    <row r="14" spans="1:10" x14ac:dyDescent="0.35">
      <c r="A14" s="1"/>
    </row>
    <row r="15" spans="1:10" x14ac:dyDescent="0.35">
      <c r="A15" s="14" t="s">
        <v>1</v>
      </c>
      <c r="B15" s="14" t="s">
        <v>2</v>
      </c>
      <c r="C15" s="14"/>
      <c r="D15" s="14"/>
      <c r="E15" s="14"/>
      <c r="F15" s="14"/>
    </row>
    <row r="16" spans="1:10" x14ac:dyDescent="0.35">
      <c r="A16" s="14"/>
      <c r="B16" s="10" t="s">
        <v>3</v>
      </c>
      <c r="C16" s="10" t="s">
        <v>4</v>
      </c>
      <c r="D16" s="10" t="s">
        <v>5</v>
      </c>
      <c r="E16" s="10" t="s">
        <v>6</v>
      </c>
      <c r="F16" s="10" t="s">
        <v>7</v>
      </c>
    </row>
    <row r="17" spans="1:8" x14ac:dyDescent="0.35">
      <c r="A17" s="2" t="s">
        <v>8</v>
      </c>
      <c r="B17" s="4">
        <f>IF(B$10="Benefit",B5/MAX(B$5:B$9),MIN(B$5:B$9)/B5)</f>
        <v>0.5</v>
      </c>
      <c r="C17" s="4">
        <f t="shared" ref="C17:F17" si="0">IF(C$10="Benefit",C5/MAX(C$5:C$9),MIN(C$5:C$9)/C5)</f>
        <v>1</v>
      </c>
      <c r="D17" s="4">
        <f t="shared" si="0"/>
        <v>0.7</v>
      </c>
      <c r="E17" s="5">
        <f t="shared" si="0"/>
        <v>0.7142857142857143</v>
      </c>
      <c r="F17" s="5">
        <f t="shared" si="0"/>
        <v>0.87499999999999989</v>
      </c>
    </row>
    <row r="18" spans="1:8" x14ac:dyDescent="0.35">
      <c r="A18" s="2" t="s">
        <v>9</v>
      </c>
      <c r="B18" s="4">
        <f>IF(B$10="Benefit",B6/MAX(B$5:B$9),MIN(B$5:B$9)/B6)</f>
        <v>0.8</v>
      </c>
      <c r="C18" s="4">
        <f t="shared" ref="C18:F21" si="1">IF(C$10="Benefit",C6/MAX(C$5:C$9),MIN(C$5:C$9)/C6)</f>
        <v>0.7</v>
      </c>
      <c r="D18" s="4">
        <f t="shared" si="1"/>
        <v>1</v>
      </c>
      <c r="E18" s="7">
        <f t="shared" si="1"/>
        <v>1</v>
      </c>
      <c r="F18" s="6">
        <f t="shared" si="1"/>
        <v>0.7</v>
      </c>
    </row>
    <row r="19" spans="1:8" x14ac:dyDescent="0.35">
      <c r="A19" s="2" t="s">
        <v>10</v>
      </c>
      <c r="B19" s="4">
        <f>IF(B$10="Benefit",B7/MAX(B$5:B$9),MIN(B$5:B$9)/B7)</f>
        <v>1</v>
      </c>
      <c r="C19" s="4">
        <f t="shared" si="1"/>
        <v>0.3</v>
      </c>
      <c r="D19" s="4">
        <f t="shared" si="1"/>
        <v>0.4</v>
      </c>
      <c r="E19" s="5">
        <f t="shared" si="1"/>
        <v>0.7142857142857143</v>
      </c>
      <c r="F19" s="6">
        <f t="shared" si="1"/>
        <v>0.7</v>
      </c>
    </row>
    <row r="20" spans="1:8" x14ac:dyDescent="0.35">
      <c r="A20" s="2" t="s">
        <v>11</v>
      </c>
      <c r="B20" s="4">
        <f>IF(B$10="Benefit",B8/MAX(B$5:B$9),MIN(B$5:B$9)/B8)</f>
        <v>0.2</v>
      </c>
      <c r="C20" s="4">
        <f t="shared" si="1"/>
        <v>1</v>
      </c>
      <c r="D20" s="4">
        <f t="shared" si="1"/>
        <v>0.5</v>
      </c>
      <c r="E20" s="5">
        <f t="shared" si="1"/>
        <v>0.55555555555555558</v>
      </c>
      <c r="F20" s="7">
        <f t="shared" si="1"/>
        <v>1</v>
      </c>
    </row>
    <row r="21" spans="1:8" x14ac:dyDescent="0.35">
      <c r="A21" s="2" t="s">
        <v>12</v>
      </c>
      <c r="B21" s="4">
        <f>IF(B$10="Benefit",B9/MAX(B$5:B$9),MIN(B$5:B$9)/B9)</f>
        <v>1</v>
      </c>
      <c r="C21" s="4">
        <f t="shared" si="1"/>
        <v>0.7</v>
      </c>
      <c r="D21" s="4">
        <f t="shared" si="1"/>
        <v>0.4</v>
      </c>
      <c r="E21" s="5">
        <f t="shared" si="1"/>
        <v>0.7142857142857143</v>
      </c>
      <c r="F21" s="6">
        <f t="shared" si="1"/>
        <v>0.7</v>
      </c>
    </row>
    <row r="22" spans="1:8" x14ac:dyDescent="0.35">
      <c r="A22" s="8" t="s">
        <v>15</v>
      </c>
      <c r="B22" s="8">
        <f>I4</f>
        <v>0.3</v>
      </c>
      <c r="C22" s="8">
        <f>I5</f>
        <v>0.2</v>
      </c>
      <c r="D22" s="8">
        <f>I6</f>
        <v>0.2</v>
      </c>
      <c r="E22" s="8">
        <f>I7</f>
        <v>0.15</v>
      </c>
      <c r="F22" s="8">
        <f>I8</f>
        <v>0.15</v>
      </c>
    </row>
    <row r="24" spans="1:8" x14ac:dyDescent="0.35">
      <c r="A24" s="15" t="s">
        <v>22</v>
      </c>
      <c r="B24" s="15"/>
      <c r="C24" s="15"/>
      <c r="D24" s="15"/>
      <c r="E24" s="15"/>
      <c r="F24" s="15"/>
    </row>
    <row r="25" spans="1:8" x14ac:dyDescent="0.35">
      <c r="A25" s="9"/>
      <c r="B25" s="9"/>
      <c r="C25" s="9"/>
      <c r="D25" s="9"/>
      <c r="E25" s="9"/>
      <c r="F25" s="9"/>
    </row>
    <row r="26" spans="1:8" x14ac:dyDescent="0.35">
      <c r="A26" s="11" t="s">
        <v>26</v>
      </c>
      <c r="B26" s="10" t="s">
        <v>3</v>
      </c>
      <c r="C26" s="10" t="s">
        <v>4</v>
      </c>
      <c r="D26" s="10" t="s">
        <v>5</v>
      </c>
      <c r="E26" s="10" t="s">
        <v>6</v>
      </c>
      <c r="F26" s="10" t="s">
        <v>7</v>
      </c>
      <c r="G26" s="10" t="s">
        <v>24</v>
      </c>
      <c r="H26" s="10" t="s">
        <v>25</v>
      </c>
    </row>
    <row r="27" spans="1:8" x14ac:dyDescent="0.35">
      <c r="A27" s="2" t="s">
        <v>17</v>
      </c>
      <c r="B27" s="4">
        <f>B17*B$22</f>
        <v>0.15</v>
      </c>
      <c r="C27" s="4">
        <f t="shared" ref="C27:F27" si="2">C17*C$22</f>
        <v>0.2</v>
      </c>
      <c r="D27" s="4">
        <f t="shared" si="2"/>
        <v>0.13999999999999999</v>
      </c>
      <c r="E27" s="4">
        <f t="shared" si="2"/>
        <v>0.10714285714285714</v>
      </c>
      <c r="F27" s="4">
        <f t="shared" si="2"/>
        <v>0.13124999999999998</v>
      </c>
      <c r="G27" s="5">
        <f>SUM(B27:F27)</f>
        <v>0.72839285714285706</v>
      </c>
      <c r="H27" s="12">
        <f>RANK(G27,$G$27:$G$31)</f>
        <v>3</v>
      </c>
    </row>
    <row r="28" spans="1:8" x14ac:dyDescent="0.35">
      <c r="A28" s="2" t="s">
        <v>18</v>
      </c>
      <c r="B28" s="4">
        <f t="shared" ref="B28:F31" si="3">B18*B$22</f>
        <v>0.24</v>
      </c>
      <c r="C28" s="4">
        <f t="shared" si="3"/>
        <v>0.13999999999999999</v>
      </c>
      <c r="D28" s="4">
        <f t="shared" si="3"/>
        <v>0.2</v>
      </c>
      <c r="E28" s="4">
        <f t="shared" si="3"/>
        <v>0.15</v>
      </c>
      <c r="F28" s="4">
        <f t="shared" si="3"/>
        <v>0.105</v>
      </c>
      <c r="G28" s="4">
        <f t="shared" ref="G28:G31" si="4">SUM(B28:F28)</f>
        <v>0.83500000000000008</v>
      </c>
      <c r="H28" s="12">
        <f t="shared" ref="H28:H31" si="5">RANK(G28,$G$27:$G$31)</f>
        <v>1</v>
      </c>
    </row>
    <row r="29" spans="1:8" x14ac:dyDescent="0.35">
      <c r="A29" s="2" t="s">
        <v>19</v>
      </c>
      <c r="B29" s="4">
        <f t="shared" si="3"/>
        <v>0.3</v>
      </c>
      <c r="C29" s="4">
        <f t="shared" si="3"/>
        <v>0.06</v>
      </c>
      <c r="D29" s="4">
        <f t="shared" si="3"/>
        <v>8.0000000000000016E-2</v>
      </c>
      <c r="E29" s="4">
        <f t="shared" si="3"/>
        <v>0.10714285714285714</v>
      </c>
      <c r="F29" s="4">
        <f t="shared" si="3"/>
        <v>0.105</v>
      </c>
      <c r="G29" s="5">
        <f t="shared" si="4"/>
        <v>0.65214285714285714</v>
      </c>
      <c r="H29" s="12">
        <f t="shared" si="5"/>
        <v>4</v>
      </c>
    </row>
    <row r="30" spans="1:8" x14ac:dyDescent="0.35">
      <c r="A30" s="2" t="s">
        <v>20</v>
      </c>
      <c r="B30" s="4">
        <f t="shared" si="3"/>
        <v>0.06</v>
      </c>
      <c r="C30" s="4">
        <f t="shared" si="3"/>
        <v>0.2</v>
      </c>
      <c r="D30" s="4">
        <f t="shared" si="3"/>
        <v>0.1</v>
      </c>
      <c r="E30" s="4">
        <f t="shared" si="3"/>
        <v>8.3333333333333329E-2</v>
      </c>
      <c r="F30" s="4">
        <f t="shared" si="3"/>
        <v>0.15</v>
      </c>
      <c r="G30" s="5">
        <f t="shared" si="4"/>
        <v>0.59333333333333327</v>
      </c>
      <c r="H30" s="12">
        <f t="shared" si="5"/>
        <v>5</v>
      </c>
    </row>
    <row r="31" spans="1:8" x14ac:dyDescent="0.35">
      <c r="A31" s="2" t="s">
        <v>21</v>
      </c>
      <c r="B31" s="4">
        <f t="shared" si="3"/>
        <v>0.3</v>
      </c>
      <c r="C31" s="4">
        <f t="shared" si="3"/>
        <v>0.13999999999999999</v>
      </c>
      <c r="D31" s="4">
        <f t="shared" si="3"/>
        <v>8.0000000000000016E-2</v>
      </c>
      <c r="E31" s="4">
        <f t="shared" si="3"/>
        <v>0.10714285714285714</v>
      </c>
      <c r="F31" s="4">
        <f t="shared" si="3"/>
        <v>0.105</v>
      </c>
      <c r="G31" s="5">
        <f t="shared" si="4"/>
        <v>0.7321428571428571</v>
      </c>
      <c r="H31" s="12">
        <f t="shared" si="5"/>
        <v>2</v>
      </c>
    </row>
  </sheetData>
  <mergeCells count="5">
    <mergeCell ref="A3:A4"/>
    <mergeCell ref="B3:F3"/>
    <mergeCell ref="B15:F15"/>
    <mergeCell ref="A15:A16"/>
    <mergeCell ref="A24:F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ATP</dc:creator>
  <cp:lastModifiedBy>widiasari</cp:lastModifiedBy>
  <dcterms:created xsi:type="dcterms:W3CDTF">2015-06-05T18:17:20Z</dcterms:created>
  <dcterms:modified xsi:type="dcterms:W3CDTF">2025-03-20T01:31:05Z</dcterms:modified>
</cp:coreProperties>
</file>