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E1D5BB80-443C-4610-80EB-1B8746BB50F5}" xr6:coauthVersionLast="47" xr6:coauthVersionMax="47" xr10:uidLastSave="{00000000-0000-0000-0000-000000000000}"/>
  <bookViews>
    <workbookView xWindow="240" yWindow="105" windowWidth="14805" windowHeight="8010" firstSheet="18" activeTab="18" xr2:uid="{00000000-000D-0000-FFFF-FFFF00000000}"/>
  </bookViews>
  <sheets>
    <sheet name="05-04-2022" sheetId="1" r:id="rId1"/>
    <sheet name="06-04-2022" sheetId="2" r:id="rId2"/>
    <sheet name="07-04-2022" sheetId="3" r:id="rId3"/>
    <sheet name="08-04-2022" sheetId="4" r:id="rId4"/>
    <sheet name="09-04-2022" sheetId="5" r:id="rId5"/>
    <sheet name="11-04-2022" sheetId="6" r:id="rId6"/>
    <sheet name="12-04-2022" sheetId="7" r:id="rId7"/>
    <sheet name="13-04-2022" sheetId="8" r:id="rId8"/>
    <sheet name="18-04-2022" sheetId="9" r:id="rId9"/>
    <sheet name="19-04-2022" sheetId="10" r:id="rId10"/>
    <sheet name="20-04-2022" sheetId="11" r:id="rId11"/>
    <sheet name="21-04-2022" sheetId="12" r:id="rId12"/>
    <sheet name="22-04-2022" sheetId="13" r:id="rId13"/>
    <sheet name="23-04-2022" sheetId="14" r:id="rId14"/>
    <sheet name="25-04-2022" sheetId="15" r:id="rId15"/>
    <sheet name="26-04-2022" sheetId="16" r:id="rId16"/>
    <sheet name="27-04-2022" sheetId="17" r:id="rId17"/>
    <sheet name="28-04-2022" sheetId="19" r:id="rId18"/>
    <sheet name="29-04-2022" sheetId="20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8" i="20" l="1"/>
  <c r="F89" i="20"/>
  <c r="F116" i="20"/>
  <c r="F136" i="20"/>
  <c r="F135" i="20"/>
  <c r="F134" i="20"/>
  <c r="F133" i="20"/>
  <c r="F132" i="20"/>
  <c r="F131" i="20"/>
  <c r="F130" i="20"/>
  <c r="F129" i="20"/>
  <c r="F128" i="20"/>
  <c r="F127" i="20"/>
  <c r="I127" i="20" s="1"/>
  <c r="I126" i="20"/>
  <c r="F126" i="20"/>
  <c r="I125" i="20"/>
  <c r="F125" i="20"/>
  <c r="F124" i="20"/>
  <c r="I128" i="20" s="1"/>
  <c r="F123" i="20"/>
  <c r="I124" i="20" s="1"/>
  <c r="F122" i="20"/>
  <c r="I123" i="20" s="1"/>
  <c r="I129" i="20" s="1"/>
  <c r="F121" i="20"/>
  <c r="F120" i="20"/>
  <c r="F119" i="20"/>
  <c r="F118" i="20"/>
  <c r="F117" i="20"/>
  <c r="F115" i="20"/>
  <c r="F114" i="20"/>
  <c r="F113" i="20"/>
  <c r="I112" i="20"/>
  <c r="F112" i="20"/>
  <c r="I111" i="20"/>
  <c r="F111" i="20"/>
  <c r="I113" i="20" s="1"/>
  <c r="I110" i="20"/>
  <c r="F110" i="20"/>
  <c r="F109" i="20"/>
  <c r="F108" i="20"/>
  <c r="I109" i="20" s="1"/>
  <c r="F107" i="20"/>
  <c r="I108" i="20" s="1"/>
  <c r="I114" i="20" s="1"/>
  <c r="F106" i="20"/>
  <c r="F105" i="20"/>
  <c r="F104" i="20"/>
  <c r="F103" i="20"/>
  <c r="F102" i="20"/>
  <c r="F101" i="20"/>
  <c r="F100" i="20"/>
  <c r="F99" i="20"/>
  <c r="F98" i="20"/>
  <c r="F97" i="20"/>
  <c r="I96" i="20"/>
  <c r="F96" i="20"/>
  <c r="I95" i="20"/>
  <c r="F95" i="20"/>
  <c r="F94" i="20"/>
  <c r="F93" i="20"/>
  <c r="I94" i="20" s="1"/>
  <c r="F92" i="20"/>
  <c r="I93" i="20" s="1"/>
  <c r="F91" i="20"/>
  <c r="F90" i="20"/>
  <c r="F87" i="20"/>
  <c r="F86" i="20"/>
  <c r="F85" i="20"/>
  <c r="F84" i="20"/>
  <c r="F83" i="20"/>
  <c r="I82" i="20"/>
  <c r="F82" i="20"/>
  <c r="I81" i="20"/>
  <c r="F81" i="20"/>
  <c r="I80" i="20"/>
  <c r="F80" i="20"/>
  <c r="F79" i="20"/>
  <c r="F78" i="20"/>
  <c r="I79" i="20" s="1"/>
  <c r="F77" i="20"/>
  <c r="I78" i="20" s="1"/>
  <c r="F76" i="20"/>
  <c r="F75" i="20"/>
  <c r="F74" i="20"/>
  <c r="F73" i="20"/>
  <c r="F72" i="20"/>
  <c r="F71" i="20"/>
  <c r="F70" i="20"/>
  <c r="F69" i="20"/>
  <c r="F68" i="20"/>
  <c r="I67" i="20"/>
  <c r="F67" i="20"/>
  <c r="I66" i="20"/>
  <c r="F66" i="20"/>
  <c r="I68" i="20" s="1"/>
  <c r="I65" i="20"/>
  <c r="F65" i="20"/>
  <c r="F64" i="20"/>
  <c r="F63" i="20"/>
  <c r="I64" i="20" s="1"/>
  <c r="F62" i="20"/>
  <c r="I63" i="20" s="1"/>
  <c r="I69" i="20" s="1"/>
  <c r="F61" i="20"/>
  <c r="F60" i="20"/>
  <c r="F59" i="20"/>
  <c r="F58" i="20"/>
  <c r="F57" i="20"/>
  <c r="F56" i="20"/>
  <c r="F55" i="20"/>
  <c r="F54" i="20"/>
  <c r="F53" i="20"/>
  <c r="F52" i="20"/>
  <c r="I51" i="20"/>
  <c r="F51" i="20"/>
  <c r="I52" i="20" s="1"/>
  <c r="I50" i="20"/>
  <c r="F50" i="20"/>
  <c r="F49" i="20"/>
  <c r="F48" i="20"/>
  <c r="I49" i="20" s="1"/>
  <c r="F47" i="20"/>
  <c r="I48" i="20" s="1"/>
  <c r="F46" i="20"/>
  <c r="F45" i="20"/>
  <c r="F44" i="20"/>
  <c r="F43" i="20"/>
  <c r="F42" i="20"/>
  <c r="F41" i="20"/>
  <c r="F40" i="20"/>
  <c r="F39" i="20"/>
  <c r="F38" i="20"/>
  <c r="F37" i="20"/>
  <c r="F36" i="20"/>
  <c r="I35" i="20"/>
  <c r="F35" i="20"/>
  <c r="F34" i="20"/>
  <c r="F33" i="20"/>
  <c r="I34" i="20" s="1"/>
  <c r="F32" i="20"/>
  <c r="I33" i="20" s="1"/>
  <c r="F31" i="20"/>
  <c r="F30" i="20"/>
  <c r="F29" i="20"/>
  <c r="F28" i="20"/>
  <c r="F27" i="20"/>
  <c r="F26" i="20"/>
  <c r="F25" i="20"/>
  <c r="F24" i="20"/>
  <c r="F23" i="20"/>
  <c r="F22" i="20"/>
  <c r="I21" i="20"/>
  <c r="F21" i="20"/>
  <c r="I22" i="20" s="1"/>
  <c r="I20" i="20"/>
  <c r="F20" i="20"/>
  <c r="F19" i="20"/>
  <c r="F18" i="20"/>
  <c r="I19" i="20" s="1"/>
  <c r="F17" i="20"/>
  <c r="I18" i="20" s="1"/>
  <c r="F16" i="20"/>
  <c r="F15" i="20"/>
  <c r="F14" i="20"/>
  <c r="F13" i="20"/>
  <c r="F12" i="20"/>
  <c r="F11" i="20"/>
  <c r="F10" i="20"/>
  <c r="F9" i="20"/>
  <c r="F8" i="20"/>
  <c r="I7" i="20"/>
  <c r="F7" i="20"/>
  <c r="I6" i="20"/>
  <c r="F6" i="20"/>
  <c r="I5" i="20"/>
  <c r="F5" i="20"/>
  <c r="F4" i="20"/>
  <c r="F3" i="20"/>
  <c r="I4" i="20" s="1"/>
  <c r="F2" i="20"/>
  <c r="I3" i="20" s="1"/>
  <c r="F136" i="19"/>
  <c r="F135" i="19"/>
  <c r="F134" i="19"/>
  <c r="F133" i="19"/>
  <c r="F132" i="19"/>
  <c r="F131" i="19"/>
  <c r="F130" i="19"/>
  <c r="F129" i="19"/>
  <c r="F128" i="19"/>
  <c r="I127" i="19"/>
  <c r="F127" i="19"/>
  <c r="I126" i="19"/>
  <c r="F126" i="19"/>
  <c r="I125" i="19"/>
  <c r="F125" i="19"/>
  <c r="F124" i="19"/>
  <c r="F123" i="19"/>
  <c r="I124" i="19" s="1"/>
  <c r="F122" i="19"/>
  <c r="I123" i="19" s="1"/>
  <c r="F121" i="19"/>
  <c r="F120" i="19"/>
  <c r="F119" i="19"/>
  <c r="F118" i="19"/>
  <c r="F117" i="19"/>
  <c r="F116" i="19"/>
  <c r="F115" i="19"/>
  <c r="F114" i="19"/>
  <c r="F113" i="19"/>
  <c r="I112" i="19"/>
  <c r="F112" i="19"/>
  <c r="I111" i="19"/>
  <c r="F111" i="19"/>
  <c r="I113" i="19" s="1"/>
  <c r="I110" i="19"/>
  <c r="F110" i="19"/>
  <c r="F109" i="19"/>
  <c r="F108" i="19"/>
  <c r="I109" i="19" s="1"/>
  <c r="F107" i="19"/>
  <c r="I108" i="19" s="1"/>
  <c r="I114" i="19" s="1"/>
  <c r="F106" i="19"/>
  <c r="F105" i="19"/>
  <c r="F104" i="19"/>
  <c r="F103" i="19"/>
  <c r="F102" i="19"/>
  <c r="F101" i="19"/>
  <c r="F100" i="19"/>
  <c r="F99" i="19"/>
  <c r="F98" i="19"/>
  <c r="I97" i="19"/>
  <c r="F97" i="19"/>
  <c r="I96" i="19"/>
  <c r="F96" i="19"/>
  <c r="I95" i="19"/>
  <c r="F95" i="19"/>
  <c r="F94" i="19"/>
  <c r="F93" i="19"/>
  <c r="I94" i="19" s="1"/>
  <c r="F92" i="19"/>
  <c r="I93" i="19" s="1"/>
  <c r="F91" i="19"/>
  <c r="F90" i="19"/>
  <c r="F89" i="19"/>
  <c r="F88" i="19"/>
  <c r="F87" i="19"/>
  <c r="F86" i="19"/>
  <c r="F85" i="19"/>
  <c r="F84" i="19"/>
  <c r="F83" i="19"/>
  <c r="I82" i="19"/>
  <c r="F82" i="19"/>
  <c r="I81" i="19"/>
  <c r="F81" i="19"/>
  <c r="I83" i="19" s="1"/>
  <c r="I80" i="19"/>
  <c r="F80" i="19"/>
  <c r="F79" i="19"/>
  <c r="F78" i="19"/>
  <c r="I79" i="19" s="1"/>
  <c r="F77" i="19"/>
  <c r="I78" i="19" s="1"/>
  <c r="I84" i="19" s="1"/>
  <c r="F76" i="19"/>
  <c r="F75" i="19"/>
  <c r="F74" i="19"/>
  <c r="F73" i="19"/>
  <c r="F72" i="19"/>
  <c r="F71" i="19"/>
  <c r="F70" i="19"/>
  <c r="F69" i="19"/>
  <c r="F68" i="19"/>
  <c r="I67" i="19"/>
  <c r="F67" i="19"/>
  <c r="I66" i="19"/>
  <c r="F66" i="19"/>
  <c r="I68" i="19" s="1"/>
  <c r="I65" i="19"/>
  <c r="F65" i="19"/>
  <c r="F64" i="19"/>
  <c r="F63" i="19"/>
  <c r="I64" i="19" s="1"/>
  <c r="F62" i="19"/>
  <c r="I63" i="19" s="1"/>
  <c r="I69" i="19" s="1"/>
  <c r="F61" i="19"/>
  <c r="F60" i="19"/>
  <c r="F59" i="19"/>
  <c r="F58" i="19"/>
  <c r="F57" i="19"/>
  <c r="F56" i="19"/>
  <c r="F55" i="19"/>
  <c r="F54" i="19"/>
  <c r="F53" i="19"/>
  <c r="I52" i="19"/>
  <c r="F52" i="19"/>
  <c r="I51" i="19"/>
  <c r="F51" i="19"/>
  <c r="I50" i="19"/>
  <c r="F50" i="19"/>
  <c r="F49" i="19"/>
  <c r="F48" i="19"/>
  <c r="I49" i="19" s="1"/>
  <c r="F47" i="19"/>
  <c r="I48" i="19" s="1"/>
  <c r="F46" i="19"/>
  <c r="F45" i="19"/>
  <c r="F44" i="19"/>
  <c r="F43" i="19"/>
  <c r="F42" i="19"/>
  <c r="F41" i="19"/>
  <c r="F40" i="19"/>
  <c r="F39" i="19"/>
  <c r="F38" i="19"/>
  <c r="I37" i="19"/>
  <c r="F37" i="19"/>
  <c r="I36" i="19"/>
  <c r="F36" i="19"/>
  <c r="I35" i="19"/>
  <c r="F35" i="19"/>
  <c r="F34" i="19"/>
  <c r="F33" i="19"/>
  <c r="I34" i="19" s="1"/>
  <c r="F32" i="19"/>
  <c r="I33" i="19" s="1"/>
  <c r="F31" i="19"/>
  <c r="F30" i="19"/>
  <c r="F29" i="19"/>
  <c r="F28" i="19"/>
  <c r="F27" i="19"/>
  <c r="F26" i="19"/>
  <c r="F25" i="19"/>
  <c r="F24" i="19"/>
  <c r="F23" i="19"/>
  <c r="I22" i="19"/>
  <c r="F22" i="19"/>
  <c r="I21" i="19"/>
  <c r="F21" i="19"/>
  <c r="I20" i="19"/>
  <c r="F20" i="19"/>
  <c r="F19" i="19"/>
  <c r="F18" i="19"/>
  <c r="I19" i="19" s="1"/>
  <c r="F17" i="19"/>
  <c r="I18" i="19" s="1"/>
  <c r="F16" i="19"/>
  <c r="F15" i="19"/>
  <c r="F14" i="19"/>
  <c r="F13" i="19"/>
  <c r="F12" i="19"/>
  <c r="F11" i="19"/>
  <c r="F10" i="19"/>
  <c r="F9" i="19"/>
  <c r="F8" i="19"/>
  <c r="I7" i="19"/>
  <c r="F7" i="19"/>
  <c r="I6" i="19"/>
  <c r="F6" i="19"/>
  <c r="I8" i="19" s="1"/>
  <c r="I5" i="19"/>
  <c r="F5" i="19"/>
  <c r="I4" i="19"/>
  <c r="F4" i="19"/>
  <c r="F3" i="19"/>
  <c r="F2" i="19"/>
  <c r="I3" i="19" s="1"/>
  <c r="I9" i="19" s="1"/>
  <c r="H9" i="12"/>
  <c r="I36" i="20" l="1"/>
  <c r="I37" i="20"/>
  <c r="I98" i="20"/>
  <c r="I97" i="20"/>
  <c r="I99" i="20" s="1"/>
  <c r="I83" i="20"/>
  <c r="I84" i="20" s="1"/>
  <c r="I23" i="20"/>
  <c r="I24" i="20" s="1"/>
  <c r="I8" i="20"/>
  <c r="I9" i="20" s="1"/>
  <c r="I38" i="20"/>
  <c r="I39" i="20" s="1"/>
  <c r="I53" i="20"/>
  <c r="I54" i="20" s="1"/>
  <c r="I128" i="19"/>
  <c r="I129" i="19" s="1"/>
  <c r="I23" i="19"/>
  <c r="I24" i="19" s="1"/>
  <c r="I38" i="19"/>
  <c r="I39" i="19" s="1"/>
  <c r="I53" i="19"/>
  <c r="I54" i="19" s="1"/>
  <c r="I98" i="19"/>
  <c r="I99" i="19" s="1"/>
</calcChain>
</file>

<file path=xl/sharedStrings.xml><?xml version="1.0" encoding="utf-8"?>
<sst xmlns="http://schemas.openxmlformats.org/spreadsheetml/2006/main" count="1606" uniqueCount="386">
  <si>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</si>
  <si>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</si>
  <si>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</si>
  <si>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</si>
  <si>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</si>
  <si>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</si>
  <si>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</si>
  <si>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</si>
  <si>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</si>
  <si>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</si>
  <si>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</si>
  <si>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</si>
  <si>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</si>
  <si>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</si>
  <si>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</si>
  <si>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</si>
  <si>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</si>
  <si>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</si>
  <si>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</si>
  <si>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</si>
  <si>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</si>
  <si>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</si>
  <si>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</si>
  <si>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</si>
  <si>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</si>
  <si>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</si>
  <si>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</si>
  <si>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</si>
  <si>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</si>
  <si>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</si>
  <si>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</si>
  <si>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</si>
  <si>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</si>
  <si>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</si>
  <si>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</si>
  <si>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</si>
  <si>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</si>
  <si>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</si>
  <si>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</si>
  <si>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</si>
  <si>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</si>
  <si>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</si>
  <si>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</si>
  <si>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</si>
  <si>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</si>
  <si>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</si>
  <si>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</si>
  <si>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</si>
  <si>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</si>
  <si>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</si>
  <si>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</si>
  <si>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</si>
  <si>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</si>
  <si>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</si>
  <si>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</si>
  <si>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</si>
  <si>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</si>
  <si>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</si>
  <si>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</si>
  <si>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</si>
  <si>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</si>
  <si>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</si>
  <si>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</si>
  <si>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</si>
  <si>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</si>
  <si>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</si>
  <si>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</si>
  <si>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</si>
  <si>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</si>
  <si>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</si>
  <si>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</si>
  <si>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</si>
  <si>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</si>
  <si>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</si>
  <si>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</si>
  <si>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</si>
  <si>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</si>
  <si>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</si>
  <si>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</si>
  <si>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</si>
  <si>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</si>
  <si>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</si>
  <si>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</si>
  <si>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</si>
  <si>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</si>
  <si>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</si>
  <si>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</si>
  <si>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</si>
  <si>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</si>
  <si>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</si>
  <si>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</si>
  <si>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</si>
  <si>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</si>
  <si>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</si>
  <si>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</si>
  <si>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</si>
  <si>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</si>
  <si>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</si>
  <si>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</si>
  <si>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</si>
  <si>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</si>
  <si>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</si>
  <si>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</si>
  <si>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</si>
  <si>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</si>
  <si>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</si>
  <si>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</si>
  <si>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</si>
  <si>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</si>
  <si>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</si>
  <si>
    <t>Entity and Relationship Model</t>
  </si>
  <si>
    <t>Prototype for create profile - 2 hours
Meeting with raffi - 1 hour
Discussion with team members- 3 hours</t>
  </si>
  <si>
    <t>Changed prototype for view page of created Profile - 2hrs
Meeting with rafi - 1hr
Discussion with Team about prototype and entity and relationship model- 3hrs</t>
  </si>
  <si>
    <t>Gained knowledge in working with Balsamiq</t>
  </si>
  <si>
    <t>Exploration on Entity Framework,Entity and Relationship model</t>
  </si>
  <si>
    <t xml:space="preserve">Create prototype for view the created Profile - 2hrs
Meeting with rafi - 1hr
Discussion with Team about modify the prototype - 2hrs
Discussion with team about entity and relationship model - 1hr </t>
  </si>
  <si>
    <t xml:space="preserve"> -</t>
  </si>
  <si>
    <t>Practiced with Balsamiq,Have to work in entity model</t>
  </si>
  <si>
    <t>Entity and relationship model</t>
  </si>
  <si>
    <t>Changed prototype for create profile page - 2hrs
Meeting with rafi - 1hr
Discussion with Team about Prototype and entity and relationship model - 3hrs</t>
  </si>
  <si>
    <t>Prototypes for View my profile for searcher-2hrs
Meeting with Rafi-1hr
Meeting with Team Regarding Work assigning-2hrs</t>
  </si>
  <si>
    <t>Entity and Relationship</t>
  </si>
  <si>
    <t>Modified the user stories - 1.5 hours
Meeting with raffi - 1 hour
Discussion with team about changing prototype's profile details -2 hours</t>
  </si>
  <si>
    <t>Entity Relationship</t>
  </si>
  <si>
    <t>Prototype for Login and Password changes- 2 hours
Meeting with raffi - 1 hour
Discussion with team members regarding prototypes - 3 hours</t>
  </si>
  <si>
    <t>Meeting with raffi - 1 hour
Discussion with team members regarding prototypes - 3 hours
Prototype for profile creator - 1 hour</t>
  </si>
  <si>
    <t>Added Prototype for Searcher, Admin and Reporting person Homepage - 2hrs
Discussion with team members - 2hrs
Review with Rafi - 1hr
MOM updated and discussed - 1hr</t>
  </si>
  <si>
    <t>6hrs</t>
  </si>
  <si>
    <t xml:space="preserve">        </t>
  </si>
  <si>
    <t>Created Entity model  -  master data,User details,Relationship- 2 hours
Meeting with raffi - 1.5 hour
Discussion with Team about modify the prototype - 2 hours
Discussion with team about entity and relationship model - 3 hours</t>
  </si>
  <si>
    <t>Practiced with draw.io.</t>
  </si>
  <si>
    <t xml:space="preserve">Created entity model - master data,User details,Relationship- 2hrs
Meeting with rafi - 1.5 hr
Discussion with Team about modify the prototype - 2hrs
Discussion with team about entity and relationship model - 1hr </t>
  </si>
  <si>
    <t>Entity Framework</t>
  </si>
  <si>
    <t>Protypes for Login page maintained same font sizes-2hrs,meeting with Rafi-1hr,Meeting with Team Regarding Work spilting-2hrs</t>
  </si>
  <si>
    <t>Protypes for user creation and change font size-1hrs. meeting with Rafi-1hr. Meeting with Team Regarding Work spilting-2hrs</t>
  </si>
  <si>
    <t>Changed prototype for view page of created Profile,Admin &amp; HR home page - 2hrs
Meeting with rafi - 1.5hr
Discussion with Team about prototype and entity and relationship model- 3hrs</t>
  </si>
  <si>
    <t>Prototype for Profile history and Profile view- 2hrs.
Meeting with rafi - 1.5 hr
Discussion with Team about modify the prototype - 2hrs
Discussion with Team about prototype and entity and relationship model- 1hrs</t>
  </si>
  <si>
    <t>Exploring prototype and Entity</t>
  </si>
  <si>
    <t>Modified Prototype Homepage- 2hrs
Discussion with team members  - 2hrs
Project Review with Rafi - 1hr
MOM updated and discussed - 1hr</t>
  </si>
  <si>
    <t>Modified  Entity model  -  master data,User details,Relationship,Data entries in excel - 2 hours
Meeting with raffi - 1.5 hour
Discussion with Team about entity and prototype-3 hours</t>
  </si>
  <si>
    <t>Changed prototype for view page of created Profile,Admin &amp; HR home page - 2hrs
Meeting with rafi - 1.5hr
Discussion with Team  about entity and relationship model- 2hrs</t>
  </si>
  <si>
    <t xml:space="preserve">Created entity model - master data,User details,Relationship- 2hrs
Meeting with rafi - 1.5 hr
Discussion with team about entity and relationship model - 2hr </t>
  </si>
  <si>
    <t>Changed prototype for create profile page and home page - 2hrs
Meeting with rafi - 1.5hr
Discussion with Team about entity and relationship model - 2hrs</t>
  </si>
  <si>
    <t xml:space="preserve">Changed Prototype for Searcher Home Page- 1hrs.
Created the prototype for Total Number of User and Approved user-2hrs
Meeting with rafi - 1.5hr
Discussion with Team about modify entity and relationship model- 2hrs
</t>
  </si>
  <si>
    <t>Meeting with rafi - 1.5 hr, Discussion with Team about prototype and entity and relationship model- 2 hrs, Creating for entity tables in draw.io - 2hrs, Modified for user creation in prototype - 1hr</t>
  </si>
  <si>
    <t>Modified Prototype of Homepage- 1hrs
Discussed entities and relationship with team members  - 2hrs
Project Review with Rafi - 1.5hr
MOM updated and discussed - 1hr</t>
  </si>
  <si>
    <t>5.5hrs</t>
  </si>
  <si>
    <t>Modified  Entity model  -  Relationship - 2 hours
Meeting with raffi - 1.5 hour
Discussion with Team about entity and prototype-2 hours</t>
  </si>
  <si>
    <t>Changed grid to box method in profile creation details  and user under me tab  included in prototype - 2hrs
Meeting with rafi - 1.5hr
Discussion with Team  about entity and relationship model- 2hrs</t>
  </si>
  <si>
    <t xml:space="preserve">Modification of Relationships among Entities- 1hr
Meeting with rafi - 1.5 hr
Discussion with team about entity and relationship model - 2hr </t>
  </si>
  <si>
    <t xml:space="preserve">Worked on datamodel-2hrs
Project Review with Rafi - 1.5hr
Discussed entities and relationship with team members  - 1hrs
</t>
  </si>
  <si>
    <t>Modified User stories, acceptance criteria, assumptions and contraints- 2hrs
Discussed entities and relationship with team members  - 1hrs
Project Review with Rafi - 1.5hr
MOM updated and discussed - 1hr</t>
  </si>
  <si>
    <t>Discussion with Team about entity -2 hours
Completed Entity model  -  Relationship and Operations - 3 hours
Meeting with rafi - 30mins</t>
  </si>
  <si>
    <t>Completed prototype for Profile Management - 2 hours
Discussion with team about data model - 1 hours
Meeting with rafi - 30mins
Completed entity relationship model(logical) - 3 hours</t>
  </si>
  <si>
    <t xml:space="preserve"> Exploration on html layouts,Angular Concepts,HLD</t>
  </si>
  <si>
    <t>Discussion with team about data model - 1 hr
Worked on HLD in database dictionary - 2 hrs
Exploration on html layouts and Angular Concepts - 3 hrs</t>
  </si>
  <si>
    <t xml:space="preserve">           -</t>
  </si>
  <si>
    <t>Completed prototype for Profile Management - 2 hours
Discussion with team about data model - 1 hours
Completed entity relationship model(logical) - 3 hours</t>
  </si>
  <si>
    <t>Entity,HLD</t>
  </si>
  <si>
    <t>Finalized prototype - 2hrs
Meeting with rafi - 30mins
Discussion with Team  about entity and relationship model- 2hrs</t>
  </si>
  <si>
    <t>Discussion with team about entity and Relationship - 1hr,
Meeting with rafi - 30mins,
Completed entity relationship model -2 hrs.</t>
  </si>
  <si>
    <t>HLD</t>
  </si>
  <si>
    <t>Entity,HLD,User story,Acceptance Criteria</t>
  </si>
  <si>
    <t>Modified user story and finalized prototype- 2hrs
Discussed entities and relationship with team members  - 2hrs
Project Review with Rafi - 30mins
MOM updated and discussed - 1hr</t>
  </si>
  <si>
    <t>5:30hrs</t>
  </si>
  <si>
    <t>HLD and Angular</t>
  </si>
  <si>
    <t xml:space="preserve">Discussion with team members about HLD and HTML layouts - 4 hours
Created Database dictionary in HLD - 1 hour
</t>
  </si>
  <si>
    <t>HLD and Angular concepts</t>
  </si>
  <si>
    <t>Completed Entity relationship model- 1 hours
Discussed with team about HLD and HTML layouts - 4 hours</t>
  </si>
  <si>
    <t xml:space="preserve">HLD and Angular concepts
Exploration on web api,HTML layouts
</t>
  </si>
  <si>
    <t>Discussed with team about HLD and HTML layouts - 4 hrs
Worked on Entity Relationship model- 1 hr</t>
  </si>
  <si>
    <t>HLD,Layout</t>
  </si>
  <si>
    <t xml:space="preserve">Finalized user story, acceptance criteria- 2hrs
Discussed relationships and operations with team members - 2hrs
</t>
  </si>
  <si>
    <t>Angular and HLD</t>
  </si>
  <si>
    <t xml:space="preserve">
Discussed with team about HLD -2 hours,
Discussed with teamHTML layouts - 2 hours</t>
  </si>
  <si>
    <t>Finalized user story, acceptance criteria- 2hrs
Discussed relationships and operations with team members  - 2hrs
Created database dictionary and database model-1hr</t>
  </si>
  <si>
    <t>5hrs</t>
  </si>
  <si>
    <t>HLD , Angular</t>
  </si>
  <si>
    <t>Database dictionary in HLD - 2 hours
Discussion with Team members about HLD and HTML layouts-2 hours</t>
  </si>
  <si>
    <t>HTML layouts designing , HLD and Angular concepts</t>
  </si>
  <si>
    <t>Worked on Database diagram and database dictionary in HLD  - 2hours
Discussion with team about HLD and HTML layouts - 2 hours
Review with Anitha - 1 hour</t>
  </si>
  <si>
    <t xml:space="preserve"> HLD ,Typescript overview,Exploration on Web api,Angular concepts</t>
  </si>
  <si>
    <t>Discussion with team about HLD and HTML layouts - 2 hours
Worked on HLD - 1.5 hr
Review with Anitha - 1 hr</t>
  </si>
  <si>
    <t>Practiced with database dictionary</t>
  </si>
  <si>
    <t>Worked on layout(dashboard), HLD modules  - 3hours
Discussion with team about HLD and HTML layouts - 2 hours</t>
  </si>
  <si>
    <t>HLD and Angular components</t>
  </si>
  <si>
    <t xml:space="preserve">Discussion with team about HLD and HTML layouts - 2 hours,
Worked on layout - 1 hour
</t>
  </si>
  <si>
    <t>Typescript</t>
  </si>
  <si>
    <t>HLD, Layout</t>
  </si>
  <si>
    <t>Discussed layout for homepage and dashboard,HLD-2hrs
Worked on database dictionary and database diagram-2hrs</t>
  </si>
  <si>
    <t>4hrs</t>
  </si>
  <si>
    <t>HLD , Web Api</t>
  </si>
  <si>
    <t>Discussion with Team members and spilting the works - 1 hour
worked on services- 2 hours
Dicussion with Rafi(services,system architecture,DB diagram)-40 mins
Meeting with Rafi(Customer meeting)-40 mins
Soft skill session- 1 hour</t>
  </si>
  <si>
    <t>Html layout for navigation.</t>
  </si>
  <si>
    <t>Explored on Bootstrap( About navigation) - 1.5 hours
Discussion with team about HLD and splitting of works - 1 hour
Meeting with Rafi(Customer meeting) -40 mins
Discussion with Rafi (discussed about services,HLD,DB diagram,audit fields) - 40 mins
Soft skills session with TN team - 1 hour</t>
  </si>
  <si>
    <t>4hr 50mins</t>
  </si>
  <si>
    <t>DB diagram, HLD ,Typescript overview,Exploration on Web api,Angular concepts</t>
  </si>
  <si>
    <t xml:space="preserve">Working on DB Diagram for ProjectDetails,Achievements,organisation and all history tables  - 2 hrs
Meeting with rafi(Customer Meeting) - 40 mins
Discussion with team and Splitting of works - 1 hr
Soft skills with TN team - 1 hr
Discussion with Rafi(General Meet about Services,HTML layouts,DB Diagram) - 40 mins
 </t>
  </si>
  <si>
    <t>Web api sample version for User register</t>
  </si>
  <si>
    <t>Worked on System architecture for profile management  - 1 hour
Discussion with team about HLD and splitting of works - 1 hour
Discussion with Rafi (discussed about services,HLD,DB diagram,audit fields) - 40 mins
Meeting with Rafi(Customer meeting) -40 mins
Soft skills session with TN team - 1 hour</t>
  </si>
  <si>
    <t>4 hours 20 minutes</t>
  </si>
  <si>
    <t>HTML layout for home page</t>
  </si>
  <si>
    <t xml:space="preserve">Explored on Bootstrap(Cards) - 1.5 hours              Soft skills session with TN team - 1 hr
Project review Meeting with Rafi - 40 mins
Session with rafi - 40 mins
Discussion with team HLD, Layout, Work split- 1 hour
</t>
  </si>
  <si>
    <t>4 .5</t>
  </si>
  <si>
    <t>Db Diagram,Exploration on Web API</t>
  </si>
  <si>
    <t xml:space="preserve">Database diagram for -2 hours
Meeting with Rafi(Customer)- 40 mins
Session with Rafi about DB DIagram,services - 
40 mins
Soft Skill Session with TN Team - 1 hour
Discussion with team about HLD and splitting of works - 1 hour
</t>
  </si>
  <si>
    <t>Services,Web API,TypeScript</t>
  </si>
  <si>
    <t>Explored on TypeScript(TypeScript introduction,Datatypes,Implicit and Explicit)-2hrs
Session with Rafi(Discussed about services,Interacions,Database diagram using sql server and HLD)-40mins
Softskill session-1hr
Meeting With Rafi-40mins
Discussion with team about HLD and splitting of works - 1 hour
Worked on Non-Functional Requirements and Services-2hrs</t>
  </si>
  <si>
    <t>HTML layouts designing for login page
Exploring on Bootstrap</t>
  </si>
  <si>
    <t>HLD, System architecture</t>
  </si>
  <si>
    <t>Discussion about HLD, system architechture, HTML layout and splitting of works - 1 hour
Session with Rafi (week plan) - 40 mins
Review with Rafi(discussed User story, datamodel)-40 mins
Soft skills session with TN team - 1 hour
Designed system architechture - 3 hours</t>
  </si>
  <si>
    <t>Modified on Services-2 hours
Interactions(Services and Actions)-1 hour
Discussion with team members - 1 hour
Meeting with rafi- 1 hour
Timesheet and SVN session with TN team - 30 mins</t>
  </si>
  <si>
    <t>Web API</t>
  </si>
  <si>
    <t>Worked on Sidebar Navigation bar - 2hours
Timesheet and SVN session with TN team - 30 minutes
Project review Meeting with Rafi - 1 hr
Discussed system architechture, HTML layout, DB diagrams, Services and Interactions with team  - 1 hr</t>
  </si>
  <si>
    <t>4hours 30minutess</t>
  </si>
  <si>
    <t>2 hours</t>
  </si>
  <si>
    <t xml:space="preserve">Working on DB Diagram for ProjectDetails,Achievements,organisation and all history tables &amp; its relation  - 2 hrs
Meeting with rafi(Customer Meeting) - 1 hr
Timesheet and SVN session with TN team - 30 mins
Discussed system architechture, HTML layout, DB diagrams, Services and Interactions with team  - 1 hour
Understanding of System Architecture &amp; HTML layout - 30 mins
 </t>
  </si>
  <si>
    <t xml:space="preserve">Worked on System architecture for profile management  - 2 hours
Discussed system architechture, HTML layout, DB diagrams, Services and Interactions with team  - 1 hour
Meeting with Rafi(Customer meeting) - 1hour
Timesheet and SVN session with TN team - 30 mins
</t>
  </si>
  <si>
    <t xml:space="preserve">
Worked on Cards in Layout - 1.5 hours              
Timesheet and SVN session with TN team - 30 mins
Project review Meeting with Rafi - 1 hr
Discussed system architechture, HTML layout, DB diagrams, Services and Interactions with team  - 1 hour</t>
  </si>
  <si>
    <t>Database diagram for -2 hours
Meeting with Rafi(Customer)- 1 hour
Timesheet and SVN session with TN team - 30 mins
Discussion WIth Team members- 1 hour</t>
  </si>
  <si>
    <t>Services,Web API</t>
  </si>
  <si>
    <t>Explored on TypeScript(Implicit and Explicit,enums,functions tried sample programs using functions)-2hrs
Meeting With Rafi-1hr
Timesheet and SVN session-30mins
Discussion with team Members - 1hour
Worked on Services-2hrs</t>
  </si>
  <si>
    <t>Exploring on Bootstrap</t>
  </si>
  <si>
    <t xml:space="preserve">Timesheet and SVN session with TN team - 30 mins
Project review Meeting with Rafi - 1 hr
Discussed system architechture, HTML layout, DB diagrams, Services and Interactions with team  - 1 hr
HTML layout for login page - 1 hr 30 mins
Entity model with opearation - 1hr
 </t>
  </si>
  <si>
    <t>Web API, System Architechture</t>
  </si>
  <si>
    <t>Discussed system architechture, HTML layout, DB diagrams, Services and Interactions with team  - 1 hour
Review with Rafi(discussed HTML layout, system architechture, Services, datamodel)  - 1 hour
Timesheet and SVN session with TN team - 30 mins
Designed system architechture - 3:30 mins</t>
  </si>
  <si>
    <t>6 hrs</t>
  </si>
  <si>
    <t>Discussion with team members (Services and DB diagrams)  - 1 hour
Meeting with rafi(Reviewed Services,System architecture,HTML layout)- 1 hour
Softskill with TN Team- 1:30 hours
Modified Services - 2 hours</t>
  </si>
  <si>
    <t>Web API,working on profile template</t>
  </si>
  <si>
    <t>Discussed DB diagrams, Services with team  - 1 hour
Softskill with TN Team - 1:30 hours
Review with Rafi(discussed HTML layout, system architechture, Services)  - 1 hour
Modified Common page layout - 30 minutes</t>
  </si>
  <si>
    <t xml:space="preserve">Discussion with team members (Services and DB diagrams)  - 1 hour
Meeting with rafi(Customer Meeting) - 1 hr
Softskill with TN Team- 1:30 hours
Worked on Services(including methods and naming) - 1 hr
Worked on DB diagrams - 30 mins
 </t>
  </si>
  <si>
    <t>Modified the System architecture for profile management  - 30 minutes
Discussed  DB diagrams, Services and Interactions with team  - 1 hour
Meeting with Rafi(Reviewed Services,HTML layout,system architecture) - 1hour
Softskill with TN Team- 1 hour 30minutes</t>
  </si>
  <si>
    <t>Created the prototype for Change password and modified the layout for cards - 1 hrs
Discussed DB diagrams, Services with team  - 1 hrs
Review with Rafi(discussed HTML layout, system architechture, Services)  - 1 hour
Softskill with TN Team - 1:30 hrs</t>
  </si>
  <si>
    <t>search Operation under Profile services</t>
  </si>
  <si>
    <t xml:space="preserve">
Meeting with Rafi(Customer)- 1 hour
softskill session with TN team- 1.5 hours
Discussion WIth Team members about services - 1 hour
Modification on services- 1 hour</t>
  </si>
  <si>
    <t xml:space="preserve">
Activity with TN team- 1.5 hours
Discussion WIth Team members about services - 1 hour
Meeting with Rafi- 1 hour
Moified services,created WebAPI - 2hour</t>
  </si>
  <si>
    <t>ab</t>
  </si>
  <si>
    <t>Discussed DB diagrams, Services with team  - 1 hrs
Review with Rafi(discussed HTML layout, system architechture, Services)  - 1 hour
Softskill with TN Team - 1:30 hrs
Modified system architechture,working on web API - 2 hrs</t>
  </si>
  <si>
    <t>Web Api</t>
  </si>
  <si>
    <t>Discussion with Team members(Services and operations)-1 hour
Meeting with Rafi(Services,Interactions)-1 hour
Modified Services and Datamodel - 2 hours</t>
  </si>
  <si>
    <t>4 hours</t>
  </si>
  <si>
    <t xml:space="preserve">Working on Wizard menu for getting Profile Details,Web API </t>
  </si>
  <si>
    <t>Home Page Layout completed - 3hours
Discussion with team about Services and Operations  - 1 hour
Meeting with Rafi(Reviewed Services,Operations,Interactions) - 1hour</t>
  </si>
  <si>
    <t>5hours</t>
  </si>
  <si>
    <t xml:space="preserve">Exploration on Angular Concepts
Exploration on Web API
Exploration on EF-Code First
</t>
  </si>
  <si>
    <t xml:space="preserve">Discussion with team about Services and Operations  - 1 hr
Working on Web Api - 2 hrs
 </t>
  </si>
  <si>
    <t>Discussion with team about Services and Operations  - 1 hour
Meeting with Rafi(Reviewed Services,Operations,Interactions) - 1hour
Working on Web api - 2hours</t>
  </si>
  <si>
    <t>Working on Layout for forgot password password</t>
  </si>
  <si>
    <t xml:space="preserve">Cards Layout completed - 3hours
Discussion with team about Services and Operations  - 1 hour
Meeting with Rafi(Reviewed Services,Operations,Interactions) - 1hour
</t>
  </si>
  <si>
    <t xml:space="preserve">MyProfile HTML Layout </t>
  </si>
  <si>
    <t xml:space="preserve">
Meeting with Rafi(customer) reviewed operations on Profile service - 1 hour,
Discussion WIth Team members about services and Operations - 1 hour,
Created MyProfile page with Accordian - 2 hours</t>
  </si>
  <si>
    <t>Discussed Operations with team  - 1 hr
Review with Rafi(discussed Services and Interactions)  - 1 hr
Modified services and Interactions, working on web API - 2 hrs</t>
  </si>
  <si>
    <t>4 hrs</t>
  </si>
  <si>
    <t>Exploring on Web Api</t>
  </si>
  <si>
    <t>Discussion with Team members(Web Api and layout)-2 hour
Meeting with Rafi(Services)-1 hour
Modified Services and working on web api(dbcontext) - 2 hours</t>
  </si>
  <si>
    <t>5 hours</t>
  </si>
  <si>
    <t xml:space="preserve">Discussion with team about HTML layouts  - 1 hour
Meeting with Rafi(Reviewed Services and operations) - 1 hour
Did HTML Estimation for home page and forgot password page- 30minutes 
Working on HTML layouts(wizard menu) - 3hours
</t>
  </si>
  <si>
    <t>5hours 30 minutes</t>
  </si>
  <si>
    <t>Discussion with team on Web API - 2 hr
Meeting with Rafi(Customer Meeting) - 1 hr
HTML Layout for User Creation Page - 1.5 hr
Created estimation for Education,project,skills page - 30 min</t>
  </si>
  <si>
    <t>Discussion with team about web api  - 2 hours
Meeting with Rafi(Reviewed Services and operations) - 1hour
Did HTML Estimation for results viewing page(cards),Profile viewing page and personal details entering page - 30 minutes
Modified services and operations- 30minutes 
Working on web api for user creation(dbContext,migrations) - 2 hours</t>
  </si>
  <si>
    <t xml:space="preserve">Working on Layout </t>
  </si>
  <si>
    <t xml:space="preserve">Forgot Password Layout completed - 2hours
Created estimation for Login and change password-30min
Meeting with Rafi(customer meeting) - 1hour
discussion with team about html-1hours
</t>
  </si>
  <si>
    <t xml:space="preserve">
Meeting with Rafi(customer) reviewed operations on Profile service - 1 hour,
Discussion WIth Team members about services and Operations - 1 hour,
modification of  MyProfile page and create profile page with Accordian - 2 hours</t>
  </si>
  <si>
    <t xml:space="preserve">
Created Webapi Get and Post end points for user-2hrs
Discussion with team about web api and HTML layouts  - 2 hours
Meeting with Rafi(services,Estimation,HTML Layouts)-1hour</t>
  </si>
  <si>
    <t>Web API, HTML Layout</t>
  </si>
  <si>
    <t xml:space="preserve">Discussed Web API with team - 2 hr
Review with Rafi(discussed Services) - 1 hr
Decided estimation for profile history,user creation,achievements and working on layout- 2 hrs
</t>
  </si>
  <si>
    <t>(9:30am - 10:30am)- Softskills session with TN team - 1 hour
(11:00am - 12:30 pm)- Modified Services and Operations - 1 hour 30 minutes
(1:00pm - 1:22pm)- Meeting with Rafi(Estimation,Services)-22 mins
(2:30pm - 4:00pm) - Worked on Web Api(DbContext and migrations)-1 hour 30 minutes
(4:30pm - 5:30pm) - HTML Reviewed and Discussed - 1 hour 
(9:00pm - 10:00pm)- Modified changes in Login page - 1 hour</t>
  </si>
  <si>
    <t>6 hours 22 minutes</t>
  </si>
  <si>
    <t>(8:45am - 9.30am) - Working on HTML Layout -  45minutes
(9:30 am - 10:30am) - Softskills session with TN team - 1hour
(10:30 am - 10:50am) - Tea Break - 20minutes
(11:00am - 12.30pm) - Reviewed Services and operations - 1hour 30minutes
(12:30pm - 1:00pm) - Lunch time - 30minutes
(1:00pm - 1:22pm) - Meeting with Rafi[reviewed HTML estimation] - 22minutes
(2:30pm - 4:00pm) - Published HTML code in github and modified the changes in HTML layout - 1hour 30minutes
(4.30pm - 5:30pm) - Modified the changes in Home page - 1hour
(5.30pm - 6:00pm) - Discussion with team about splitting of works for HTML layout - 30minutes
(9:00pm - 10:00pm) - Working on wizard method HTML Layout- 1hour</t>
  </si>
  <si>
    <t>6hours 30 minutes</t>
  </si>
  <si>
    <t>Working on HTML Layout(User Creation) : 8.45 - 9:30 (45 mins)  
Softskill session(Problem Solving) : 9:30 - 10:20 (50 mins)
Tea break : 10:20 - 10:40 (20 mins)
Updated Timesheet : 10:40 - 10:55 (15 mins)
Discussed on Services and Operations : 11.00 - 12.30 (90 mins) 
Idle : 12:30 - 12:55 (25 mins)     
Meeting with Rafi(Customer Meeting) : 1:00 - 1:20 (20 mins)
Lunch Break : 1.20 - 2.00 (40 mins)
Idle : 2:00 - 2:30 (30 mins) 
Splitting of works &amp; consolidating all opearions in HTML Layouts : 2:30 - 4:00 (90 mins) 
Exploration on WebApi : 4:00 - 4:30 (30 mins)
Coffee break : 4:30 - 4:45 (15 mins)
Exploration on web api : 4:45 - 5:45 (60 mins)
Brushing up of Basics(C#,ADO.Net) : 7:00 - 8:00 (60 mins)
Learning on Web Api,EF : 9:00 - 10:00 (60 mins)</t>
  </si>
  <si>
    <t>4 hours and 50 minutes</t>
  </si>
  <si>
    <t>5 hours and 20 minutes</t>
  </si>
  <si>
    <t>WEebapi</t>
  </si>
  <si>
    <t>(8:45am - 9.30am) - Did estimation for HTML pages -  45minutes
(9:30 am - 10:30am) - Softskills session with TN team - 1hour
(11:15am - 12.30pm) - Reviewed Services and operations - 1hour 15minutes
(1:00pm - 1:22pm) - Meeting with Rafi[reviewed HTML estimation] - 22minutes
(2:30pm - 4:00pm) - Published HTML code in github and modified the changes in HTML layout - 1hour 30minutes
(4.30pm - 5:30pm) - Modified the changes in Login page - 1hour
(5.30pm - 6:00pm) - Discussion with team about splitting of works for HTML layout - 30minutes
(9:00pm - 10:00pm) - Modified the changes in Login page - 1hour</t>
  </si>
  <si>
    <t xml:space="preserve">Working on HTML Layout(Change Password) : 8.45am - 9:30am (45 mins)  
Softskill session(Problem Solving) : 9:30am - 10:20am (50 mins) 
Tea break : 10:20am - 10:45am (20 mins)
Modified HTML(Forgot Password): 10:45am-11:00am (15 mins)
Revised the concept of mvc,sql,ado.net and c# : 11:00am - 12:00am (1 hour)
discussed about services and operation: 12:00pm-1:00pm (1 hour) 
Meeting with Rafi(Customer Meeting) : 1:00pm - 1:20pm (20 mins) 
Lunch Break : 1.20 - 2.10 (50 mins) 
Splitting of works &amp; consolidating all opearions in HTML Layouts : 2:30 - 4:00 (90 mins) 
Coffee break : 4:30 - 4:45 (15 mins)
modified the html layout for change password and forgot password :4:45pm - 5:30pm(45 mins) 
Review meeting with anitha : 5:40pm - 6:00pm(20 mins)
Created the layout for Profile Histroy : 9:30pm - 10:30pm(1 hour) </t>
  </si>
  <si>
    <t>5 hours 35minutes</t>
  </si>
  <si>
    <t>3 hours 35 minutes</t>
  </si>
  <si>
    <t>(8.45 am- 9-15 am) - Modification on myprofile page -30mins
(9.30 am - 10.30 am) - Softskills session with TN team - 1 hour
(11am - 12.30 am)- creation of create page - 1.30hour
(1pm-1.20pm) Meeting with Rafi(Estimation,Services)-22 mins 
(2:30pm - 4:00pm) - Splitting of works,changes &amp; consolidating all opearions in HTML Layouts - 1.5 hours
(4:30pm - 5:30pm) - Review changes in MyProfile page and CreateProfile page - 1hour
(9pm-10.30pm) - applied collapsible on wizard page - 1.5 hours</t>
  </si>
  <si>
    <t>Created Webapi Get and Post end points for user-2hrs
Discussion with team about web api and HTML layouts  - 2 hours
Meeting with Rafi(services,Estimation,HTML Layouts)-1hour</t>
  </si>
  <si>
    <t>HTML Layout, Angular</t>
  </si>
  <si>
    <t xml:space="preserve">Updated and pushed User story, MOM and Timesheet - 30 mins                     
(08:30 am - 09:00 am)
Decided HTML estimation - 30 mins             (09:00 am - 09:30 am)
Softskill session with TN Team - 1 hr                (09:30 am - 10:30 am)
Modified HTML and discussed services with team - 2 hrs  (11:00 am - 01:00 pm)
Review with Rafi(discussed Services) - 22 mins           (01:00 pm- 01:22 pm)
HTML Reviewed and discussed - 3:30 hrs        (2:30pm - 06:00pm)
Modified estimation for profile history,user creation,achievements - 30 mins (07:30pm - 08:00pm)  
Modified Wizard layout - 1:30 hrs      (08:30 pm - 10:00 pm)
Explored Angular - 40 mins             (10:00 pm - 10:40 pm)
</t>
  </si>
  <si>
    <t>07:52 hrs(at office)
02:40 hrs</t>
  </si>
  <si>
    <t xml:space="preserve">Resource </t>
  </si>
  <si>
    <t>Task Name</t>
  </si>
  <si>
    <t>Task Type</t>
  </si>
  <si>
    <t>Start Time</t>
  </si>
  <si>
    <t>End Time</t>
  </si>
  <si>
    <t>Total Time</t>
  </si>
  <si>
    <t>Discussed Estimation</t>
  </si>
  <si>
    <t>Project</t>
  </si>
  <si>
    <t>Split</t>
  </si>
  <si>
    <t>Time</t>
  </si>
  <si>
    <t>Reviewed HTML layout</t>
  </si>
  <si>
    <t>Customer Meeting</t>
  </si>
  <si>
    <t>Non Project</t>
  </si>
  <si>
    <t>Team meeting</t>
  </si>
  <si>
    <t xml:space="preserve">Exploration </t>
  </si>
  <si>
    <t xml:space="preserve">Lunch </t>
  </si>
  <si>
    <t>Lunch and Break</t>
  </si>
  <si>
    <t xml:space="preserve">Meeting </t>
  </si>
  <si>
    <t>Morning Break</t>
  </si>
  <si>
    <t>Customer Review</t>
  </si>
  <si>
    <t>Evening Break</t>
  </si>
  <si>
    <t>Exploration on Typescript topics</t>
  </si>
  <si>
    <t>TOTAL</t>
  </si>
  <si>
    <t>Modified HTML layouts&lt;Educational details&gt;</t>
  </si>
  <si>
    <t>Reviewed estimation sheet</t>
  </si>
  <si>
    <t>Worked on HTML Layout for Wizard page</t>
  </si>
  <si>
    <t>Reviewed HTML layout(Login,Forgot Password,Chnage Password,User Creation)</t>
  </si>
  <si>
    <t>Lunch Break</t>
  </si>
  <si>
    <t>Typescript topic</t>
  </si>
  <si>
    <t>Working on HTML layout for wizard Layout</t>
  </si>
  <si>
    <t>Worked on HTML layout for User Creation Page</t>
  </si>
  <si>
    <t>Team Meeting</t>
  </si>
  <si>
    <t>Learned Angular &lt;Topics&gt;</t>
  </si>
  <si>
    <t>Worked on HTML Layout for Wizard(skill)page</t>
  </si>
  <si>
    <t>HTML layout wizard(In progress)</t>
  </si>
  <si>
    <t>Harini</t>
  </si>
  <si>
    <t>Worked on HTML layout for login page</t>
  </si>
  <si>
    <t>Morning break</t>
  </si>
  <si>
    <t>Reviewed the HTML layout</t>
  </si>
  <si>
    <t>Customer meeting</t>
  </si>
  <si>
    <t>Lunch break</t>
  </si>
  <si>
    <t xml:space="preserve">Exploration on typescript topics </t>
  </si>
  <si>
    <t>Modified changes in Login page(HTML)</t>
  </si>
  <si>
    <t>Worked on HTML layout for home page</t>
  </si>
  <si>
    <t>worked on HTML layout for Change Password</t>
  </si>
  <si>
    <t>worked on HTML layout for Forgot Password</t>
  </si>
  <si>
    <t xml:space="preserve">Angular session </t>
  </si>
  <si>
    <t>Working on HTML layout for Change Password</t>
  </si>
  <si>
    <t>Soft Skill</t>
  </si>
  <si>
    <t>Working on HTML layout</t>
  </si>
  <si>
    <t>Worked on Web api(SOC,Factory pattern)</t>
  </si>
  <si>
    <t>Worked on Web api</t>
  </si>
  <si>
    <t>Logging</t>
  </si>
  <si>
    <t>Tried Console logging</t>
  </si>
  <si>
    <t>TypeScript Session</t>
  </si>
  <si>
    <t>TypeScript and Entity Framework</t>
  </si>
  <si>
    <t>Yoga dharshini</t>
  </si>
  <si>
    <t>Modified estimation sheet and updated MOM</t>
  </si>
  <si>
    <t>Modified HTML layout</t>
  </si>
  <si>
    <t>Modified HTML layout and GIT push</t>
  </si>
  <si>
    <t>Modified estimation sheet</t>
  </si>
  <si>
    <t>Team discussion on HTML layout</t>
  </si>
  <si>
    <t>Worked on wizard layout</t>
  </si>
  <si>
    <t>Updated Timesheet and Reviewed HTML layouts</t>
  </si>
  <si>
    <t>Modified  Education details page(HTML)</t>
  </si>
  <si>
    <t>Worked on Web api(Dbcontext and Services)</t>
  </si>
  <si>
    <t>Explored on Web api(Controllers)</t>
  </si>
  <si>
    <t>Team Meeting(Webapi and html layouts)</t>
  </si>
  <si>
    <t>Modified  Personal details page(HTML)</t>
  </si>
  <si>
    <t>Worked on HTML for Wizard method</t>
  </si>
  <si>
    <t xml:space="preserve">Reviewed estimation sheet </t>
  </si>
  <si>
    <t>Worked on responsive sidebar</t>
  </si>
  <si>
    <t>Worked on the modififications in wizard method</t>
  </si>
  <si>
    <t>Explored on angular topics</t>
  </si>
  <si>
    <t>Worked on HTML layout Page(project)</t>
  </si>
  <si>
    <t>Modifications on HTML layout Page(project)</t>
  </si>
  <si>
    <t>Discussed on Web Api(Services &amp; Models)</t>
  </si>
  <si>
    <t xml:space="preserve">Discussed on HTML layout(Modifications) </t>
  </si>
  <si>
    <t>Exploration on Web api &amp; angular topics</t>
  </si>
  <si>
    <t>Working on Web api models</t>
  </si>
  <si>
    <t>Worked on HTML for Home page</t>
  </si>
  <si>
    <t xml:space="preserve">Reviewed estimation sheet and modified home page </t>
  </si>
  <si>
    <t xml:space="preserve">Worked on the modififications in home page </t>
  </si>
  <si>
    <t>Worked on home page and integrating it with responsive sidebar</t>
  </si>
  <si>
    <t>Worked on HTML page(Change Password)</t>
  </si>
  <si>
    <t>Worked on Modified Education Page</t>
  </si>
  <si>
    <t>Break</t>
  </si>
  <si>
    <t>Worked on HTML layout(Education)</t>
  </si>
  <si>
    <t>Worked on HTML layout(Achivements)</t>
  </si>
  <si>
    <t>Modifying MyProfile page</t>
  </si>
  <si>
    <t>Timesheet Entering</t>
  </si>
  <si>
    <t>Modifying create Page</t>
  </si>
  <si>
    <t>Exploration on web API</t>
  </si>
  <si>
    <t>WebAPI</t>
  </si>
  <si>
    <t>Team meeting on WebAPI</t>
  </si>
  <si>
    <t>webAPI</t>
  </si>
  <si>
    <t>Explored on Defensive Coding,Typescript</t>
  </si>
  <si>
    <t>Refined Estimation and Worked on HTML</t>
  </si>
  <si>
    <t>Softskill with TN Team</t>
  </si>
  <si>
    <t>Modified Wizard Layout</t>
  </si>
  <si>
    <t>Updated Timesheet and MOM and pushed in GIT</t>
  </si>
  <si>
    <t>Refined Estimation</t>
  </si>
  <si>
    <t>Team dicussion on HTML layout and Work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</si>
</sst>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20" fontId="12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22" fontId="12" fillId="0" borderId="16" xfId="0" applyNumberFormat="1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8" fillId="2" borderId="0" xfId="0" applyFont="1" applyFill="1"/>
    <xf numFmtId="0" fontId="12" fillId="0" borderId="16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left" vertical="center" wrapText="1"/>
    </xf>
    <xf numFmtId="0" fontId="8" fillId="2" borderId="23" xfId="0" applyFont="1" applyFill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22" fontId="12" fillId="0" borderId="16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0" borderId="0" xfId="0" applyFont="1"/>
    <xf numFmtId="0" fontId="8" fillId="0" borderId="24" xfId="0" quotePrefix="1" applyFont="1" applyBorder="1" applyAlignment="1">
      <alignment horizontal="center" vertical="center"/>
    </xf>
    <xf numFmtId="0" fontId="13" fillId="0" borderId="2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4" xfId="0" quotePrefix="1" applyFont="1" applyBorder="1" applyAlignment="1">
      <alignment horizontal="center" vertical="center"/>
    </xf>
    <xf numFmtId="0" fontId="8" fillId="2" borderId="2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20" fontId="12" fillId="0" borderId="16" xfId="0" applyNumberFormat="1" applyFont="1" applyBorder="1" applyAlignment="1">
      <alignment horizontal="center" vertical="center" wrapText="1"/>
    </xf>
    <xf numFmtId="20" fontId="12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2" borderId="23" xfId="0" applyFont="1" applyFill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8" fillId="3" borderId="1" xfId="0" applyFont="1" applyFill="1" applyBorder="1"/>
    <xf numFmtId="164" fontId="18" fillId="3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18" fillId="0" borderId="1" xfId="0" applyFont="1" applyBorder="1"/>
    <xf numFmtId="164" fontId="0" fillId="0" borderId="0" xfId="0" applyNumberFormat="1"/>
    <xf numFmtId="0" fontId="0" fillId="0" borderId="6" xfId="0" applyBorder="1"/>
    <xf numFmtId="164" fontId="0" fillId="0" borderId="6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5" xfId="0" applyBorder="1"/>
    <xf numFmtId="0" fontId="0" fillId="0" borderId="26" xfId="0" applyBorder="1"/>
    <xf numFmtId="0" fontId="0" fillId="0" borderId="7" xfId="0" applyBorder="1"/>
    <xf numFmtId="0" fontId="18" fillId="3" borderId="1" xfId="0" applyFont="1" applyFill="1" applyBorder="1" applyAlignment="1">
      <alignment horizontal="left" vertical="center"/>
    </xf>
    <xf numFmtId="164" fontId="18" fillId="3" borderId="1" xfId="0" applyNumberFormat="1" applyFont="1" applyFill="1" applyBorder="1" applyAlignment="1">
      <alignment horizontal="left" vertical="center"/>
    </xf>
    <xf numFmtId="0" fontId="19" fillId="0" borderId="0" xfId="0" applyFont="1"/>
    <xf numFmtId="0" fontId="18" fillId="0" borderId="0" xfId="0" applyFont="1"/>
    <xf numFmtId="164" fontId="18" fillId="0" borderId="0" xfId="0" applyNumberFormat="1" applyFont="1"/>
    <xf numFmtId="0" fontId="18" fillId="0" borderId="0" xfId="0" applyFont="1" applyAlignment="1">
      <alignment vertical="top"/>
    </xf>
    <xf numFmtId="0" fontId="18" fillId="3" borderId="1" xfId="0" applyFont="1" applyFill="1" applyBorder="1" applyAlignment="1">
      <alignment horizontal="left" vertical="top"/>
    </xf>
    <xf numFmtId="0" fontId="18" fillId="3" borderId="6" xfId="0" applyFont="1" applyFill="1" applyBorder="1" applyAlignment="1">
      <alignment horizontal="left" vertical="top"/>
    </xf>
    <xf numFmtId="0" fontId="18" fillId="4" borderId="3" xfId="0" applyFont="1" applyFill="1" applyBorder="1" applyAlignment="1">
      <alignment horizontal="left" vertical="top"/>
    </xf>
    <xf numFmtId="0" fontId="18" fillId="4" borderId="27" xfId="0" applyFont="1" applyFill="1" applyBorder="1" applyAlignment="1">
      <alignment horizontal="left" vertical="top"/>
    </xf>
    <xf numFmtId="0" fontId="18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8" sqref="A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opLeftCell="A15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A6-8A6B-4E3B-BFB6-17AD6BFD959B}">
  <dimension ref="A5:R26"/>
  <sheetViews>
    <sheetView topLeftCell="A3" workbookViewId="0">
      <selection activeCell="D6" sqref="D6"/>
    </sheetView>
  </sheetViews>
  <sheetFormatPr defaultRowHeight="15"/>
  <cols>
    <col min="1" max="1" width="26.42578125" style="37" customWidth="1"/>
    <col min="2" max="2" width="32" style="37" customWidth="1"/>
    <col min="3" max="3" width="43.85546875" style="37" customWidth="1"/>
    <col min="4" max="4" width="26.7109375" style="37" customWidth="1"/>
    <col min="5" max="5" width="24.85546875" style="37" customWidth="1"/>
    <col min="6" max="6" width="18.85546875" style="37" customWidth="1"/>
    <col min="7" max="7" width="22.5703125" style="37" customWidth="1"/>
    <col min="8" max="8" width="12.7109375" customWidth="1"/>
  </cols>
  <sheetData>
    <row r="5" spans="1:8" ht="32.25" customHeight="1">
      <c r="A5" s="31" t="s">
        <v>0</v>
      </c>
      <c r="B5" s="31" t="s">
        <v>6</v>
      </c>
      <c r="C5" s="31" t="s">
        <v>7</v>
      </c>
      <c r="D5" s="31" t="s">
        <v>8</v>
      </c>
      <c r="E5" s="31" t="s">
        <v>9</v>
      </c>
      <c r="F5" s="31" t="s">
        <v>10</v>
      </c>
      <c r="G5" s="47" t="s">
        <v>3</v>
      </c>
      <c r="H5" s="43"/>
    </row>
    <row r="6" spans="1:8" ht="52.5" customHeight="1">
      <c r="A6" s="39" t="s">
        <v>44</v>
      </c>
      <c r="B6" s="32" t="s">
        <v>110</v>
      </c>
      <c r="C6" s="33" t="s">
        <v>111</v>
      </c>
      <c r="D6" s="32" t="s">
        <v>69</v>
      </c>
      <c r="E6" s="32">
        <v>6</v>
      </c>
      <c r="F6" s="32">
        <v>1</v>
      </c>
      <c r="G6" s="48" t="s">
        <v>102</v>
      </c>
      <c r="H6" s="44"/>
    </row>
    <row r="7" spans="1:8" ht="71.25" customHeight="1">
      <c r="A7" s="39" t="s">
        <v>48</v>
      </c>
      <c r="B7" s="32" t="s">
        <v>110</v>
      </c>
      <c r="C7" s="33" t="s">
        <v>112</v>
      </c>
      <c r="D7" s="33" t="s">
        <v>91</v>
      </c>
      <c r="E7" s="32">
        <v>6</v>
      </c>
      <c r="F7" s="32">
        <v>1</v>
      </c>
      <c r="G7" s="49" t="s">
        <v>113</v>
      </c>
      <c r="H7" s="45"/>
    </row>
    <row r="8" spans="1:8" ht="36.75" customHeight="1">
      <c r="A8" s="39" t="s">
        <v>41</v>
      </c>
      <c r="B8" s="32" t="s">
        <v>53</v>
      </c>
      <c r="C8" s="33" t="s">
        <v>53</v>
      </c>
      <c r="D8" s="33" t="s">
        <v>53</v>
      </c>
      <c r="E8" s="32" t="s">
        <v>53</v>
      </c>
      <c r="F8" s="32" t="s">
        <v>53</v>
      </c>
      <c r="G8" s="49" t="s">
        <v>53</v>
      </c>
      <c r="H8" s="45"/>
    </row>
    <row r="9" spans="1:8" ht="100.5" customHeight="1">
      <c r="A9" s="39" t="s">
        <v>54</v>
      </c>
      <c r="B9" s="32" t="s">
        <v>114</v>
      </c>
      <c r="C9" s="33" t="s">
        <v>115</v>
      </c>
      <c r="D9" s="33" t="s">
        <v>116</v>
      </c>
      <c r="E9" s="32">
        <v>6</v>
      </c>
      <c r="F9" s="32">
        <v>1</v>
      </c>
      <c r="G9" s="50" t="s">
        <v>117</v>
      </c>
      <c r="H9" s="46"/>
    </row>
    <row r="10" spans="1:8" ht="61.5" customHeight="1">
      <c r="A10" s="39" t="s">
        <v>11</v>
      </c>
      <c r="B10" s="34" t="s">
        <v>118</v>
      </c>
      <c r="C10" s="15" t="s">
        <v>119</v>
      </c>
      <c r="D10" s="30" t="s">
        <v>69</v>
      </c>
      <c r="E10" s="32">
        <v>6</v>
      </c>
      <c r="F10" s="32">
        <v>1</v>
      </c>
      <c r="G10" s="50" t="s">
        <v>113</v>
      </c>
      <c r="H10" s="46"/>
    </row>
    <row r="11" spans="1:8" ht="57.75" customHeight="1">
      <c r="A11" s="40" t="s">
        <v>62</v>
      </c>
      <c r="B11" s="32" t="s">
        <v>99</v>
      </c>
      <c r="C11" s="24" t="s">
        <v>120</v>
      </c>
      <c r="D11" s="35"/>
      <c r="E11" s="41">
        <v>5</v>
      </c>
      <c r="F11" s="32">
        <v>2</v>
      </c>
      <c r="G11" s="38" t="s">
        <v>69</v>
      </c>
      <c r="H11" s="46"/>
    </row>
    <row r="12" spans="1:8" ht="70.5" customHeight="1">
      <c r="A12" s="39" t="s">
        <v>67</v>
      </c>
      <c r="B12" s="32" t="s">
        <v>121</v>
      </c>
      <c r="C12" s="33" t="s">
        <v>122</v>
      </c>
      <c r="D12" s="36" t="s">
        <v>69</v>
      </c>
      <c r="E12" s="32">
        <v>4.5</v>
      </c>
      <c r="F12" s="32">
        <v>3</v>
      </c>
      <c r="G12" s="49" t="s">
        <v>102</v>
      </c>
      <c r="H12" s="46"/>
    </row>
    <row r="13" spans="1:8" ht="69" customHeight="1">
      <c r="A13" s="39" t="s">
        <v>28</v>
      </c>
      <c r="B13" s="32" t="s">
        <v>123</v>
      </c>
      <c r="C13" s="33" t="s">
        <v>124</v>
      </c>
      <c r="D13" s="33"/>
      <c r="E13" s="32">
        <v>6</v>
      </c>
      <c r="F13" s="32">
        <v>2</v>
      </c>
      <c r="G13" s="48" t="s">
        <v>102</v>
      </c>
      <c r="H13" s="46"/>
    </row>
    <row r="14" spans="1:8" ht="67.5" customHeight="1">
      <c r="A14" s="39" t="s">
        <v>19</v>
      </c>
      <c r="B14" s="32" t="s">
        <v>123</v>
      </c>
      <c r="C14" s="32" t="s">
        <v>125</v>
      </c>
      <c r="D14" s="32" t="s">
        <v>69</v>
      </c>
      <c r="E14" s="32">
        <v>5</v>
      </c>
      <c r="F14" s="32">
        <v>1</v>
      </c>
      <c r="G14" s="48" t="s">
        <v>102</v>
      </c>
      <c r="H14" s="46"/>
    </row>
    <row r="15" spans="1:8" ht="71.25" customHeight="1">
      <c r="A15" s="39" t="s">
        <v>79</v>
      </c>
      <c r="B15" s="32" t="s">
        <v>106</v>
      </c>
      <c r="C15" s="33" t="s">
        <v>126</v>
      </c>
      <c r="D15" s="18" t="s">
        <v>69</v>
      </c>
      <c r="E15" s="42" t="s">
        <v>127</v>
      </c>
      <c r="F15" s="32">
        <v>1</v>
      </c>
      <c r="G15" s="50" t="s">
        <v>69</v>
      </c>
      <c r="H15" s="46"/>
    </row>
    <row r="26" spans="18:18">
      <c r="R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77-1F2F-4F8B-B806-4383CE0C9D5E}">
  <dimension ref="A3:G13"/>
  <sheetViews>
    <sheetView topLeftCell="A7" workbookViewId="0">
      <selection activeCell="G12" sqref="G12"/>
    </sheetView>
  </sheetViews>
  <sheetFormatPr defaultRowHeight="15"/>
  <cols>
    <col min="1" max="1" width="17" customWidth="1"/>
    <col min="2" max="2" width="25.28515625" customWidth="1"/>
    <col min="3" max="3" width="30.42578125" customWidth="1"/>
    <col min="4" max="4" width="21.85546875" customWidth="1"/>
    <col min="5" max="5" width="16.42578125" customWidth="1"/>
    <col min="6" max="6" width="16.85546875" customWidth="1"/>
    <col min="7" max="7" width="26.85546875" customWidth="1"/>
  </cols>
  <sheetData>
    <row r="3" spans="1:7" ht="60.75">
      <c r="A3" s="31" t="s">
        <v>0</v>
      </c>
      <c r="B3" s="31" t="s">
        <v>6</v>
      </c>
      <c r="C3" s="31" t="s">
        <v>7</v>
      </c>
      <c r="D3" s="31" t="s">
        <v>8</v>
      </c>
      <c r="E3" s="31" t="s">
        <v>9</v>
      </c>
      <c r="F3" s="31" t="s">
        <v>10</v>
      </c>
      <c r="G3" s="47" t="s">
        <v>3</v>
      </c>
    </row>
    <row r="4" spans="1:7" ht="147.75" customHeight="1">
      <c r="A4" s="39" t="s">
        <v>44</v>
      </c>
      <c r="B4" s="32" t="s">
        <v>110</v>
      </c>
      <c r="C4" s="33" t="s">
        <v>129</v>
      </c>
      <c r="D4" s="32" t="s">
        <v>69</v>
      </c>
      <c r="E4" s="32">
        <v>6.5</v>
      </c>
      <c r="F4" s="32">
        <v>1</v>
      </c>
      <c r="G4" s="48" t="s">
        <v>130</v>
      </c>
    </row>
    <row r="5" spans="1:7" ht="121.5" customHeight="1">
      <c r="A5" s="39" t="s">
        <v>48</v>
      </c>
      <c r="B5" s="32" t="s">
        <v>110</v>
      </c>
      <c r="C5" s="33" t="s">
        <v>112</v>
      </c>
      <c r="D5" s="33" t="s">
        <v>91</v>
      </c>
      <c r="E5" s="32">
        <v>6</v>
      </c>
      <c r="F5" s="32">
        <v>1</v>
      </c>
      <c r="G5" s="49" t="s">
        <v>113</v>
      </c>
    </row>
    <row r="6" spans="1:7" ht="55.5" customHeight="1">
      <c r="A6" s="39" t="s">
        <v>41</v>
      </c>
      <c r="B6" s="32" t="s">
        <v>53</v>
      </c>
      <c r="C6" s="33" t="s">
        <v>53</v>
      </c>
      <c r="D6" s="33" t="s">
        <v>53</v>
      </c>
      <c r="E6" s="32" t="s">
        <v>53</v>
      </c>
      <c r="F6" s="32" t="s">
        <v>53</v>
      </c>
      <c r="G6" s="49" t="s">
        <v>53</v>
      </c>
    </row>
    <row r="7" spans="1:7" ht="117.75" customHeight="1">
      <c r="A7" s="39" t="s">
        <v>54</v>
      </c>
      <c r="B7" s="32" t="s">
        <v>114</v>
      </c>
      <c r="C7" s="33" t="s">
        <v>131</v>
      </c>
      <c r="D7" s="33" t="s">
        <v>116</v>
      </c>
      <c r="E7" s="32">
        <v>6.5</v>
      </c>
      <c r="F7" s="32">
        <v>1</v>
      </c>
      <c r="G7" s="50" t="s">
        <v>130</v>
      </c>
    </row>
    <row r="8" spans="1:7" ht="126" customHeight="1">
      <c r="A8" s="39" t="s">
        <v>11</v>
      </c>
      <c r="B8" s="34" t="s">
        <v>118</v>
      </c>
      <c r="C8" s="15" t="s">
        <v>119</v>
      </c>
      <c r="D8" s="30" t="s">
        <v>69</v>
      </c>
      <c r="E8" s="32">
        <v>6</v>
      </c>
      <c r="F8" s="32">
        <v>1</v>
      </c>
      <c r="G8" s="50" t="s">
        <v>113</v>
      </c>
    </row>
    <row r="9" spans="1:7" ht="147" customHeight="1">
      <c r="A9" s="40" t="s">
        <v>62</v>
      </c>
      <c r="B9" s="32" t="s">
        <v>99</v>
      </c>
      <c r="C9" s="24" t="s">
        <v>120</v>
      </c>
      <c r="D9" s="35"/>
      <c r="E9" s="41">
        <v>5</v>
      </c>
      <c r="F9" s="32">
        <v>2</v>
      </c>
      <c r="G9" s="38" t="s">
        <v>69</v>
      </c>
    </row>
    <row r="10" spans="1:7" ht="118.5" customHeight="1">
      <c r="A10" s="39" t="s">
        <v>67</v>
      </c>
      <c r="B10" s="32" t="s">
        <v>53</v>
      </c>
      <c r="C10" s="33" t="s">
        <v>53</v>
      </c>
      <c r="D10" s="36" t="s">
        <v>53</v>
      </c>
      <c r="E10" s="32" t="s">
        <v>53</v>
      </c>
      <c r="F10" s="32" t="s">
        <v>53</v>
      </c>
      <c r="G10" s="49" t="s">
        <v>53</v>
      </c>
    </row>
    <row r="11" spans="1:7" ht="73.5" customHeight="1">
      <c r="A11" s="39" t="s">
        <v>28</v>
      </c>
      <c r="B11" s="32" t="s">
        <v>132</v>
      </c>
      <c r="C11" s="33" t="s">
        <v>133</v>
      </c>
      <c r="D11" s="32" t="s">
        <v>69</v>
      </c>
      <c r="E11" s="32">
        <v>6</v>
      </c>
      <c r="F11" s="32">
        <v>1</v>
      </c>
      <c r="G11" s="48"/>
    </row>
    <row r="12" spans="1:7" ht="69" customHeight="1">
      <c r="A12" s="39" t="s">
        <v>19</v>
      </c>
      <c r="B12" s="32" t="s">
        <v>132</v>
      </c>
      <c r="C12" s="32" t="s">
        <v>134</v>
      </c>
      <c r="D12" s="32" t="s">
        <v>69</v>
      </c>
      <c r="E12" s="32">
        <v>4</v>
      </c>
      <c r="F12" s="32">
        <v>2</v>
      </c>
      <c r="G12" s="48" t="s">
        <v>102</v>
      </c>
    </row>
    <row r="13" spans="1:7" ht="142.5" customHeight="1">
      <c r="A13" s="39" t="s">
        <v>79</v>
      </c>
      <c r="B13" s="32" t="s">
        <v>106</v>
      </c>
      <c r="C13" s="33" t="s">
        <v>126</v>
      </c>
      <c r="D13" s="18" t="s">
        <v>69</v>
      </c>
      <c r="E13" s="42" t="s">
        <v>127</v>
      </c>
      <c r="F13" s="32">
        <v>1</v>
      </c>
      <c r="G13" s="5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EA61-4FD8-48BE-94FD-017D2CABF40C}">
  <dimension ref="A2:G12"/>
  <sheetViews>
    <sheetView workbookViewId="0">
      <selection activeCell="J9" sqref="J9"/>
    </sheetView>
  </sheetViews>
  <sheetFormatPr defaultRowHeight="15"/>
  <cols>
    <col min="1" max="1" width="22.28515625" customWidth="1"/>
    <col min="2" max="2" width="19.140625" customWidth="1"/>
    <col min="3" max="3" width="50" customWidth="1"/>
  </cols>
  <sheetData>
    <row r="2" spans="1:7" ht="60.75">
      <c r="A2" s="31" t="s">
        <v>0</v>
      </c>
      <c r="B2" s="31" t="s">
        <v>6</v>
      </c>
      <c r="C2" s="31" t="s">
        <v>7</v>
      </c>
      <c r="D2" s="31" t="s">
        <v>8</v>
      </c>
      <c r="E2" s="31" t="s">
        <v>9</v>
      </c>
      <c r="F2" s="31" t="s">
        <v>10</v>
      </c>
      <c r="G2" s="47" t="s">
        <v>3</v>
      </c>
    </row>
    <row r="3" spans="1:7" ht="84.75" customHeight="1">
      <c r="A3" s="39" t="s">
        <v>44</v>
      </c>
      <c r="B3" s="32" t="s">
        <v>110</v>
      </c>
      <c r="C3" s="33" t="s">
        <v>129</v>
      </c>
      <c r="D3" s="32" t="s">
        <v>69</v>
      </c>
      <c r="E3" s="32">
        <v>6.5</v>
      </c>
      <c r="F3" s="32">
        <v>1</v>
      </c>
      <c r="G3" s="48" t="s">
        <v>130</v>
      </c>
    </row>
    <row r="4" spans="1:7" ht="97.5" customHeight="1">
      <c r="A4" s="39" t="s">
        <v>48</v>
      </c>
      <c r="B4" s="32" t="s">
        <v>110</v>
      </c>
      <c r="C4" s="33" t="s">
        <v>135</v>
      </c>
      <c r="D4" s="33" t="s">
        <v>91</v>
      </c>
      <c r="E4" s="32">
        <v>6.5</v>
      </c>
      <c r="F4" s="32">
        <v>1</v>
      </c>
      <c r="G4" s="49" t="s">
        <v>113</v>
      </c>
    </row>
    <row r="5" spans="1:7">
      <c r="A5" s="39" t="s">
        <v>41</v>
      </c>
      <c r="B5" s="32" t="s">
        <v>53</v>
      </c>
      <c r="C5" s="33" t="s">
        <v>53</v>
      </c>
      <c r="D5" s="33" t="s">
        <v>53</v>
      </c>
      <c r="E5" s="32" t="s">
        <v>53</v>
      </c>
      <c r="F5" s="32" t="s">
        <v>53</v>
      </c>
      <c r="G5" s="49" t="s">
        <v>53</v>
      </c>
    </row>
    <row r="6" spans="1:7" ht="78" customHeight="1">
      <c r="A6" s="39" t="s">
        <v>54</v>
      </c>
      <c r="B6" s="32" t="s">
        <v>114</v>
      </c>
      <c r="C6" s="33" t="s">
        <v>131</v>
      </c>
      <c r="D6" s="33" t="s">
        <v>116</v>
      </c>
      <c r="E6" s="32">
        <v>6.5</v>
      </c>
      <c r="F6" s="32">
        <v>1</v>
      </c>
      <c r="G6" s="50" t="s">
        <v>130</v>
      </c>
    </row>
    <row r="7" spans="1:7" ht="72" customHeight="1">
      <c r="A7" s="39" t="s">
        <v>11</v>
      </c>
      <c r="B7" s="34" t="s">
        <v>118</v>
      </c>
      <c r="C7" s="15" t="s">
        <v>119</v>
      </c>
      <c r="D7" s="30" t="s">
        <v>69</v>
      </c>
      <c r="E7" s="32">
        <v>6</v>
      </c>
      <c r="F7" s="32">
        <v>1</v>
      </c>
      <c r="G7" s="50" t="s">
        <v>113</v>
      </c>
    </row>
    <row r="8" spans="1:7" ht="92.25" customHeight="1">
      <c r="A8" s="40" t="s">
        <v>62</v>
      </c>
      <c r="B8" s="32" t="s">
        <v>99</v>
      </c>
      <c r="C8" s="24" t="s">
        <v>136</v>
      </c>
      <c r="D8" s="51" t="s">
        <v>69</v>
      </c>
      <c r="E8" s="41">
        <v>6.5</v>
      </c>
      <c r="F8" s="32">
        <v>1</v>
      </c>
      <c r="G8" s="38" t="s">
        <v>113</v>
      </c>
    </row>
    <row r="9" spans="1:7">
      <c r="A9" s="39" t="s">
        <v>67</v>
      </c>
      <c r="B9" s="32" t="s">
        <v>53</v>
      </c>
      <c r="C9" s="33" t="s">
        <v>53</v>
      </c>
      <c r="D9" s="36" t="s">
        <v>53</v>
      </c>
      <c r="E9" s="32" t="s">
        <v>53</v>
      </c>
      <c r="F9" s="32" t="s">
        <v>53</v>
      </c>
      <c r="G9" s="49" t="s">
        <v>53</v>
      </c>
    </row>
    <row r="10" spans="1:7" ht="27">
      <c r="A10" s="39" t="s">
        <v>28</v>
      </c>
      <c r="B10" s="32" t="s">
        <v>99</v>
      </c>
      <c r="C10" s="33" t="s">
        <v>53</v>
      </c>
      <c r="D10" s="32" t="s">
        <v>69</v>
      </c>
      <c r="E10" s="32" t="s">
        <v>69</v>
      </c>
      <c r="F10" s="32" t="s">
        <v>69</v>
      </c>
      <c r="G10" s="48" t="s">
        <v>69</v>
      </c>
    </row>
    <row r="11" spans="1:7">
      <c r="A11" s="39" t="s">
        <v>19</v>
      </c>
      <c r="B11" s="32" t="s">
        <v>53</v>
      </c>
      <c r="C11" s="32" t="s">
        <v>53</v>
      </c>
      <c r="D11" s="32" t="s">
        <v>53</v>
      </c>
      <c r="E11" s="32" t="s">
        <v>53</v>
      </c>
      <c r="F11" s="32" t="s">
        <v>53</v>
      </c>
      <c r="G11" s="48" t="s">
        <v>53</v>
      </c>
    </row>
    <row r="12" spans="1:7" ht="76.5" customHeight="1">
      <c r="A12" s="39" t="s">
        <v>79</v>
      </c>
      <c r="B12" s="32" t="s">
        <v>137</v>
      </c>
      <c r="C12" s="33" t="s">
        <v>138</v>
      </c>
      <c r="D12" s="18" t="s">
        <v>69</v>
      </c>
      <c r="E12" s="42" t="s">
        <v>127</v>
      </c>
      <c r="F12" s="32">
        <v>1</v>
      </c>
      <c r="G12" s="5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6B50-0957-4731-8E30-FC58B4601CAE}">
  <dimension ref="A1:G11"/>
  <sheetViews>
    <sheetView topLeftCell="A7" workbookViewId="0"/>
  </sheetViews>
  <sheetFormatPr defaultRowHeight="15"/>
  <cols>
    <col min="1" max="1" width="18.5703125" customWidth="1"/>
    <col min="2" max="2" width="42.85546875" customWidth="1"/>
    <col min="3" max="3" width="37.42578125" customWidth="1"/>
    <col min="4" max="4" width="20.7109375" customWidth="1"/>
    <col min="5" max="5" width="19.7109375" customWidth="1"/>
    <col min="6" max="6" width="15.5703125" customWidth="1"/>
    <col min="7" max="7" width="17" customWidth="1"/>
  </cols>
  <sheetData>
    <row r="1" spans="1:7" ht="60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87" customHeight="1">
      <c r="A2" s="55" t="s">
        <v>44</v>
      </c>
      <c r="B2" s="32" t="s">
        <v>110</v>
      </c>
      <c r="C2" s="33" t="s">
        <v>139</v>
      </c>
      <c r="D2" s="32" t="s">
        <v>69</v>
      </c>
      <c r="E2" s="32">
        <v>6.5</v>
      </c>
      <c r="F2" s="32">
        <v>1</v>
      </c>
      <c r="G2" s="56" t="s">
        <v>130</v>
      </c>
    </row>
    <row r="3" spans="1:7" ht="67.5">
      <c r="A3" s="55" t="s">
        <v>48</v>
      </c>
      <c r="B3" s="32" t="s">
        <v>110</v>
      </c>
      <c r="C3" s="33" t="s">
        <v>140</v>
      </c>
      <c r="D3" s="33" t="s">
        <v>91</v>
      </c>
      <c r="E3" s="32">
        <v>5.5</v>
      </c>
      <c r="F3" s="32">
        <v>1</v>
      </c>
      <c r="G3" s="57" t="s">
        <v>113</v>
      </c>
    </row>
    <row r="4" spans="1:7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67.5">
      <c r="A5" s="55" t="s">
        <v>54</v>
      </c>
      <c r="B5" s="32" t="s">
        <v>114</v>
      </c>
      <c r="C5" s="33" t="s">
        <v>141</v>
      </c>
      <c r="D5" s="33" t="s">
        <v>116</v>
      </c>
      <c r="E5" s="32">
        <v>5.5</v>
      </c>
      <c r="F5" s="32">
        <v>1</v>
      </c>
      <c r="G5" s="58" t="s">
        <v>130</v>
      </c>
    </row>
    <row r="6" spans="1:7" ht="79.5" customHeight="1">
      <c r="A6" s="55" t="s">
        <v>11</v>
      </c>
      <c r="B6" s="34" t="s">
        <v>118</v>
      </c>
      <c r="C6" s="15" t="s">
        <v>142</v>
      </c>
      <c r="D6" s="30" t="s">
        <v>69</v>
      </c>
      <c r="E6" s="32">
        <v>5.5</v>
      </c>
      <c r="F6" s="32">
        <v>1</v>
      </c>
      <c r="G6" s="58" t="s">
        <v>113</v>
      </c>
    </row>
    <row r="7" spans="1:7" ht="121.5">
      <c r="A7" s="59" t="s">
        <v>62</v>
      </c>
      <c r="B7" s="32" t="s">
        <v>99</v>
      </c>
      <c r="C7" s="24" t="s">
        <v>143</v>
      </c>
      <c r="D7" s="51" t="s">
        <v>69</v>
      </c>
      <c r="E7" s="41">
        <v>6.5</v>
      </c>
      <c r="F7" s="32">
        <v>1</v>
      </c>
      <c r="G7" s="60" t="s">
        <v>113</v>
      </c>
    </row>
    <row r="8" spans="1:7" ht="35.25" customHeight="1">
      <c r="A8" s="55" t="s">
        <v>67</v>
      </c>
      <c r="B8" s="32" t="s">
        <v>110</v>
      </c>
      <c r="C8" s="33" t="s">
        <v>141</v>
      </c>
      <c r="D8" s="36" t="s">
        <v>69</v>
      </c>
      <c r="E8" s="32">
        <v>2</v>
      </c>
      <c r="F8" s="32">
        <v>2</v>
      </c>
      <c r="G8" s="66" t="s">
        <v>69</v>
      </c>
    </row>
    <row r="9" spans="1:7" ht="107.25" customHeight="1">
      <c r="A9" s="55" t="s">
        <v>28</v>
      </c>
      <c r="B9" s="32" t="s">
        <v>110</v>
      </c>
      <c r="C9" s="33" t="s">
        <v>139</v>
      </c>
      <c r="D9" s="32" t="s">
        <v>69</v>
      </c>
      <c r="E9" s="32">
        <v>6.5</v>
      </c>
      <c r="F9" s="32">
        <v>1</v>
      </c>
      <c r="G9" s="56" t="s">
        <v>130</v>
      </c>
    </row>
    <row r="10" spans="1:7" ht="71.25" customHeight="1">
      <c r="A10" s="55" t="s">
        <v>19</v>
      </c>
      <c r="B10" s="32" t="s">
        <v>99</v>
      </c>
      <c r="C10" s="32" t="s">
        <v>144</v>
      </c>
      <c r="D10" s="32" t="s">
        <v>69</v>
      </c>
      <c r="E10" s="32">
        <v>6.5</v>
      </c>
      <c r="F10" s="32">
        <v>1</v>
      </c>
      <c r="G10" s="56" t="s">
        <v>130</v>
      </c>
    </row>
    <row r="11" spans="1:7" ht="71.25" customHeight="1">
      <c r="A11" s="61" t="s">
        <v>79</v>
      </c>
      <c r="B11" s="62" t="s">
        <v>137</v>
      </c>
      <c r="C11" s="63" t="s">
        <v>145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792D-572A-407C-B2EB-6DBACD918220}">
  <dimension ref="A1:G11"/>
  <sheetViews>
    <sheetView workbookViewId="0"/>
  </sheetViews>
  <sheetFormatPr defaultRowHeight="15"/>
  <cols>
    <col min="1" max="1" width="23.28515625" customWidth="1"/>
    <col min="2" max="2" width="37" customWidth="1"/>
    <col min="3" max="3" width="55" customWidth="1"/>
    <col min="4" max="4" width="23.42578125" customWidth="1"/>
    <col min="5" max="5" width="20.140625" customWidth="1"/>
    <col min="6" max="6" width="28.85546875" customWidth="1"/>
    <col min="7" max="7" width="22.28515625" customWidth="1"/>
  </cols>
  <sheetData>
    <row r="1" spans="1:7" ht="25.5" customHeight="1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60.75" customHeight="1">
      <c r="A2" s="55" t="s">
        <v>44</v>
      </c>
      <c r="B2" s="32" t="s">
        <v>110</v>
      </c>
      <c r="C2" s="33" t="s">
        <v>147</v>
      </c>
      <c r="D2" s="32" t="s">
        <v>69</v>
      </c>
      <c r="E2" s="32">
        <v>5.5</v>
      </c>
      <c r="F2" s="32">
        <v>1</v>
      </c>
      <c r="G2" s="56" t="s">
        <v>130</v>
      </c>
    </row>
    <row r="3" spans="1:7" ht="62.25" customHeight="1">
      <c r="A3" s="55" t="s">
        <v>48</v>
      </c>
      <c r="B3" s="32" t="s">
        <v>110</v>
      </c>
      <c r="C3" s="33" t="s">
        <v>148</v>
      </c>
      <c r="D3" s="33" t="s">
        <v>91</v>
      </c>
      <c r="E3" s="32">
        <v>5.5</v>
      </c>
      <c r="F3" s="32">
        <v>1</v>
      </c>
      <c r="G3" s="57" t="s">
        <v>113</v>
      </c>
    </row>
    <row r="4" spans="1:7" ht="20.25" customHeight="1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86.25" customHeight="1">
      <c r="A5" s="55" t="s">
        <v>54</v>
      </c>
      <c r="B5" s="32" t="s">
        <v>110</v>
      </c>
      <c r="C5" s="32" t="s">
        <v>147</v>
      </c>
      <c r="D5" s="32" t="s">
        <v>69</v>
      </c>
      <c r="E5" s="32">
        <v>5.5</v>
      </c>
      <c r="F5" s="32">
        <v>1</v>
      </c>
      <c r="G5" s="56" t="s">
        <v>130</v>
      </c>
    </row>
    <row r="6" spans="1:7" ht="18.75" customHeight="1">
      <c r="A6" s="55" t="s">
        <v>11</v>
      </c>
      <c r="B6" s="32" t="s">
        <v>53</v>
      </c>
      <c r="C6" s="32" t="s">
        <v>53</v>
      </c>
      <c r="D6" s="32" t="s">
        <v>53</v>
      </c>
      <c r="E6" s="32" t="s">
        <v>53</v>
      </c>
      <c r="F6" s="32" t="s">
        <v>53</v>
      </c>
      <c r="G6" s="56" t="s">
        <v>53</v>
      </c>
    </row>
    <row r="7" spans="1:7" ht="75" customHeight="1">
      <c r="A7" s="59" t="s">
        <v>62</v>
      </c>
      <c r="B7" s="32" t="s">
        <v>99</v>
      </c>
      <c r="C7" s="24" t="s">
        <v>148</v>
      </c>
      <c r="D7" s="51" t="s">
        <v>69</v>
      </c>
      <c r="E7" s="41">
        <v>5.5</v>
      </c>
      <c r="F7" s="32">
        <v>1</v>
      </c>
      <c r="G7" s="60" t="s">
        <v>113</v>
      </c>
    </row>
    <row r="8" spans="1:7" ht="56.25" customHeight="1">
      <c r="A8" s="55" t="s">
        <v>67</v>
      </c>
      <c r="B8" s="32" t="s">
        <v>110</v>
      </c>
      <c r="C8" s="33" t="s">
        <v>149</v>
      </c>
      <c r="D8" s="36" t="s">
        <v>69</v>
      </c>
      <c r="E8" s="32">
        <v>4</v>
      </c>
      <c r="F8" s="48">
        <v>3</v>
      </c>
      <c r="G8" s="73" t="s">
        <v>69</v>
      </c>
    </row>
    <row r="9" spans="1:7" ht="66" customHeight="1">
      <c r="A9" s="55" t="s">
        <v>28</v>
      </c>
      <c r="B9" s="32" t="s">
        <v>110</v>
      </c>
      <c r="C9" s="32" t="s">
        <v>150</v>
      </c>
      <c r="D9" s="32" t="s">
        <v>69</v>
      </c>
      <c r="E9" s="32">
        <v>4.5</v>
      </c>
      <c r="F9" s="32">
        <v>2</v>
      </c>
      <c r="G9" s="68" t="s">
        <v>69</v>
      </c>
    </row>
    <row r="10" spans="1:7" ht="20.25" customHeight="1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70.5" customHeight="1">
      <c r="A11" s="61" t="s">
        <v>79</v>
      </c>
      <c r="B11" s="62" t="s">
        <v>110</v>
      </c>
      <c r="C11" s="63" t="s">
        <v>151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CE6D-158D-40BB-843C-B67963251DCE}">
  <dimension ref="A1:G11"/>
  <sheetViews>
    <sheetView topLeftCell="A6" workbookViewId="0">
      <selection activeCell="I6" sqref="I6"/>
    </sheetView>
  </sheetViews>
  <sheetFormatPr defaultRowHeight="15"/>
  <cols>
    <col min="1" max="1" width="37" customWidth="1"/>
    <col min="2" max="2" width="22" customWidth="1"/>
    <col min="3" max="3" width="35.28515625" customWidth="1"/>
    <col min="4" max="4" width="17.28515625" customWidth="1"/>
    <col min="5" max="5" width="12" customWidth="1"/>
    <col min="6" max="6" width="13.42578125" customWidth="1"/>
    <col min="7" max="7" width="21.5703125" customWidth="1"/>
  </cols>
  <sheetData>
    <row r="1" spans="1:7" ht="30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92" t="s">
        <v>3</v>
      </c>
    </row>
    <row r="2" spans="1:7" ht="128.25" customHeight="1">
      <c r="A2" s="55" t="s">
        <v>44</v>
      </c>
      <c r="B2" s="32" t="s">
        <v>110</v>
      </c>
      <c r="C2" s="33" t="s">
        <v>152</v>
      </c>
      <c r="D2" s="32" t="s">
        <v>69</v>
      </c>
      <c r="E2" s="42">
        <v>0.22916666666666666</v>
      </c>
      <c r="F2" s="48">
        <v>2</v>
      </c>
      <c r="G2" s="93" t="s">
        <v>130</v>
      </c>
    </row>
    <row r="3" spans="1:7" ht="150.75" customHeight="1">
      <c r="A3" s="55" t="s">
        <v>48</v>
      </c>
      <c r="B3" s="32" t="s">
        <v>69</v>
      </c>
      <c r="C3" s="32" t="s">
        <v>153</v>
      </c>
      <c r="D3" s="32" t="s">
        <v>69</v>
      </c>
      <c r="E3" s="42">
        <v>0.27083333333333331</v>
      </c>
      <c r="F3" s="32">
        <v>2</v>
      </c>
      <c r="G3" s="68" t="s">
        <v>69</v>
      </c>
    </row>
    <row r="4" spans="1:7" ht="30.75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102.75" customHeight="1">
      <c r="A5" s="55" t="s">
        <v>54</v>
      </c>
      <c r="B5" s="32" t="s">
        <v>154</v>
      </c>
      <c r="C5" s="32" t="s">
        <v>155</v>
      </c>
      <c r="D5" s="32" t="s">
        <v>69</v>
      </c>
      <c r="E5" s="32">
        <v>3</v>
      </c>
      <c r="F5" s="32">
        <v>3</v>
      </c>
      <c r="G5" s="56" t="s">
        <v>156</v>
      </c>
    </row>
    <row r="6" spans="1:7" ht="83.25" customHeight="1">
      <c r="A6" s="55" t="s">
        <v>11</v>
      </c>
      <c r="B6" s="32" t="s">
        <v>69</v>
      </c>
      <c r="C6" s="32" t="s">
        <v>157</v>
      </c>
      <c r="D6" s="32" t="s">
        <v>69</v>
      </c>
      <c r="E6" s="32">
        <v>6</v>
      </c>
      <c r="F6" s="32">
        <v>2</v>
      </c>
      <c r="G6" s="56" t="s">
        <v>69</v>
      </c>
    </row>
    <row r="7" spans="1:7" ht="129" customHeight="1">
      <c r="A7" s="59" t="s">
        <v>62</v>
      </c>
      <c r="B7" s="90" t="s">
        <v>158</v>
      </c>
      <c r="C7" s="24" t="s">
        <v>159</v>
      </c>
      <c r="D7" s="51" t="s">
        <v>69</v>
      </c>
      <c r="E7" s="41">
        <v>4.5</v>
      </c>
      <c r="F7" s="32">
        <v>2</v>
      </c>
      <c r="G7" s="60" t="s">
        <v>69</v>
      </c>
    </row>
    <row r="8" spans="1:7" ht="76.5" customHeight="1">
      <c r="A8" s="55" t="s">
        <v>67</v>
      </c>
      <c r="B8" s="32"/>
      <c r="C8" s="33" t="s">
        <v>160</v>
      </c>
      <c r="D8" s="36" t="s">
        <v>69</v>
      </c>
      <c r="E8" s="32">
        <v>3.5</v>
      </c>
      <c r="F8" s="48">
        <v>3</v>
      </c>
      <c r="G8" s="73" t="s">
        <v>69</v>
      </c>
    </row>
    <row r="9" spans="1:7">
      <c r="A9" s="55" t="s">
        <v>28</v>
      </c>
      <c r="B9" s="32" t="s">
        <v>161</v>
      </c>
      <c r="C9" s="32" t="s">
        <v>53</v>
      </c>
      <c r="D9" s="32" t="s">
        <v>53</v>
      </c>
      <c r="E9" s="32" t="s">
        <v>53</v>
      </c>
      <c r="F9" s="32" t="s">
        <v>53</v>
      </c>
      <c r="G9" s="68" t="s">
        <v>53</v>
      </c>
    </row>
    <row r="10" spans="1:7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120" customHeight="1">
      <c r="A11" s="61" t="s">
        <v>79</v>
      </c>
      <c r="B11" s="62" t="s">
        <v>162</v>
      </c>
      <c r="C11" s="63" t="s">
        <v>163</v>
      </c>
      <c r="D11" s="64" t="s">
        <v>69</v>
      </c>
      <c r="E11" s="67" t="s">
        <v>164</v>
      </c>
      <c r="F11" s="62">
        <v>2</v>
      </c>
      <c r="G11" s="6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926E-3232-4832-A216-75288391AF0F}">
  <dimension ref="A1:G15"/>
  <sheetViews>
    <sheetView workbookViewId="0">
      <selection activeCell="B8" sqref="B8"/>
    </sheetView>
  </sheetViews>
  <sheetFormatPr defaultRowHeight="15"/>
  <cols>
    <col min="1" max="1" width="32.28515625" customWidth="1"/>
    <col min="2" max="2" width="24.28515625" customWidth="1"/>
    <col min="3" max="3" width="40.28515625" customWidth="1"/>
    <col min="4" max="4" width="23" style="79" customWidth="1"/>
    <col min="5" max="5" width="22.28515625" style="79" customWidth="1"/>
    <col min="6" max="6" width="15.42578125" style="79" customWidth="1"/>
    <col min="7" max="7" width="19.42578125" style="79" customWidth="1"/>
  </cols>
  <sheetData>
    <row r="1" spans="1:7" ht="30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66" customHeight="1">
      <c r="A2" s="55" t="s">
        <v>44</v>
      </c>
      <c r="B2" s="32" t="s">
        <v>165</v>
      </c>
      <c r="C2" s="33" t="s">
        <v>166</v>
      </c>
      <c r="D2" s="78" t="s">
        <v>69</v>
      </c>
      <c r="E2" s="78">
        <v>5</v>
      </c>
      <c r="F2" s="78">
        <v>2</v>
      </c>
      <c r="G2" s="91" t="s">
        <v>69</v>
      </c>
    </row>
    <row r="3" spans="1:7" ht="66.75" customHeight="1">
      <c r="A3" s="55" t="s">
        <v>48</v>
      </c>
      <c r="B3" s="32" t="s">
        <v>167</v>
      </c>
      <c r="C3" s="34" t="s">
        <v>168</v>
      </c>
      <c r="D3" s="78" t="s">
        <v>69</v>
      </c>
      <c r="E3" s="78">
        <v>5</v>
      </c>
      <c r="F3" s="78">
        <v>2</v>
      </c>
      <c r="G3" s="84" t="s">
        <v>69</v>
      </c>
    </row>
    <row r="4" spans="1:7">
      <c r="A4" s="55" t="s">
        <v>41</v>
      </c>
      <c r="B4" s="32" t="s">
        <v>53</v>
      </c>
      <c r="C4" s="33" t="s">
        <v>53</v>
      </c>
      <c r="D4" s="18" t="s">
        <v>53</v>
      </c>
      <c r="E4" s="78" t="s">
        <v>53</v>
      </c>
      <c r="F4" s="78" t="s">
        <v>53</v>
      </c>
      <c r="G4" s="85" t="s">
        <v>53</v>
      </c>
    </row>
    <row r="5" spans="1:7" ht="73.5" customHeight="1">
      <c r="A5" s="55" t="s">
        <v>54</v>
      </c>
      <c r="B5" s="32" t="s">
        <v>169</v>
      </c>
      <c r="C5" s="32" t="s">
        <v>170</v>
      </c>
      <c r="D5" s="78" t="s">
        <v>69</v>
      </c>
      <c r="E5" s="78">
        <v>5</v>
      </c>
      <c r="F5" s="78">
        <v>1.5</v>
      </c>
      <c r="G5" s="84" t="s">
        <v>69</v>
      </c>
    </row>
    <row r="6" spans="1:7" ht="76.5" customHeight="1">
      <c r="A6" s="55" t="s">
        <v>11</v>
      </c>
      <c r="B6" s="32" t="s">
        <v>167</v>
      </c>
      <c r="C6" s="34" t="s">
        <v>168</v>
      </c>
      <c r="D6" s="78" t="s">
        <v>69</v>
      </c>
      <c r="E6" s="78">
        <v>5</v>
      </c>
      <c r="F6" s="78">
        <v>2</v>
      </c>
      <c r="G6" s="84" t="s">
        <v>69</v>
      </c>
    </row>
    <row r="7" spans="1:7" ht="117.75" customHeight="1">
      <c r="A7" s="59" t="s">
        <v>62</v>
      </c>
      <c r="B7" s="48" t="s">
        <v>171</v>
      </c>
      <c r="C7" s="75" t="s">
        <v>172</v>
      </c>
      <c r="D7" s="51" t="s">
        <v>69</v>
      </c>
      <c r="E7" s="80">
        <v>4</v>
      </c>
      <c r="F7" s="78">
        <v>2</v>
      </c>
      <c r="G7" s="86" t="s">
        <v>69</v>
      </c>
    </row>
    <row r="8" spans="1:7" ht="64.5" customHeight="1">
      <c r="A8" s="55" t="s">
        <v>67</v>
      </c>
      <c r="B8" s="32" t="s">
        <v>173</v>
      </c>
      <c r="C8" s="34" t="s">
        <v>174</v>
      </c>
      <c r="D8" s="76" t="s">
        <v>69</v>
      </c>
      <c r="E8" s="78">
        <v>4</v>
      </c>
      <c r="F8" s="82">
        <v>3</v>
      </c>
      <c r="G8" s="87" t="s">
        <v>69</v>
      </c>
    </row>
    <row r="9" spans="1:7">
      <c r="A9" s="55" t="s">
        <v>28</v>
      </c>
      <c r="B9" s="32" t="s">
        <v>171</v>
      </c>
      <c r="C9" s="32" t="s">
        <v>53</v>
      </c>
      <c r="D9" s="78" t="s">
        <v>53</v>
      </c>
      <c r="E9" s="78" t="s">
        <v>53</v>
      </c>
      <c r="F9" s="78" t="s">
        <v>53</v>
      </c>
      <c r="G9" s="88" t="s">
        <v>53</v>
      </c>
    </row>
    <row r="10" spans="1:7">
      <c r="A10" s="55" t="s">
        <v>19</v>
      </c>
      <c r="B10" s="32" t="s">
        <v>53</v>
      </c>
      <c r="C10" s="32" t="s">
        <v>53</v>
      </c>
      <c r="D10" s="78" t="s">
        <v>53</v>
      </c>
      <c r="E10" s="78" t="s">
        <v>53</v>
      </c>
      <c r="F10" s="78" t="s">
        <v>53</v>
      </c>
      <c r="G10" s="84" t="s">
        <v>53</v>
      </c>
    </row>
    <row r="11" spans="1:7" ht="91.5" customHeight="1">
      <c r="A11" s="61" t="s">
        <v>79</v>
      </c>
      <c r="B11" s="62" t="s">
        <v>171</v>
      </c>
      <c r="C11" s="63" t="s">
        <v>175</v>
      </c>
      <c r="D11" s="64" t="s">
        <v>69</v>
      </c>
      <c r="E11" s="81" t="s">
        <v>176</v>
      </c>
      <c r="F11" s="70">
        <v>2</v>
      </c>
      <c r="G11" s="89" t="s">
        <v>69</v>
      </c>
    </row>
    <row r="14" spans="1:7">
      <c r="C14" s="69"/>
    </row>
    <row r="15" spans="1:7">
      <c r="C15" s="6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02A6-2D46-412E-A32D-32F49B30C6C1}">
  <dimension ref="B2:H13"/>
  <sheetViews>
    <sheetView topLeftCell="A4" workbookViewId="0">
      <selection activeCell="C6" sqref="C6"/>
    </sheetView>
  </sheetViews>
  <sheetFormatPr defaultRowHeight="15"/>
  <cols>
    <col min="2" max="2" width="22.140625" customWidth="1"/>
    <col min="3" max="3" width="43.42578125" customWidth="1"/>
    <col min="4" max="4" width="39.5703125" customWidth="1"/>
    <col min="5" max="5" width="20.28515625" style="79" customWidth="1"/>
    <col min="6" max="6" width="15.7109375" style="79" customWidth="1"/>
    <col min="7" max="7" width="18.7109375" style="79" customWidth="1"/>
    <col min="8" max="8" width="29.140625" style="79" customWidth="1"/>
  </cols>
  <sheetData>
    <row r="2" spans="2:8" ht="30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4.25" customHeight="1">
      <c r="B3" s="55" t="s">
        <v>44</v>
      </c>
      <c r="C3" s="32" t="s">
        <v>177</v>
      </c>
      <c r="D3" s="32" t="s">
        <v>178</v>
      </c>
      <c r="E3" s="78" t="s">
        <v>69</v>
      </c>
      <c r="F3" s="78">
        <v>4</v>
      </c>
      <c r="G3" s="78">
        <v>2</v>
      </c>
      <c r="H3" s="94" t="s">
        <v>69</v>
      </c>
    </row>
    <row r="4" spans="2:8" ht="78" customHeight="1">
      <c r="B4" s="55" t="s">
        <v>48</v>
      </c>
      <c r="C4" s="32" t="s">
        <v>179</v>
      </c>
      <c r="D4" s="32" t="s">
        <v>180</v>
      </c>
      <c r="E4" s="78" t="s">
        <v>69</v>
      </c>
      <c r="F4" s="78">
        <v>5</v>
      </c>
      <c r="G4" s="78">
        <v>2</v>
      </c>
      <c r="H4" s="84" t="s">
        <v>69</v>
      </c>
    </row>
    <row r="5" spans="2:8">
      <c r="B5" s="55" t="s">
        <v>41</v>
      </c>
      <c r="C5" s="32" t="s">
        <v>53</v>
      </c>
      <c r="D5" s="32" t="s">
        <v>53</v>
      </c>
      <c r="E5" s="78" t="s">
        <v>53</v>
      </c>
      <c r="F5" s="78" t="s">
        <v>53</v>
      </c>
      <c r="G5" s="78" t="s">
        <v>53</v>
      </c>
      <c r="H5" s="85" t="s">
        <v>53</v>
      </c>
    </row>
    <row r="6" spans="2:8" ht="82.5" customHeight="1">
      <c r="B6" s="55" t="s">
        <v>54</v>
      </c>
      <c r="C6" s="32" t="s">
        <v>181</v>
      </c>
      <c r="D6" s="32" t="s">
        <v>182</v>
      </c>
      <c r="E6" s="78" t="s">
        <v>69</v>
      </c>
      <c r="F6" s="78">
        <v>3.5</v>
      </c>
      <c r="G6" s="78">
        <v>2</v>
      </c>
      <c r="H6" s="84" t="s">
        <v>183</v>
      </c>
    </row>
    <row r="7" spans="2:8" ht="83.25" customHeight="1">
      <c r="B7" s="55" t="s">
        <v>11</v>
      </c>
      <c r="C7" s="32" t="s">
        <v>179</v>
      </c>
      <c r="D7" s="32" t="s">
        <v>180</v>
      </c>
      <c r="E7" s="78" t="s">
        <v>69</v>
      </c>
      <c r="F7" s="78">
        <v>4</v>
      </c>
      <c r="G7" s="78">
        <v>2</v>
      </c>
      <c r="H7" s="84" t="s">
        <v>69</v>
      </c>
    </row>
    <row r="8" spans="2:8" ht="108" customHeight="1">
      <c r="B8" s="59" t="s">
        <v>62</v>
      </c>
      <c r="C8" s="32" t="s">
        <v>132</v>
      </c>
      <c r="D8" s="32" t="s">
        <v>184</v>
      </c>
      <c r="E8" s="51" t="s">
        <v>69</v>
      </c>
      <c r="F8" s="80">
        <v>5</v>
      </c>
      <c r="G8" s="78">
        <v>3</v>
      </c>
      <c r="H8" s="86" t="s">
        <v>113</v>
      </c>
    </row>
    <row r="9" spans="2:8" ht="78.75" customHeight="1">
      <c r="B9" s="55" t="s">
        <v>67</v>
      </c>
      <c r="C9" s="32" t="s">
        <v>185</v>
      </c>
      <c r="D9" s="32" t="s">
        <v>186</v>
      </c>
      <c r="E9" s="76" t="s">
        <v>69</v>
      </c>
      <c r="F9" s="78">
        <v>3</v>
      </c>
      <c r="G9" s="82">
        <v>3</v>
      </c>
      <c r="H9" s="87" t="s">
        <v>69</v>
      </c>
    </row>
    <row r="10" spans="2:8">
      <c r="B10" s="55" t="s">
        <v>28</v>
      </c>
      <c r="C10" s="32" t="s">
        <v>187</v>
      </c>
      <c r="D10" s="32" t="s">
        <v>53</v>
      </c>
      <c r="E10" s="78" t="s">
        <v>53</v>
      </c>
      <c r="F10" s="78" t="s">
        <v>53</v>
      </c>
      <c r="G10" s="78" t="s">
        <v>53</v>
      </c>
      <c r="H10" s="88" t="s">
        <v>53</v>
      </c>
    </row>
    <row r="11" spans="2:8">
      <c r="B11" s="55" t="s">
        <v>19</v>
      </c>
      <c r="C11" s="32" t="s">
        <v>53</v>
      </c>
      <c r="D11" s="34" t="s">
        <v>53</v>
      </c>
      <c r="E11" s="78" t="s">
        <v>53</v>
      </c>
      <c r="F11" s="78" t="s">
        <v>53</v>
      </c>
      <c r="G11" s="78" t="s">
        <v>53</v>
      </c>
      <c r="H11" s="84" t="s">
        <v>53</v>
      </c>
    </row>
    <row r="12" spans="2:8" ht="75" customHeight="1">
      <c r="B12" s="61" t="s">
        <v>79</v>
      </c>
      <c r="C12" s="71" t="s">
        <v>188</v>
      </c>
      <c r="D12" s="74" t="s">
        <v>189</v>
      </c>
      <c r="E12" s="72" t="s">
        <v>69</v>
      </c>
      <c r="F12" s="81" t="s">
        <v>190</v>
      </c>
      <c r="G12" s="70">
        <v>3</v>
      </c>
      <c r="H12" s="89" t="s">
        <v>69</v>
      </c>
    </row>
    <row r="13" spans="2:8">
      <c r="D13" s="6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13B-541C-40A2-8AF4-9EDB58903CCB}">
  <dimension ref="B2:H11"/>
  <sheetViews>
    <sheetView topLeftCell="A4" workbookViewId="0">
      <selection activeCell="D24" sqref="D24"/>
    </sheetView>
  </sheetViews>
  <sheetFormatPr defaultRowHeight="15"/>
  <cols>
    <col min="2" max="2" width="41.85546875" customWidth="1"/>
    <col min="3" max="3" width="31.7109375" style="96" customWidth="1"/>
    <col min="4" max="4" width="40.28515625" style="96" customWidth="1"/>
    <col min="5" max="5" width="20.85546875" customWidth="1"/>
    <col min="6" max="6" width="26.85546875" customWidth="1"/>
    <col min="7" max="7" width="18.85546875" customWidth="1"/>
    <col min="8" max="8" width="16.7109375" customWidth="1"/>
  </cols>
  <sheetData>
    <row r="2" spans="2:8" ht="30.7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0.5" customHeight="1">
      <c r="B3" s="55" t="s">
        <v>44</v>
      </c>
      <c r="C3" s="32" t="s">
        <v>191</v>
      </c>
      <c r="D3" s="32" t="s">
        <v>192</v>
      </c>
      <c r="E3" s="78" t="s">
        <v>69</v>
      </c>
      <c r="F3" s="98">
        <v>0.18055555555555555</v>
      </c>
      <c r="G3" s="78">
        <v>2</v>
      </c>
      <c r="H3" s="94" t="s">
        <v>69</v>
      </c>
    </row>
    <row r="4" spans="2:8" ht="136.5" customHeight="1">
      <c r="B4" s="55" t="s">
        <v>48</v>
      </c>
      <c r="C4" s="32" t="s">
        <v>193</v>
      </c>
      <c r="D4" s="32" t="s">
        <v>194</v>
      </c>
      <c r="E4" s="78" t="s">
        <v>69</v>
      </c>
      <c r="F4" s="78" t="s">
        <v>195</v>
      </c>
      <c r="G4" s="78">
        <v>2</v>
      </c>
      <c r="H4" s="84" t="s">
        <v>69</v>
      </c>
    </row>
    <row r="5" spans="2:8" ht="129.75" customHeight="1">
      <c r="B5" s="55" t="s">
        <v>54</v>
      </c>
      <c r="C5" s="32" t="s">
        <v>196</v>
      </c>
      <c r="D5" s="32" t="s">
        <v>197</v>
      </c>
      <c r="E5" s="78" t="s">
        <v>69</v>
      </c>
      <c r="F5" s="78">
        <v>4.5</v>
      </c>
      <c r="G5" s="78">
        <v>2.5</v>
      </c>
      <c r="H5" s="84" t="s">
        <v>69</v>
      </c>
    </row>
    <row r="6" spans="2:8" ht="116.25" customHeight="1">
      <c r="B6" s="55" t="s">
        <v>11</v>
      </c>
      <c r="C6" s="32" t="s">
        <v>198</v>
      </c>
      <c r="D6" s="32" t="s">
        <v>199</v>
      </c>
      <c r="E6" s="78" t="s">
        <v>69</v>
      </c>
      <c r="F6" s="78" t="s">
        <v>200</v>
      </c>
      <c r="G6" s="78">
        <v>2</v>
      </c>
      <c r="H6" s="84" t="s">
        <v>69</v>
      </c>
    </row>
    <row r="7" spans="2:8" ht="98.25" customHeight="1">
      <c r="B7" s="59" t="s">
        <v>62</v>
      </c>
      <c r="C7" s="32" t="s">
        <v>201</v>
      </c>
      <c r="D7" s="32" t="s">
        <v>202</v>
      </c>
      <c r="E7" s="51" t="s">
        <v>69</v>
      </c>
      <c r="F7" s="80" t="s">
        <v>203</v>
      </c>
      <c r="G7" s="78">
        <v>2</v>
      </c>
      <c r="H7" s="86" t="s">
        <v>69</v>
      </c>
    </row>
    <row r="8" spans="2:8" ht="132.75" customHeight="1">
      <c r="B8" s="55" t="s">
        <v>67</v>
      </c>
      <c r="C8" s="78" t="s">
        <v>204</v>
      </c>
      <c r="D8" s="32" t="s">
        <v>205</v>
      </c>
      <c r="E8" s="76" t="s">
        <v>69</v>
      </c>
      <c r="F8" s="78">
        <v>4</v>
      </c>
      <c r="G8" s="82">
        <v>1</v>
      </c>
      <c r="H8" s="87" t="s">
        <v>69</v>
      </c>
    </row>
    <row r="9" spans="2:8" ht="148.5">
      <c r="B9" s="55" t="s">
        <v>28</v>
      </c>
      <c r="C9" s="32" t="s">
        <v>206</v>
      </c>
      <c r="D9" s="32" t="s">
        <v>207</v>
      </c>
      <c r="E9" s="78" t="s">
        <v>69</v>
      </c>
      <c r="F9" s="78">
        <v>4</v>
      </c>
      <c r="G9" s="78">
        <v>3</v>
      </c>
      <c r="H9" s="88">
        <f>-G9</f>
        <v>-3</v>
      </c>
    </row>
    <row r="10" spans="2:8" ht="75.75" customHeight="1">
      <c r="B10" s="55" t="s">
        <v>19</v>
      </c>
      <c r="C10" s="99" t="s">
        <v>208</v>
      </c>
      <c r="D10" s="34" t="s">
        <v>69</v>
      </c>
      <c r="E10" s="78" t="s">
        <v>69</v>
      </c>
      <c r="F10" s="78">
        <v>2</v>
      </c>
      <c r="G10" s="78">
        <v>1</v>
      </c>
      <c r="H10" s="84" t="s">
        <v>69</v>
      </c>
    </row>
    <row r="11" spans="2:8" ht="115.5" customHeight="1">
      <c r="B11" s="61" t="s">
        <v>79</v>
      </c>
      <c r="C11" s="71" t="s">
        <v>209</v>
      </c>
      <c r="D11" s="95" t="s">
        <v>210</v>
      </c>
      <c r="E11" s="72" t="s">
        <v>69</v>
      </c>
      <c r="F11" s="97">
        <v>0.22916666666666666</v>
      </c>
      <c r="G11" s="70">
        <v>3</v>
      </c>
      <c r="H11" s="89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75F4-EFCC-40B5-B7EE-CF29D99B6F34}">
  <dimension ref="A1:G10"/>
  <sheetViews>
    <sheetView topLeftCell="A4" workbookViewId="0">
      <selection activeCell="D6" sqref="D6"/>
    </sheetView>
  </sheetViews>
  <sheetFormatPr defaultRowHeight="15"/>
  <cols>
    <col min="1" max="1" width="25.5703125" customWidth="1"/>
    <col min="2" max="2" width="42.28515625" customWidth="1"/>
    <col min="3" max="3" width="55.28515625" customWidth="1"/>
    <col min="4" max="4" width="25.7109375" customWidth="1"/>
    <col min="5" max="5" width="27.5703125" customWidth="1"/>
    <col min="6" max="6" width="18.140625" customWidth="1"/>
    <col min="7" max="7" width="33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20" customHeight="1">
      <c r="A2" s="55" t="s">
        <v>44</v>
      </c>
      <c r="B2" s="32" t="s">
        <v>191</v>
      </c>
      <c r="C2" s="32" t="s">
        <v>211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133.5" customHeight="1">
      <c r="A3" s="55" t="s">
        <v>48</v>
      </c>
      <c r="B3" s="32" t="s">
        <v>212</v>
      </c>
      <c r="C3" s="32" t="s">
        <v>213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32.75" customHeight="1">
      <c r="A4" s="55" t="s">
        <v>54</v>
      </c>
      <c r="B4" s="32" t="s">
        <v>196</v>
      </c>
      <c r="C4" s="32" t="s">
        <v>216</v>
      </c>
      <c r="D4" s="78" t="s">
        <v>69</v>
      </c>
      <c r="E4" s="78">
        <v>5</v>
      </c>
      <c r="F4" s="78">
        <v>2</v>
      </c>
      <c r="G4" s="84" t="s">
        <v>69</v>
      </c>
    </row>
    <row r="5" spans="1:7" ht="100.5" customHeight="1">
      <c r="A5" s="55" t="s">
        <v>11</v>
      </c>
      <c r="B5" s="32" t="s">
        <v>198</v>
      </c>
      <c r="C5" s="32" t="s">
        <v>217</v>
      </c>
      <c r="D5" s="78" t="s">
        <v>69</v>
      </c>
      <c r="E5" s="78">
        <v>4.5</v>
      </c>
      <c r="F5" s="78">
        <v>2</v>
      </c>
      <c r="G5" s="84" t="s">
        <v>69</v>
      </c>
    </row>
    <row r="6" spans="1:7" ht="126" customHeight="1">
      <c r="A6" s="59" t="s">
        <v>62</v>
      </c>
      <c r="B6" s="32" t="s">
        <v>201</v>
      </c>
      <c r="C6" s="32" t="s">
        <v>218</v>
      </c>
      <c r="D6" s="51" t="s">
        <v>69</v>
      </c>
      <c r="E6" s="80" t="s">
        <v>203</v>
      </c>
      <c r="F6" s="78">
        <v>2</v>
      </c>
      <c r="G6" s="86" t="s">
        <v>69</v>
      </c>
    </row>
    <row r="7" spans="1:7" ht="129.75" customHeight="1">
      <c r="A7" s="55" t="s">
        <v>67</v>
      </c>
      <c r="B7" s="76" t="s">
        <v>69</v>
      </c>
      <c r="C7" s="32" t="s">
        <v>219</v>
      </c>
      <c r="D7" s="76" t="s">
        <v>69</v>
      </c>
      <c r="E7" s="78">
        <v>4.5</v>
      </c>
      <c r="F7" s="82">
        <v>2</v>
      </c>
      <c r="G7" s="87" t="s">
        <v>69</v>
      </c>
    </row>
    <row r="8" spans="1:7" ht="168.75" customHeight="1">
      <c r="A8" s="55" t="s">
        <v>28</v>
      </c>
      <c r="B8" s="32" t="s">
        <v>220</v>
      </c>
      <c r="C8" s="32" t="s">
        <v>221</v>
      </c>
      <c r="D8" s="78" t="s">
        <v>69</v>
      </c>
      <c r="E8" s="78">
        <v>4</v>
      </c>
      <c r="F8" s="78">
        <v>3</v>
      </c>
      <c r="G8" s="88" t="s">
        <v>69</v>
      </c>
    </row>
    <row r="9" spans="1:7" ht="96.75" customHeight="1">
      <c r="A9" s="55" t="s">
        <v>19</v>
      </c>
      <c r="B9" s="99" t="s">
        <v>222</v>
      </c>
      <c r="C9" s="34" t="s">
        <v>223</v>
      </c>
      <c r="D9" s="78" t="s">
        <v>69</v>
      </c>
      <c r="E9" s="78">
        <v>5</v>
      </c>
      <c r="F9" s="78">
        <v>2</v>
      </c>
      <c r="G9" s="84" t="s">
        <v>69</v>
      </c>
    </row>
    <row r="10" spans="1:7" ht="88.5" customHeight="1">
      <c r="A10" s="61" t="s">
        <v>79</v>
      </c>
      <c r="B10" s="71" t="s">
        <v>224</v>
      </c>
      <c r="C10" s="95" t="s">
        <v>225</v>
      </c>
      <c r="D10" s="72" t="s">
        <v>69</v>
      </c>
      <c r="E10" s="97" t="s">
        <v>226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992B-C7F6-456E-AFA2-7AED855ED1C5}">
  <dimension ref="A1:G10"/>
  <sheetViews>
    <sheetView topLeftCell="A2" workbookViewId="0">
      <selection activeCell="E10" sqref="E10"/>
    </sheetView>
  </sheetViews>
  <sheetFormatPr defaultRowHeight="15"/>
  <cols>
    <col min="1" max="1" width="24.7109375" customWidth="1"/>
    <col min="2" max="2" width="32.7109375" customWidth="1"/>
    <col min="3" max="3" width="39.7109375" customWidth="1"/>
    <col min="4" max="4" width="29.85546875" customWidth="1"/>
    <col min="5" max="5" width="27.5703125" customWidth="1"/>
    <col min="6" max="6" width="29.140625" customWidth="1"/>
    <col min="7" max="7" width="12.7109375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90.75" customHeight="1">
      <c r="A2" s="55" t="s">
        <v>44</v>
      </c>
      <c r="B2" s="32" t="s">
        <v>191</v>
      </c>
      <c r="C2" s="32" t="s">
        <v>227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90" customHeight="1">
      <c r="A3" s="55" t="s">
        <v>48</v>
      </c>
      <c r="B3" s="32" t="s">
        <v>228</v>
      </c>
      <c r="C3" s="32" t="s">
        <v>229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47.75" customHeight="1">
      <c r="A4" s="55" t="s">
        <v>54</v>
      </c>
      <c r="B4" s="32" t="s">
        <v>196</v>
      </c>
      <c r="C4" s="32" t="s">
        <v>230</v>
      </c>
      <c r="D4" s="78" t="s">
        <v>69</v>
      </c>
      <c r="E4" s="78">
        <v>4</v>
      </c>
      <c r="F4" s="78">
        <v>1</v>
      </c>
      <c r="G4" s="84" t="s">
        <v>69</v>
      </c>
    </row>
    <row r="5" spans="1:7" ht="111" customHeight="1">
      <c r="A5" s="55" t="s">
        <v>11</v>
      </c>
      <c r="B5" s="32" t="s">
        <v>198</v>
      </c>
      <c r="C5" s="32" t="s">
        <v>231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05" customHeight="1">
      <c r="A6" s="59" t="s">
        <v>62</v>
      </c>
      <c r="B6" s="32" t="s">
        <v>201</v>
      </c>
      <c r="C6" s="32" t="s">
        <v>232</v>
      </c>
      <c r="D6" s="51" t="s">
        <v>69</v>
      </c>
      <c r="E6" s="80" t="s">
        <v>203</v>
      </c>
      <c r="F6" s="78">
        <v>1</v>
      </c>
      <c r="G6" s="86" t="s">
        <v>69</v>
      </c>
    </row>
    <row r="7" spans="1:7" ht="123.75" customHeight="1">
      <c r="A7" s="55" t="s">
        <v>67</v>
      </c>
      <c r="B7" s="76" t="s">
        <v>233</v>
      </c>
      <c r="C7" s="32" t="s">
        <v>234</v>
      </c>
      <c r="D7" s="76" t="s">
        <v>69</v>
      </c>
      <c r="E7" s="78">
        <v>4</v>
      </c>
      <c r="F7" s="82">
        <v>1</v>
      </c>
      <c r="G7" s="87" t="s">
        <v>69</v>
      </c>
    </row>
    <row r="8" spans="1:7" ht="114.75" customHeight="1">
      <c r="A8" s="55" t="s">
        <v>28</v>
      </c>
      <c r="B8" s="32" t="s">
        <v>220</v>
      </c>
      <c r="C8" s="32" t="s">
        <v>235</v>
      </c>
      <c r="D8" s="78" t="s">
        <v>69</v>
      </c>
      <c r="E8" s="98">
        <v>0.22916666666666666</v>
      </c>
      <c r="F8" s="78">
        <v>2</v>
      </c>
      <c r="G8" s="88" t="s">
        <v>69</v>
      </c>
    </row>
    <row r="9" spans="1:7" ht="132" customHeight="1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26" customHeight="1">
      <c r="A10" s="61" t="s">
        <v>79</v>
      </c>
      <c r="B10" s="71" t="s">
        <v>212</v>
      </c>
      <c r="C10" s="95" t="s">
        <v>237</v>
      </c>
      <c r="D10" s="72" t="s">
        <v>69</v>
      </c>
      <c r="E10" s="97" t="s">
        <v>76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65C6-9385-4EAB-B6F7-8778F31EB47C}">
  <dimension ref="B2:H11"/>
  <sheetViews>
    <sheetView topLeftCell="A9" workbookViewId="0">
      <selection activeCell="B2" sqref="B2:H11"/>
    </sheetView>
  </sheetViews>
  <sheetFormatPr defaultRowHeight="15"/>
  <cols>
    <col min="2" max="2" width="36.5703125" customWidth="1"/>
    <col min="3" max="3" width="27.7109375" customWidth="1"/>
    <col min="4" max="4" width="39.42578125" customWidth="1"/>
    <col min="5" max="5" width="18.28515625" customWidth="1"/>
    <col min="6" max="6" width="22.85546875" customWidth="1"/>
    <col min="7" max="7" width="24.140625" customWidth="1"/>
    <col min="8" max="8" width="18.28515625" customWidth="1"/>
  </cols>
  <sheetData>
    <row r="2" spans="2:8" ht="4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99" customHeight="1">
      <c r="B3" s="55" t="s">
        <v>44</v>
      </c>
      <c r="C3" s="32" t="s">
        <v>238</v>
      </c>
      <c r="D3" s="32" t="s">
        <v>239</v>
      </c>
      <c r="E3" s="78" t="s">
        <v>69</v>
      </c>
      <c r="F3" s="98" t="s">
        <v>240</v>
      </c>
      <c r="G3" s="78">
        <v>2</v>
      </c>
      <c r="H3" s="94" t="s">
        <v>69</v>
      </c>
    </row>
    <row r="4" spans="2:8" ht="91.5" customHeight="1">
      <c r="B4" s="55" t="s">
        <v>48</v>
      </c>
      <c r="C4" s="32" t="s">
        <v>241</v>
      </c>
      <c r="D4" s="32" t="s">
        <v>242</v>
      </c>
      <c r="E4" s="78" t="s">
        <v>69</v>
      </c>
      <c r="F4" s="78" t="s">
        <v>243</v>
      </c>
      <c r="G4" s="78" t="s">
        <v>215</v>
      </c>
      <c r="H4" s="84" t="s">
        <v>69</v>
      </c>
    </row>
    <row r="5" spans="2:8" ht="92.25" customHeight="1">
      <c r="B5" s="55" t="s">
        <v>54</v>
      </c>
      <c r="C5" s="32" t="s">
        <v>244</v>
      </c>
      <c r="D5" s="32" t="s">
        <v>245</v>
      </c>
      <c r="E5" s="78" t="s">
        <v>69</v>
      </c>
      <c r="F5" s="78">
        <v>3</v>
      </c>
      <c r="G5" s="78">
        <v>3</v>
      </c>
      <c r="H5" s="84" t="s">
        <v>69</v>
      </c>
    </row>
    <row r="6" spans="2:8" ht="109.5" customHeight="1">
      <c r="B6" s="55" t="s">
        <v>11</v>
      </c>
      <c r="C6" s="32" t="s">
        <v>198</v>
      </c>
      <c r="D6" s="32" t="s">
        <v>246</v>
      </c>
      <c r="E6" s="78" t="s">
        <v>69</v>
      </c>
      <c r="F6" s="78">
        <v>4</v>
      </c>
      <c r="G6" s="78">
        <v>2</v>
      </c>
      <c r="H6" s="84" t="s">
        <v>69</v>
      </c>
    </row>
    <row r="7" spans="2:8" ht="117" customHeight="1">
      <c r="B7" s="59" t="s">
        <v>62</v>
      </c>
      <c r="C7" s="32" t="s">
        <v>247</v>
      </c>
      <c r="D7" s="32" t="s">
        <v>248</v>
      </c>
      <c r="E7" s="51" t="s">
        <v>69</v>
      </c>
      <c r="F7" s="80">
        <v>4</v>
      </c>
      <c r="G7" s="78">
        <v>1</v>
      </c>
      <c r="H7" s="86" t="s">
        <v>69</v>
      </c>
    </row>
    <row r="8" spans="2:8" ht="116.25" customHeight="1">
      <c r="B8" s="55" t="s">
        <v>67</v>
      </c>
      <c r="C8" s="76" t="s">
        <v>249</v>
      </c>
      <c r="D8" s="32" t="s">
        <v>250</v>
      </c>
      <c r="E8" s="76" t="s">
        <v>69</v>
      </c>
      <c r="F8" s="78">
        <v>4</v>
      </c>
      <c r="G8" s="82">
        <v>2</v>
      </c>
      <c r="H8" s="87" t="s">
        <v>69</v>
      </c>
    </row>
    <row r="9" spans="2:8" ht="30">
      <c r="B9" s="55" t="s">
        <v>28</v>
      </c>
      <c r="C9" s="32" t="s">
        <v>220</v>
      </c>
      <c r="D9" s="32" t="s">
        <v>236</v>
      </c>
      <c r="E9" s="78" t="s">
        <v>69</v>
      </c>
      <c r="F9" s="78" t="s">
        <v>69</v>
      </c>
      <c r="G9" s="78" t="s">
        <v>69</v>
      </c>
      <c r="H9" s="88" t="s">
        <v>69</v>
      </c>
    </row>
    <row r="10" spans="2:8" ht="38.25">
      <c r="B10" s="55" t="s">
        <v>19</v>
      </c>
      <c r="C10" s="99" t="s">
        <v>222</v>
      </c>
      <c r="D10" s="34" t="s">
        <v>236</v>
      </c>
      <c r="E10" s="78" t="s">
        <v>69</v>
      </c>
      <c r="F10" s="78" t="s">
        <v>69</v>
      </c>
      <c r="G10" s="78" t="s">
        <v>69</v>
      </c>
      <c r="H10" s="84" t="s">
        <v>69</v>
      </c>
    </row>
    <row r="11" spans="2:8" ht="107.25" customHeight="1">
      <c r="B11" s="61" t="s">
        <v>79</v>
      </c>
      <c r="C11" s="71" t="s">
        <v>212</v>
      </c>
      <c r="D11" s="95" t="s">
        <v>251</v>
      </c>
      <c r="E11" s="72" t="s">
        <v>69</v>
      </c>
      <c r="F11" s="97" t="s">
        <v>252</v>
      </c>
      <c r="G11" s="70">
        <v>2</v>
      </c>
      <c r="H11" s="89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00E3-DEA1-432B-B896-AC8948918348}">
  <dimension ref="A1:G10"/>
  <sheetViews>
    <sheetView topLeftCell="A6" workbookViewId="0">
      <selection sqref="A1:G10"/>
    </sheetView>
  </sheetViews>
  <sheetFormatPr defaultRowHeight="15"/>
  <cols>
    <col min="1" max="1" width="18.7109375" customWidth="1"/>
    <col min="2" max="2" width="24" customWidth="1"/>
    <col min="3" max="3" width="43.7109375" customWidth="1"/>
    <col min="4" max="4" width="18.7109375" customWidth="1"/>
    <col min="5" max="5" width="28.85546875" customWidth="1"/>
    <col min="6" max="6" width="26.42578125" customWidth="1"/>
    <col min="7" max="7" width="14.28515625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11.75" customHeight="1">
      <c r="A2" s="55" t="s">
        <v>44</v>
      </c>
      <c r="B2" s="32" t="s">
        <v>253</v>
      </c>
      <c r="C2" s="32" t="s">
        <v>254</v>
      </c>
      <c r="D2" s="78" t="s">
        <v>69</v>
      </c>
      <c r="E2" s="98" t="s">
        <v>255</v>
      </c>
      <c r="F2" s="78">
        <v>2</v>
      </c>
      <c r="G2" s="94" t="s">
        <v>69</v>
      </c>
    </row>
    <row r="3" spans="1:7" ht="102.75" customHeight="1">
      <c r="A3" s="55" t="s">
        <v>48</v>
      </c>
      <c r="B3" s="32" t="s">
        <v>241</v>
      </c>
      <c r="C3" s="32" t="s">
        <v>256</v>
      </c>
      <c r="D3" s="78" t="s">
        <v>69</v>
      </c>
      <c r="E3" s="78" t="s">
        <v>257</v>
      </c>
      <c r="F3" s="78" t="s">
        <v>215</v>
      </c>
      <c r="G3" s="84" t="s">
        <v>69</v>
      </c>
    </row>
    <row r="4" spans="1:7" ht="97.5" customHeight="1">
      <c r="A4" s="55" t="s">
        <v>54</v>
      </c>
      <c r="B4" s="32" t="s">
        <v>244</v>
      </c>
      <c r="C4" s="32" t="s">
        <v>258</v>
      </c>
      <c r="D4" s="78" t="s">
        <v>69</v>
      </c>
      <c r="E4" s="78">
        <v>5</v>
      </c>
      <c r="F4" s="78">
        <v>3</v>
      </c>
      <c r="G4" s="84" t="s">
        <v>69</v>
      </c>
    </row>
    <row r="5" spans="1:7" ht="160.5" customHeight="1">
      <c r="A5" s="55" t="s">
        <v>11</v>
      </c>
      <c r="B5" s="32" t="s">
        <v>198</v>
      </c>
      <c r="C5" s="32" t="s">
        <v>259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30.5" customHeight="1">
      <c r="A6" s="59" t="s">
        <v>62</v>
      </c>
      <c r="B6" s="32" t="s">
        <v>260</v>
      </c>
      <c r="C6" s="32" t="s">
        <v>261</v>
      </c>
      <c r="D6" s="51" t="s">
        <v>69</v>
      </c>
      <c r="E6" s="80">
        <v>4.5</v>
      </c>
      <c r="F6" s="78">
        <v>2</v>
      </c>
      <c r="G6" s="86" t="s">
        <v>69</v>
      </c>
    </row>
    <row r="7" spans="1:7" ht="159" customHeight="1">
      <c r="A7" s="55" t="s">
        <v>67</v>
      </c>
      <c r="B7" s="76" t="s">
        <v>249</v>
      </c>
      <c r="C7" s="32" t="s">
        <v>262</v>
      </c>
      <c r="D7" s="76" t="s">
        <v>69</v>
      </c>
      <c r="E7" s="78">
        <v>4</v>
      </c>
      <c r="F7" s="82">
        <v>2</v>
      </c>
      <c r="G7" s="87" t="s">
        <v>69</v>
      </c>
    </row>
    <row r="8" spans="1:7" ht="89.25">
      <c r="A8" s="55" t="s">
        <v>28</v>
      </c>
      <c r="B8" s="32" t="s">
        <v>212</v>
      </c>
      <c r="C8" s="32" t="s">
        <v>263</v>
      </c>
      <c r="D8" s="78" t="s">
        <v>69</v>
      </c>
      <c r="E8" s="78">
        <v>5</v>
      </c>
      <c r="F8" s="78">
        <v>3</v>
      </c>
      <c r="G8" s="88" t="s">
        <v>69</v>
      </c>
    </row>
    <row r="9" spans="1:7" ht="38.25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91.5" customHeight="1">
      <c r="A10" s="61" t="s">
        <v>79</v>
      </c>
      <c r="B10" s="71" t="s">
        <v>264</v>
      </c>
      <c r="C10" s="95" t="s">
        <v>265</v>
      </c>
      <c r="D10" s="72" t="s">
        <v>69</v>
      </c>
      <c r="E10" s="97" t="s">
        <v>252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7188-5E1A-469F-A0CE-734C5E84D1D5}">
  <dimension ref="A1:G10"/>
  <sheetViews>
    <sheetView topLeftCell="A8" workbookViewId="0">
      <selection activeCell="A10" sqref="A10"/>
    </sheetView>
  </sheetViews>
  <sheetFormatPr defaultRowHeight="15"/>
  <cols>
    <col min="1" max="1" width="35.85546875" customWidth="1"/>
    <col min="2" max="2" width="30.5703125" customWidth="1"/>
    <col min="3" max="3" width="63.140625" style="104" customWidth="1"/>
    <col min="4" max="4" width="25.140625" customWidth="1"/>
    <col min="5" max="5" width="27.7109375" customWidth="1"/>
    <col min="6" max="6" width="26.5703125" customWidth="1"/>
    <col min="7" max="7" width="22.5703125" customWidth="1"/>
  </cols>
  <sheetData>
    <row r="1" spans="1:7">
      <c r="A1" s="52" t="s">
        <v>0</v>
      </c>
      <c r="B1" s="53" t="s">
        <v>6</v>
      </c>
      <c r="C1" s="101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00.5" customHeight="1">
      <c r="A2" s="55" t="s">
        <v>44</v>
      </c>
      <c r="B2" s="32" t="s">
        <v>253</v>
      </c>
      <c r="C2" s="102" t="s">
        <v>266</v>
      </c>
      <c r="D2" s="78" t="s">
        <v>69</v>
      </c>
      <c r="E2" s="98" t="s">
        <v>267</v>
      </c>
      <c r="F2" s="78">
        <v>1</v>
      </c>
      <c r="G2" s="94" t="s">
        <v>69</v>
      </c>
    </row>
    <row r="3" spans="1:7" ht="181.5" customHeight="1">
      <c r="A3" s="55" t="s">
        <v>48</v>
      </c>
      <c r="B3" s="32" t="s">
        <v>241</v>
      </c>
      <c r="C3" s="102" t="s">
        <v>268</v>
      </c>
      <c r="D3" s="78" t="s">
        <v>69</v>
      </c>
      <c r="E3" s="78" t="s">
        <v>269</v>
      </c>
      <c r="F3" s="78" t="s">
        <v>215</v>
      </c>
      <c r="G3" s="84" t="s">
        <v>69</v>
      </c>
    </row>
    <row r="4" spans="1:7" ht="254.25" customHeight="1">
      <c r="A4" s="55" t="s">
        <v>54</v>
      </c>
      <c r="B4" s="32" t="s">
        <v>244</v>
      </c>
      <c r="C4" s="102" t="s">
        <v>270</v>
      </c>
      <c r="D4" s="78" t="s">
        <v>69</v>
      </c>
      <c r="E4" s="78" t="s">
        <v>271</v>
      </c>
      <c r="F4" s="78" t="s">
        <v>272</v>
      </c>
      <c r="G4" s="84" t="s">
        <v>69</v>
      </c>
    </row>
    <row r="5" spans="1:7" ht="285" customHeight="1">
      <c r="A5" s="55" t="s">
        <v>11</v>
      </c>
      <c r="B5" s="32" t="s">
        <v>273</v>
      </c>
      <c r="C5" s="102" t="s">
        <v>274</v>
      </c>
      <c r="D5" s="78" t="s">
        <v>69</v>
      </c>
      <c r="E5" s="78" t="s">
        <v>267</v>
      </c>
      <c r="F5" s="78">
        <v>1</v>
      </c>
      <c r="G5" s="84" t="s">
        <v>69</v>
      </c>
    </row>
    <row r="6" spans="1:7" ht="202.5">
      <c r="A6" s="59" t="s">
        <v>62</v>
      </c>
      <c r="B6" s="32" t="s">
        <v>260</v>
      </c>
      <c r="C6" s="102" t="s">
        <v>275</v>
      </c>
      <c r="D6" s="51" t="s">
        <v>69</v>
      </c>
      <c r="E6" s="80" t="s">
        <v>276</v>
      </c>
      <c r="F6" s="78" t="s">
        <v>277</v>
      </c>
      <c r="G6" s="86" t="s">
        <v>69</v>
      </c>
    </row>
    <row r="7" spans="1:7" ht="142.5" customHeight="1">
      <c r="A7" s="55" t="s">
        <v>67</v>
      </c>
      <c r="B7" s="76" t="s">
        <v>249</v>
      </c>
      <c r="C7" s="102" t="s">
        <v>278</v>
      </c>
      <c r="D7" s="76" t="s">
        <v>69</v>
      </c>
      <c r="E7" s="78" t="s">
        <v>267</v>
      </c>
      <c r="F7" s="82">
        <v>1</v>
      </c>
      <c r="G7" s="87" t="s">
        <v>69</v>
      </c>
    </row>
    <row r="8" spans="1:7" ht="106.5" customHeight="1">
      <c r="A8" s="55" t="s">
        <v>28</v>
      </c>
      <c r="B8" s="32" t="s">
        <v>212</v>
      </c>
      <c r="C8" s="102" t="s">
        <v>279</v>
      </c>
      <c r="D8" s="78" t="s">
        <v>69</v>
      </c>
      <c r="E8" s="78">
        <v>5</v>
      </c>
      <c r="F8" s="78">
        <v>3</v>
      </c>
      <c r="G8" s="88" t="s">
        <v>69</v>
      </c>
    </row>
    <row r="9" spans="1:7">
      <c r="A9" s="55" t="s">
        <v>19</v>
      </c>
      <c r="B9" s="99" t="s">
        <v>222</v>
      </c>
      <c r="C9" s="103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58.25" customHeight="1">
      <c r="A10" s="61" t="s">
        <v>79</v>
      </c>
      <c r="B10" s="71" t="s">
        <v>280</v>
      </c>
      <c r="C10" s="100" t="s">
        <v>281</v>
      </c>
      <c r="D10" s="72" t="s">
        <v>69</v>
      </c>
      <c r="E10" s="97" t="s">
        <v>282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E649-C5F3-4109-BE1F-71D1CBA3BD0C}">
  <dimension ref="A1:I136"/>
  <sheetViews>
    <sheetView topLeftCell="A5" workbookViewId="0">
      <selection activeCell="A107" sqref="A107"/>
    </sheetView>
  </sheetViews>
  <sheetFormatPr defaultRowHeight="15"/>
  <cols>
    <col min="1" max="1" width="31.5703125" customWidth="1"/>
    <col min="2" max="2" width="43.85546875" customWidth="1"/>
    <col min="3" max="3" width="30.85546875" customWidth="1"/>
    <col min="4" max="4" width="16.140625" customWidth="1"/>
    <col min="5" max="5" width="13.140625" customWidth="1"/>
    <col min="6" max="6" width="12.85546875" customWidth="1"/>
    <col min="8" max="8" width="19" customWidth="1"/>
    <col min="9" max="9" width="17" customWidth="1"/>
  </cols>
  <sheetData>
    <row r="1" spans="1:9">
      <c r="A1" s="118" t="s">
        <v>283</v>
      </c>
      <c r="B1" s="118" t="s">
        <v>284</v>
      </c>
      <c r="C1" s="118" t="s">
        <v>285</v>
      </c>
      <c r="D1" s="119" t="s">
        <v>286</v>
      </c>
      <c r="E1" s="119" t="s">
        <v>287</v>
      </c>
      <c r="F1" s="119" t="s">
        <v>288</v>
      </c>
    </row>
    <row r="2" spans="1:9">
      <c r="A2" s="124" t="s">
        <v>44</v>
      </c>
      <c r="B2" s="107" t="s">
        <v>289</v>
      </c>
      <c r="C2" s="107" t="s">
        <v>290</v>
      </c>
      <c r="D2" s="108">
        <v>0.375</v>
      </c>
      <c r="E2" s="108">
        <v>0.39583333333333331</v>
      </c>
      <c r="F2" s="108">
        <f t="shared" ref="F2:F65" si="0">E2-D2</f>
        <v>2.0833333333333315E-2</v>
      </c>
      <c r="H2" s="106" t="s">
        <v>291</v>
      </c>
      <c r="I2" s="106" t="s">
        <v>292</v>
      </c>
    </row>
    <row r="3" spans="1:9">
      <c r="A3" s="124"/>
      <c r="B3" s="107" t="s">
        <v>293</v>
      </c>
      <c r="C3" s="107" t="s">
        <v>290</v>
      </c>
      <c r="D3" s="108">
        <v>0.41666666666666669</v>
      </c>
      <c r="E3" s="108">
        <v>0.5</v>
      </c>
      <c r="F3" s="108">
        <f t="shared" si="0"/>
        <v>8.3333333333333315E-2</v>
      </c>
      <c r="H3" s="109" t="s">
        <v>290</v>
      </c>
      <c r="I3" s="108">
        <f t="shared" ref="I3" si="1">SUMIFS(F2:F16, C2:C16,H3)</f>
        <v>0.20833333333333337</v>
      </c>
    </row>
    <row r="4" spans="1:9">
      <c r="A4" s="124"/>
      <c r="B4" s="107" t="s">
        <v>294</v>
      </c>
      <c r="C4" s="107" t="s">
        <v>290</v>
      </c>
      <c r="D4" s="108">
        <v>0.54166666666666663</v>
      </c>
      <c r="E4" s="108">
        <v>0.57291666666666663</v>
      </c>
      <c r="F4" s="108">
        <f t="shared" si="0"/>
        <v>3.125E-2</v>
      </c>
      <c r="H4" s="109" t="s">
        <v>295</v>
      </c>
      <c r="I4" s="108">
        <f t="shared" ref="I4" si="2">SUMIFS(F2:F16, C2:C16,H4)</f>
        <v>0</v>
      </c>
    </row>
    <row r="5" spans="1:9">
      <c r="A5" s="124"/>
      <c r="B5" s="107" t="s">
        <v>296</v>
      </c>
      <c r="C5" s="107" t="s">
        <v>290</v>
      </c>
      <c r="D5" s="108">
        <v>0.60416666666666663</v>
      </c>
      <c r="E5" s="108">
        <v>0.63541666666666663</v>
      </c>
      <c r="F5" s="108">
        <f t="shared" si="0"/>
        <v>3.125E-2</v>
      </c>
      <c r="H5" s="109" t="s">
        <v>297</v>
      </c>
      <c r="I5" s="108">
        <f t="shared" ref="I5" si="3">SUMIFS(F2:F16, C2:C16,H5)</f>
        <v>6.25E-2</v>
      </c>
    </row>
    <row r="6" spans="1:9">
      <c r="A6" s="124"/>
      <c r="B6" s="107" t="s">
        <v>298</v>
      </c>
      <c r="C6" s="107" t="s">
        <v>299</v>
      </c>
      <c r="D6" s="108">
        <v>0.57291666666666663</v>
      </c>
      <c r="E6" s="108">
        <v>0.59027777777777779</v>
      </c>
      <c r="F6" s="108">
        <f t="shared" si="0"/>
        <v>1.736111111111116E-2</v>
      </c>
      <c r="H6" s="109" t="s">
        <v>300</v>
      </c>
      <c r="I6" s="108">
        <f t="shared" ref="I6" si="4">SUMIFS(F2:F16, C2:C16,H6)</f>
        <v>0</v>
      </c>
    </row>
    <row r="7" spans="1:9">
      <c r="A7" s="124"/>
      <c r="B7" s="107" t="s">
        <v>301</v>
      </c>
      <c r="C7" s="107" t="s">
        <v>299</v>
      </c>
      <c r="D7" s="108">
        <v>0.47222222222222227</v>
      </c>
      <c r="E7" s="108">
        <v>0.47916666666666669</v>
      </c>
      <c r="F7" s="108">
        <f t="shared" si="0"/>
        <v>6.9444444444444198E-3</v>
      </c>
      <c r="H7" s="109" t="s">
        <v>302</v>
      </c>
      <c r="I7" s="108">
        <f t="shared" ref="I7" si="5">SUMIFS(F2:F16, C2:C16,H7)</f>
        <v>0</v>
      </c>
    </row>
    <row r="8" spans="1:9">
      <c r="A8" s="124"/>
      <c r="B8" s="107" t="s">
        <v>303</v>
      </c>
      <c r="C8" s="107" t="s">
        <v>299</v>
      </c>
      <c r="D8" s="108">
        <v>0.65625</v>
      </c>
      <c r="E8" s="108">
        <v>0.66666666666666663</v>
      </c>
      <c r="F8" s="108">
        <f t="shared" si="0"/>
        <v>1.041666666666663E-2</v>
      </c>
      <c r="H8" s="109" t="s">
        <v>299</v>
      </c>
      <c r="I8" s="108">
        <f t="shared" ref="I8" si="6">SUMIFS(F2:F16, C2:C16,H8)</f>
        <v>3.472222222222221E-2</v>
      </c>
    </row>
    <row r="9" spans="1:9">
      <c r="A9" s="124"/>
      <c r="B9" s="107" t="s">
        <v>304</v>
      </c>
      <c r="C9" s="107" t="s">
        <v>297</v>
      </c>
      <c r="D9" s="108">
        <v>0.64583333333333337</v>
      </c>
      <c r="E9" s="108">
        <v>0.70833333333333337</v>
      </c>
      <c r="F9" s="108">
        <f t="shared" si="0"/>
        <v>6.25E-2</v>
      </c>
      <c r="H9" s="105" t="s">
        <v>305</v>
      </c>
      <c r="I9" s="106">
        <f t="shared" ref="I9" si="7">SUM(I3:I8)</f>
        <v>0.30555555555555558</v>
      </c>
    </row>
    <row r="10" spans="1:9">
      <c r="A10" s="124"/>
      <c r="B10" s="107" t="s">
        <v>306</v>
      </c>
      <c r="C10" s="107" t="s">
        <v>290</v>
      </c>
      <c r="D10" s="108">
        <v>0.85416666666666663</v>
      </c>
      <c r="E10" s="108">
        <v>0.89583333333333337</v>
      </c>
      <c r="F10" s="108">
        <f t="shared" si="0"/>
        <v>4.1666666666666741E-2</v>
      </c>
      <c r="I10" s="110"/>
    </row>
    <row r="11" spans="1:9">
      <c r="A11" s="124"/>
      <c r="B11" s="107"/>
      <c r="C11" s="107"/>
      <c r="D11" s="108"/>
      <c r="E11" s="108"/>
      <c r="F11" s="108">
        <f t="shared" si="0"/>
        <v>0</v>
      </c>
      <c r="I11" s="110"/>
    </row>
    <row r="12" spans="1:9">
      <c r="A12" s="124"/>
      <c r="B12" s="107"/>
      <c r="C12" s="107"/>
      <c r="D12" s="108"/>
      <c r="E12" s="108"/>
      <c r="F12" s="108">
        <f t="shared" si="0"/>
        <v>0</v>
      </c>
    </row>
    <row r="13" spans="1:9">
      <c r="A13" s="124"/>
      <c r="B13" s="107"/>
      <c r="C13" s="107"/>
      <c r="D13" s="108"/>
      <c r="E13" s="108"/>
      <c r="F13" s="108">
        <f t="shared" si="0"/>
        <v>0</v>
      </c>
    </row>
    <row r="14" spans="1:9">
      <c r="A14" s="124"/>
      <c r="B14" s="107"/>
      <c r="C14" s="107"/>
      <c r="D14" s="108"/>
      <c r="E14" s="108"/>
      <c r="F14" s="108">
        <f t="shared" si="0"/>
        <v>0</v>
      </c>
    </row>
    <row r="15" spans="1:9">
      <c r="A15" s="124"/>
      <c r="B15" s="107"/>
      <c r="C15" s="107"/>
      <c r="D15" s="108"/>
      <c r="E15" s="108"/>
      <c r="F15" s="108">
        <f t="shared" si="0"/>
        <v>0</v>
      </c>
    </row>
    <row r="16" spans="1:9">
      <c r="A16" s="124"/>
      <c r="B16" s="107"/>
      <c r="C16" s="107"/>
      <c r="D16" s="108"/>
      <c r="E16" s="108"/>
      <c r="F16" s="108">
        <f t="shared" si="0"/>
        <v>0</v>
      </c>
    </row>
    <row r="17" spans="1:9">
      <c r="A17" s="124" t="s">
        <v>48</v>
      </c>
      <c r="B17" s="107" t="s">
        <v>307</v>
      </c>
      <c r="C17" s="107" t="s">
        <v>290</v>
      </c>
      <c r="D17" s="108">
        <v>0.375</v>
      </c>
      <c r="E17" s="108">
        <v>0.39583333333333331</v>
      </c>
      <c r="F17" s="108">
        <f t="shared" si="0"/>
        <v>2.0833333333333315E-2</v>
      </c>
      <c r="H17" s="106" t="s">
        <v>291</v>
      </c>
      <c r="I17" s="106" t="s">
        <v>292</v>
      </c>
    </row>
    <row r="18" spans="1:9">
      <c r="A18" s="124"/>
      <c r="B18" s="107" t="s">
        <v>308</v>
      </c>
      <c r="C18" s="107" t="s">
        <v>290</v>
      </c>
      <c r="D18" s="108">
        <v>0.39583333333333331</v>
      </c>
      <c r="E18" s="108">
        <v>0.4375</v>
      </c>
      <c r="F18" s="108">
        <f t="shared" si="0"/>
        <v>4.1666666666666685E-2</v>
      </c>
      <c r="H18" s="109" t="s">
        <v>290</v>
      </c>
      <c r="I18" s="108">
        <f t="shared" ref="I18" si="8">SUMIFS(F17:F31, C17:C31,H18)</f>
        <v>0.27083333333333331</v>
      </c>
    </row>
    <row r="19" spans="1:9">
      <c r="A19" s="124"/>
      <c r="B19" s="107" t="s">
        <v>301</v>
      </c>
      <c r="C19" s="107" t="s">
        <v>299</v>
      </c>
      <c r="D19" s="108">
        <v>0.4375</v>
      </c>
      <c r="E19" s="108">
        <v>0.45833333333333331</v>
      </c>
      <c r="F19" s="108">
        <f t="shared" si="0"/>
        <v>2.0833333333333315E-2</v>
      </c>
      <c r="H19" s="109" t="s">
        <v>295</v>
      </c>
      <c r="I19" s="108">
        <f t="shared" ref="I19" si="9">SUMIFS(F17:F31, C17:C31,H19)</f>
        <v>0</v>
      </c>
    </row>
    <row r="20" spans="1:9">
      <c r="A20" s="124"/>
      <c r="B20" s="107" t="s">
        <v>309</v>
      </c>
      <c r="C20" s="107" t="s">
        <v>290</v>
      </c>
      <c r="D20" s="108">
        <v>0.45833333333333331</v>
      </c>
      <c r="E20" s="108">
        <v>0.52083333333333337</v>
      </c>
      <c r="F20" s="108">
        <f t="shared" si="0"/>
        <v>6.2500000000000056E-2</v>
      </c>
      <c r="H20" s="109" t="s">
        <v>297</v>
      </c>
      <c r="I20" s="108">
        <f t="shared" ref="I20" si="10">SUMIFS(F17:F31, C17:C31,H20)</f>
        <v>6.25E-2</v>
      </c>
    </row>
    <row r="21" spans="1:9">
      <c r="A21" s="124"/>
      <c r="B21" s="107" t="s">
        <v>294</v>
      </c>
      <c r="C21" s="107" t="s">
        <v>290</v>
      </c>
      <c r="D21" s="108">
        <v>0.54166666666666663</v>
      </c>
      <c r="E21" s="108">
        <v>0.57291666666666663</v>
      </c>
      <c r="F21" s="108">
        <f t="shared" si="0"/>
        <v>3.125E-2</v>
      </c>
      <c r="H21" s="109" t="s">
        <v>300</v>
      </c>
      <c r="I21" s="108">
        <f t="shared" ref="I21" si="11">SUMIFS(F17:F31, C17:C31,H21)</f>
        <v>0</v>
      </c>
    </row>
    <row r="22" spans="1:9">
      <c r="A22" s="124"/>
      <c r="B22" s="107" t="s">
        <v>310</v>
      </c>
      <c r="C22" s="107" t="s">
        <v>299</v>
      </c>
      <c r="D22" s="108">
        <v>0.57291666666666663</v>
      </c>
      <c r="E22" s="108">
        <v>0.59375</v>
      </c>
      <c r="F22" s="108">
        <f t="shared" si="0"/>
        <v>2.083333333333337E-2</v>
      </c>
      <c r="H22" s="109" t="s">
        <v>302</v>
      </c>
      <c r="I22" s="108">
        <f t="shared" ref="I22" si="12">SUMIFS(F17:F31, C17:C31,H22)</f>
        <v>0</v>
      </c>
    </row>
    <row r="23" spans="1:9">
      <c r="A23" s="124"/>
      <c r="B23" s="107" t="s">
        <v>296</v>
      </c>
      <c r="C23" s="107" t="s">
        <v>290</v>
      </c>
      <c r="D23" s="108">
        <v>0.60416666666666663</v>
      </c>
      <c r="E23" s="108">
        <v>0.63541666666666663</v>
      </c>
      <c r="F23" s="108">
        <f t="shared" si="0"/>
        <v>3.125E-2</v>
      </c>
      <c r="H23" s="109" t="s">
        <v>299</v>
      </c>
      <c r="I23" s="108">
        <f t="shared" ref="I23" si="13">SUMIFS(F17:F31, C17:C31,H23)</f>
        <v>4.1666666666666685E-2</v>
      </c>
    </row>
    <row r="24" spans="1:9">
      <c r="A24" s="124"/>
      <c r="B24" s="107" t="s">
        <v>311</v>
      </c>
      <c r="C24" s="107" t="s">
        <v>297</v>
      </c>
      <c r="D24" s="108">
        <v>0.64583333333333337</v>
      </c>
      <c r="E24" s="108">
        <v>0.70833333333333337</v>
      </c>
      <c r="F24" s="108">
        <f t="shared" si="0"/>
        <v>6.25E-2</v>
      </c>
      <c r="H24" s="105" t="s">
        <v>305</v>
      </c>
      <c r="I24" s="106">
        <f t="shared" ref="I24" si="14">SUM(I18:I23)</f>
        <v>0.375</v>
      </c>
    </row>
    <row r="25" spans="1:9">
      <c r="A25" s="124"/>
      <c r="B25" s="107" t="s">
        <v>312</v>
      </c>
      <c r="C25" s="107" t="s">
        <v>290</v>
      </c>
      <c r="D25" s="108">
        <v>0.83333333333333337</v>
      </c>
      <c r="E25" s="108">
        <v>0.91666666666666663</v>
      </c>
      <c r="F25" s="108">
        <f t="shared" si="0"/>
        <v>8.3333333333333259E-2</v>
      </c>
      <c r="I25" s="110"/>
    </row>
    <row r="26" spans="1:9">
      <c r="A26" s="124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24"/>
      <c r="B27" s="107"/>
      <c r="C27" s="107"/>
      <c r="D27" s="108"/>
      <c r="E27" s="108"/>
      <c r="F27" s="108">
        <f t="shared" si="0"/>
        <v>0</v>
      </c>
    </row>
    <row r="28" spans="1:9">
      <c r="A28" s="124"/>
      <c r="B28" s="107"/>
      <c r="C28" s="107"/>
      <c r="D28" s="108"/>
      <c r="E28" s="108"/>
      <c r="F28" s="108">
        <f t="shared" si="0"/>
        <v>0</v>
      </c>
    </row>
    <row r="29" spans="1:9">
      <c r="A29" s="124"/>
      <c r="B29" s="107"/>
      <c r="C29" s="107"/>
      <c r="D29" s="108"/>
      <c r="E29" s="108"/>
      <c r="F29" s="108">
        <f t="shared" si="0"/>
        <v>0</v>
      </c>
    </row>
    <row r="30" spans="1:9">
      <c r="A30" s="124"/>
      <c r="B30" s="107"/>
      <c r="C30" s="107"/>
      <c r="D30" s="108"/>
      <c r="E30" s="108"/>
      <c r="F30" s="108">
        <f t="shared" si="0"/>
        <v>0</v>
      </c>
    </row>
    <row r="31" spans="1:9">
      <c r="A31" s="124"/>
      <c r="B31" s="107"/>
      <c r="C31" s="107"/>
      <c r="D31" s="108"/>
      <c r="E31" s="108"/>
      <c r="F31" s="108">
        <f t="shared" si="0"/>
        <v>0</v>
      </c>
    </row>
    <row r="32" spans="1:9">
      <c r="A32" s="124" t="s">
        <v>54</v>
      </c>
      <c r="B32" s="107" t="s">
        <v>289</v>
      </c>
      <c r="C32" s="107" t="s">
        <v>290</v>
      </c>
      <c r="D32" s="108">
        <v>0.375</v>
      </c>
      <c r="E32" s="108">
        <v>0.40625</v>
      </c>
      <c r="F32" s="108">
        <f t="shared" si="0"/>
        <v>3.125E-2</v>
      </c>
      <c r="H32" s="106" t="s">
        <v>291</v>
      </c>
      <c r="I32" s="106" t="s">
        <v>292</v>
      </c>
    </row>
    <row r="33" spans="1:9">
      <c r="A33" s="124"/>
      <c r="B33" s="107" t="s">
        <v>313</v>
      </c>
      <c r="C33" s="107" t="s">
        <v>290</v>
      </c>
      <c r="D33" s="108">
        <v>0.40625</v>
      </c>
      <c r="E33" s="108">
        <v>0.4375</v>
      </c>
      <c r="F33" s="108">
        <f t="shared" si="0"/>
        <v>3.125E-2</v>
      </c>
      <c r="H33" s="109" t="s">
        <v>290</v>
      </c>
      <c r="I33" s="108">
        <f t="shared" ref="I33" si="15">SUMIFS(F32:F46, C32:C46,H33)</f>
        <v>0.22916666666666669</v>
      </c>
    </row>
    <row r="34" spans="1:9">
      <c r="A34" s="124"/>
      <c r="B34" s="107" t="s">
        <v>301</v>
      </c>
      <c r="C34" s="107" t="s">
        <v>299</v>
      </c>
      <c r="D34" s="108">
        <v>0.4375</v>
      </c>
      <c r="E34" s="108">
        <v>0.45833333333333331</v>
      </c>
      <c r="F34" s="108">
        <f t="shared" si="0"/>
        <v>2.0833333333333315E-2</v>
      </c>
      <c r="H34" s="109" t="s">
        <v>295</v>
      </c>
      <c r="I34" s="108">
        <f t="shared" ref="I34" si="16">SUMIFS(F32:F46, C32:C46,H34)</f>
        <v>3.125E-2</v>
      </c>
    </row>
    <row r="35" spans="1:9">
      <c r="A35" s="124"/>
      <c r="B35" s="107" t="s">
        <v>313</v>
      </c>
      <c r="C35" s="107" t="s">
        <v>290</v>
      </c>
      <c r="D35" s="108">
        <v>0.45833333333333331</v>
      </c>
      <c r="E35" s="108">
        <v>0.54166666666666663</v>
      </c>
      <c r="F35" s="108">
        <f t="shared" si="0"/>
        <v>8.3333333333333315E-2</v>
      </c>
      <c r="H35" s="109" t="s">
        <v>297</v>
      </c>
      <c r="I35" s="108">
        <f t="shared" ref="I35" si="17">SUMIFS(F32:F46, C32:C46,H35)</f>
        <v>6.25E-2</v>
      </c>
    </row>
    <row r="36" spans="1:9">
      <c r="A36" s="124"/>
      <c r="B36" s="107" t="s">
        <v>294</v>
      </c>
      <c r="C36" s="107" t="s">
        <v>290</v>
      </c>
      <c r="D36" s="108">
        <v>0.54166666666666663</v>
      </c>
      <c r="E36" s="108">
        <v>0.57291666666666663</v>
      </c>
      <c r="F36" s="108">
        <f t="shared" si="0"/>
        <v>3.125E-2</v>
      </c>
      <c r="H36" s="109" t="s">
        <v>300</v>
      </c>
      <c r="I36" s="108">
        <f t="shared" ref="I36" si="18">SUMIFS(F32:F46, C32:C46,H36)</f>
        <v>0</v>
      </c>
    </row>
    <row r="37" spans="1:9">
      <c r="A37" s="124"/>
      <c r="B37" s="107" t="s">
        <v>310</v>
      </c>
      <c r="C37" s="107" t="s">
        <v>299</v>
      </c>
      <c r="D37" s="108">
        <v>0.57291666666666663</v>
      </c>
      <c r="E37" s="108">
        <v>0.59375</v>
      </c>
      <c r="F37" s="108">
        <f t="shared" si="0"/>
        <v>2.083333333333337E-2</v>
      </c>
      <c r="H37" s="109" t="s">
        <v>302</v>
      </c>
      <c r="I37" s="108">
        <f t="shared" ref="I37" si="19">SUMIFS(F32:F46, C32:C46,H37)</f>
        <v>0</v>
      </c>
    </row>
    <row r="38" spans="1:9">
      <c r="A38" s="124"/>
      <c r="B38" s="107" t="s">
        <v>314</v>
      </c>
      <c r="C38" s="107" t="s">
        <v>295</v>
      </c>
      <c r="D38" s="108">
        <v>0.60416666666666663</v>
      </c>
      <c r="E38" s="108">
        <v>0.63541666666666663</v>
      </c>
      <c r="F38" s="108">
        <f t="shared" si="0"/>
        <v>3.125E-2</v>
      </c>
      <c r="H38" s="109" t="s">
        <v>299</v>
      </c>
      <c r="I38" s="108">
        <f t="shared" ref="I38" si="20">SUMIFS(F32:F46, C32:C46,H38)</f>
        <v>5.5555555555555525E-2</v>
      </c>
    </row>
    <row r="39" spans="1:9">
      <c r="A39" s="124"/>
      <c r="B39" s="107" t="s">
        <v>315</v>
      </c>
      <c r="C39" s="107" t="s">
        <v>297</v>
      </c>
      <c r="D39" s="108">
        <v>0.64583333333333337</v>
      </c>
      <c r="E39" s="108">
        <v>0.70833333333333337</v>
      </c>
      <c r="F39" s="108">
        <f t="shared" si="0"/>
        <v>6.25E-2</v>
      </c>
      <c r="H39" s="105" t="s">
        <v>305</v>
      </c>
      <c r="I39" s="106">
        <f t="shared" ref="I39" si="21">SUM(I33:I38)</f>
        <v>0.37847222222222221</v>
      </c>
    </row>
    <row r="40" spans="1:9">
      <c r="A40" s="124"/>
      <c r="B40" s="107" t="s">
        <v>303</v>
      </c>
      <c r="C40" s="107" t="s">
        <v>299</v>
      </c>
      <c r="D40" s="108">
        <v>0.71527777777777779</v>
      </c>
      <c r="E40" s="108">
        <v>0.72916666666666663</v>
      </c>
      <c r="F40" s="108">
        <f t="shared" si="0"/>
        <v>1.388888888888884E-2</v>
      </c>
      <c r="I40" s="110"/>
    </row>
    <row r="41" spans="1:9">
      <c r="A41" s="124"/>
      <c r="B41" s="107" t="s">
        <v>316</v>
      </c>
      <c r="C41" s="107" t="s">
        <v>290</v>
      </c>
      <c r="D41" s="108">
        <v>0.72916666666666663</v>
      </c>
      <c r="E41" s="108">
        <v>0.78125</v>
      </c>
      <c r="F41" s="108">
        <f t="shared" si="0"/>
        <v>5.208333333333337E-2</v>
      </c>
      <c r="I41" s="110"/>
    </row>
    <row r="42" spans="1:9">
      <c r="A42" s="124"/>
      <c r="B42" s="107"/>
      <c r="C42" s="107"/>
      <c r="D42" s="108"/>
      <c r="E42" s="108"/>
      <c r="F42" s="108">
        <f t="shared" si="0"/>
        <v>0</v>
      </c>
    </row>
    <row r="43" spans="1:9">
      <c r="A43" s="124"/>
      <c r="B43" s="107" t="s">
        <v>317</v>
      </c>
      <c r="C43" s="107"/>
      <c r="D43" s="108"/>
      <c r="E43" s="108"/>
      <c r="F43" s="108">
        <f t="shared" si="0"/>
        <v>0</v>
      </c>
    </row>
    <row r="44" spans="1:9">
      <c r="A44" s="124"/>
      <c r="B44" s="107"/>
      <c r="C44" s="107"/>
      <c r="D44" s="108"/>
      <c r="E44" s="108"/>
      <c r="F44" s="108">
        <f t="shared" si="0"/>
        <v>0</v>
      </c>
    </row>
    <row r="45" spans="1:9">
      <c r="A45" s="124"/>
      <c r="B45" s="107"/>
      <c r="C45" s="107"/>
      <c r="D45" s="108"/>
      <c r="E45" s="108"/>
      <c r="F45" s="108">
        <f t="shared" si="0"/>
        <v>0</v>
      </c>
    </row>
    <row r="46" spans="1:9">
      <c r="A46" s="124"/>
      <c r="B46" s="107"/>
      <c r="C46" s="107"/>
      <c r="D46" s="108"/>
      <c r="E46" s="108"/>
      <c r="F46" s="108">
        <f t="shared" si="0"/>
        <v>0</v>
      </c>
    </row>
    <row r="47" spans="1:9">
      <c r="A47" s="124" t="s">
        <v>318</v>
      </c>
      <c r="B47" s="107" t="s">
        <v>307</v>
      </c>
      <c r="C47" s="107" t="s">
        <v>290</v>
      </c>
      <c r="D47" s="108">
        <v>0.375</v>
      </c>
      <c r="E47" s="108">
        <v>0.39583333333333331</v>
      </c>
      <c r="F47" s="108">
        <f t="shared" si="0"/>
        <v>2.0833333333333315E-2</v>
      </c>
      <c r="H47" s="106" t="s">
        <v>291</v>
      </c>
      <c r="I47" s="106" t="s">
        <v>292</v>
      </c>
    </row>
    <row r="48" spans="1:9">
      <c r="A48" s="124"/>
      <c r="B48" s="107" t="s">
        <v>319</v>
      </c>
      <c r="C48" s="107" t="s">
        <v>290</v>
      </c>
      <c r="D48" s="108">
        <v>0.39930555555555558</v>
      </c>
      <c r="E48" s="108">
        <v>0.4375</v>
      </c>
      <c r="F48" s="108">
        <f t="shared" si="0"/>
        <v>3.819444444444442E-2</v>
      </c>
      <c r="H48" s="109" t="s">
        <v>290</v>
      </c>
      <c r="I48" s="108">
        <f t="shared" ref="I48" si="22">SUMIFS(F47:F61, C47:C61,H48)</f>
        <v>0.28124999999999989</v>
      </c>
    </row>
    <row r="49" spans="1:9">
      <c r="A49" s="124"/>
      <c r="B49" s="107" t="s">
        <v>320</v>
      </c>
      <c r="C49" s="107" t="s">
        <v>299</v>
      </c>
      <c r="D49" s="108">
        <v>0.4375</v>
      </c>
      <c r="E49" s="108">
        <v>0.45833333333333331</v>
      </c>
      <c r="F49" s="108">
        <f t="shared" si="0"/>
        <v>2.0833333333333315E-2</v>
      </c>
      <c r="H49" s="109" t="s">
        <v>295</v>
      </c>
      <c r="I49" s="108">
        <f t="shared" ref="I49" si="23">SUMIFS(F47:F61, C47:C61,H49)</f>
        <v>0</v>
      </c>
    </row>
    <row r="50" spans="1:9">
      <c r="A50" s="124"/>
      <c r="B50" s="107" t="s">
        <v>321</v>
      </c>
      <c r="C50" s="107" t="s">
        <v>290</v>
      </c>
      <c r="D50" s="108">
        <v>0.46527777777777773</v>
      </c>
      <c r="E50" s="108">
        <v>0.54166666666666663</v>
      </c>
      <c r="F50" s="108">
        <f t="shared" si="0"/>
        <v>7.6388888888888895E-2</v>
      </c>
      <c r="H50" s="109" t="s">
        <v>297</v>
      </c>
      <c r="I50" s="108">
        <f t="shared" ref="I50" si="24">SUMIFS(F47:F61, C47:C61,H50)</f>
        <v>6.25E-2</v>
      </c>
    </row>
    <row r="51" spans="1:9">
      <c r="A51" s="124"/>
      <c r="B51" s="107" t="s">
        <v>322</v>
      </c>
      <c r="C51" s="107" t="s">
        <v>290</v>
      </c>
      <c r="D51" s="108">
        <v>0.54166666666666663</v>
      </c>
      <c r="E51" s="108">
        <v>0.57291666666666663</v>
      </c>
      <c r="F51" s="108">
        <f>E51-D51</f>
        <v>3.125E-2</v>
      </c>
      <c r="H51" s="109" t="s">
        <v>300</v>
      </c>
      <c r="I51" s="108">
        <f t="shared" ref="I51" si="25">SUMIFS(F47:F61, C47:C61,H51)</f>
        <v>0</v>
      </c>
    </row>
    <row r="52" spans="1:9">
      <c r="A52" s="124"/>
      <c r="B52" s="107" t="s">
        <v>323</v>
      </c>
      <c r="C52" s="107" t="s">
        <v>299</v>
      </c>
      <c r="D52" s="108">
        <v>0.57291666666666663</v>
      </c>
      <c r="E52" s="108">
        <v>0.59375</v>
      </c>
      <c r="F52" s="108">
        <f>E52-D52</f>
        <v>2.083333333333337E-2</v>
      </c>
      <c r="H52" s="109" t="s">
        <v>302</v>
      </c>
      <c r="I52" s="108">
        <f t="shared" ref="I52" si="26">SUMIFS(F47:F61, C47:C61,H52)</f>
        <v>0</v>
      </c>
    </row>
    <row r="53" spans="1:9">
      <c r="A53" s="124"/>
      <c r="B53" s="107" t="s">
        <v>296</v>
      </c>
      <c r="C53" s="107" t="s">
        <v>290</v>
      </c>
      <c r="D53" s="108">
        <v>0.60416666666666663</v>
      </c>
      <c r="E53" s="108">
        <v>0.63541666666666663</v>
      </c>
      <c r="F53" s="108">
        <f t="shared" si="0"/>
        <v>3.125E-2</v>
      </c>
      <c r="H53" s="109" t="s">
        <v>299</v>
      </c>
      <c r="I53" s="108">
        <f t="shared" ref="I53" si="27">SUMIFS(F47:F61, C47:C61,H53)</f>
        <v>4.1666666666666685E-2</v>
      </c>
    </row>
    <row r="54" spans="1:9">
      <c r="A54" s="124"/>
      <c r="B54" s="107" t="s">
        <v>324</v>
      </c>
      <c r="C54" s="107" t="s">
        <v>297</v>
      </c>
      <c r="D54" s="108">
        <v>0.64583333333333337</v>
      </c>
      <c r="E54" s="108">
        <v>0.70833333333333337</v>
      </c>
      <c r="F54" s="108">
        <f t="shared" si="0"/>
        <v>6.25E-2</v>
      </c>
      <c r="H54" s="105" t="s">
        <v>305</v>
      </c>
      <c r="I54" s="106">
        <f t="shared" ref="I54" si="28">SUM(I48:I53)</f>
        <v>0.38541666666666657</v>
      </c>
    </row>
    <row r="55" spans="1:9">
      <c r="A55" s="124"/>
      <c r="B55" s="107" t="s">
        <v>325</v>
      </c>
      <c r="C55" s="107" t="s">
        <v>290</v>
      </c>
      <c r="D55" s="108">
        <v>0.70833333333333337</v>
      </c>
      <c r="E55" s="108">
        <v>0.72916666666666663</v>
      </c>
      <c r="F55" s="108">
        <f t="shared" si="0"/>
        <v>2.0833333333333259E-2</v>
      </c>
      <c r="I55" s="110"/>
    </row>
    <row r="56" spans="1:9">
      <c r="A56" s="124"/>
      <c r="B56" s="107" t="s">
        <v>326</v>
      </c>
      <c r="C56" s="107" t="s">
        <v>290</v>
      </c>
      <c r="D56" s="108">
        <v>0.875</v>
      </c>
      <c r="E56" s="108">
        <v>0.9375</v>
      </c>
      <c r="F56" s="108">
        <f t="shared" si="0"/>
        <v>6.25E-2</v>
      </c>
      <c r="I56" s="110"/>
    </row>
    <row r="57" spans="1:9">
      <c r="A57" s="124"/>
      <c r="B57" s="107"/>
      <c r="C57" s="107"/>
      <c r="D57" s="108"/>
      <c r="E57" s="108"/>
      <c r="F57" s="108">
        <f t="shared" si="0"/>
        <v>0</v>
      </c>
    </row>
    <row r="58" spans="1:9">
      <c r="A58" s="124"/>
      <c r="B58" s="107"/>
      <c r="C58" s="107"/>
      <c r="D58" s="108"/>
      <c r="E58" s="108"/>
      <c r="F58" s="108">
        <f t="shared" si="0"/>
        <v>0</v>
      </c>
    </row>
    <row r="59" spans="1:9">
      <c r="A59" s="124"/>
      <c r="B59" s="107"/>
      <c r="C59" s="107"/>
      <c r="D59" s="108"/>
      <c r="E59" s="108"/>
      <c r="F59" s="108">
        <f t="shared" si="0"/>
        <v>0</v>
      </c>
    </row>
    <row r="60" spans="1:9">
      <c r="A60" s="124"/>
      <c r="B60" s="107"/>
      <c r="C60" s="107"/>
      <c r="D60" s="108"/>
      <c r="E60" s="108"/>
      <c r="F60" s="108">
        <f t="shared" si="0"/>
        <v>0</v>
      </c>
    </row>
    <row r="61" spans="1:9">
      <c r="A61" s="124"/>
      <c r="B61" s="107"/>
      <c r="C61" s="107"/>
      <c r="D61" s="108"/>
      <c r="E61" s="108"/>
      <c r="F61" s="108">
        <f t="shared" si="0"/>
        <v>0</v>
      </c>
    </row>
    <row r="62" spans="1:9">
      <c r="A62" s="124" t="s">
        <v>62</v>
      </c>
      <c r="B62" s="107" t="s">
        <v>327</v>
      </c>
      <c r="C62" s="107" t="s">
        <v>290</v>
      </c>
      <c r="D62" s="108">
        <v>0.375</v>
      </c>
      <c r="E62" s="108">
        <v>0.40972222222222227</v>
      </c>
      <c r="F62" s="108">
        <f t="shared" si="0"/>
        <v>3.4722222222222265E-2</v>
      </c>
      <c r="H62" s="106" t="s">
        <v>291</v>
      </c>
      <c r="I62" s="106" t="s">
        <v>292</v>
      </c>
    </row>
    <row r="63" spans="1:9">
      <c r="A63" s="124"/>
      <c r="B63" s="107" t="s">
        <v>328</v>
      </c>
      <c r="C63" s="107" t="s">
        <v>290</v>
      </c>
      <c r="D63" s="108">
        <v>0.4236111111111111</v>
      </c>
      <c r="E63" s="108">
        <v>0.45833333333333331</v>
      </c>
      <c r="F63" s="108">
        <f t="shared" si="0"/>
        <v>3.472222222222221E-2</v>
      </c>
      <c r="H63" s="109" t="s">
        <v>290</v>
      </c>
      <c r="I63" s="108">
        <f t="shared" ref="I63" si="29">SUMIFS(F62:F76, C62:C76,H63)</f>
        <v>0.23611111111111116</v>
      </c>
    </row>
    <row r="64" spans="1:9">
      <c r="A64" s="124"/>
      <c r="B64" s="107" t="s">
        <v>301</v>
      </c>
      <c r="C64" s="107" t="s">
        <v>299</v>
      </c>
      <c r="D64" s="108">
        <v>0.45833333333333331</v>
      </c>
      <c r="E64" s="108">
        <v>0.47222222222222227</v>
      </c>
      <c r="F64" s="108">
        <f t="shared" si="0"/>
        <v>1.3888888888888951E-2</v>
      </c>
      <c r="H64" s="109" t="s">
        <v>295</v>
      </c>
      <c r="I64" s="108">
        <f t="shared" ref="I64" si="30">SUMIFS(F62:F76, C62:C76,H64)</f>
        <v>3.4722222222222321E-2</v>
      </c>
    </row>
    <row r="65" spans="1:9">
      <c r="A65" s="124"/>
      <c r="B65" s="107" t="s">
        <v>321</v>
      </c>
      <c r="C65" s="107" t="s">
        <v>290</v>
      </c>
      <c r="D65" s="108">
        <v>0.47916666666666669</v>
      </c>
      <c r="E65" s="108">
        <v>0.52083333333333337</v>
      </c>
      <c r="F65" s="108">
        <f t="shared" si="0"/>
        <v>4.1666666666666685E-2</v>
      </c>
      <c r="H65" s="109" t="s">
        <v>297</v>
      </c>
      <c r="I65" s="108">
        <f t="shared" ref="I65" si="31">SUMIFS(F62:F76, C62:C76,H65)</f>
        <v>0</v>
      </c>
    </row>
    <row r="66" spans="1:9">
      <c r="A66" s="124"/>
      <c r="B66" s="107" t="s">
        <v>294</v>
      </c>
      <c r="C66" s="120" t="s">
        <v>290</v>
      </c>
      <c r="D66" s="108">
        <v>0.54166666666666663</v>
      </c>
      <c r="E66" s="108">
        <v>0.57291666666666663</v>
      </c>
      <c r="F66" s="108">
        <f t="shared" ref="F66:F121" si="32">E66-D66</f>
        <v>3.125E-2</v>
      </c>
      <c r="H66" s="109" t="s">
        <v>300</v>
      </c>
      <c r="I66" s="108">
        <f t="shared" ref="I66" si="33">SUMIFS(F62:F76, C62:C76,H66)</f>
        <v>0</v>
      </c>
    </row>
    <row r="67" spans="1:9">
      <c r="A67" s="124"/>
      <c r="B67" s="107" t="s">
        <v>310</v>
      </c>
      <c r="C67" s="107" t="s">
        <v>299</v>
      </c>
      <c r="D67" s="108">
        <v>0.57291666666666663</v>
      </c>
      <c r="E67" s="108">
        <v>0.59375</v>
      </c>
      <c r="F67" s="108">
        <f t="shared" si="32"/>
        <v>2.083333333333337E-2</v>
      </c>
      <c r="H67" s="109" t="s">
        <v>302</v>
      </c>
      <c r="I67" s="108">
        <f t="shared" ref="I67" si="34">SUMIFS(F62:F76, C62:C76,H67)</f>
        <v>0</v>
      </c>
    </row>
    <row r="68" spans="1:9">
      <c r="A68" s="124"/>
      <c r="B68" s="107" t="s">
        <v>296</v>
      </c>
      <c r="C68" s="120" t="s">
        <v>295</v>
      </c>
      <c r="D68" s="108">
        <v>0.60416666666666663</v>
      </c>
      <c r="E68" s="108">
        <v>0.63888888888888895</v>
      </c>
      <c r="F68" s="108">
        <f t="shared" si="32"/>
        <v>3.4722222222222321E-2</v>
      </c>
      <c r="H68" s="109" t="s">
        <v>299</v>
      </c>
      <c r="I68" s="108">
        <f t="shared" ref="I68" si="35">SUMIFS(F62:F76, C62:C76,H68)</f>
        <v>3.4722222222222321E-2</v>
      </c>
    </row>
    <row r="69" spans="1:9">
      <c r="A69" s="124"/>
      <c r="B69" s="107" t="s">
        <v>329</v>
      </c>
      <c r="C69" s="107" t="s">
        <v>290</v>
      </c>
      <c r="D69" s="108">
        <v>0.64583333333333337</v>
      </c>
      <c r="E69" s="108">
        <v>0.70833333333333337</v>
      </c>
      <c r="F69" s="108">
        <f t="shared" si="32"/>
        <v>6.25E-2</v>
      </c>
      <c r="H69" s="105" t="s">
        <v>305</v>
      </c>
      <c r="I69" s="106">
        <f t="shared" ref="I69" si="36">SUM(I63:I68)</f>
        <v>0.3055555555555558</v>
      </c>
    </row>
    <row r="70" spans="1:9">
      <c r="A70" s="124"/>
      <c r="B70" s="107" t="s">
        <v>330</v>
      </c>
      <c r="C70" s="107" t="s">
        <v>290</v>
      </c>
      <c r="D70" s="108">
        <v>0.75</v>
      </c>
      <c r="E70" s="108">
        <v>0.78125</v>
      </c>
      <c r="F70" s="108">
        <f t="shared" si="32"/>
        <v>3.125E-2</v>
      </c>
      <c r="I70" s="110"/>
    </row>
    <row r="71" spans="1:9">
      <c r="A71" s="124"/>
      <c r="B71" s="107"/>
      <c r="C71" s="107"/>
      <c r="D71" s="108"/>
      <c r="E71" s="108"/>
      <c r="F71" s="108">
        <f t="shared" si="32"/>
        <v>0</v>
      </c>
      <c r="I71" s="110"/>
    </row>
    <row r="72" spans="1:9">
      <c r="A72" s="124"/>
      <c r="B72" s="107"/>
      <c r="C72" s="107"/>
      <c r="D72" s="108"/>
      <c r="E72" s="108"/>
      <c r="F72" s="108">
        <f t="shared" si="32"/>
        <v>0</v>
      </c>
    </row>
    <row r="73" spans="1:9">
      <c r="A73" s="124"/>
      <c r="B73" s="107"/>
      <c r="C73" s="107"/>
      <c r="D73" s="108"/>
      <c r="E73" s="108"/>
      <c r="F73" s="108">
        <f t="shared" si="32"/>
        <v>0</v>
      </c>
    </row>
    <row r="74" spans="1:9">
      <c r="A74" s="124"/>
      <c r="B74" s="107"/>
      <c r="C74" s="107"/>
      <c r="D74" s="108"/>
      <c r="E74" s="108"/>
      <c r="F74" s="108">
        <f t="shared" si="32"/>
        <v>0</v>
      </c>
    </row>
    <row r="75" spans="1:9">
      <c r="A75" s="124"/>
      <c r="B75" s="107"/>
      <c r="C75" s="107"/>
      <c r="D75" s="108"/>
      <c r="E75" s="108"/>
      <c r="F75" s="108">
        <f t="shared" si="32"/>
        <v>0</v>
      </c>
    </row>
    <row r="76" spans="1:9">
      <c r="A76" s="124"/>
      <c r="B76" s="107"/>
      <c r="C76" s="107"/>
      <c r="D76" s="108"/>
      <c r="E76" s="108"/>
      <c r="F76" s="108">
        <f t="shared" si="32"/>
        <v>0</v>
      </c>
    </row>
    <row r="77" spans="1:9">
      <c r="A77" s="124" t="s">
        <v>67</v>
      </c>
      <c r="B77" s="107" t="s">
        <v>314</v>
      </c>
      <c r="C77" s="107" t="s">
        <v>290</v>
      </c>
      <c r="D77" s="108">
        <v>0.41666666666666669</v>
      </c>
      <c r="E77" s="108">
        <v>0.4236111111111111</v>
      </c>
      <c r="F77" s="108">
        <f t="shared" si="32"/>
        <v>6.9444444444444198E-3</v>
      </c>
      <c r="H77" s="106" t="s">
        <v>291</v>
      </c>
      <c r="I77" s="106" t="s">
        <v>292</v>
      </c>
    </row>
    <row r="78" spans="1:9">
      <c r="A78" s="124"/>
      <c r="B78" s="107" t="s">
        <v>331</v>
      </c>
      <c r="C78" s="107" t="s">
        <v>295</v>
      </c>
      <c r="D78" s="108">
        <v>0.42708333333333331</v>
      </c>
      <c r="E78" s="108">
        <v>0.45833333333333331</v>
      </c>
      <c r="F78" s="108">
        <f t="shared" si="32"/>
        <v>3.125E-2</v>
      </c>
      <c r="H78" s="109" t="s">
        <v>290</v>
      </c>
      <c r="I78" s="108">
        <f t="shared" ref="I78" si="37">SUMIFS(F77:F91, C77:C91,H78)</f>
        <v>0.22916666666666674</v>
      </c>
    </row>
    <row r="79" spans="1:9">
      <c r="A79" s="124"/>
      <c r="B79" s="107" t="s">
        <v>294</v>
      </c>
      <c r="C79" s="107" t="s">
        <v>290</v>
      </c>
      <c r="D79" s="108">
        <v>0.45833333333333331</v>
      </c>
      <c r="E79" s="108">
        <v>0.47222222222222227</v>
      </c>
      <c r="F79" s="108">
        <f t="shared" si="32"/>
        <v>1.3888888888888951E-2</v>
      </c>
      <c r="H79" s="109" t="s">
        <v>295</v>
      </c>
      <c r="I79" s="108">
        <f t="shared" ref="I79" si="38">SUMIFS(F77:F91, C77:C91,H79)</f>
        <v>7.2916666666666685E-2</v>
      </c>
    </row>
    <row r="80" spans="1:9">
      <c r="A80" s="124"/>
      <c r="B80" s="107" t="s">
        <v>331</v>
      </c>
      <c r="C80" s="107" t="s">
        <v>295</v>
      </c>
      <c r="D80" s="108">
        <v>0.47916666666666669</v>
      </c>
      <c r="E80" s="108">
        <v>0.52083333333333337</v>
      </c>
      <c r="F80" s="108">
        <f t="shared" si="32"/>
        <v>4.1666666666666685E-2</v>
      </c>
      <c r="H80" s="109" t="s">
        <v>297</v>
      </c>
      <c r="I80" s="108">
        <f t="shared" ref="I80" si="39">SUMIFS(F77:F91, C77:C91,H80)</f>
        <v>0</v>
      </c>
    </row>
    <row r="81" spans="1:9">
      <c r="A81" s="124"/>
      <c r="B81" s="107" t="s">
        <v>298</v>
      </c>
      <c r="C81" s="107" t="s">
        <v>299</v>
      </c>
      <c r="D81" s="108">
        <v>0.52083333333333337</v>
      </c>
      <c r="E81" s="108">
        <v>0.54166666666666663</v>
      </c>
      <c r="F81" s="108">
        <f t="shared" si="32"/>
        <v>2.0833333333333259E-2</v>
      </c>
      <c r="H81" s="109" t="s">
        <v>300</v>
      </c>
      <c r="I81" s="108">
        <f t="shared" ref="I81" si="40">SUMIFS(F77:F91, C77:C91,H81)</f>
        <v>0</v>
      </c>
    </row>
    <row r="82" spans="1:9">
      <c r="A82" s="124"/>
      <c r="B82" s="107" t="s">
        <v>301</v>
      </c>
      <c r="C82" s="107" t="s">
        <v>299</v>
      </c>
      <c r="D82" s="108">
        <v>0.47222222222222227</v>
      </c>
      <c r="E82" s="108">
        <v>0.47916666666666669</v>
      </c>
      <c r="F82" s="108">
        <f t="shared" si="32"/>
        <v>6.9444444444444198E-3</v>
      </c>
      <c r="H82" s="109" t="s">
        <v>302</v>
      </c>
      <c r="I82" s="108">
        <f t="shared" ref="I82" si="41">SUMIFS(F77:F91, C77:C91,H82)</f>
        <v>0</v>
      </c>
    </row>
    <row r="83" spans="1:9">
      <c r="A83" s="124"/>
      <c r="B83" s="107" t="s">
        <v>303</v>
      </c>
      <c r="C83" s="107" t="s">
        <v>299</v>
      </c>
      <c r="D83" s="108">
        <v>0.65625</v>
      </c>
      <c r="E83" s="108">
        <v>0.66666666666666663</v>
      </c>
      <c r="F83" s="108">
        <f t="shared" si="32"/>
        <v>1.041666666666663E-2</v>
      </c>
      <c r="H83" s="109" t="s">
        <v>299</v>
      </c>
      <c r="I83" s="108">
        <f t="shared" ref="I83" si="42">SUMIFS(F77:F91, C77:C91,H83)</f>
        <v>3.8194444444444309E-2</v>
      </c>
    </row>
    <row r="84" spans="1:9">
      <c r="A84" s="124"/>
      <c r="B84" s="107" t="s">
        <v>315</v>
      </c>
      <c r="C84" s="107" t="s">
        <v>290</v>
      </c>
      <c r="D84" s="108">
        <v>0.66666666666666663</v>
      </c>
      <c r="E84" s="108">
        <v>0.75</v>
      </c>
      <c r="F84" s="108">
        <f t="shared" si="32"/>
        <v>8.333333333333337E-2</v>
      </c>
      <c r="H84" s="105" t="s">
        <v>305</v>
      </c>
      <c r="I84" s="106">
        <f t="shared" ref="I84" si="43">SUM(I78:I83)</f>
        <v>0.34027777777777773</v>
      </c>
    </row>
    <row r="85" spans="1:9">
      <c r="A85" s="124"/>
      <c r="B85" s="107" t="s">
        <v>332</v>
      </c>
      <c r="C85" s="107" t="s">
        <v>290</v>
      </c>
      <c r="D85" s="108">
        <v>0.75</v>
      </c>
      <c r="E85" s="108">
        <v>0.875</v>
      </c>
      <c r="F85" s="108">
        <f t="shared" si="32"/>
        <v>0.125</v>
      </c>
      <c r="I85" s="110"/>
    </row>
    <row r="86" spans="1:9">
      <c r="A86" s="124"/>
      <c r="B86" s="107"/>
      <c r="C86" s="107"/>
      <c r="D86" s="108"/>
      <c r="E86" s="108"/>
      <c r="F86" s="108">
        <f t="shared" si="32"/>
        <v>0</v>
      </c>
      <c r="I86" s="110"/>
    </row>
    <row r="87" spans="1:9">
      <c r="A87" s="124"/>
      <c r="B87" s="107"/>
      <c r="C87" s="107"/>
      <c r="D87" s="108"/>
      <c r="E87" s="108"/>
      <c r="F87" s="108">
        <f t="shared" si="32"/>
        <v>0</v>
      </c>
    </row>
    <row r="88" spans="1:9">
      <c r="A88" s="124"/>
      <c r="B88" s="107"/>
      <c r="C88" s="107"/>
      <c r="D88" s="108"/>
      <c r="E88" s="108"/>
      <c r="F88" s="108">
        <f t="shared" si="32"/>
        <v>0</v>
      </c>
    </row>
    <row r="89" spans="1:9">
      <c r="A89" s="124"/>
      <c r="B89" s="107"/>
      <c r="C89" s="107"/>
      <c r="D89" s="108"/>
      <c r="E89" s="108"/>
      <c r="F89" s="108">
        <f t="shared" si="32"/>
        <v>0</v>
      </c>
    </row>
    <row r="90" spans="1:9">
      <c r="A90" s="124"/>
      <c r="B90" s="107"/>
      <c r="C90" s="107"/>
      <c r="D90" s="108"/>
      <c r="E90" s="108"/>
      <c r="F90" s="108">
        <f t="shared" si="32"/>
        <v>0</v>
      </c>
    </row>
    <row r="91" spans="1:9">
      <c r="A91" s="124"/>
      <c r="B91" s="107"/>
      <c r="C91" s="107"/>
      <c r="D91" s="108"/>
      <c r="E91" s="108"/>
      <c r="F91" s="108">
        <f t="shared" si="32"/>
        <v>0</v>
      </c>
    </row>
    <row r="92" spans="1:9">
      <c r="A92" s="124" t="s">
        <v>28</v>
      </c>
      <c r="B92" s="107" t="s">
        <v>314</v>
      </c>
      <c r="C92" s="107" t="s">
        <v>290</v>
      </c>
      <c r="D92" s="108">
        <v>0.36458333333333331</v>
      </c>
      <c r="E92" s="108">
        <v>0.375</v>
      </c>
      <c r="F92" s="108">
        <f t="shared" si="32"/>
        <v>1.0416666666666685E-2</v>
      </c>
      <c r="H92" s="106" t="s">
        <v>291</v>
      </c>
      <c r="I92" s="106" t="s">
        <v>292</v>
      </c>
    </row>
    <row r="93" spans="1:9">
      <c r="A93" s="124"/>
      <c r="B93" s="107" t="s">
        <v>333</v>
      </c>
      <c r="C93" s="107" t="s">
        <v>290</v>
      </c>
      <c r="D93" s="108">
        <v>0.375</v>
      </c>
      <c r="E93" s="108">
        <v>0.45833333333333331</v>
      </c>
      <c r="F93" s="108">
        <f t="shared" si="32"/>
        <v>8.3333333333333315E-2</v>
      </c>
      <c r="H93" s="109" t="s">
        <v>290</v>
      </c>
      <c r="I93" s="108">
        <f t="shared" ref="I93" si="44">SUMIFS(F92:F106, C92:C106,H93)</f>
        <v>0.2083333333333332</v>
      </c>
    </row>
    <row r="94" spans="1:9">
      <c r="A94" s="124"/>
      <c r="B94" s="107" t="s">
        <v>301</v>
      </c>
      <c r="C94" s="107" t="s">
        <v>299</v>
      </c>
      <c r="D94" s="108">
        <v>0.46527777777777773</v>
      </c>
      <c r="E94" s="108">
        <v>0.47916666666666669</v>
      </c>
      <c r="F94" s="108">
        <f t="shared" si="32"/>
        <v>1.3888888888888951E-2</v>
      </c>
      <c r="H94" s="109" t="s">
        <v>295</v>
      </c>
      <c r="I94" s="108">
        <f t="shared" ref="I94" si="45">SUMIFS(F92:F106, C92:C106,H94)</f>
        <v>2.083333333333337E-2</v>
      </c>
    </row>
    <row r="95" spans="1:9">
      <c r="A95" s="124"/>
      <c r="B95" s="107" t="s">
        <v>334</v>
      </c>
      <c r="C95" s="107" t="s">
        <v>290</v>
      </c>
      <c r="D95" s="108">
        <v>0.47916666666666669</v>
      </c>
      <c r="E95" s="108">
        <v>0.54166666666666663</v>
      </c>
      <c r="F95" s="108">
        <f t="shared" si="32"/>
        <v>6.2499999999999944E-2</v>
      </c>
      <c r="H95" s="109" t="s">
        <v>297</v>
      </c>
      <c r="I95" s="108">
        <f t="shared" ref="I95" si="46">SUMIFS(F92:F106, C92:C106,H95)</f>
        <v>0.12152777777777779</v>
      </c>
    </row>
    <row r="96" spans="1:9">
      <c r="A96" s="124"/>
      <c r="B96" s="107" t="s">
        <v>294</v>
      </c>
      <c r="C96" s="107" t="s">
        <v>290</v>
      </c>
      <c r="D96" s="108">
        <v>0.54166666666666663</v>
      </c>
      <c r="E96" s="108">
        <v>0.57291666666666663</v>
      </c>
      <c r="F96" s="108">
        <f t="shared" si="32"/>
        <v>3.125E-2</v>
      </c>
      <c r="H96" s="109" t="s">
        <v>300</v>
      </c>
      <c r="I96" s="108">
        <f t="shared" ref="I96" si="47">SUMIFS(F92:F106, C92:C106,H96)</f>
        <v>0</v>
      </c>
    </row>
    <row r="97" spans="1:9">
      <c r="A97" s="124"/>
      <c r="B97" s="107" t="s">
        <v>310</v>
      </c>
      <c r="C97" s="107" t="s">
        <v>299</v>
      </c>
      <c r="D97" s="108">
        <v>0.57291666666666663</v>
      </c>
      <c r="E97" s="108">
        <v>0.59375</v>
      </c>
      <c r="F97" s="108">
        <f t="shared" si="32"/>
        <v>2.083333333333337E-2</v>
      </c>
      <c r="H97" s="109" t="s">
        <v>302</v>
      </c>
      <c r="I97" s="108">
        <f t="shared" ref="I97" si="48">SUMIFS(F92:F106, C92:C106,H97)</f>
        <v>0</v>
      </c>
    </row>
    <row r="98" spans="1:9">
      <c r="A98" s="124"/>
      <c r="B98" s="107" t="s">
        <v>335</v>
      </c>
      <c r="C98" s="107" t="s">
        <v>297</v>
      </c>
      <c r="D98" s="108">
        <v>0.59722222222222221</v>
      </c>
      <c r="E98" s="108">
        <v>0.625</v>
      </c>
      <c r="F98" s="108">
        <f t="shared" si="32"/>
        <v>2.777777777777779E-2</v>
      </c>
      <c r="H98" s="109" t="s">
        <v>299</v>
      </c>
      <c r="I98" s="108">
        <f t="shared" ref="I98" si="49">SUMIFS(F92:F106, C92:C106,H98)</f>
        <v>4.861111111111116E-2</v>
      </c>
    </row>
    <row r="99" spans="1:9">
      <c r="A99" s="124"/>
      <c r="B99" s="107" t="s">
        <v>336</v>
      </c>
      <c r="C99" s="107" t="s">
        <v>295</v>
      </c>
      <c r="D99" s="108">
        <v>0.625</v>
      </c>
      <c r="E99" s="108">
        <v>0.64583333333333337</v>
      </c>
      <c r="F99" s="108">
        <f t="shared" si="32"/>
        <v>2.083333333333337E-2</v>
      </c>
      <c r="H99" s="105" t="s">
        <v>305</v>
      </c>
      <c r="I99" s="106">
        <f t="shared" ref="I99" si="50">SUM(I93:I98)</f>
        <v>0.39930555555555552</v>
      </c>
    </row>
    <row r="100" spans="1:9">
      <c r="A100" s="124"/>
      <c r="B100" s="107" t="s">
        <v>337</v>
      </c>
      <c r="C100" s="107" t="s">
        <v>297</v>
      </c>
      <c r="D100" s="108">
        <v>0.64583333333333337</v>
      </c>
      <c r="E100" s="108">
        <v>0.70833333333333337</v>
      </c>
      <c r="F100" s="108">
        <f t="shared" si="32"/>
        <v>6.25E-2</v>
      </c>
      <c r="I100" s="110"/>
    </row>
    <row r="101" spans="1:9">
      <c r="A101" s="124"/>
      <c r="B101" s="107" t="s">
        <v>303</v>
      </c>
      <c r="C101" s="107" t="s">
        <v>299</v>
      </c>
      <c r="D101" s="108">
        <v>0.70833333333333337</v>
      </c>
      <c r="E101" s="108">
        <v>0.72222222222222221</v>
      </c>
      <c r="F101" s="108">
        <f t="shared" si="32"/>
        <v>1.388888888888884E-2</v>
      </c>
      <c r="I101" s="110"/>
    </row>
    <row r="102" spans="1:9">
      <c r="A102" s="124"/>
      <c r="B102" s="107" t="s">
        <v>335</v>
      </c>
      <c r="C102" s="107" t="s">
        <v>290</v>
      </c>
      <c r="D102" s="108">
        <v>0.72222222222222221</v>
      </c>
      <c r="E102" s="108">
        <v>0.74305555555555547</v>
      </c>
      <c r="F102" s="108">
        <f t="shared" si="32"/>
        <v>2.0833333333333259E-2</v>
      </c>
    </row>
    <row r="103" spans="1:9">
      <c r="A103" s="124"/>
      <c r="B103" s="107" t="s">
        <v>338</v>
      </c>
      <c r="C103" s="107" t="s">
        <v>297</v>
      </c>
      <c r="D103" s="108">
        <v>0.80208333333333337</v>
      </c>
      <c r="E103" s="108">
        <v>0.83333333333333337</v>
      </c>
      <c r="F103" s="108">
        <f t="shared" si="32"/>
        <v>3.125E-2</v>
      </c>
    </row>
    <row r="104" spans="1:9">
      <c r="A104" s="124"/>
      <c r="B104" s="107"/>
      <c r="C104" s="107"/>
      <c r="D104" s="108"/>
      <c r="E104" s="108"/>
      <c r="F104" s="108">
        <f t="shared" si="32"/>
        <v>0</v>
      </c>
    </row>
    <row r="105" spans="1:9">
      <c r="A105" s="124"/>
      <c r="B105" s="107"/>
      <c r="C105" s="107"/>
      <c r="D105" s="108"/>
      <c r="E105" s="108"/>
      <c r="F105" s="108">
        <f t="shared" si="32"/>
        <v>0</v>
      </c>
    </row>
    <row r="106" spans="1:9">
      <c r="A106" s="125"/>
      <c r="B106" s="107"/>
      <c r="C106" s="107"/>
      <c r="D106" s="108"/>
      <c r="E106" s="108"/>
      <c r="F106" s="108">
        <f t="shared" si="32"/>
        <v>0</v>
      </c>
    </row>
    <row r="107" spans="1:9">
      <c r="A107" s="126" t="s">
        <v>19</v>
      </c>
      <c r="B107" s="115" t="s">
        <v>314</v>
      </c>
      <c r="C107" s="107" t="s">
        <v>290</v>
      </c>
      <c r="D107" s="108">
        <v>0</v>
      </c>
      <c r="E107" s="108">
        <v>0</v>
      </c>
      <c r="F107" s="108">
        <f t="shared" si="32"/>
        <v>0</v>
      </c>
      <c r="H107" s="106" t="s">
        <v>291</v>
      </c>
      <c r="I107" s="106" t="s">
        <v>292</v>
      </c>
    </row>
    <row r="108" spans="1:9">
      <c r="A108" s="126"/>
      <c r="B108" s="115" t="s">
        <v>331</v>
      </c>
      <c r="C108" s="107" t="s">
        <v>295</v>
      </c>
      <c r="D108" s="108">
        <v>0</v>
      </c>
      <c r="E108" s="108">
        <v>0</v>
      </c>
      <c r="F108" s="108">
        <f t="shared" si="32"/>
        <v>0</v>
      </c>
      <c r="H108" s="109" t="s">
        <v>290</v>
      </c>
      <c r="I108" s="108">
        <f t="shared" ref="I108" si="51">SUMIFS(F107:F121, C107:C121,H108)</f>
        <v>0</v>
      </c>
    </row>
    <row r="109" spans="1:9">
      <c r="A109" s="126"/>
      <c r="B109" s="115" t="s">
        <v>294</v>
      </c>
      <c r="C109" s="107" t="s">
        <v>290</v>
      </c>
      <c r="D109" s="108">
        <v>0</v>
      </c>
      <c r="E109" s="108">
        <v>0</v>
      </c>
      <c r="F109" s="108">
        <f t="shared" si="32"/>
        <v>0</v>
      </c>
      <c r="H109" s="109" t="s">
        <v>295</v>
      </c>
      <c r="I109" s="108">
        <f t="shared" ref="I109" si="52">SUMIFS(F107:F121, C107:C121,H109)</f>
        <v>0</v>
      </c>
    </row>
    <row r="110" spans="1:9">
      <c r="A110" s="126"/>
      <c r="B110" s="115" t="s">
        <v>331</v>
      </c>
      <c r="C110" s="107" t="s">
        <v>295</v>
      </c>
      <c r="D110" s="108">
        <v>0</v>
      </c>
      <c r="E110" s="108">
        <v>0</v>
      </c>
      <c r="F110" s="108">
        <f t="shared" si="32"/>
        <v>0</v>
      </c>
      <c r="H110" s="109" t="s">
        <v>297</v>
      </c>
      <c r="I110" s="108">
        <f t="shared" ref="I110" si="53">SUMIFS(F107:F121, C107:C121,H110)</f>
        <v>0</v>
      </c>
    </row>
    <row r="111" spans="1:9">
      <c r="A111" s="126"/>
      <c r="B111" s="115" t="s">
        <v>298</v>
      </c>
      <c r="C111" s="107" t="s">
        <v>299</v>
      </c>
      <c r="D111" s="108">
        <v>0</v>
      </c>
      <c r="E111" s="108">
        <v>0</v>
      </c>
      <c r="F111" s="108">
        <f t="shared" si="32"/>
        <v>0</v>
      </c>
      <c r="H111" s="109" t="s">
        <v>300</v>
      </c>
      <c r="I111" s="108">
        <f t="shared" ref="I111" si="54">SUMIFS(F107:F121, C107:C121,H111)</f>
        <v>0</v>
      </c>
    </row>
    <row r="112" spans="1:9">
      <c r="A112" s="126"/>
      <c r="B112" s="115" t="s">
        <v>301</v>
      </c>
      <c r="C112" s="107" t="s">
        <v>299</v>
      </c>
      <c r="D112" s="108">
        <v>0</v>
      </c>
      <c r="E112" s="108">
        <v>0</v>
      </c>
      <c r="F112" s="108">
        <f t="shared" si="32"/>
        <v>0</v>
      </c>
      <c r="H112" s="109" t="s">
        <v>302</v>
      </c>
      <c r="I112" s="108">
        <f t="shared" ref="I112" si="55">SUMIFS(F107:F121, C107:C121,H112)</f>
        <v>0</v>
      </c>
    </row>
    <row r="113" spans="1:9">
      <c r="A113" s="126"/>
      <c r="B113" s="115" t="s">
        <v>303</v>
      </c>
      <c r="C113" s="107" t="s">
        <v>299</v>
      </c>
      <c r="D113" s="108">
        <v>0</v>
      </c>
      <c r="E113" s="108">
        <v>0</v>
      </c>
      <c r="F113" s="108">
        <f t="shared" si="32"/>
        <v>0</v>
      </c>
      <c r="H113" s="109" t="s">
        <v>299</v>
      </c>
      <c r="I113" s="108">
        <f t="shared" ref="I113" si="56">SUMIFS(F107:F121, C107:C121,H113)</f>
        <v>0</v>
      </c>
    </row>
    <row r="114" spans="1:9">
      <c r="A114" s="126"/>
      <c r="B114" s="115" t="s">
        <v>315</v>
      </c>
      <c r="C114" s="107" t="s">
        <v>290</v>
      </c>
      <c r="D114" s="108">
        <v>0</v>
      </c>
      <c r="E114" s="108">
        <v>0</v>
      </c>
      <c r="F114" s="108">
        <f t="shared" si="32"/>
        <v>0</v>
      </c>
      <c r="H114" s="105" t="s">
        <v>305</v>
      </c>
      <c r="I114" s="106">
        <f t="shared" ref="I114" si="57">SUM(I108:I113)</f>
        <v>0</v>
      </c>
    </row>
    <row r="115" spans="1:9">
      <c r="A115" s="126"/>
      <c r="B115" s="115" t="s">
        <v>332</v>
      </c>
      <c r="C115" s="107" t="s">
        <v>290</v>
      </c>
      <c r="D115" s="108">
        <v>0</v>
      </c>
      <c r="E115" s="108">
        <v>0</v>
      </c>
      <c r="F115" s="108">
        <f t="shared" si="32"/>
        <v>0</v>
      </c>
      <c r="I115" s="110"/>
    </row>
    <row r="116" spans="1:9">
      <c r="A116" s="126"/>
      <c r="B116" s="115"/>
      <c r="C116" s="107"/>
      <c r="D116" s="108"/>
      <c r="E116" s="108"/>
      <c r="F116" s="108">
        <f t="shared" si="32"/>
        <v>0</v>
      </c>
      <c r="I116" s="110"/>
    </row>
    <row r="117" spans="1:9">
      <c r="A117" s="126"/>
      <c r="B117" s="115"/>
      <c r="C117" s="107"/>
      <c r="D117" s="108"/>
      <c r="E117" s="108"/>
      <c r="F117" s="108">
        <f t="shared" si="32"/>
        <v>0</v>
      </c>
    </row>
    <row r="118" spans="1:9">
      <c r="A118" s="126"/>
      <c r="B118" s="115"/>
      <c r="C118" s="107"/>
      <c r="D118" s="108"/>
      <c r="E118" s="108"/>
      <c r="F118" s="108">
        <f t="shared" si="32"/>
        <v>0</v>
      </c>
    </row>
    <row r="119" spans="1:9">
      <c r="A119" s="126"/>
      <c r="B119" s="115"/>
      <c r="C119" s="107"/>
      <c r="D119" s="108"/>
      <c r="E119" s="108"/>
      <c r="F119" s="108">
        <f t="shared" si="32"/>
        <v>0</v>
      </c>
    </row>
    <row r="120" spans="1:9">
      <c r="A120" s="126"/>
      <c r="B120" s="116"/>
      <c r="C120" s="111"/>
      <c r="D120" s="112"/>
      <c r="E120" s="112"/>
      <c r="F120" s="112">
        <f t="shared" si="32"/>
        <v>0</v>
      </c>
    </row>
    <row r="121" spans="1:9">
      <c r="A121" s="127"/>
      <c r="B121" s="117"/>
      <c r="C121" s="113"/>
      <c r="D121" s="114"/>
      <c r="E121" s="114"/>
      <c r="F121" s="114">
        <f t="shared" si="32"/>
        <v>0</v>
      </c>
    </row>
    <row r="122" spans="1:9">
      <c r="A122" s="128" t="s">
        <v>339</v>
      </c>
      <c r="B122" s="115" t="s">
        <v>340</v>
      </c>
      <c r="C122" s="107" t="s">
        <v>290</v>
      </c>
      <c r="D122" s="108">
        <v>0.375</v>
      </c>
      <c r="E122" s="108">
        <v>0.41666666666666669</v>
      </c>
      <c r="F122" s="108">
        <f t="shared" ref="F122:F136" si="58">E122-D122</f>
        <v>4.1666666666666685E-2</v>
      </c>
      <c r="H122" s="106" t="s">
        <v>291</v>
      </c>
      <c r="I122" s="106" t="s">
        <v>292</v>
      </c>
    </row>
    <row r="123" spans="1:9">
      <c r="A123" s="128"/>
      <c r="B123" s="115" t="s">
        <v>341</v>
      </c>
      <c r="C123" s="107" t="s">
        <v>290</v>
      </c>
      <c r="D123" s="108">
        <v>0.41666666666666669</v>
      </c>
      <c r="E123" s="108">
        <v>0.4375</v>
      </c>
      <c r="F123" s="108">
        <f t="shared" si="58"/>
        <v>2.0833333333333315E-2</v>
      </c>
      <c r="H123" s="109" t="s">
        <v>290</v>
      </c>
      <c r="I123" s="108">
        <f t="shared" ref="I123" si="59">SUMIFS(F122:F136, C122:C136,H123)</f>
        <v>0.28124999999999983</v>
      </c>
    </row>
    <row r="124" spans="1:9">
      <c r="A124" s="128"/>
      <c r="B124" s="115" t="s">
        <v>320</v>
      </c>
      <c r="C124" s="107" t="s">
        <v>299</v>
      </c>
      <c r="D124" s="108">
        <v>0.4375</v>
      </c>
      <c r="E124" s="108">
        <v>0.45833333333333331</v>
      </c>
      <c r="F124" s="108">
        <f t="shared" si="58"/>
        <v>2.0833333333333315E-2</v>
      </c>
      <c r="H124" s="109" t="s">
        <v>295</v>
      </c>
      <c r="I124" s="108">
        <f t="shared" ref="I124" si="60">SUMIFS(F122:F136, C122:C136,H124)</f>
        <v>5.2083333333333259E-2</v>
      </c>
    </row>
    <row r="125" spans="1:9">
      <c r="A125" s="128"/>
      <c r="B125" s="115" t="s">
        <v>342</v>
      </c>
      <c r="C125" s="107" t="s">
        <v>290</v>
      </c>
      <c r="D125" s="108">
        <v>0.45833333333333331</v>
      </c>
      <c r="E125" s="108">
        <v>0.54166666666666663</v>
      </c>
      <c r="F125" s="108">
        <f t="shared" si="58"/>
        <v>8.3333333333333315E-2</v>
      </c>
      <c r="H125" s="109" t="s">
        <v>297</v>
      </c>
      <c r="I125" s="108">
        <f t="shared" ref="I125" si="61">SUMIFS(F122:F136, C122:C136,H125)</f>
        <v>0</v>
      </c>
    </row>
    <row r="126" spans="1:9">
      <c r="A126" s="128"/>
      <c r="B126" s="115" t="s">
        <v>322</v>
      </c>
      <c r="C126" s="107" t="s">
        <v>290</v>
      </c>
      <c r="D126" s="108">
        <v>0.54166666666666663</v>
      </c>
      <c r="E126" s="108">
        <v>0.57291666666666663</v>
      </c>
      <c r="F126" s="108">
        <f t="shared" si="58"/>
        <v>3.125E-2</v>
      </c>
      <c r="H126" s="109" t="s">
        <v>300</v>
      </c>
      <c r="I126" s="108">
        <f t="shared" ref="I126" si="62">SUMIFS(F122:F136, C122:C136,H126)</f>
        <v>0</v>
      </c>
    </row>
    <row r="127" spans="1:9">
      <c r="A127" s="128"/>
      <c r="B127" s="115" t="s">
        <v>323</v>
      </c>
      <c r="C127" s="107" t="s">
        <v>299</v>
      </c>
      <c r="D127" s="108">
        <v>0.57291666666666663</v>
      </c>
      <c r="E127" s="108">
        <v>0.60416666666666663</v>
      </c>
      <c r="F127" s="108">
        <f t="shared" si="58"/>
        <v>3.125E-2</v>
      </c>
      <c r="H127" s="109" t="s">
        <v>302</v>
      </c>
      <c r="I127" s="108">
        <f t="shared" ref="I127" si="63">SUMIFS(F122:F136, C122:C136,H127)</f>
        <v>0</v>
      </c>
    </row>
    <row r="128" spans="1:9">
      <c r="A128" s="128"/>
      <c r="B128" s="115" t="s">
        <v>343</v>
      </c>
      <c r="C128" s="107" t="s">
        <v>290</v>
      </c>
      <c r="D128" s="108">
        <v>0.64583333333333337</v>
      </c>
      <c r="E128" s="108">
        <v>0.66666666666666663</v>
      </c>
      <c r="F128" s="108">
        <f t="shared" si="58"/>
        <v>2.0833333333333259E-2</v>
      </c>
      <c r="H128" s="109" t="s">
        <v>299</v>
      </c>
      <c r="I128" s="108">
        <f t="shared" ref="I128" si="64">SUMIFS(F122:F136, C122:C136,H128)</f>
        <v>6.2500000000000056E-2</v>
      </c>
    </row>
    <row r="129" spans="1:9">
      <c r="A129" s="128"/>
      <c r="B129" s="115" t="s">
        <v>329</v>
      </c>
      <c r="C129" s="107" t="s">
        <v>295</v>
      </c>
      <c r="D129" s="108">
        <v>0.64583333333333337</v>
      </c>
      <c r="E129" s="108">
        <v>0.66666666666666663</v>
      </c>
      <c r="F129" s="108">
        <f t="shared" si="58"/>
        <v>2.0833333333333259E-2</v>
      </c>
      <c r="H129" s="105" t="s">
        <v>305</v>
      </c>
      <c r="I129" s="106">
        <f t="shared" ref="I129" si="65">SUM(I123:I128)</f>
        <v>0.39583333333333315</v>
      </c>
    </row>
    <row r="130" spans="1:9">
      <c r="A130" s="128"/>
      <c r="B130" s="115" t="s">
        <v>303</v>
      </c>
      <c r="C130" s="107" t="s">
        <v>299</v>
      </c>
      <c r="D130" s="108">
        <v>0.66666666666666663</v>
      </c>
      <c r="E130" s="108">
        <v>0.67708333333333337</v>
      </c>
      <c r="F130" s="108">
        <f t="shared" si="58"/>
        <v>1.0416666666666741E-2</v>
      </c>
      <c r="I130" s="110"/>
    </row>
    <row r="131" spans="1:9">
      <c r="A131" s="128"/>
      <c r="B131" s="115" t="s">
        <v>329</v>
      </c>
      <c r="C131" s="107" t="s">
        <v>295</v>
      </c>
      <c r="D131" s="108">
        <v>0.67708333333333337</v>
      </c>
      <c r="E131" s="108">
        <v>0.70833333333333337</v>
      </c>
      <c r="F131" s="108">
        <f t="shared" si="58"/>
        <v>3.125E-2</v>
      </c>
      <c r="I131" s="110"/>
    </row>
    <row r="132" spans="1:9">
      <c r="A132" s="128"/>
      <c r="B132" s="115" t="s">
        <v>344</v>
      </c>
      <c r="C132" s="107" t="s">
        <v>290</v>
      </c>
      <c r="D132" s="108">
        <v>0.70833333333333337</v>
      </c>
      <c r="E132" s="108">
        <v>0.75</v>
      </c>
      <c r="F132" s="108">
        <f t="shared" si="58"/>
        <v>4.166666666666663E-2</v>
      </c>
    </row>
    <row r="133" spans="1:9">
      <c r="A133" s="128"/>
      <c r="B133" s="115" t="s">
        <v>345</v>
      </c>
      <c r="C133" s="107" t="s">
        <v>290</v>
      </c>
      <c r="D133" s="108">
        <v>0.89583333333333337</v>
      </c>
      <c r="E133" s="108">
        <v>0.9375</v>
      </c>
      <c r="F133" s="108">
        <f t="shared" si="58"/>
        <v>4.166666666666663E-2</v>
      </c>
    </row>
    <row r="134" spans="1:9">
      <c r="A134" s="128"/>
      <c r="B134" s="115"/>
      <c r="C134" s="107"/>
      <c r="D134" s="108"/>
      <c r="E134" s="108"/>
      <c r="F134" s="108">
        <f t="shared" si="58"/>
        <v>0</v>
      </c>
    </row>
    <row r="135" spans="1:9">
      <c r="A135" s="128"/>
      <c r="B135" s="116"/>
      <c r="C135" s="111"/>
      <c r="D135" s="112"/>
      <c r="E135" s="112"/>
      <c r="F135" s="112">
        <f t="shared" si="58"/>
        <v>0</v>
      </c>
    </row>
    <row r="136" spans="1:9">
      <c r="A136" s="128"/>
      <c r="B136" s="117"/>
      <c r="C136" s="113"/>
      <c r="D136" s="114"/>
      <c r="E136" s="114"/>
      <c r="F136" s="114">
        <f t="shared" si="58"/>
        <v>0</v>
      </c>
    </row>
  </sheetData>
  <mergeCells count="9">
    <mergeCell ref="A92:A106"/>
    <mergeCell ref="A107:A121"/>
    <mergeCell ref="A122:A136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94 I109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95 I110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96 I111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97 I112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98 I113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12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12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12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12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12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12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65 C67 C69:C136" xr:uid="{E7D3DEBE-31D3-46E9-AD47-8DAC4D7556ED}">
      <formula1>$Q$2:$Q$8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F7A4-DF7F-491A-93FD-52364AFE80A8}">
  <dimension ref="A1:Q144"/>
  <sheetViews>
    <sheetView tabSelected="1" workbookViewId="0">
      <selection activeCell="C12" sqref="C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24" t="s">
        <v>44</v>
      </c>
      <c r="B2" s="107" t="s">
        <v>346</v>
      </c>
      <c r="C2" s="107" t="s">
        <v>290</v>
      </c>
      <c r="D2" s="108">
        <v>0.35416666666666669</v>
      </c>
      <c r="E2" s="108">
        <v>0.39583333333333331</v>
      </c>
      <c r="F2" s="108">
        <f>E2-D2</f>
        <v>4.166666666666663E-2</v>
      </c>
      <c r="H2" s="106" t="s">
        <v>291</v>
      </c>
      <c r="I2" s="106" t="s">
        <v>292</v>
      </c>
      <c r="Q2" t="s">
        <v>290</v>
      </c>
    </row>
    <row r="3" spans="1:17">
      <c r="A3" s="124"/>
      <c r="B3" s="107" t="s">
        <v>331</v>
      </c>
      <c r="C3" s="107" t="s">
        <v>295</v>
      </c>
      <c r="D3" s="108">
        <v>0.39583333333333331</v>
      </c>
      <c r="E3" s="108">
        <v>0.4375</v>
      </c>
      <c r="F3" s="108">
        <f t="shared" ref="F3:F66" si="0">E3-D3</f>
        <v>4.1666666666666685E-2</v>
      </c>
      <c r="H3" s="109" t="s">
        <v>290</v>
      </c>
      <c r="I3" s="108">
        <f>SUMIFS(F2:F16, C2:C16,H3)</f>
        <v>0.27430555555555564</v>
      </c>
      <c r="Q3" t="s">
        <v>295</v>
      </c>
    </row>
    <row r="4" spans="1:17">
      <c r="A4" s="124"/>
      <c r="B4" s="107" t="s">
        <v>301</v>
      </c>
      <c r="C4" s="107" t="s">
        <v>299</v>
      </c>
      <c r="D4" s="108">
        <v>0.4375</v>
      </c>
      <c r="E4" s="108">
        <v>0.44791666666666669</v>
      </c>
      <c r="F4" s="108">
        <f t="shared" si="0"/>
        <v>1.0416666666666685E-2</v>
      </c>
      <c r="H4" s="109" t="s">
        <v>295</v>
      </c>
      <c r="I4" s="108">
        <f>SUMIFS(F2:F16, C2:C16,H4)</f>
        <v>4.1666666666666685E-2</v>
      </c>
      <c r="Q4" t="s">
        <v>297</v>
      </c>
    </row>
    <row r="5" spans="1:17">
      <c r="A5" s="124"/>
      <c r="B5" s="107" t="s">
        <v>347</v>
      </c>
      <c r="C5" s="107" t="s">
        <v>290</v>
      </c>
      <c r="D5" s="108">
        <v>0.44791666666666669</v>
      </c>
      <c r="E5" s="108">
        <v>0.53125</v>
      </c>
      <c r="F5" s="108">
        <f t="shared" si="0"/>
        <v>8.3333333333333315E-2</v>
      </c>
      <c r="H5" s="109" t="s">
        <v>297</v>
      </c>
      <c r="I5" s="108">
        <f>SUMIFS(F2:F16, C2:C16,H5)</f>
        <v>3.125E-2</v>
      </c>
      <c r="Q5" t="s">
        <v>300</v>
      </c>
    </row>
    <row r="6" spans="1:17">
      <c r="A6" s="124"/>
      <c r="B6" s="107" t="s">
        <v>294</v>
      </c>
      <c r="C6" s="107" t="s">
        <v>302</v>
      </c>
      <c r="D6" s="108">
        <v>0.53472222222222221</v>
      </c>
      <c r="E6" s="108">
        <v>0.55555555555555558</v>
      </c>
      <c r="F6" s="108">
        <f t="shared" si="0"/>
        <v>2.083333333333337E-2</v>
      </c>
      <c r="H6" s="109" t="s">
        <v>300</v>
      </c>
      <c r="I6" s="108">
        <f>SUMIFS(F2:F16, C2:C16,H6)</f>
        <v>3.125E-2</v>
      </c>
      <c r="Q6" t="s">
        <v>302</v>
      </c>
    </row>
    <row r="7" spans="1:17">
      <c r="A7" s="124"/>
      <c r="B7" s="107" t="s">
        <v>298</v>
      </c>
      <c r="C7" s="107" t="s">
        <v>299</v>
      </c>
      <c r="D7" s="108">
        <v>0.55555555555555558</v>
      </c>
      <c r="E7" s="108">
        <v>0.56944444444444442</v>
      </c>
      <c r="F7" s="108">
        <f t="shared" si="0"/>
        <v>1.388888888888884E-2</v>
      </c>
      <c r="H7" s="109" t="s">
        <v>302</v>
      </c>
      <c r="I7" s="108">
        <f>SUMIFS(F2:F16, C2:C16,H7)</f>
        <v>2.083333333333337E-2</v>
      </c>
      <c r="Q7" t="s">
        <v>299</v>
      </c>
    </row>
    <row r="8" spans="1:17">
      <c r="A8" s="124"/>
      <c r="B8" s="107" t="s">
        <v>348</v>
      </c>
      <c r="C8" s="107" t="s">
        <v>290</v>
      </c>
      <c r="D8" s="108">
        <v>0.56944444444444442</v>
      </c>
      <c r="E8" s="108">
        <v>0.67708333333333337</v>
      </c>
      <c r="F8" s="108">
        <f t="shared" si="0"/>
        <v>0.10763888888888895</v>
      </c>
      <c r="H8" s="109" t="s">
        <v>299</v>
      </c>
      <c r="I8" s="108">
        <f>SUMIFS(F2:F16, C2:C16,H8)</f>
        <v>3.4722222222222154E-2</v>
      </c>
    </row>
    <row r="9" spans="1:17">
      <c r="A9" s="124"/>
      <c r="B9" s="107" t="s">
        <v>303</v>
      </c>
      <c r="C9" s="107" t="s">
        <v>299</v>
      </c>
      <c r="D9" s="108">
        <v>0.67708333333333337</v>
      </c>
      <c r="E9" s="108">
        <v>0.6875</v>
      </c>
      <c r="F9" s="108">
        <f t="shared" si="0"/>
        <v>1.041666666666663E-2</v>
      </c>
      <c r="H9" s="105" t="s">
        <v>305</v>
      </c>
      <c r="I9" s="106">
        <f>SUM(I3:I8)</f>
        <v>0.43402777777777785</v>
      </c>
    </row>
    <row r="10" spans="1:17">
      <c r="A10" s="124"/>
      <c r="B10" s="120" t="s">
        <v>349</v>
      </c>
      <c r="C10" s="107" t="s">
        <v>297</v>
      </c>
      <c r="D10" s="108">
        <v>0.6875</v>
      </c>
      <c r="E10" s="108">
        <v>0.71875</v>
      </c>
      <c r="F10" s="108">
        <f t="shared" si="0"/>
        <v>3.125E-2</v>
      </c>
      <c r="I10" s="110"/>
    </row>
    <row r="11" spans="1:17">
      <c r="A11" s="124"/>
      <c r="B11" s="107" t="s">
        <v>350</v>
      </c>
      <c r="C11" s="107" t="s">
        <v>300</v>
      </c>
      <c r="D11" s="108">
        <v>0.71875</v>
      </c>
      <c r="E11" s="108">
        <v>0.75</v>
      </c>
      <c r="F11" s="108">
        <f t="shared" si="0"/>
        <v>3.125E-2</v>
      </c>
      <c r="I11" s="110"/>
    </row>
    <row r="12" spans="1:17">
      <c r="A12" s="124"/>
      <c r="B12" s="107" t="s">
        <v>351</v>
      </c>
      <c r="C12" s="107" t="s">
        <v>290</v>
      </c>
      <c r="D12" s="108">
        <v>0.85416666666666663</v>
      </c>
      <c r="E12" s="108">
        <v>0.89583333333333337</v>
      </c>
      <c r="F12" s="108">
        <f t="shared" si="0"/>
        <v>4.1666666666666741E-2</v>
      </c>
    </row>
    <row r="13" spans="1:17">
      <c r="A13" s="124"/>
      <c r="B13" s="107"/>
      <c r="C13" s="107"/>
      <c r="D13" s="108"/>
      <c r="E13" s="108"/>
      <c r="F13" s="108">
        <f t="shared" si="0"/>
        <v>0</v>
      </c>
    </row>
    <row r="14" spans="1:17">
      <c r="A14" s="124"/>
      <c r="B14" s="107"/>
      <c r="C14" s="107"/>
      <c r="D14" s="108"/>
      <c r="E14" s="108"/>
      <c r="F14" s="108">
        <f t="shared" si="0"/>
        <v>0</v>
      </c>
    </row>
    <row r="15" spans="1:17">
      <c r="A15" s="124"/>
      <c r="B15" s="107"/>
      <c r="C15" s="107"/>
      <c r="D15" s="108"/>
      <c r="E15" s="108"/>
      <c r="F15" s="108">
        <f t="shared" si="0"/>
        <v>0</v>
      </c>
    </row>
    <row r="16" spans="1:17">
      <c r="A16" s="124"/>
      <c r="B16" s="107"/>
      <c r="C16" s="107"/>
      <c r="D16" s="108"/>
      <c r="E16" s="108"/>
      <c r="F16" s="108">
        <f t="shared" si="0"/>
        <v>0</v>
      </c>
    </row>
    <row r="17" spans="1:9">
      <c r="A17" s="124" t="s">
        <v>48</v>
      </c>
      <c r="B17" s="107" t="s">
        <v>352</v>
      </c>
      <c r="C17" s="107" t="s">
        <v>290</v>
      </c>
      <c r="D17" s="108">
        <v>0.35416666666666669</v>
      </c>
      <c r="E17" s="108">
        <v>0.39583333333333331</v>
      </c>
      <c r="F17" s="108">
        <f t="shared" si="0"/>
        <v>4.166666666666663E-2</v>
      </c>
      <c r="H17" s="106" t="s">
        <v>291</v>
      </c>
      <c r="I17" s="106" t="s">
        <v>292</v>
      </c>
    </row>
    <row r="18" spans="1:9">
      <c r="A18" s="124"/>
      <c r="B18" s="107" t="s">
        <v>331</v>
      </c>
      <c r="C18" s="107" t="s">
        <v>295</v>
      </c>
      <c r="D18" s="108">
        <v>0.39583333333333331</v>
      </c>
      <c r="E18" s="108">
        <v>0.4375</v>
      </c>
      <c r="F18" s="108">
        <f t="shared" si="0"/>
        <v>4.1666666666666685E-2</v>
      </c>
      <c r="H18" s="109" t="s">
        <v>290</v>
      </c>
      <c r="I18" s="108">
        <f t="shared" ref="I18" si="1">SUMIFS(F17:F31, C17:C31,H18)</f>
        <v>0.22916666666666657</v>
      </c>
    </row>
    <row r="19" spans="1:9">
      <c r="A19" s="124"/>
      <c r="B19" s="107" t="s">
        <v>301</v>
      </c>
      <c r="C19" s="107" t="s">
        <v>299</v>
      </c>
      <c r="D19" s="108">
        <v>0.4375</v>
      </c>
      <c r="E19" s="108">
        <v>0.44791666666666669</v>
      </c>
      <c r="F19" s="108">
        <f t="shared" si="0"/>
        <v>1.0416666666666685E-2</v>
      </c>
      <c r="H19" s="109" t="s">
        <v>295</v>
      </c>
      <c r="I19" s="108">
        <f t="shared" ref="I19" si="2">SUMIFS(F17:F31, C17:C31,H19)</f>
        <v>4.1666666666666685E-2</v>
      </c>
    </row>
    <row r="20" spans="1:9">
      <c r="A20" s="124"/>
      <c r="B20" s="107" t="s">
        <v>353</v>
      </c>
      <c r="C20" s="107" t="s">
        <v>290</v>
      </c>
      <c r="D20" s="108">
        <v>0.44791666666666669</v>
      </c>
      <c r="E20" s="108">
        <v>0.53125</v>
      </c>
      <c r="F20" s="108">
        <f t="shared" si="0"/>
        <v>8.3333333333333315E-2</v>
      </c>
      <c r="H20" s="109" t="s">
        <v>297</v>
      </c>
      <c r="I20" s="108">
        <f t="shared" ref="I20" si="3">SUMIFS(F17:F31, C17:C31,H20)</f>
        <v>4.166666666666663E-2</v>
      </c>
    </row>
    <row r="21" spans="1:9">
      <c r="A21" s="124"/>
      <c r="B21" s="107" t="s">
        <v>322</v>
      </c>
      <c r="C21" s="107" t="s">
        <v>302</v>
      </c>
      <c r="D21" s="108">
        <v>0.53472222222222221</v>
      </c>
      <c r="E21" s="108">
        <v>0.5625</v>
      </c>
      <c r="F21" s="108">
        <f t="shared" si="0"/>
        <v>2.777777777777779E-2</v>
      </c>
      <c r="H21" s="109" t="s">
        <v>300</v>
      </c>
      <c r="I21" s="108">
        <f t="shared" ref="I21" si="4">SUMIFS(F17:F31, C17:C31,H21)</f>
        <v>3.125E-2</v>
      </c>
    </row>
    <row r="22" spans="1:9">
      <c r="A22" s="124"/>
      <c r="B22" s="107" t="s">
        <v>298</v>
      </c>
      <c r="C22" s="107" t="s">
        <v>299</v>
      </c>
      <c r="D22" s="108">
        <v>0.5625</v>
      </c>
      <c r="E22" s="108">
        <v>0.58333333333333337</v>
      </c>
      <c r="F22" s="108">
        <f t="shared" si="0"/>
        <v>2.083333333333337E-2</v>
      </c>
      <c r="H22" s="109" t="s">
        <v>302</v>
      </c>
      <c r="I22" s="108">
        <f t="shared" ref="I22" si="5">SUMIFS(F17:F31, C17:C31,H22)</f>
        <v>2.777777777777779E-2</v>
      </c>
    </row>
    <row r="23" spans="1:9">
      <c r="A23" s="124"/>
      <c r="B23" s="107" t="s">
        <v>354</v>
      </c>
      <c r="C23" s="107" t="s">
        <v>290</v>
      </c>
      <c r="D23" s="108">
        <v>0.59027777777777779</v>
      </c>
      <c r="E23" s="108">
        <v>0.66666666666666663</v>
      </c>
      <c r="F23" s="108">
        <f t="shared" si="0"/>
        <v>7.638888888888884E-2</v>
      </c>
      <c r="H23" s="109" t="s">
        <v>299</v>
      </c>
      <c r="I23" s="108">
        <f t="shared" ref="I23" si="6">SUMIFS(F17:F31, C17:C31,H23)</f>
        <v>5.2083333333333426E-2</v>
      </c>
    </row>
    <row r="24" spans="1:9">
      <c r="A24" s="124"/>
      <c r="B24" s="107" t="s">
        <v>303</v>
      </c>
      <c r="C24" s="107" t="s">
        <v>299</v>
      </c>
      <c r="D24" s="108">
        <v>0.66666666666666663</v>
      </c>
      <c r="E24" s="108">
        <v>0.6875</v>
      </c>
      <c r="F24" s="108">
        <f t="shared" si="0"/>
        <v>2.083333333333337E-2</v>
      </c>
      <c r="H24" s="105" t="s">
        <v>305</v>
      </c>
      <c r="I24" s="106">
        <f t="shared" ref="I24" si="7">SUM(I18:I23)</f>
        <v>0.4236111111111111</v>
      </c>
    </row>
    <row r="25" spans="1:9">
      <c r="A25" s="124"/>
      <c r="B25" s="107" t="s">
        <v>355</v>
      </c>
      <c r="C25" s="107" t="s">
        <v>290</v>
      </c>
      <c r="D25" s="108">
        <v>0.6875</v>
      </c>
      <c r="E25" s="108">
        <v>0.71527777777777779</v>
      </c>
      <c r="F25" s="108">
        <f t="shared" si="0"/>
        <v>2.777777777777779E-2</v>
      </c>
      <c r="I25" s="110"/>
    </row>
    <row r="26" spans="1:9">
      <c r="A26" s="124"/>
      <c r="B26" s="107" t="s">
        <v>314</v>
      </c>
      <c r="C26" s="107" t="s">
        <v>300</v>
      </c>
      <c r="D26" s="108">
        <v>0.71875</v>
      </c>
      <c r="E26" s="108">
        <v>0.75</v>
      </c>
      <c r="F26" s="108">
        <f t="shared" si="0"/>
        <v>3.125E-2</v>
      </c>
      <c r="I26" s="110"/>
    </row>
    <row r="27" spans="1:9">
      <c r="A27" s="124"/>
      <c r="B27" s="107" t="s">
        <v>356</v>
      </c>
      <c r="C27" s="107" t="s">
        <v>297</v>
      </c>
      <c r="D27" s="108">
        <v>0.83333333333333337</v>
      </c>
      <c r="E27" s="108">
        <v>0.875</v>
      </c>
      <c r="F27" s="108">
        <f t="shared" si="0"/>
        <v>4.166666666666663E-2</v>
      </c>
    </row>
    <row r="28" spans="1:9">
      <c r="A28" s="124"/>
      <c r="B28" s="107"/>
      <c r="C28" s="107"/>
      <c r="D28" s="108"/>
      <c r="E28" s="108"/>
      <c r="F28" s="108">
        <f t="shared" si="0"/>
        <v>0</v>
      </c>
    </row>
    <row r="29" spans="1:9">
      <c r="A29" s="124"/>
      <c r="B29" s="107"/>
      <c r="C29" s="107"/>
      <c r="D29" s="108"/>
      <c r="E29" s="108"/>
      <c r="F29" s="108">
        <f t="shared" si="0"/>
        <v>0</v>
      </c>
    </row>
    <row r="30" spans="1:9">
      <c r="A30" s="124"/>
      <c r="B30" s="107"/>
      <c r="C30" s="107"/>
      <c r="D30" s="108"/>
      <c r="E30" s="108"/>
      <c r="F30" s="108">
        <f t="shared" si="0"/>
        <v>0</v>
      </c>
    </row>
    <row r="31" spans="1:9">
      <c r="A31" s="124"/>
      <c r="B31" s="107"/>
      <c r="C31" s="107"/>
      <c r="D31" s="108"/>
      <c r="E31" s="108"/>
      <c r="F31" s="108">
        <f t="shared" si="0"/>
        <v>0</v>
      </c>
    </row>
    <row r="32" spans="1:9">
      <c r="A32" s="124" t="s">
        <v>54</v>
      </c>
      <c r="B32" s="107" t="s">
        <v>357</v>
      </c>
      <c r="C32" s="107" t="s">
        <v>290</v>
      </c>
      <c r="D32" s="108">
        <v>0.35416666666666669</v>
      </c>
      <c r="E32" s="108">
        <v>0.39583333333333331</v>
      </c>
      <c r="F32" s="108">
        <f t="shared" si="0"/>
        <v>4.166666666666663E-2</v>
      </c>
      <c r="H32" s="106" t="s">
        <v>291</v>
      </c>
      <c r="I32" s="106" t="s">
        <v>292</v>
      </c>
    </row>
    <row r="33" spans="1:9">
      <c r="A33" s="124"/>
      <c r="B33" s="107" t="s">
        <v>331</v>
      </c>
      <c r="C33" s="107" t="s">
        <v>295</v>
      </c>
      <c r="D33" s="108">
        <v>0.39583333333333331</v>
      </c>
      <c r="E33" s="108">
        <v>0.4375</v>
      </c>
      <c r="F33" s="108">
        <f t="shared" si="0"/>
        <v>4.1666666666666685E-2</v>
      </c>
      <c r="H33" s="109" t="s">
        <v>290</v>
      </c>
      <c r="I33" s="108">
        <f t="shared" ref="I33" si="8">SUMIFS(F32:F46, C32:C46,H33)</f>
        <v>0.28125000000000011</v>
      </c>
    </row>
    <row r="34" spans="1:9">
      <c r="A34" s="124"/>
      <c r="B34" s="107" t="s">
        <v>301</v>
      </c>
      <c r="C34" s="107" t="s">
        <v>299</v>
      </c>
      <c r="D34" s="108">
        <v>0.4375</v>
      </c>
      <c r="E34" s="108">
        <v>0.44444444444444442</v>
      </c>
      <c r="F34" s="108">
        <f t="shared" si="0"/>
        <v>6.9444444444444198E-3</v>
      </c>
      <c r="H34" s="109" t="s">
        <v>295</v>
      </c>
      <c r="I34" s="108">
        <f t="shared" ref="I34" si="9">SUMIFS(F32:F46, C32:C46,H34)</f>
        <v>4.1666666666666685E-2</v>
      </c>
    </row>
    <row r="35" spans="1:9">
      <c r="A35" s="124"/>
      <c r="B35" s="107" t="s">
        <v>358</v>
      </c>
      <c r="C35" s="107" t="s">
        <v>290</v>
      </c>
      <c r="D35" s="108">
        <v>0.44444444444444442</v>
      </c>
      <c r="E35" s="108">
        <v>0.52777777777777779</v>
      </c>
      <c r="F35" s="108">
        <f t="shared" si="0"/>
        <v>8.333333333333337E-2</v>
      </c>
      <c r="H35" s="109" t="s">
        <v>297</v>
      </c>
      <c r="I35" s="108">
        <f t="shared" ref="I35" si="10">SUMIFS(F32:F46, C32:C46,H35)</f>
        <v>6.25E-2</v>
      </c>
    </row>
    <row r="36" spans="1:9">
      <c r="A36" s="124"/>
      <c r="B36" s="107" t="s">
        <v>322</v>
      </c>
      <c r="C36" s="107" t="s">
        <v>302</v>
      </c>
      <c r="D36" s="108">
        <v>0.53472222222222221</v>
      </c>
      <c r="E36" s="108">
        <v>0.5625</v>
      </c>
      <c r="F36" s="108">
        <f t="shared" si="0"/>
        <v>2.777777777777779E-2</v>
      </c>
      <c r="H36" s="109" t="s">
        <v>300</v>
      </c>
      <c r="I36" s="108">
        <f t="shared" ref="I36" si="11">SUMIFS(F32:F46, C32:C46,H36)</f>
        <v>3.125E-2</v>
      </c>
    </row>
    <row r="37" spans="1:9">
      <c r="A37" s="124"/>
      <c r="B37" s="107" t="s">
        <v>298</v>
      </c>
      <c r="C37" s="107" t="s">
        <v>299</v>
      </c>
      <c r="D37" s="108">
        <v>0.5625</v>
      </c>
      <c r="E37" s="108">
        <v>0.59027777777777779</v>
      </c>
      <c r="F37" s="108">
        <f t="shared" si="0"/>
        <v>2.777777777777779E-2</v>
      </c>
      <c r="H37" s="109" t="s">
        <v>302</v>
      </c>
      <c r="I37" s="108">
        <f t="shared" ref="I37" si="12">SUMIFS(F32:F46, C32:C46,H37)</f>
        <v>2.777777777777779E-2</v>
      </c>
    </row>
    <row r="38" spans="1:9">
      <c r="A38" s="124"/>
      <c r="B38" s="107" t="s">
        <v>359</v>
      </c>
      <c r="C38" s="107" t="s">
        <v>290</v>
      </c>
      <c r="D38" s="108">
        <v>0.59722222222222221</v>
      </c>
      <c r="E38" s="108">
        <v>0.66666666666666663</v>
      </c>
      <c r="F38" s="108">
        <f t="shared" si="0"/>
        <v>6.944444444444442E-2</v>
      </c>
      <c r="H38" s="109" t="s">
        <v>299</v>
      </c>
      <c r="I38" s="108">
        <f t="shared" ref="I38" si="13">SUMIFS(F32:F46, C32:C46,H38)</f>
        <v>4.8611111111111049E-2</v>
      </c>
    </row>
    <row r="39" spans="1:9">
      <c r="A39" s="124"/>
      <c r="B39" s="107" t="s">
        <v>303</v>
      </c>
      <c r="C39" s="107" t="s">
        <v>299</v>
      </c>
      <c r="D39" s="108">
        <v>0.66666666666666663</v>
      </c>
      <c r="E39" s="108">
        <v>0.68055555555555547</v>
      </c>
      <c r="F39" s="108">
        <f t="shared" si="0"/>
        <v>1.388888888888884E-2</v>
      </c>
      <c r="H39" s="105" t="s">
        <v>305</v>
      </c>
      <c r="I39" s="106">
        <f t="shared" ref="I39" si="14">SUM(I33:I38)</f>
        <v>0.49305555555555564</v>
      </c>
    </row>
    <row r="40" spans="1:9">
      <c r="A40" s="124"/>
      <c r="B40" s="107" t="s">
        <v>360</v>
      </c>
      <c r="C40" s="107" t="s">
        <v>290</v>
      </c>
      <c r="D40" s="108">
        <v>0.68055555555555547</v>
      </c>
      <c r="E40" s="108">
        <v>0.71527777777777779</v>
      </c>
      <c r="F40" s="108">
        <f t="shared" si="0"/>
        <v>3.4722222222222321E-2</v>
      </c>
      <c r="I40" s="110"/>
    </row>
    <row r="41" spans="1:9">
      <c r="A41" s="124"/>
      <c r="B41" s="107" t="s">
        <v>314</v>
      </c>
      <c r="C41" s="107" t="s">
        <v>300</v>
      </c>
      <c r="D41" s="108">
        <v>0.71875</v>
      </c>
      <c r="E41" s="108">
        <v>0.75</v>
      </c>
      <c r="F41" s="108">
        <f t="shared" si="0"/>
        <v>3.125E-2</v>
      </c>
      <c r="I41" s="110"/>
    </row>
    <row r="42" spans="1:9">
      <c r="A42" s="124"/>
      <c r="B42" s="107" t="s">
        <v>361</v>
      </c>
      <c r="C42" s="107" t="s">
        <v>297</v>
      </c>
      <c r="D42" s="108">
        <v>0.77083333333333337</v>
      </c>
      <c r="E42" s="108">
        <v>0.83333333333333337</v>
      </c>
      <c r="F42" s="108">
        <f t="shared" si="0"/>
        <v>6.25E-2</v>
      </c>
    </row>
    <row r="43" spans="1:9">
      <c r="A43" s="124"/>
      <c r="B43" s="107" t="s">
        <v>362</v>
      </c>
      <c r="C43" s="107" t="s">
        <v>290</v>
      </c>
      <c r="D43" s="108">
        <v>0.85416666666666663</v>
      </c>
      <c r="E43" s="108">
        <v>0.90625</v>
      </c>
      <c r="F43" s="108">
        <f t="shared" si="0"/>
        <v>5.208333333333337E-2</v>
      </c>
    </row>
    <row r="44" spans="1:9">
      <c r="A44" s="124"/>
      <c r="B44" s="107"/>
      <c r="C44" s="107"/>
      <c r="D44" s="108"/>
      <c r="E44" s="108"/>
      <c r="F44" s="108">
        <f t="shared" si="0"/>
        <v>0</v>
      </c>
    </row>
    <row r="45" spans="1:9">
      <c r="A45" s="124"/>
      <c r="B45" s="107"/>
      <c r="C45" s="107"/>
      <c r="D45" s="108"/>
      <c r="E45" s="108"/>
      <c r="F45" s="108">
        <f t="shared" si="0"/>
        <v>0</v>
      </c>
    </row>
    <row r="46" spans="1:9">
      <c r="A46" s="124"/>
      <c r="B46" s="107"/>
      <c r="C46" s="107"/>
      <c r="D46" s="108"/>
      <c r="E46" s="108"/>
      <c r="F46" s="108">
        <f t="shared" si="0"/>
        <v>0</v>
      </c>
    </row>
    <row r="47" spans="1:9">
      <c r="A47" s="124" t="s">
        <v>318</v>
      </c>
      <c r="B47" s="107" t="s">
        <v>363</v>
      </c>
      <c r="C47" s="107" t="s">
        <v>290</v>
      </c>
      <c r="D47" s="108">
        <v>0.35416666666666669</v>
      </c>
      <c r="E47" s="108">
        <v>0.39583333333333331</v>
      </c>
      <c r="F47" s="108">
        <f t="shared" si="0"/>
        <v>4.166666666666663E-2</v>
      </c>
      <c r="H47" s="106" t="s">
        <v>291</v>
      </c>
      <c r="I47" s="106" t="s">
        <v>292</v>
      </c>
    </row>
    <row r="48" spans="1:9">
      <c r="A48" s="124"/>
      <c r="B48" s="107" t="s">
        <v>331</v>
      </c>
      <c r="C48" s="107" t="s">
        <v>295</v>
      </c>
      <c r="D48" s="108">
        <v>0.39583333333333331</v>
      </c>
      <c r="E48" s="108">
        <v>0.4375</v>
      </c>
      <c r="F48" s="108">
        <f t="shared" si="0"/>
        <v>4.1666666666666685E-2</v>
      </c>
      <c r="H48" s="109" t="s">
        <v>290</v>
      </c>
      <c r="I48" s="108">
        <f t="shared" ref="I48" si="15">SUMIFS(F47:F61, C47:C61,H48)</f>
        <v>0.2986111111111111</v>
      </c>
    </row>
    <row r="49" spans="1:9">
      <c r="A49" s="124"/>
      <c r="B49" s="107" t="s">
        <v>301</v>
      </c>
      <c r="C49" s="107" t="s">
        <v>299</v>
      </c>
      <c r="D49" s="108">
        <v>0.4375</v>
      </c>
      <c r="E49" s="108">
        <v>0.44791666666666669</v>
      </c>
      <c r="F49" s="108">
        <f t="shared" si="0"/>
        <v>1.0416666666666685E-2</v>
      </c>
      <c r="H49" s="109" t="s">
        <v>295</v>
      </c>
      <c r="I49" s="108">
        <f t="shared" ref="I49" si="16">SUMIFS(F47:F61, C47:C61,H49)</f>
        <v>4.1666666666666685E-2</v>
      </c>
    </row>
    <row r="50" spans="1:9">
      <c r="A50" s="124"/>
      <c r="B50" s="107" t="s">
        <v>364</v>
      </c>
      <c r="C50" s="107" t="s">
        <v>290</v>
      </c>
      <c r="D50" s="108">
        <v>0.44791666666666669</v>
      </c>
      <c r="E50" s="108">
        <v>0.53125</v>
      </c>
      <c r="F50" s="108">
        <f t="shared" si="0"/>
        <v>8.3333333333333315E-2</v>
      </c>
      <c r="H50" s="109" t="s">
        <v>297</v>
      </c>
      <c r="I50" s="108">
        <f t="shared" ref="I50" si="17">SUMIFS(F47:F61, C47:C61,H50)</f>
        <v>4.166666666666663E-2</v>
      </c>
    </row>
    <row r="51" spans="1:9">
      <c r="A51" s="124"/>
      <c r="B51" s="107" t="s">
        <v>322</v>
      </c>
      <c r="C51" s="107" t="s">
        <v>302</v>
      </c>
      <c r="D51" s="108">
        <v>0.53472222222222221</v>
      </c>
      <c r="E51" s="108">
        <v>0.5625</v>
      </c>
      <c r="F51" s="108">
        <f t="shared" si="0"/>
        <v>2.777777777777779E-2</v>
      </c>
      <c r="H51" s="109" t="s">
        <v>300</v>
      </c>
      <c r="I51" s="108">
        <f t="shared" ref="I51" si="18">SUMIFS(F47:F61, C47:C61,H51)</f>
        <v>3.125E-2</v>
      </c>
    </row>
    <row r="52" spans="1:9">
      <c r="A52" s="124"/>
      <c r="B52" s="107" t="s">
        <v>298</v>
      </c>
      <c r="C52" s="107" t="s">
        <v>299</v>
      </c>
      <c r="D52" s="108">
        <v>0.5625</v>
      </c>
      <c r="E52" s="108">
        <v>0.58333333333333337</v>
      </c>
      <c r="F52" s="108">
        <f t="shared" si="0"/>
        <v>2.083333333333337E-2</v>
      </c>
      <c r="H52" s="109" t="s">
        <v>302</v>
      </c>
      <c r="I52" s="108">
        <f t="shared" ref="I52" si="19">SUMIFS(F47:F61, C47:C61,H52)</f>
        <v>2.777777777777779E-2</v>
      </c>
    </row>
    <row r="53" spans="1:9">
      <c r="A53" s="124"/>
      <c r="B53" s="107" t="s">
        <v>354</v>
      </c>
      <c r="C53" s="107" t="s">
        <v>290</v>
      </c>
      <c r="D53" s="108">
        <v>0.59027777777777779</v>
      </c>
      <c r="E53" s="108">
        <v>0.66666666666666663</v>
      </c>
      <c r="F53" s="108">
        <f t="shared" si="0"/>
        <v>7.638888888888884E-2</v>
      </c>
      <c r="H53" s="109" t="s">
        <v>299</v>
      </c>
      <c r="I53" s="108">
        <f t="shared" ref="I53" si="20">SUMIFS(F47:F61, C47:C61,H53)</f>
        <v>5.2083333333333426E-2</v>
      </c>
    </row>
    <row r="54" spans="1:9">
      <c r="A54" s="124"/>
      <c r="B54" s="107" t="s">
        <v>303</v>
      </c>
      <c r="C54" s="107" t="s">
        <v>299</v>
      </c>
      <c r="D54" s="108">
        <v>0.66666666666666663</v>
      </c>
      <c r="E54" s="108">
        <v>0.6875</v>
      </c>
      <c r="F54" s="108">
        <f t="shared" si="0"/>
        <v>2.083333333333337E-2</v>
      </c>
      <c r="H54" s="105" t="s">
        <v>305</v>
      </c>
      <c r="I54" s="106">
        <f t="shared" ref="I54" si="21">SUM(I48:I53)</f>
        <v>0.49305555555555564</v>
      </c>
    </row>
    <row r="55" spans="1:9">
      <c r="A55" s="124"/>
      <c r="B55" s="107" t="s">
        <v>365</v>
      </c>
      <c r="C55" s="107" t="s">
        <v>290</v>
      </c>
      <c r="D55" s="108">
        <v>0.6875</v>
      </c>
      <c r="E55" s="108">
        <v>0.71527777777777779</v>
      </c>
      <c r="F55" s="108">
        <f t="shared" si="0"/>
        <v>2.777777777777779E-2</v>
      </c>
      <c r="I55" s="110"/>
    </row>
    <row r="56" spans="1:9">
      <c r="A56" s="124"/>
      <c r="B56" s="107" t="s">
        <v>314</v>
      </c>
      <c r="C56" s="107" t="s">
        <v>300</v>
      </c>
      <c r="D56" s="108">
        <v>0.71875</v>
      </c>
      <c r="E56" s="108">
        <v>0.75</v>
      </c>
      <c r="F56" s="108">
        <f t="shared" si="0"/>
        <v>3.125E-2</v>
      </c>
      <c r="I56" s="110"/>
    </row>
    <row r="57" spans="1:9">
      <c r="A57" s="124"/>
      <c r="B57" s="107" t="s">
        <v>356</v>
      </c>
      <c r="C57" s="107" t="s">
        <v>297</v>
      </c>
      <c r="D57" s="108">
        <v>0.83333333333333337</v>
      </c>
      <c r="E57" s="108">
        <v>0.875</v>
      </c>
      <c r="F57" s="108">
        <f t="shared" si="0"/>
        <v>4.166666666666663E-2</v>
      </c>
    </row>
    <row r="58" spans="1:9">
      <c r="A58" s="124"/>
      <c r="B58" s="107" t="s">
        <v>366</v>
      </c>
      <c r="C58" s="107" t="s">
        <v>290</v>
      </c>
      <c r="D58" s="108">
        <v>0.88888888888888884</v>
      </c>
      <c r="E58" s="108">
        <v>0.95833333333333337</v>
      </c>
      <c r="F58" s="108">
        <f t="shared" si="0"/>
        <v>6.9444444444444531E-2</v>
      </c>
    </row>
    <row r="59" spans="1:9">
      <c r="A59" s="124"/>
      <c r="B59" s="107"/>
      <c r="C59" s="107"/>
      <c r="D59" s="108"/>
      <c r="E59" s="108"/>
      <c r="F59" s="108">
        <f t="shared" si="0"/>
        <v>0</v>
      </c>
    </row>
    <row r="60" spans="1:9">
      <c r="A60" s="124"/>
      <c r="B60" s="107"/>
      <c r="C60" s="107"/>
      <c r="D60" s="108"/>
      <c r="E60" s="108"/>
      <c r="F60" s="108">
        <f t="shared" si="0"/>
        <v>0</v>
      </c>
    </row>
    <row r="61" spans="1:9">
      <c r="A61" s="124"/>
      <c r="B61" s="107"/>
      <c r="C61" s="107"/>
      <c r="D61" s="108"/>
      <c r="E61" s="108"/>
      <c r="F61" s="108">
        <f t="shared" si="0"/>
        <v>0</v>
      </c>
    </row>
    <row r="62" spans="1:9">
      <c r="A62" s="124" t="s">
        <v>62</v>
      </c>
      <c r="B62" s="107" t="s">
        <v>367</v>
      </c>
      <c r="C62" s="107" t="s">
        <v>290</v>
      </c>
      <c r="D62" s="108">
        <v>0.375</v>
      </c>
      <c r="E62" s="108">
        <v>0.3923611111111111</v>
      </c>
      <c r="F62" s="108">
        <f t="shared" si="0"/>
        <v>1.7361111111111105E-2</v>
      </c>
      <c r="H62" s="106" t="s">
        <v>291</v>
      </c>
      <c r="I62" s="106" t="s">
        <v>292</v>
      </c>
    </row>
    <row r="63" spans="1:9">
      <c r="A63" s="124"/>
      <c r="B63" s="107" t="s">
        <v>331</v>
      </c>
      <c r="C63" s="107" t="s">
        <v>295</v>
      </c>
      <c r="D63" s="108">
        <v>0.39583333333333331</v>
      </c>
      <c r="E63" s="108">
        <v>0.4375</v>
      </c>
      <c r="F63" s="108">
        <f t="shared" si="0"/>
        <v>4.1666666666666685E-2</v>
      </c>
      <c r="H63" s="109" t="s">
        <v>290</v>
      </c>
      <c r="I63" s="108">
        <f t="shared" ref="I63" si="22">SUMIFS(F62:F76, C62:C76,H63)</f>
        <v>0.26388888888888884</v>
      </c>
    </row>
    <row r="64" spans="1:9">
      <c r="A64" s="124"/>
      <c r="B64" s="107" t="s">
        <v>301</v>
      </c>
      <c r="C64" s="107" t="s">
        <v>295</v>
      </c>
      <c r="D64" s="108">
        <v>0.4375</v>
      </c>
      <c r="E64" s="108">
        <v>0.4548611111111111</v>
      </c>
      <c r="F64" s="108">
        <f t="shared" si="0"/>
        <v>1.7361111111111105E-2</v>
      </c>
      <c r="H64" s="109" t="s">
        <v>295</v>
      </c>
      <c r="I64" s="108">
        <f t="shared" ref="I64" si="23">SUMIFS(F62:F76, C62:C76,H64)</f>
        <v>5.902777777777779E-2</v>
      </c>
    </row>
    <row r="65" spans="1:9">
      <c r="A65" s="124"/>
      <c r="B65" s="107" t="s">
        <v>367</v>
      </c>
      <c r="C65" s="107" t="s">
        <v>290</v>
      </c>
      <c r="D65" s="108">
        <v>0.47916666666666669</v>
      </c>
      <c r="E65" s="108">
        <v>0.53472222222222221</v>
      </c>
      <c r="F65" s="108">
        <f t="shared" si="0"/>
        <v>5.5555555555555525E-2</v>
      </c>
      <c r="H65" s="109" t="s">
        <v>297</v>
      </c>
      <c r="I65" s="108">
        <f t="shared" ref="I65" si="24">SUMIFS(F62:F76, C62:C76,H65)</f>
        <v>0</v>
      </c>
    </row>
    <row r="66" spans="1:9">
      <c r="A66" s="124"/>
      <c r="B66" s="107" t="s">
        <v>322</v>
      </c>
      <c r="C66" s="107" t="s">
        <v>290</v>
      </c>
      <c r="D66" s="108">
        <v>0.53472222222222221</v>
      </c>
      <c r="E66" s="108">
        <v>0.5625</v>
      </c>
      <c r="F66" s="108">
        <f t="shared" si="0"/>
        <v>2.777777777777779E-2</v>
      </c>
      <c r="H66" s="109" t="s">
        <v>300</v>
      </c>
      <c r="I66" s="108">
        <f t="shared" ref="I66" si="25">SUMIFS(F62:F76, C62:C76,H66)</f>
        <v>3.125E-2</v>
      </c>
    </row>
    <row r="67" spans="1:9">
      <c r="A67" s="124"/>
      <c r="B67" s="107" t="s">
        <v>298</v>
      </c>
      <c r="C67" s="107" t="s">
        <v>299</v>
      </c>
      <c r="D67" s="108">
        <v>0.5625</v>
      </c>
      <c r="E67" s="108">
        <v>0.59027777777777779</v>
      </c>
      <c r="F67" s="108">
        <f t="shared" ref="F67:F130" si="26">E67-D67</f>
        <v>2.777777777777779E-2</v>
      </c>
      <c r="H67" s="109" t="s">
        <v>302</v>
      </c>
      <c r="I67" s="108">
        <f t="shared" ref="I67" si="27">SUMIFS(F62:F76, C62:C76,H67)</f>
        <v>0</v>
      </c>
    </row>
    <row r="68" spans="1:9">
      <c r="A68" s="124"/>
      <c r="B68" s="107" t="s">
        <v>368</v>
      </c>
      <c r="C68" s="107" t="s">
        <v>290</v>
      </c>
      <c r="D68" s="108">
        <v>0.59375</v>
      </c>
      <c r="E68" s="108">
        <v>0.66666666666666663</v>
      </c>
      <c r="F68" s="108">
        <f t="shared" si="26"/>
        <v>7.291666666666663E-2</v>
      </c>
      <c r="H68" s="109" t="s">
        <v>299</v>
      </c>
      <c r="I68" s="108">
        <f t="shared" ref="I68" si="28">SUMIFS(F62:F76, C62:C76,H68)</f>
        <v>4.861111111111116E-2</v>
      </c>
    </row>
    <row r="69" spans="1:9">
      <c r="A69" s="124"/>
      <c r="B69" s="107" t="s">
        <v>369</v>
      </c>
      <c r="C69" s="107" t="s">
        <v>299</v>
      </c>
      <c r="D69" s="108">
        <v>0.66666666666666663</v>
      </c>
      <c r="E69" s="108">
        <v>0.6875</v>
      </c>
      <c r="F69" s="108">
        <f t="shared" si="26"/>
        <v>2.083333333333337E-2</v>
      </c>
      <c r="H69" s="105" t="s">
        <v>305</v>
      </c>
      <c r="I69" s="106">
        <f t="shared" ref="I69" si="29">SUM(I63:I68)</f>
        <v>0.40277777777777779</v>
      </c>
    </row>
    <row r="70" spans="1:9">
      <c r="A70" s="124"/>
      <c r="B70" s="107" t="s">
        <v>370</v>
      </c>
      <c r="C70" s="107" t="s">
        <v>290</v>
      </c>
      <c r="D70" s="108">
        <v>0.66666666666666663</v>
      </c>
      <c r="E70" s="108">
        <v>0.71527777777777779</v>
      </c>
      <c r="F70" s="108">
        <f t="shared" si="26"/>
        <v>4.861111111111116E-2</v>
      </c>
      <c r="I70" s="110"/>
    </row>
    <row r="71" spans="1:9">
      <c r="A71" s="124"/>
      <c r="B71" s="107" t="s">
        <v>314</v>
      </c>
      <c r="C71" s="107" t="s">
        <v>300</v>
      </c>
      <c r="D71" s="108">
        <v>0.71875</v>
      </c>
      <c r="E71" s="108">
        <v>0.75</v>
      </c>
      <c r="F71" s="108">
        <f t="shared" si="26"/>
        <v>3.125E-2</v>
      </c>
      <c r="I71" s="110"/>
    </row>
    <row r="72" spans="1:9">
      <c r="A72" s="124"/>
      <c r="B72" s="107" t="s">
        <v>371</v>
      </c>
      <c r="C72" s="107" t="s">
        <v>290</v>
      </c>
      <c r="D72" s="108">
        <v>0.875</v>
      </c>
      <c r="E72" s="108">
        <v>0.91666666666666663</v>
      </c>
      <c r="F72" s="108">
        <f t="shared" si="26"/>
        <v>4.166666666666663E-2</v>
      </c>
    </row>
    <row r="73" spans="1:9">
      <c r="A73" s="124"/>
      <c r="B73" s="107"/>
      <c r="C73" s="107"/>
      <c r="D73" s="108"/>
      <c r="E73" s="108"/>
      <c r="F73" s="108">
        <f t="shared" si="26"/>
        <v>0</v>
      </c>
    </row>
    <row r="74" spans="1:9">
      <c r="A74" s="124"/>
      <c r="B74" s="107"/>
      <c r="C74" s="107"/>
      <c r="D74" s="108"/>
      <c r="E74" s="108"/>
      <c r="F74" s="108">
        <f t="shared" si="26"/>
        <v>0</v>
      </c>
    </row>
    <row r="75" spans="1:9">
      <c r="A75" s="124"/>
      <c r="B75" s="107"/>
      <c r="C75" s="107"/>
      <c r="D75" s="108"/>
      <c r="E75" s="108"/>
      <c r="F75" s="108">
        <f t="shared" si="26"/>
        <v>0</v>
      </c>
    </row>
    <row r="76" spans="1:9">
      <c r="A76" s="124"/>
      <c r="B76" s="107"/>
      <c r="C76" s="107"/>
      <c r="D76" s="108"/>
      <c r="E76" s="108"/>
      <c r="F76" s="108">
        <f t="shared" si="26"/>
        <v>0</v>
      </c>
    </row>
    <row r="77" spans="1:9">
      <c r="A77" s="124" t="s">
        <v>67</v>
      </c>
      <c r="B77" s="107" t="s">
        <v>372</v>
      </c>
      <c r="C77" s="107" t="s">
        <v>290</v>
      </c>
      <c r="D77" s="108">
        <v>0.36458333333333331</v>
      </c>
      <c r="E77" s="108">
        <v>0.39583333333333331</v>
      </c>
      <c r="F77" s="108">
        <f t="shared" si="26"/>
        <v>3.125E-2</v>
      </c>
      <c r="H77" s="106" t="s">
        <v>291</v>
      </c>
      <c r="I77" s="106" t="s">
        <v>292</v>
      </c>
    </row>
    <row r="78" spans="1:9">
      <c r="A78" s="124"/>
      <c r="B78" s="107" t="s">
        <v>331</v>
      </c>
      <c r="C78" s="107" t="s">
        <v>295</v>
      </c>
      <c r="D78" s="108">
        <v>0.39583333333333331</v>
      </c>
      <c r="E78" s="108">
        <v>0.4375</v>
      </c>
      <c r="F78" s="108">
        <f t="shared" si="26"/>
        <v>4.1666666666666685E-2</v>
      </c>
      <c r="H78" s="109" t="s">
        <v>290</v>
      </c>
      <c r="I78" s="108">
        <f t="shared" ref="I78" si="30">SUMIFS(F77:F91, C77:C91,H78)</f>
        <v>0.2638888888888889</v>
      </c>
    </row>
    <row r="79" spans="1:9">
      <c r="A79" s="124"/>
      <c r="B79" s="107" t="s">
        <v>301</v>
      </c>
      <c r="C79" s="107" t="s">
        <v>299</v>
      </c>
      <c r="D79" s="108">
        <v>0.4375</v>
      </c>
      <c r="E79" s="108">
        <v>0.45833333333333331</v>
      </c>
      <c r="F79" s="108">
        <f t="shared" si="26"/>
        <v>2.0833333333333315E-2</v>
      </c>
      <c r="H79" s="109" t="s">
        <v>295</v>
      </c>
      <c r="I79" s="108">
        <f t="shared" ref="I79" si="31">SUMIFS(F77:F91, C77:C91,H79)</f>
        <v>9.7222222222222154E-2</v>
      </c>
    </row>
    <row r="80" spans="1:9">
      <c r="A80" s="124"/>
      <c r="B80" s="107" t="s">
        <v>372</v>
      </c>
      <c r="C80" s="107" t="s">
        <v>290</v>
      </c>
      <c r="D80" s="108">
        <v>0.45833333333333331</v>
      </c>
      <c r="E80" s="108">
        <v>0.5</v>
      </c>
      <c r="F80" s="108">
        <f t="shared" si="26"/>
        <v>4.1666666666666685E-2</v>
      </c>
      <c r="H80" s="109" t="s">
        <v>297</v>
      </c>
      <c r="I80" s="108">
        <f t="shared" ref="I80" si="32">SUMIFS(F77:F91, C77:C91,H80)</f>
        <v>0</v>
      </c>
    </row>
    <row r="81" spans="1:9">
      <c r="A81" s="124"/>
      <c r="B81" s="107" t="s">
        <v>373</v>
      </c>
      <c r="C81" s="107" t="s">
        <v>295</v>
      </c>
      <c r="D81" s="108">
        <v>0.5</v>
      </c>
      <c r="E81" s="108">
        <v>0.52083333333333337</v>
      </c>
      <c r="F81" s="108">
        <f t="shared" si="26"/>
        <v>2.083333333333337E-2</v>
      </c>
      <c r="H81" s="109" t="s">
        <v>300</v>
      </c>
      <c r="I81" s="108">
        <f t="shared" ref="I81" si="33">SUMIFS(F77:F91, C77:C91,H81)</f>
        <v>3.125E-2</v>
      </c>
    </row>
    <row r="82" spans="1:9">
      <c r="A82" s="124"/>
      <c r="B82" s="107" t="s">
        <v>322</v>
      </c>
      <c r="C82" s="107" t="s">
        <v>290</v>
      </c>
      <c r="D82" s="108">
        <v>0.52083333333333337</v>
      </c>
      <c r="E82" s="108">
        <v>0.55555555555555558</v>
      </c>
      <c r="F82" s="108">
        <f t="shared" si="26"/>
        <v>3.472222222222221E-2</v>
      </c>
      <c r="H82" s="109" t="s">
        <v>302</v>
      </c>
      <c r="I82" s="108">
        <f t="shared" ref="I82" si="34">SUMIFS(F77:F91, C77:C91,H82)</f>
        <v>0</v>
      </c>
    </row>
    <row r="83" spans="1:9">
      <c r="A83" s="124"/>
      <c r="B83" s="107" t="s">
        <v>372</v>
      </c>
      <c r="C83" s="107" t="s">
        <v>290</v>
      </c>
      <c r="D83" s="108">
        <v>0.58333333333333337</v>
      </c>
      <c r="E83" s="108">
        <v>0.625</v>
      </c>
      <c r="F83" s="108">
        <f t="shared" si="26"/>
        <v>4.166666666666663E-2</v>
      </c>
      <c r="H83" s="109" t="s">
        <v>299</v>
      </c>
      <c r="I83" s="108">
        <f t="shared" ref="I83" si="35">SUMIFS(F77:F91, C77:C91,H83)</f>
        <v>4.1666666666666685E-2</v>
      </c>
    </row>
    <row r="84" spans="1:9">
      <c r="A84" s="124"/>
      <c r="B84" s="107" t="s">
        <v>374</v>
      </c>
      <c r="C84" s="107" t="s">
        <v>290</v>
      </c>
      <c r="D84" s="108">
        <v>0.625</v>
      </c>
      <c r="E84" s="108">
        <v>0.65625</v>
      </c>
      <c r="F84" s="108">
        <f t="shared" si="26"/>
        <v>3.125E-2</v>
      </c>
      <c r="H84" s="105" t="s">
        <v>305</v>
      </c>
      <c r="I84" s="106">
        <f t="shared" ref="I84" si="36">SUM(I78:I83)</f>
        <v>0.43402777777777773</v>
      </c>
    </row>
    <row r="85" spans="1:9">
      <c r="A85" s="124"/>
      <c r="B85" s="107" t="s">
        <v>369</v>
      </c>
      <c r="C85" s="107" t="s">
        <v>299</v>
      </c>
      <c r="D85" s="108">
        <v>0.66666666666666663</v>
      </c>
      <c r="E85" s="108">
        <v>0.6875</v>
      </c>
      <c r="F85" s="108">
        <f t="shared" si="26"/>
        <v>2.083333333333337E-2</v>
      </c>
      <c r="I85" s="110"/>
    </row>
    <row r="86" spans="1:9">
      <c r="A86" s="124"/>
      <c r="B86" s="107" t="s">
        <v>374</v>
      </c>
      <c r="C86" s="107" t="s">
        <v>290</v>
      </c>
      <c r="D86" s="108">
        <v>0.6875</v>
      </c>
      <c r="E86" s="108">
        <v>0.70833333333333337</v>
      </c>
      <c r="F86" s="108">
        <f t="shared" si="26"/>
        <v>2.083333333333337E-2</v>
      </c>
      <c r="I86" s="110"/>
    </row>
    <row r="87" spans="1:9">
      <c r="A87" s="124"/>
      <c r="B87" s="107" t="s">
        <v>314</v>
      </c>
      <c r="C87" s="107" t="s">
        <v>300</v>
      </c>
      <c r="D87" s="108">
        <v>0.70833333333333337</v>
      </c>
      <c r="E87" s="108">
        <v>0.73958333333333337</v>
      </c>
      <c r="F87" s="108">
        <f t="shared" si="26"/>
        <v>3.125E-2</v>
      </c>
    </row>
    <row r="88" spans="1:9">
      <c r="A88" s="124"/>
      <c r="B88" s="107" t="s">
        <v>372</v>
      </c>
      <c r="C88" s="107" t="s">
        <v>290</v>
      </c>
      <c r="D88" s="108">
        <v>0.89583333333333337</v>
      </c>
      <c r="E88" s="108">
        <v>0.95833333333333337</v>
      </c>
      <c r="F88" s="108">
        <f>E88-D88</f>
        <v>6.25E-2</v>
      </c>
    </row>
    <row r="89" spans="1:9">
      <c r="A89" s="124"/>
      <c r="B89" s="107" t="s">
        <v>375</v>
      </c>
      <c r="C89" s="107" t="s">
        <v>295</v>
      </c>
      <c r="D89" s="108">
        <v>0.95833333333333337</v>
      </c>
      <c r="E89" s="108">
        <v>0.99305555555555547</v>
      </c>
      <c r="F89" s="108">
        <f>E89-D89</f>
        <v>3.4722222222222099E-2</v>
      </c>
    </row>
    <row r="90" spans="1:9">
      <c r="A90" s="124"/>
      <c r="B90" s="107"/>
      <c r="C90" s="107"/>
      <c r="D90" s="108"/>
      <c r="E90" s="108"/>
      <c r="F90" s="108">
        <f t="shared" si="26"/>
        <v>0</v>
      </c>
    </row>
    <row r="91" spans="1:9">
      <c r="A91" s="124"/>
      <c r="B91" s="107"/>
      <c r="C91" s="107"/>
      <c r="D91" s="108"/>
      <c r="E91" s="108"/>
      <c r="F91" s="108">
        <f t="shared" si="26"/>
        <v>0</v>
      </c>
    </row>
    <row r="92" spans="1:9">
      <c r="A92" s="124" t="s">
        <v>28</v>
      </c>
      <c r="B92" s="107" t="s">
        <v>314</v>
      </c>
      <c r="C92" s="107" t="s">
        <v>290</v>
      </c>
      <c r="D92" s="108">
        <v>0.35416666666666669</v>
      </c>
      <c r="E92" s="108">
        <v>0.36458333333333331</v>
      </c>
      <c r="F92" s="108">
        <f t="shared" si="26"/>
        <v>1.041666666666663E-2</v>
      </c>
      <c r="H92" s="106" t="s">
        <v>291</v>
      </c>
      <c r="I92" s="106" t="s">
        <v>292</v>
      </c>
    </row>
    <row r="93" spans="1:9">
      <c r="A93" s="124"/>
      <c r="B93" s="107" t="s">
        <v>376</v>
      </c>
      <c r="C93" s="107" t="s">
        <v>290</v>
      </c>
      <c r="D93" s="108">
        <v>0.36458333333333331</v>
      </c>
      <c r="E93" s="108">
        <v>0.39583333333333331</v>
      </c>
      <c r="F93" s="108">
        <f t="shared" si="26"/>
        <v>3.125E-2</v>
      </c>
      <c r="H93" s="109" t="s">
        <v>290</v>
      </c>
      <c r="I93" s="108">
        <f t="shared" ref="I93" si="37">SUMIFS(F92:F106, C92:C106,H93)</f>
        <v>0.27083333333333337</v>
      </c>
    </row>
    <row r="94" spans="1:9">
      <c r="A94" s="124"/>
      <c r="B94" s="107" t="s">
        <v>331</v>
      </c>
      <c r="C94" s="107" t="s">
        <v>295</v>
      </c>
      <c r="D94" s="108">
        <v>0.39583333333333331</v>
      </c>
      <c r="E94" s="108">
        <v>0.4375</v>
      </c>
      <c r="F94" s="108">
        <f t="shared" si="26"/>
        <v>4.1666666666666685E-2</v>
      </c>
      <c r="H94" s="109" t="s">
        <v>295</v>
      </c>
      <c r="I94" s="108">
        <f t="shared" ref="I94" si="38">SUMIFS(F92:F106, C92:C106,H94)</f>
        <v>4.1666666666666685E-2</v>
      </c>
    </row>
    <row r="95" spans="1:9">
      <c r="A95" s="124"/>
      <c r="B95" s="107" t="s">
        <v>376</v>
      </c>
      <c r="C95" s="107" t="s">
        <v>290</v>
      </c>
      <c r="D95" s="108">
        <v>0.44444444444444442</v>
      </c>
      <c r="E95" s="108">
        <v>0.52777777777777779</v>
      </c>
      <c r="F95" s="108">
        <f t="shared" si="26"/>
        <v>8.333333333333337E-2</v>
      </c>
      <c r="H95" s="109" t="s">
        <v>297</v>
      </c>
      <c r="I95" s="108">
        <f t="shared" ref="I95" si="39">SUMIFS(F92:F106, C92:C106,H95)</f>
        <v>4.1666666666666741E-2</v>
      </c>
    </row>
    <row r="96" spans="1:9">
      <c r="A96" s="124"/>
      <c r="B96" s="107" t="s">
        <v>294</v>
      </c>
      <c r="C96" s="107" t="s">
        <v>302</v>
      </c>
      <c r="D96" s="108">
        <v>0.53125</v>
      </c>
      <c r="E96" s="108">
        <v>0.5625</v>
      </c>
      <c r="F96" s="108">
        <f t="shared" si="26"/>
        <v>3.125E-2</v>
      </c>
      <c r="H96" s="109" t="s">
        <v>300</v>
      </c>
      <c r="I96" s="108">
        <f t="shared" ref="I96" si="40">SUMIFS(F92:F106, C92:C106,H96)</f>
        <v>0</v>
      </c>
    </row>
    <row r="97" spans="1:9">
      <c r="A97" s="124"/>
      <c r="B97" s="107" t="s">
        <v>310</v>
      </c>
      <c r="C97" s="107" t="s">
        <v>299</v>
      </c>
      <c r="D97" s="108">
        <v>0.5625</v>
      </c>
      <c r="E97" s="108">
        <v>0.59027777777777779</v>
      </c>
      <c r="F97" s="108">
        <f t="shared" si="26"/>
        <v>2.777777777777779E-2</v>
      </c>
      <c r="H97" s="109" t="s">
        <v>302</v>
      </c>
      <c r="I97" s="108">
        <f t="shared" ref="I97" si="41">SUMIFS(F92:F106, C92:C106,H97)</f>
        <v>3.125E-2</v>
      </c>
    </row>
    <row r="98" spans="1:9">
      <c r="A98" s="124"/>
      <c r="B98" s="107" t="s">
        <v>377</v>
      </c>
      <c r="C98" s="107" t="s">
        <v>290</v>
      </c>
      <c r="D98" s="108">
        <v>0.59027777777777779</v>
      </c>
      <c r="E98" s="108">
        <v>0.625</v>
      </c>
      <c r="F98" s="108">
        <f t="shared" si="26"/>
        <v>3.472222222222221E-2</v>
      </c>
      <c r="H98" s="109" t="s">
        <v>299</v>
      </c>
      <c r="I98" s="108">
        <f t="shared" ref="I98" si="42">SUMIFS(F92:F106, C92:C106,H98)</f>
        <v>4.166666666666663E-2</v>
      </c>
    </row>
    <row r="99" spans="1:9">
      <c r="A99" s="124"/>
      <c r="B99" s="107" t="s">
        <v>378</v>
      </c>
      <c r="C99" s="107" t="s">
        <v>290</v>
      </c>
      <c r="D99" s="108">
        <v>0.625</v>
      </c>
      <c r="E99" s="108">
        <v>0.66666666666666663</v>
      </c>
      <c r="F99" s="108">
        <f t="shared" si="26"/>
        <v>4.166666666666663E-2</v>
      </c>
      <c r="H99" s="105" t="s">
        <v>305</v>
      </c>
      <c r="I99" s="106">
        <f t="shared" ref="I99" si="43">SUM(I93:I98)</f>
        <v>0.42708333333333343</v>
      </c>
    </row>
    <row r="100" spans="1:9">
      <c r="A100" s="124"/>
      <c r="B100" s="107" t="s">
        <v>303</v>
      </c>
      <c r="C100" s="107" t="s">
        <v>299</v>
      </c>
      <c r="D100" s="108">
        <v>0.66666666666666663</v>
      </c>
      <c r="E100" s="108">
        <v>0.68055555555555547</v>
      </c>
      <c r="F100" s="108">
        <f t="shared" si="26"/>
        <v>1.388888888888884E-2</v>
      </c>
      <c r="I100" s="110"/>
    </row>
    <row r="101" spans="1:9">
      <c r="A101" s="124"/>
      <c r="B101" s="107" t="s">
        <v>376</v>
      </c>
      <c r="C101" s="107" t="s">
        <v>290</v>
      </c>
      <c r="D101" s="108">
        <v>0.68055555555555547</v>
      </c>
      <c r="E101" s="108">
        <v>0.75</v>
      </c>
      <c r="F101" s="108">
        <f t="shared" si="26"/>
        <v>6.9444444444444531E-2</v>
      </c>
      <c r="I101" s="110"/>
    </row>
    <row r="102" spans="1:9">
      <c r="A102" s="124"/>
      <c r="B102" s="107" t="s">
        <v>379</v>
      </c>
      <c r="C102" s="107" t="s">
        <v>297</v>
      </c>
      <c r="D102" s="108">
        <v>0.79166666666666663</v>
      </c>
      <c r="E102" s="108">
        <v>0.83333333333333337</v>
      </c>
      <c r="F102" s="108">
        <f t="shared" si="26"/>
        <v>4.1666666666666741E-2</v>
      </c>
    </row>
    <row r="103" spans="1:9">
      <c r="A103" s="124"/>
      <c r="B103" s="107"/>
      <c r="C103" s="107"/>
      <c r="D103" s="108"/>
      <c r="E103" s="108"/>
      <c r="F103" s="108">
        <f t="shared" si="26"/>
        <v>0</v>
      </c>
    </row>
    <row r="104" spans="1:9">
      <c r="A104" s="124"/>
      <c r="B104" s="107"/>
      <c r="C104" s="107"/>
      <c r="D104" s="108"/>
      <c r="E104" s="108"/>
      <c r="F104" s="108">
        <f t="shared" si="26"/>
        <v>0</v>
      </c>
    </row>
    <row r="105" spans="1:9">
      <c r="A105" s="124"/>
      <c r="B105" s="107"/>
      <c r="C105" s="107"/>
      <c r="D105" s="108"/>
      <c r="E105" s="108"/>
      <c r="F105" s="108">
        <f t="shared" si="26"/>
        <v>0</v>
      </c>
    </row>
    <row r="106" spans="1:9">
      <c r="A106" s="125"/>
      <c r="B106" s="107"/>
      <c r="C106" s="107"/>
      <c r="D106" s="108"/>
      <c r="E106" s="108"/>
      <c r="F106" s="108">
        <f t="shared" si="26"/>
        <v>0</v>
      </c>
    </row>
    <row r="107" spans="1:9">
      <c r="A107" s="126" t="s">
        <v>19</v>
      </c>
      <c r="B107" s="107" t="s">
        <v>314</v>
      </c>
      <c r="C107" s="107" t="s">
        <v>290</v>
      </c>
      <c r="D107" s="108">
        <v>0</v>
      </c>
      <c r="E107" s="108">
        <v>0</v>
      </c>
      <c r="F107" s="108">
        <f t="shared" si="26"/>
        <v>0</v>
      </c>
      <c r="H107" s="106" t="s">
        <v>291</v>
      </c>
      <c r="I107" s="106" t="s">
        <v>292</v>
      </c>
    </row>
    <row r="108" spans="1:9">
      <c r="A108" s="126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26"/>
        <v>0</v>
      </c>
      <c r="H108" s="109" t="s">
        <v>290</v>
      </c>
      <c r="I108" s="108">
        <f t="shared" ref="I108" si="44">SUMIFS(F107:F121, C107:C121,H108)</f>
        <v>0</v>
      </c>
    </row>
    <row r="109" spans="1:9">
      <c r="A109" s="126"/>
      <c r="B109" s="107" t="s">
        <v>294</v>
      </c>
      <c r="C109" s="107" t="s">
        <v>290</v>
      </c>
      <c r="D109" s="108">
        <v>0</v>
      </c>
      <c r="E109" s="108">
        <v>0</v>
      </c>
      <c r="F109" s="108">
        <f t="shared" si="26"/>
        <v>0</v>
      </c>
      <c r="H109" s="109" t="s">
        <v>295</v>
      </c>
      <c r="I109" s="108">
        <f t="shared" ref="I109" si="45">SUMIFS(F107:F121, C107:C121,H109)</f>
        <v>0</v>
      </c>
    </row>
    <row r="110" spans="1:9">
      <c r="A110" s="126"/>
      <c r="B110" s="107" t="s">
        <v>331</v>
      </c>
      <c r="C110" s="107" t="s">
        <v>295</v>
      </c>
      <c r="D110" s="108">
        <v>0</v>
      </c>
      <c r="E110" s="108">
        <v>0</v>
      </c>
      <c r="F110" s="108">
        <f t="shared" si="26"/>
        <v>0</v>
      </c>
      <c r="H110" s="109" t="s">
        <v>297</v>
      </c>
      <c r="I110" s="108">
        <f t="shared" ref="I110" si="46">SUMIFS(F107:F121, C107:C121,H110)</f>
        <v>0</v>
      </c>
    </row>
    <row r="111" spans="1:9">
      <c r="A111" s="126"/>
      <c r="B111" s="107" t="s">
        <v>298</v>
      </c>
      <c r="C111" s="107" t="s">
        <v>299</v>
      </c>
      <c r="D111" s="108">
        <v>0</v>
      </c>
      <c r="E111" s="108">
        <v>0</v>
      </c>
      <c r="F111" s="108">
        <f t="shared" si="26"/>
        <v>0</v>
      </c>
      <c r="H111" s="109" t="s">
        <v>300</v>
      </c>
      <c r="I111" s="108">
        <f t="shared" ref="I111" si="47">SUMIFS(F107:F121, C107:C121,H111)</f>
        <v>0</v>
      </c>
    </row>
    <row r="112" spans="1:9">
      <c r="A112" s="126"/>
      <c r="B112" s="107" t="s">
        <v>301</v>
      </c>
      <c r="C112" s="107" t="s">
        <v>299</v>
      </c>
      <c r="D112" s="108">
        <v>0</v>
      </c>
      <c r="E112" s="108">
        <v>0</v>
      </c>
      <c r="F112" s="108">
        <f t="shared" si="26"/>
        <v>0</v>
      </c>
      <c r="H112" s="109" t="s">
        <v>302</v>
      </c>
      <c r="I112" s="108">
        <f t="shared" ref="I112" si="48">SUMIFS(F107:F121, C107:C121,H112)</f>
        <v>0</v>
      </c>
    </row>
    <row r="113" spans="1:9">
      <c r="A113" s="126"/>
      <c r="B113" s="107" t="s">
        <v>303</v>
      </c>
      <c r="C113" s="107" t="s">
        <v>299</v>
      </c>
      <c r="D113" s="108">
        <v>0</v>
      </c>
      <c r="E113" s="108">
        <v>0</v>
      </c>
      <c r="F113" s="108">
        <f t="shared" si="26"/>
        <v>0</v>
      </c>
      <c r="H113" s="109" t="s">
        <v>299</v>
      </c>
      <c r="I113" s="108">
        <f t="shared" ref="I113" si="49">SUMIFS(F107:F121, C107:C121,H113)</f>
        <v>0</v>
      </c>
    </row>
    <row r="114" spans="1:9">
      <c r="A114" s="126"/>
      <c r="B114" s="107" t="s">
        <v>315</v>
      </c>
      <c r="C114" s="107" t="s">
        <v>290</v>
      </c>
      <c r="D114" s="108">
        <v>0</v>
      </c>
      <c r="E114" s="108">
        <v>0</v>
      </c>
      <c r="F114" s="108">
        <f t="shared" si="26"/>
        <v>0</v>
      </c>
      <c r="H114" s="105" t="s">
        <v>305</v>
      </c>
      <c r="I114" s="106">
        <f t="shared" ref="I114" si="50">SUM(I108:I113)</f>
        <v>0</v>
      </c>
    </row>
    <row r="115" spans="1:9">
      <c r="A115" s="126"/>
      <c r="B115" s="107" t="s">
        <v>332</v>
      </c>
      <c r="C115" s="107" t="s">
        <v>290</v>
      </c>
      <c r="D115" s="108">
        <v>0</v>
      </c>
      <c r="E115" s="108">
        <v>0</v>
      </c>
      <c r="F115" s="108">
        <f t="shared" si="26"/>
        <v>0</v>
      </c>
      <c r="I115" s="110"/>
    </row>
    <row r="116" spans="1:9">
      <c r="A116" s="126"/>
      <c r="B116" s="107"/>
      <c r="C116" s="107"/>
      <c r="D116" s="108"/>
      <c r="E116" s="108"/>
      <c r="F116" s="108">
        <f t="shared" si="26"/>
        <v>0</v>
      </c>
      <c r="I116" s="110"/>
    </row>
    <row r="117" spans="1:9">
      <c r="A117" s="126"/>
      <c r="B117" s="107"/>
      <c r="C117" s="107"/>
      <c r="D117" s="108"/>
      <c r="E117" s="108"/>
      <c r="F117" s="108">
        <f t="shared" si="26"/>
        <v>0</v>
      </c>
    </row>
    <row r="118" spans="1:9">
      <c r="A118" s="126"/>
      <c r="B118" s="107"/>
      <c r="C118" s="107"/>
      <c r="D118" s="108"/>
      <c r="E118" s="108"/>
      <c r="F118" s="108">
        <f t="shared" si="26"/>
        <v>0</v>
      </c>
    </row>
    <row r="119" spans="1:9">
      <c r="A119" s="126"/>
      <c r="B119" s="107"/>
      <c r="C119" s="107"/>
      <c r="D119" s="108"/>
      <c r="E119" s="108"/>
      <c r="F119" s="108">
        <f t="shared" si="26"/>
        <v>0</v>
      </c>
    </row>
    <row r="120" spans="1:9">
      <c r="A120" s="126"/>
      <c r="B120" s="107"/>
      <c r="C120" s="107"/>
      <c r="D120" s="108"/>
      <c r="E120" s="108"/>
      <c r="F120" s="108">
        <f t="shared" si="26"/>
        <v>0</v>
      </c>
    </row>
    <row r="121" spans="1:9">
      <c r="A121" s="127"/>
      <c r="B121" s="107"/>
      <c r="C121" s="107"/>
      <c r="D121" s="108"/>
      <c r="E121" s="108"/>
      <c r="F121" s="108">
        <f t="shared" si="26"/>
        <v>0</v>
      </c>
    </row>
    <row r="122" spans="1:9">
      <c r="A122" s="128" t="s">
        <v>339</v>
      </c>
      <c r="B122" s="115" t="s">
        <v>380</v>
      </c>
      <c r="C122" s="107" t="s">
        <v>290</v>
      </c>
      <c r="D122" s="108">
        <v>0.35416666666666669</v>
      </c>
      <c r="E122" s="108">
        <v>0.39583333333333331</v>
      </c>
      <c r="F122" s="108">
        <f t="shared" si="26"/>
        <v>4.166666666666663E-2</v>
      </c>
      <c r="H122" s="106" t="s">
        <v>291</v>
      </c>
      <c r="I122" s="106" t="s">
        <v>292</v>
      </c>
    </row>
    <row r="123" spans="1:9">
      <c r="A123" s="128"/>
      <c r="B123" s="115" t="s">
        <v>381</v>
      </c>
      <c r="C123" s="107" t="s">
        <v>295</v>
      </c>
      <c r="D123" s="108">
        <v>0.39583333333333331</v>
      </c>
      <c r="E123" s="108">
        <v>0.4375</v>
      </c>
      <c r="F123" s="108">
        <f t="shared" si="26"/>
        <v>4.1666666666666685E-2</v>
      </c>
      <c r="H123" s="109" t="s">
        <v>290</v>
      </c>
      <c r="I123" s="108">
        <f t="shared" ref="I123" si="51">SUMIFS(F122:F136, C122:C136,H123)</f>
        <v>0.24305555555555552</v>
      </c>
    </row>
    <row r="124" spans="1:9">
      <c r="A124" s="128"/>
      <c r="B124" s="115" t="s">
        <v>301</v>
      </c>
      <c r="C124" s="107" t="s">
        <v>299</v>
      </c>
      <c r="D124" s="108">
        <v>0.4375</v>
      </c>
      <c r="E124" s="108">
        <v>0.45833333333333331</v>
      </c>
      <c r="F124" s="108">
        <f t="shared" si="26"/>
        <v>2.0833333333333315E-2</v>
      </c>
      <c r="H124" s="109" t="s">
        <v>295</v>
      </c>
      <c r="I124" s="108">
        <f t="shared" ref="I124" si="52">SUMIFS(F122:F136, C122:C136,H124)</f>
        <v>4.1666666666666685E-2</v>
      </c>
    </row>
    <row r="125" spans="1:9">
      <c r="A125" s="128"/>
      <c r="B125" s="115" t="s">
        <v>382</v>
      </c>
      <c r="C125" s="107" t="s">
        <v>290</v>
      </c>
      <c r="D125" s="108">
        <v>0.45833333333333331</v>
      </c>
      <c r="E125" s="108">
        <v>0.52083333333333337</v>
      </c>
      <c r="F125" s="108">
        <f t="shared" si="26"/>
        <v>6.2500000000000056E-2</v>
      </c>
      <c r="H125" s="109" t="s">
        <v>297</v>
      </c>
      <c r="I125" s="108">
        <f t="shared" ref="I125" si="53">SUMIFS(F122:F136, C122:C136,H125)</f>
        <v>0</v>
      </c>
    </row>
    <row r="126" spans="1:9">
      <c r="A126" s="128"/>
      <c r="B126" s="115" t="s">
        <v>383</v>
      </c>
      <c r="C126" s="107" t="s">
        <v>290</v>
      </c>
      <c r="D126" s="108">
        <v>0.52083333333333337</v>
      </c>
      <c r="E126" s="108">
        <v>0.57638888888888895</v>
      </c>
      <c r="F126" s="108">
        <f t="shared" si="26"/>
        <v>5.555555555555558E-2</v>
      </c>
      <c r="H126" s="109" t="s">
        <v>300</v>
      </c>
      <c r="I126" s="108">
        <f t="shared" ref="I126" si="54">SUMIFS(F122:F136, C122:C136,H126)</f>
        <v>3.125E-2</v>
      </c>
    </row>
    <row r="127" spans="1:9">
      <c r="A127" s="128"/>
      <c r="B127" s="115" t="s">
        <v>302</v>
      </c>
      <c r="C127" s="107" t="s">
        <v>302</v>
      </c>
      <c r="D127" s="108">
        <v>0.57638888888888895</v>
      </c>
      <c r="E127" s="108">
        <v>0.59722222222222221</v>
      </c>
      <c r="F127" s="108">
        <f t="shared" si="26"/>
        <v>2.0833333333333259E-2</v>
      </c>
      <c r="H127" s="109" t="s">
        <v>302</v>
      </c>
      <c r="I127" s="108">
        <f t="shared" ref="I127" si="55">SUMIFS(F122:F136, C122:C136,H127)</f>
        <v>2.0833333333333259E-2</v>
      </c>
    </row>
    <row r="128" spans="1:9">
      <c r="A128" s="128"/>
      <c r="B128" s="115" t="s">
        <v>310</v>
      </c>
      <c r="C128" s="107" t="s">
        <v>299</v>
      </c>
      <c r="D128" s="108">
        <v>0.59722222222222221</v>
      </c>
      <c r="E128" s="108">
        <v>0.61458333333333337</v>
      </c>
      <c r="F128" s="108">
        <f t="shared" si="26"/>
        <v>1.736111111111116E-2</v>
      </c>
      <c r="H128" s="109" t="s">
        <v>299</v>
      </c>
      <c r="I128" s="108">
        <f t="shared" ref="I128" si="56">SUMIFS(F122:F136, C122:C136,H128)</f>
        <v>5.9027777777777846E-2</v>
      </c>
    </row>
    <row r="129" spans="1:9">
      <c r="A129" s="128"/>
      <c r="B129" s="120" t="s">
        <v>384</v>
      </c>
      <c r="C129" s="107" t="s">
        <v>290</v>
      </c>
      <c r="D129" s="108">
        <v>0.61458333333333337</v>
      </c>
      <c r="E129" s="108">
        <v>0.65625</v>
      </c>
      <c r="F129" s="108">
        <f t="shared" si="26"/>
        <v>4.166666666666663E-2</v>
      </c>
      <c r="H129" s="105" t="s">
        <v>305</v>
      </c>
      <c r="I129" s="106">
        <f t="shared" ref="I129" si="57">SUM(I123:I128)</f>
        <v>0.39583333333333331</v>
      </c>
    </row>
    <row r="130" spans="1:9">
      <c r="A130" s="128"/>
      <c r="B130" s="115" t="s">
        <v>303</v>
      </c>
      <c r="C130" s="107" t="s">
        <v>299</v>
      </c>
      <c r="D130" s="108">
        <v>0.65625</v>
      </c>
      <c r="E130" s="108">
        <v>0.67708333333333337</v>
      </c>
      <c r="F130" s="108">
        <f t="shared" si="26"/>
        <v>2.083333333333337E-2</v>
      </c>
      <c r="I130" s="110"/>
    </row>
    <row r="131" spans="1:9">
      <c r="A131" s="128"/>
      <c r="B131" s="115" t="s">
        <v>382</v>
      </c>
      <c r="C131" s="107" t="s">
        <v>290</v>
      </c>
      <c r="D131" s="108">
        <v>0.67708333333333337</v>
      </c>
      <c r="E131" s="108">
        <v>0.71875</v>
      </c>
      <c r="F131" s="108">
        <f t="shared" ref="F131:F136" si="58">E131-D131</f>
        <v>4.166666666666663E-2</v>
      </c>
      <c r="I131" s="110"/>
    </row>
    <row r="132" spans="1:9">
      <c r="A132" s="128"/>
      <c r="B132" s="115" t="s">
        <v>385</v>
      </c>
      <c r="C132" s="107" t="s">
        <v>300</v>
      </c>
      <c r="D132" s="108">
        <v>0.71875</v>
      </c>
      <c r="E132" s="108">
        <v>0.75</v>
      </c>
      <c r="F132" s="108">
        <f t="shared" si="58"/>
        <v>3.125E-2</v>
      </c>
    </row>
    <row r="133" spans="1:9">
      <c r="A133" s="128"/>
      <c r="B133" s="115"/>
      <c r="C133" s="107"/>
      <c r="D133" s="108"/>
      <c r="E133" s="108"/>
      <c r="F133" s="108">
        <f t="shared" si="58"/>
        <v>0</v>
      </c>
    </row>
    <row r="134" spans="1:9">
      <c r="A134" s="128"/>
      <c r="B134" s="115"/>
      <c r="C134" s="107"/>
      <c r="D134" s="108"/>
      <c r="E134" s="108"/>
      <c r="F134" s="108">
        <f t="shared" si="58"/>
        <v>0</v>
      </c>
    </row>
    <row r="135" spans="1:9">
      <c r="A135" s="128"/>
      <c r="B135" s="116"/>
      <c r="C135" s="111"/>
      <c r="D135" s="112"/>
      <c r="E135" s="112"/>
      <c r="F135" s="112">
        <f t="shared" si="58"/>
        <v>0</v>
      </c>
    </row>
    <row r="136" spans="1:9">
      <c r="A136" s="128"/>
      <c r="B136" s="117"/>
      <c r="C136" s="113"/>
      <c r="D136" s="114"/>
      <c r="E136" s="114"/>
      <c r="F136" s="114">
        <f t="shared" si="58"/>
        <v>0</v>
      </c>
    </row>
    <row r="137" spans="1:9">
      <c r="A137" s="123"/>
      <c r="H137" s="122"/>
      <c r="I137" s="122"/>
    </row>
    <row r="138" spans="1:9">
      <c r="A138" s="123"/>
      <c r="I138" s="110"/>
    </row>
    <row r="139" spans="1:9">
      <c r="A139" s="123"/>
      <c r="I139" s="110"/>
    </row>
    <row r="140" spans="1:9">
      <c r="A140" s="123"/>
    </row>
    <row r="141" spans="1:9">
      <c r="A141" s="123"/>
    </row>
    <row r="142" spans="1:9">
      <c r="A142" s="123"/>
    </row>
    <row r="143" spans="1:9">
      <c r="A143" s="123"/>
    </row>
    <row r="144" spans="1:9">
      <c r="A144" s="123"/>
    </row>
  </sheetData>
  <mergeCells count="9">
    <mergeCell ref="A92:A106"/>
    <mergeCell ref="A107:A121"/>
    <mergeCell ref="A122:A136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94 I109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95 I110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96 I111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97 I112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98 I113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12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12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12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12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12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12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44" xr:uid="{88C014AD-A7D9-4D4C-94D4-04B35D19CF09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2022-04-29T07:28:21Z</dcterms:modified>
  <cp:category/>
  <cp:contentStatus/>
</cp:coreProperties>
</file>