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F44FCD86-22CC-B24C-A372-6617CAC16C69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55" i="2" l="1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G1021" i="2" l="1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<sst xmlns="http://schemas.openxmlformats.org/spreadsheetml/2006/main" count="164" uniqueCount="71">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</sst>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2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/>
    <xf numFmtId="165" fontId="16" fillId="0" borderId="1" xfId="0" applyNumberFormat="1" applyFont="1" applyBorder="1" applyAlignment="1"/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55"/>
  <sheetViews>
    <sheetView tabSelected="1" topLeftCell="E1" workbookViewId="0">
      <pane ySplit="1" topLeftCell="A1032" activePane="bottomLeft" state="frozen"/>
      <selection pane="bottomLeft" activeCell="E1055" sqref="E1055"/>
    </sheetView>
  </sheetViews>
  <sheetFormatPr baseColWidth="10" defaultColWidth="10.83203125" defaultRowHeight="15" x14ac:dyDescent="0.2"/>
  <cols>
    <col min="1" max="1" width="10.83203125" style="85" customWidth="1"/>
    <col min="2" max="2" width="21.5" style="92" bestFit="1" customWidth="1"/>
    <col min="3" max="3" width="15" style="85" bestFit="1" customWidth="1"/>
    <col min="4" max="6" width="10.83203125" style="85" customWidth="1"/>
    <col min="7" max="7" width="18" style="85" bestFit="1" customWidth="1"/>
    <col min="8" max="8" width="4.83203125" style="85" bestFit="1" customWidth="1"/>
    <col min="9" max="9" width="17.6640625" style="85" bestFit="1" customWidth="1"/>
    <col min="10" max="10" width="12.1640625" style="85" bestFit="1" customWidth="1"/>
    <col min="11" max="11" width="14.83203125" style="85" bestFit="1" customWidth="1"/>
    <col min="12" max="12" width="10.83203125" style="85" customWidth="1"/>
    <col min="13" max="13" width="12.5" style="85" bestFit="1" customWidth="1"/>
    <col min="14" max="14" width="38" style="85" bestFit="1" customWidth="1"/>
    <col min="15" max="15" width="10.83203125" style="85" customWidth="1"/>
    <col min="16" max="16" width="12.5" style="85" bestFit="1" customWidth="1"/>
    <col min="17" max="17" width="15.83203125" style="85" bestFit="1" customWidth="1"/>
    <col min="18" max="19" width="10.83203125" style="85" customWidth="1"/>
    <col min="20" max="20" width="11.33203125" style="85" bestFit="1" customWidth="1"/>
    <col min="21" max="21" width="16" style="85" bestFit="1" customWidth="1"/>
    <col min="22" max="22" width="13.6640625" style="112" bestFit="1" customWidth="1"/>
    <col min="23" max="23" width="10.83203125" style="85" customWidth="1"/>
    <col min="24" max="24" width="19.83203125" style="85" bestFit="1" customWidth="1"/>
    <col min="25" max="25" width="17.5" style="85" bestFit="1" customWidth="1"/>
    <col min="26" max="26" width="15" style="85" bestFit="1" customWidth="1"/>
    <col min="27" max="27" width="12.5" style="85" bestFit="1" customWidth="1"/>
    <col min="28" max="28" width="18.5" style="85" bestFit="1" customWidth="1"/>
    <col min="29" max="29" width="10.83203125" style="85" customWidth="1"/>
    <col min="30" max="16384" width="10.83203125" style="85"/>
  </cols>
  <sheetData>
    <row r="1" spans="1:30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x14ac:dyDescent="0.2">
      <c r="A997" s="29">
        <v>996</v>
      </c>
      <c r="B997" s="183">
        <v>46028</v>
      </c>
      <c r="C997" s="184">
        <v>48034435.530000001</v>
      </c>
      <c r="D997" s="97">
        <f t="shared" ref="D997:D1055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55" si="194">D1026/100000</f>
        <v>5.1838141980757353</v>
      </c>
      <c r="G1026" s="97">
        <f>F1026/DataSheet!$C$12*100</f>
        <v>132.48721974078538</v>
      </c>
      <c r="H1026" s="97">
        <f t="shared" ref="H1026:H1055" si="195">K1026/I1026</f>
        <v>1.4996068</v>
      </c>
      <c r="I1026" s="97">
        <f t="shared" ref="I1026:I1055" si="196">(J1026/L1026)*100</f>
        <v>4.4404973357015987</v>
      </c>
      <c r="J1026" s="97">
        <f t="shared" ref="J1026:J1055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55" si="198">K1026-I1026</f>
        <v>2.2185026642984012</v>
      </c>
      <c r="O1026" s="181">
        <v>22.52</v>
      </c>
      <c r="P1026" s="181">
        <v>4.0540000000000003</v>
      </c>
      <c r="Q1026" s="177">
        <f t="shared" ref="Q1026:Q1055" si="199">K1026-P1026</f>
        <v>2.6049999999999995</v>
      </c>
      <c r="R1026" s="181">
        <v>97.06</v>
      </c>
      <c r="S1026" s="177">
        <f t="shared" ref="S1026:S1055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55" si="201">U1026/V1026</f>
        <v>671.53260207190738</v>
      </c>
      <c r="X1026" s="177">
        <f t="shared" ref="X1026:X1055" si="202">(W1026/U1026)*100</f>
        <v>3.0469226081657528</v>
      </c>
      <c r="Y1026" s="181">
        <v>16099.35</v>
      </c>
      <c r="Z1026" s="181">
        <v>26.48</v>
      </c>
      <c r="AA1026" s="177">
        <f t="shared" ref="AA1026:AA1055" si="203">Y1026/Z1026</f>
        <v>607.9814954682779</v>
      </c>
      <c r="AB1026" s="177">
        <f t="shared" ref="AB1026:AB1055" si="204">(AA1026/Y1026)*100</f>
        <v>3.7764350453172204</v>
      </c>
    </row>
    <row r="1027" spans="1:28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s="200" customFormat="1" x14ac:dyDescent="0.2">
      <c r="A1055" s="92">
        <v>1054</v>
      </c>
      <c r="B1055" s="99">
        <v>46114</v>
      </c>
      <c r="C1055" s="201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2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33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6" t="s">
        <v>64</v>
      </c>
      <c r="F4" s="197"/>
      <c r="G4" s="197"/>
      <c r="H4" s="197"/>
      <c r="I4" s="197"/>
      <c r="J4" s="198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6" t="s">
        <v>67</v>
      </c>
      <c r="F6" s="198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9" t="s">
        <v>69</v>
      </c>
      <c r="F9" s="197"/>
      <c r="G9" s="198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2026-04-03T13:20:06Z</dcterms:modified>
</cp:coreProperties>
</file>