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obi/Documents/Research/summit/case_studies/borrowing_hydrogen/inputs/"/>
    </mc:Choice>
  </mc:AlternateContent>
  <xr:revisionPtr revIDLastSave="0" documentId="13_ncr:1_{C2323404-4EB3-9247-8E12-6450314271EC}" xr6:coauthVersionLast="43" xr6:coauthVersionMax="43" xr10:uidLastSave="{00000000-0000-0000-0000-000000000000}"/>
  <bookViews>
    <workbookView xWindow="0" yWindow="460" windowWidth="25600" windowHeight="15540" firstSheet="5" activeTab="11" xr2:uid="{00000000-000D-0000-FFFF-FFFF00000000}"/>
  </bookViews>
  <sheets>
    <sheet name="Template" sheetId="2" r:id="rId1"/>
    <sheet name="Settings" sheetId="1" r:id="rId2"/>
    <sheet name="Instructions" sheetId="3" r:id="rId3"/>
    <sheet name="36-Toluene" sheetId="4" r:id="rId4"/>
    <sheet name="37-sulfolane" sheetId="5" r:id="rId5"/>
    <sheet name="38-nitromethane" sheetId="7" r:id="rId6"/>
    <sheet name="38-dimethyl acetamide" sheetId="6" r:id="rId7"/>
    <sheet name="42-ethylbenzene" sheetId="12" r:id="rId8"/>
    <sheet name="43-butanol" sheetId="13" r:id="rId9"/>
    <sheet name="44-pyridine" sheetId="10" r:id="rId10"/>
    <sheet name="45-dmso" sheetId="14" r:id="rId11"/>
    <sheet name="46-toluene" sheetId="15" r:id="rId12"/>
    <sheet name="46-heptane" sheetId="16" r:id="rId13"/>
    <sheet name="47-oxane" sheetId="17" r:id="rId14"/>
    <sheet name="48-propanitirle" sheetId="18" r:id="rId15"/>
  </sheets>
  <definedNames>
    <definedName name="_xlnm.Print_Area" localSheetId="3">'36-Toluene'!$A$1:$N$15</definedName>
    <definedName name="_xlnm.Print_Area" localSheetId="4">'37-sulfolane'!$A$1:$N$15</definedName>
    <definedName name="_xlnm.Print_Area" localSheetId="6">'38-dimethyl acetamide'!$A$1:$N$15</definedName>
    <definedName name="_xlnm.Print_Area" localSheetId="5">'38-nitromethane'!$A$1:$N$15</definedName>
    <definedName name="_xlnm.Print_Area" localSheetId="7">'42-ethylbenzene'!$A$1:$N$15</definedName>
    <definedName name="_xlnm.Print_Area" localSheetId="8">'43-butanol'!$A$1:$N$15</definedName>
    <definedName name="_xlnm.Print_Area" localSheetId="9">'44-pyridine'!$A$1:$N$15</definedName>
    <definedName name="_xlnm.Print_Area" localSheetId="10">'45-dmso'!$A$1:$N$15</definedName>
    <definedName name="_xlnm.Print_Area" localSheetId="12">'46-heptane'!$A$1:$N$15</definedName>
    <definedName name="_xlnm.Print_Area" localSheetId="11">'46-toluene'!$A$1:$N$15</definedName>
    <definedName name="_xlnm.Print_Area" localSheetId="13">'47-oxane'!$A$1:$N$15</definedName>
    <definedName name="_xlnm.Print_Area" localSheetId="14">'48-propanitirle'!$A$1:$N$15</definedName>
    <definedName name="_xlnm.Print_Area" localSheetId="0">Template!$A$1:$N$15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4" l="1"/>
  <c r="I13" i="18" l="1"/>
  <c r="D13" i="18" s="1"/>
  <c r="D15" i="18" s="1"/>
  <c r="I10" i="18"/>
  <c r="I9" i="18"/>
  <c r="D9" i="18" s="1"/>
  <c r="F9" i="18"/>
  <c r="I8" i="18"/>
  <c r="D8" i="18" s="1"/>
  <c r="F8" i="18"/>
  <c r="I7" i="18"/>
  <c r="F7" i="18"/>
  <c r="D7" i="18"/>
  <c r="I6" i="18"/>
  <c r="F6" i="18" s="1"/>
  <c r="F5" i="18"/>
  <c r="D5" i="18"/>
  <c r="E1" i="18"/>
  <c r="I13" i="17"/>
  <c r="D13" i="17" s="1"/>
  <c r="D15" i="17" s="1"/>
  <c r="I10" i="17"/>
  <c r="I9" i="17"/>
  <c r="D9" i="17" s="1"/>
  <c r="F9" i="17"/>
  <c r="I8" i="17"/>
  <c r="D8" i="17" s="1"/>
  <c r="F8" i="17"/>
  <c r="I7" i="17"/>
  <c r="F7" i="17"/>
  <c r="D7" i="17"/>
  <c r="I6" i="17"/>
  <c r="F6" i="17" s="1"/>
  <c r="F5" i="17"/>
  <c r="D5" i="17"/>
  <c r="E1" i="17"/>
  <c r="I13" i="16"/>
  <c r="D13" i="16" s="1"/>
  <c r="D15" i="16" s="1"/>
  <c r="I10" i="16"/>
  <c r="I9" i="16"/>
  <c r="D9" i="16" s="1"/>
  <c r="F9" i="16"/>
  <c r="I8" i="16"/>
  <c r="D8" i="16" s="1"/>
  <c r="F8" i="16"/>
  <c r="I7" i="16"/>
  <c r="D7" i="16" s="1"/>
  <c r="F7" i="16"/>
  <c r="I6" i="16"/>
  <c r="F6" i="16" s="1"/>
  <c r="F5" i="16"/>
  <c r="D5" i="16"/>
  <c r="E1" i="16"/>
  <c r="I13" i="15"/>
  <c r="D13" i="15"/>
  <c r="D15" i="15" s="1"/>
  <c r="I9" i="15"/>
  <c r="D9" i="15" s="1"/>
  <c r="F9" i="15"/>
  <c r="I8" i="15"/>
  <c r="D8" i="15" s="1"/>
  <c r="F8" i="15"/>
  <c r="I7" i="15"/>
  <c r="D7" i="15" s="1"/>
  <c r="F7" i="15"/>
  <c r="I6" i="15"/>
  <c r="D6" i="15" s="1"/>
  <c r="F6" i="15"/>
  <c r="F5" i="15"/>
  <c r="D5" i="15"/>
  <c r="E1" i="15"/>
  <c r="I13" i="14"/>
  <c r="D13" i="14" s="1"/>
  <c r="D15" i="14" s="1"/>
  <c r="I9" i="14"/>
  <c r="D9" i="14" s="1"/>
  <c r="F9" i="14"/>
  <c r="I8" i="14"/>
  <c r="D8" i="14" s="1"/>
  <c r="F8" i="14"/>
  <c r="I7" i="14"/>
  <c r="F7" i="14"/>
  <c r="D7" i="14"/>
  <c r="I6" i="14"/>
  <c r="F6" i="14" s="1"/>
  <c r="F5" i="14"/>
  <c r="D5" i="14"/>
  <c r="E1" i="14"/>
  <c r="I13" i="13"/>
  <c r="D13" i="13" s="1"/>
  <c r="D15" i="13" s="1"/>
  <c r="I10" i="13"/>
  <c r="I9" i="13"/>
  <c r="D9" i="13" s="1"/>
  <c r="F9" i="13"/>
  <c r="I8" i="13"/>
  <c r="D8" i="13" s="1"/>
  <c r="F8" i="13"/>
  <c r="I7" i="13"/>
  <c r="D7" i="13" s="1"/>
  <c r="F7" i="13"/>
  <c r="I6" i="13"/>
  <c r="F6" i="13" s="1"/>
  <c r="F5" i="13"/>
  <c r="D5" i="13"/>
  <c r="E1" i="13"/>
  <c r="I13" i="12"/>
  <c r="D13" i="12" s="1"/>
  <c r="D15" i="12" s="1"/>
  <c r="I10" i="12"/>
  <c r="I9" i="12"/>
  <c r="D9" i="12" s="1"/>
  <c r="F9" i="12"/>
  <c r="I8" i="12"/>
  <c r="D8" i="12" s="1"/>
  <c r="F8" i="12"/>
  <c r="I7" i="12"/>
  <c r="D7" i="12" s="1"/>
  <c r="F7" i="12"/>
  <c r="I6" i="12"/>
  <c r="F6" i="12"/>
  <c r="D6" i="12"/>
  <c r="F5" i="12"/>
  <c r="D5" i="12"/>
  <c r="E1" i="12"/>
  <c r="D6" i="13" l="1"/>
  <c r="D6" i="14"/>
  <c r="D6" i="16"/>
  <c r="D6" i="18"/>
  <c r="D6" i="17"/>
  <c r="I13" i="10"/>
  <c r="D13" i="10" s="1"/>
  <c r="D15" i="10" s="1"/>
  <c r="I10" i="10"/>
  <c r="I9" i="10"/>
  <c r="D9" i="10" s="1"/>
  <c r="F9" i="10"/>
  <c r="I8" i="10"/>
  <c r="D8" i="10" s="1"/>
  <c r="F8" i="10"/>
  <c r="I7" i="10"/>
  <c r="D7" i="10" s="1"/>
  <c r="F7" i="10"/>
  <c r="I6" i="10"/>
  <c r="D6" i="10" s="1"/>
  <c r="F5" i="10"/>
  <c r="D5" i="10"/>
  <c r="E1" i="10"/>
  <c r="F6" i="10" l="1"/>
  <c r="I13" i="7"/>
  <c r="D13" i="7" s="1"/>
  <c r="D15" i="7" s="1"/>
  <c r="I10" i="7"/>
  <c r="I9" i="7"/>
  <c r="D9" i="7" s="1"/>
  <c r="F9" i="7"/>
  <c r="I8" i="7"/>
  <c r="D8" i="7" s="1"/>
  <c r="F8" i="7"/>
  <c r="I7" i="7"/>
  <c r="D7" i="7" s="1"/>
  <c r="F7" i="7"/>
  <c r="I6" i="7"/>
  <c r="D6" i="7" s="1"/>
  <c r="F6" i="7"/>
  <c r="F5" i="7"/>
  <c r="D5" i="7"/>
  <c r="E1" i="7"/>
  <c r="I13" i="6"/>
  <c r="D13" i="6" s="1"/>
  <c r="D15" i="6" s="1"/>
  <c r="I10" i="6"/>
  <c r="I9" i="6"/>
  <c r="D9" i="6" s="1"/>
  <c r="F9" i="6"/>
  <c r="I8" i="6"/>
  <c r="D8" i="6" s="1"/>
  <c r="F8" i="6"/>
  <c r="I7" i="6"/>
  <c r="D7" i="6" s="1"/>
  <c r="F7" i="6"/>
  <c r="I6" i="6"/>
  <c r="D6" i="6" s="1"/>
  <c r="F6" i="6"/>
  <c r="F5" i="6"/>
  <c r="D5" i="6"/>
  <c r="E1" i="6"/>
  <c r="I13" i="5"/>
  <c r="D13" i="5" s="1"/>
  <c r="D15" i="5" s="1"/>
  <c r="I10" i="5"/>
  <c r="I9" i="5"/>
  <c r="D9" i="5" s="1"/>
  <c r="F9" i="5"/>
  <c r="I8" i="5"/>
  <c r="D8" i="5" s="1"/>
  <c r="F8" i="5"/>
  <c r="I7" i="5"/>
  <c r="D7" i="5" s="1"/>
  <c r="F7" i="5"/>
  <c r="I6" i="5"/>
  <c r="D6" i="5" s="1"/>
  <c r="F6" i="5"/>
  <c r="F5" i="5"/>
  <c r="D5" i="5"/>
  <c r="E1" i="5"/>
  <c r="I13" i="4"/>
  <c r="D13" i="4" s="1"/>
  <c r="D15" i="4" s="1"/>
  <c r="I10" i="4"/>
  <c r="I9" i="4"/>
  <c r="D9" i="4" s="1"/>
  <c r="F9" i="4"/>
  <c r="I8" i="4"/>
  <c r="D8" i="4" s="1"/>
  <c r="F8" i="4"/>
  <c r="I7" i="4"/>
  <c r="D7" i="4" s="1"/>
  <c r="F7" i="4"/>
  <c r="I6" i="4"/>
  <c r="D6" i="4" s="1"/>
  <c r="F6" i="4"/>
  <c r="F5" i="4"/>
  <c r="D5" i="4"/>
  <c r="E1" i="4"/>
  <c r="I10" i="2"/>
  <c r="I9" i="2"/>
  <c r="I7" i="2"/>
  <c r="I8" i="2"/>
  <c r="D8" i="2" s="1"/>
  <c r="I6" i="2"/>
  <c r="D6" i="2" s="1"/>
  <c r="F8" i="2"/>
  <c r="F6" i="2" l="1"/>
  <c r="F7" i="2"/>
  <c r="F9" i="2"/>
  <c r="F5" i="2"/>
  <c r="D7" i="2"/>
  <c r="E1" i="2"/>
  <c r="D5" i="2"/>
  <c r="I13" i="2"/>
  <c r="D13" i="2" s="1"/>
  <c r="D15" i="2" s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00000000-0006-0000-0000-000013000000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22AA7DC1-BC2F-2942-821F-E251635DB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A363ABF3-2800-0E45-967A-4E02018A8A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117EA63F-A01E-F043-B01A-D733217AF7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148A46FB-0BD9-DC40-8D01-2186A4D7A8C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7316EFC7-303B-AF44-AEA9-2B5804C04F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2C7CD7D-960A-574E-814A-BAA448216B7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31FFFA9B-D58C-CB41-B437-9041F3C993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AA2F2D7-06DD-354B-8931-8AB2EF7D2DF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8FE2DC79-7F7E-F94C-8D1E-A341A01B9D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9E113A2F-F970-6A46-86C7-DCD8BA13CEF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3515A340-CA12-B244-B63D-2DDA8DE7DD8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D1D5CD0-FA2D-0243-A673-6645C77035A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9271A139-AB96-6649-80DF-CAD47041D53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3379F43A-60F0-ED4F-936D-4C10EC98D34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F362BC81-CCB8-D24D-9A9E-13F58189995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190D3EF-1B62-3D47-8423-96E6FBB06E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E160FD7-0439-9E44-8CAB-78FFE05DE96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0C9DB01-7307-324A-9472-B6A05438BEC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10A4976-BD61-214F-A525-511667748CE4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CE0706C-A41F-7448-BA51-2660CCE28AC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E7DBAA55-717A-B540-854D-7C1127436C9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826E355B-8CCE-DB41-AFDB-5E01FA3CF0D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DB70CA58-2771-E24E-BEEB-87BC04EB9BE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AB502805-ACD9-104E-94A3-2BE2E3C25D1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07BB1BF-A89E-884A-B11F-F77D9A7DF6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A1ED9DA-CA86-ED41-985E-13158132493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C9CAF6F-D8A3-0C4C-9E33-B07ECAC4C09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2F7DCA6-EB99-E84D-BBE3-6EE1F76C8F0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32FBB694-07D1-AC4A-87EB-CB7B942C35F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EAC033A6-654D-9046-83C9-B35247E8A51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A4314F6-5353-1D43-BDA1-ABD85500ADD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7C89464F-54F3-F843-ACE5-8BF68B106CB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AC056B5F-F899-5448-950F-F5CCECA87B5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8" authorId="0" shapeId="0" xr:uid="{D8859748-E6C1-BE4D-8623-61BCE7068E6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6E12DF21-920E-A74A-9F68-4524FF28E56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BAD73DE3-BC90-5448-ADDE-233D6D7CF2C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1957B50-2592-384D-AAC8-452C4014D8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3DEE4069-6E26-E041-8813-C863E53D8B0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63167854-F375-5F45-8697-812453C355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8683DBBB-C69E-3247-B403-027EF2B190C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6635CE0-DA00-7648-A674-C00683F31D7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8AEF278-E784-9E42-9314-5BE1C785ECF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2B2EC90-C2CE-2842-91F9-E1B5062A78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3061AEB-315E-A541-AEDE-ED1637C2E7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A3D1CBCD-5BCA-8649-BE02-8C029A02BA9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1964F62-EA76-C044-992C-71B369B7FCF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9C163879-B6EA-6347-A025-F29DEC5ECC9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D79B2C96-638D-6445-B330-2FFC6A5298D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10BFC12B-9C5E-964D-A479-0D40D80BB2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B021A62-786E-C643-9A30-666E6150F45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A340B2EF-1234-4542-B317-749CFBFBD3B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23E3C988-3895-BA4E-85F1-E0C9564798B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5D92EDA1-A423-AB46-98FD-A3086D64CF3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B071C613-5986-DF4A-9FF1-A015167E6E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6D58EC1B-8D43-D447-BF80-03B22BA33D2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11FA02A-2E4F-3844-95E1-D467C6F6B0A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715583C4-0156-4948-AF32-A3D9BE32D8ED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7B1E5660-C2E0-DC49-AD7E-E508EC0D4F3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579A4974-ADE5-B64F-B834-33A980DCA3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7D5BC9E-069D-354F-A957-75B7EFC623D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1B5E705B-FD49-4642-8783-59311D983CB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9D08C6A-CF32-DA4C-B83C-049DC473C66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A706C864-A910-514A-BA94-0ACA12889F4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A5CB933-76D8-D845-9492-5E6CA814E73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3DC80F8C-B792-D941-8389-F40108D138C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4E7835F0-3A87-D846-8012-8CA356FBA4D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ED261729-DFD3-1143-A1D5-B783770D45D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67B647FA-DE94-094B-8A64-4D8635EC8FE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85CEEDE-6D3F-DA48-BB1B-9CB3E4427C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478F688-5151-0648-918A-0200301EDA1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43B9F94-E9BD-2441-B7D2-49FD86D65A6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75C5EBD-2D50-A444-B0B8-EE99169F92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58CB4B42-CF37-7C4B-93EE-77869FE492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873FF268-EBFA-5145-9BE7-C628B9E428B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D6DC9A9-AF15-9646-A375-C91194928E5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89D18FF-051F-CE4B-A4F9-3DB977207663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40175577-4E67-7344-AB0A-D9835991DB9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171EA470-094E-414C-9197-17814A9388D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2435E0C-E1D5-7D40-8F01-0BFAFC1FAC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211E53D3-0933-8843-8CFC-9E5D7DB455E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F5AA6BBB-2924-F842-B2E5-645A588B9B6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4A8C2C6B-2C4A-2842-8DE4-20AB81C63BB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EF82C42D-B393-EB45-8269-98B1E96A5C2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1B396876-D307-8B42-8273-365AEFA5637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AA367DE2-3EDB-0947-B2CE-3011A7C3F1A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6DCF612A-2208-BF45-9792-7C6E5B2E269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AADD3E61-59D2-2F4A-B53B-C263CBC012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F44424AA-3756-A34F-A95D-281E9811000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27096E24-CAE7-8241-85F8-2F520783E8E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E7B15CD0-10AC-0540-A351-AFF5DF22624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CED65A6A-9EE1-D045-9130-3310EC7A2E7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D773675-F30E-5043-8BA8-CCC23F663C0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D715881-F390-204C-A8D9-631A383DEB7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DCE154C-8F1C-644C-BD00-D58CFA51A0F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209AECA6-AAFB-4A41-A80A-AA0EAD897EBE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A48231CC-22ED-8342-9A1A-C89C2EDB148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BFB74A8C-F27B-984D-8A87-3447D436F42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7AA883A9-446C-964F-B696-A5EB8BC44D5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0894E1F-7E60-7046-B5EB-3CAF049012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61E91E8-D740-2449-9357-05BDBFDD1AD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D5F2B426-5CAB-9447-9E6C-991C2CACD2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62E2698D-0B5C-C747-B700-205A2F6D562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819E3194-46B8-9746-9D5C-3B5092C2B16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6DA268F-01CE-234F-B722-042CF69BF44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CCF2E603-95E5-3749-AC6A-F199B6B24CB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BD5FEB36-626F-9043-B24E-5BA7974D797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5D5EDFF5-01C9-6E4C-A111-548FF024761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5292976F-B3D6-0A49-BAC6-90489452F0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4A0E99D0-F6EB-8645-BE15-5492B11156E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2590B0AB-03E5-9B49-8E48-5FB1C42905C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FCB4231-49CF-6F4C-9C75-EAB97CE2C3C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5D4A305D-443B-2A44-8CD2-5706FE57FF2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F1281291-1CD6-4540-BB2F-52D3A5A6F62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8EE91D6-A15B-9041-8E45-815F1254F988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91E1C408-6C86-D24A-A0BB-F72421A4CF3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A6C3ED62-E444-134D-9A31-1792BD5D3E3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F8ED59F0-8B5E-4245-AB04-E97A417D493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0538E49D-4F48-2B4C-8E04-1DD7CEF8B23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F9559F1A-0B9F-8544-BC36-DA63AEDF7803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443A6181-0E3B-8142-ABA1-39FD876A46E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0454CD07-64B7-694E-AB55-A8349E2DF63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64CDD733-E1C7-DC4F-AA55-9EB6BAB690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574E28EE-DCAE-D24A-91FF-75787D1BD85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7E5C1828-4BE7-5D47-A70E-D68785E00A5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6E5121E6-6598-E247-8450-67024F18411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7F454B9-2A39-5544-BE3A-270E77F792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3B67C5EA-40A4-674C-8F7B-275DF49DF3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20FD5A1-826F-AC44-A18A-CB8B817C049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095B595A-964E-0847-9AA8-A96F67127E8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ED5DD67-3A27-554A-AC73-3B592B8214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F833362-DDD4-974A-80FA-85272604E15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50A795C7-AB58-F745-9A6F-6F0E2E0DFD5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A7D8CA75-BB9A-C647-A647-889A9F13D07C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6D7D41E1-0039-2949-81D5-3ABF862B4A2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FE93706B-4689-6F4C-ACA6-561FB6BCDE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923056F-B7C3-0A4B-87DC-052C9E74241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82C2AC0-1C75-A246-8723-32D607B6B55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A483386A-4006-954B-8B7A-783004155E4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35E91495-2136-0649-9489-F120A81B317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E16D684D-F0F4-094C-A064-570DB78F32A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22273C94-EC90-0740-903E-76563C24B5E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18B04F57-1ADF-5342-9001-D586218AFCF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715A187E-AFFA-0148-A784-4C4811BB6AE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9A240511-9947-A846-A9FA-2C59ED4125A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C698A4BD-389D-1A46-B976-55B565BE603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13874B18-20BB-EF43-BB64-3AC60534FFC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DF1E89A-D749-FF4F-91C7-C61A53FFD97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4DA20878-FD58-E84A-BC2E-079C4656F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B6804E79-25EA-7D48-8FFE-62AE81D179E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F174EB6-41D9-2F49-A6FD-FB00F843D65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88F6FCF-72B9-7248-BF35-C8D5C9A2F42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3FC6C449-6C4C-F649-834A-130022A8BD86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A0FA7A1F-AEE3-B04A-B3B7-98AE02791D5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7370D188-3581-6E48-88EB-1E0D3EE1054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7A1794A3-FC7C-8147-8084-D91E27A9A6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FA73683-DC67-894E-9307-26A8C489451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4EDBDAE9-DF24-334F-BE03-CA5EBB37921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D6C5465F-CEB4-CA4E-8F2D-A69AAA63555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ED1D48CB-A804-994D-85B6-26AA0A28BB2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3AA06F9F-1FFB-F848-8C3C-7844010994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D0D99F51-A071-1649-ACAD-80E984DCD4E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E2C2EAA8-BE20-5E4B-8DB1-CC9A8A181B8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495EB697-BB33-ED44-AA1D-FF16A0DF84E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644E0136-BCB6-CA49-A211-06EB0D9DC09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7A2C2672-1BC4-6B41-8ED9-3319014F0F7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2B574CD8-7C4E-264D-B401-180F2FA1303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858A18C-BC9A-4147-9334-01DEB8544E6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D1222C9E-0347-D044-9634-2CDB35E382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1413A9E6-9645-2840-A8A8-725F8776CB9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94EDFF5-F349-B946-9CCA-AB592BF45AA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4C190BE8-8ACC-1A4E-A291-F880100D42C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849E3B5F-D703-A340-85DD-29C6EE27186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52B27D6C-1D94-C049-BDC2-CA2704EFCD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E1D08B2-9624-A848-9096-147A801BAD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769B2E5C-B05F-0448-AB46-90F4AD0DC65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07269056-1861-D043-A81D-BB9688801D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FFF1D9EF-4E84-014F-A02E-E0C2541497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F65DD8C-889F-9548-BE6E-486132D283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0DEB5D56-8DF9-3546-A192-C6F5AA5A01B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EAF409B6-A380-8841-B0B7-37AB9715641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8088898-C32A-244F-9D30-C23DF97D487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A822016-34EA-2749-9E00-F4CD7732896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97024703-DAC3-6F43-8651-10E39C54A43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8C89B18E-4C53-0D48-8B61-6D70C9D345A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F659E07B-C693-A042-A26E-C5E7AE2944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B760C891-AFB2-B14D-816F-B64ED408C1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DFA3A6A3-835A-004C-9D35-D488D37FC8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CB049996-48D1-7A4F-BFF9-DD12795F68B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EE9ED271-7F41-C244-B7F5-9F52EDEA20A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A35D1CDE-5959-5F49-B2FF-7A409BE48675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05DE02A-8470-E545-AF2A-AAD69DFA95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4594C117-8C62-F543-B549-B2A0DE31610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D1EBCE4-86D1-5446-8782-98D575DD5CD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AA3ECB68-D793-D74D-8F01-FCFB23D775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A5C15FB8-DEED-2243-A100-94131DBFC3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45E1410-58A3-0948-8D58-7F7777E29D2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E04CC404-F837-1B41-B152-DAD256466B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D510E8D9-AA8E-CE48-8ECB-1484C859CF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E10ECCEE-0E35-704C-A125-ADEBAD492D5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6190376-9CCF-0A4B-8A95-3E690ACFCA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54239F8F-F1A7-9F45-829A-118E1966DE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9F3C4A83-480E-8142-9C19-F0860641CA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DEAEEE5A-C6F7-6D45-8925-412C7BF416A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32DE2263-3697-D64B-BF70-BCDDB4787F7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1D166EC8-575E-2640-BD02-8A5F82A9171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547457-A545-4D45-84D4-1119C54EA1F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C057E0B-2385-5E40-B24B-7033CDDB4A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9" authorId="0" shapeId="0" xr:uid="{F2F5E48E-1853-D64C-8600-8ED66AE5A14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84C50B66-7DA0-504E-9AA6-336941D76EF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1042145F-6216-A94D-97CB-8827F6407E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D11C98F-62AD-E646-BBDF-99099AF1D42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56B53B6-4F4C-5C49-9CEA-5455A66C1D3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3E6EBB18-D50E-6045-A107-7B30C4AF70B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469EB1A2-BA5D-1D4A-A334-3C2B003317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1A4B263E-4277-0944-A6EF-FDC1427F441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965555D-7F53-FF4C-AA21-0B906DB23F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BAEA0336-0CF0-024B-9F2F-F5CDFD9CC31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20BFCA3-134A-1443-B91E-F350087067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A6D59461-9422-C241-B4D9-6BE1859A133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8F7E7AF-8477-2B4F-B2A6-3167A5587A5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2B62D515-0518-B848-9DF3-B72789A9911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B0BDD7B6-9927-0B48-8AF0-3719C0F334F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094F7803-0E9C-324C-BF64-F37150ADF9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8A4321BE-671F-D54C-BDF9-037746EBEF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540A0B-9C68-3749-B1C2-7F16953154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81D1E64F-4E66-6D45-B628-E3D508F3C47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6C153E40-7C24-C242-9CDC-B24D4925686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CC06B36-C492-9B47-B119-3957CA32956A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sharedStrings.xml><?xml version="1.0" encoding="utf-8"?>
<sst xmlns="http://schemas.openxmlformats.org/spreadsheetml/2006/main" count="536" uniqueCount="74">
  <si>
    <t>volume units</t>
  </si>
  <si>
    <t>mass units</t>
  </si>
  <si>
    <t>mL</t>
  </si>
  <si>
    <t>mg</t>
  </si>
  <si>
    <t>uL</t>
  </si>
  <si>
    <t>g</t>
  </si>
  <si>
    <t>Name</t>
  </si>
  <si>
    <t>eq</t>
  </si>
  <si>
    <t>m</t>
  </si>
  <si>
    <t>V</t>
  </si>
  <si>
    <t>MW</t>
  </si>
  <si>
    <t>mmol</t>
  </si>
  <si>
    <t>d, g/mL</t>
  </si>
  <si>
    <t>M</t>
  </si>
  <si>
    <t>Product</t>
  </si>
  <si>
    <t>m(calc)</t>
  </si>
  <si>
    <t>m =</t>
  </si>
  <si>
    <t>Comments</t>
  </si>
  <si>
    <t>Purity, %</t>
  </si>
  <si>
    <t>Notebool Prefix</t>
  </si>
  <si>
    <t>Author:</t>
  </si>
  <si>
    <t>Email:</t>
  </si>
  <si>
    <t>zhorakovsky@gmail.com</t>
  </si>
  <si>
    <t>This version:</t>
  </si>
  <si>
    <t>Instructions</t>
  </si>
  <si>
    <t>1. Go to "Settings" tab and change  the notebook prefix what you like (e.g. your initials).</t>
  </si>
  <si>
    <t>2. Save the file on disk.</t>
  </si>
  <si>
    <t>3. Copy the Template into a new tab (right-click "Template" -&gt; Move or Copy... -&gt; Create a Copy -&gt; OK</t>
  </si>
  <si>
    <t>4. Rename the copied tab with your experiment number (e.g. 001). The spreadsheet will automatically change the contents of the title cell.</t>
  </si>
  <si>
    <t>5. Double-click the ChemDraw scheme and change it to your reaction.</t>
  </si>
  <si>
    <t xml:space="preserve">Yield = </t>
  </si>
  <si>
    <t>6. Fill the bolded cells as appropriate</t>
  </si>
  <si>
    <t>7. Unbolded cells should auto-fill</t>
  </si>
  <si>
    <t>8. You can choose between g and mg for weights, and uL/mL for volumes. The calculations will adjust automatically</t>
  </si>
  <si>
    <t>9. The yield will be calculated automatically , taking g/mg and %purity into account</t>
  </si>
  <si>
    <t>1-phenylethanol</t>
  </si>
  <si>
    <t>i water; vs EtOH, eth; bp 205°C</t>
  </si>
  <si>
    <t>tert-butansulfinamide</t>
  </si>
  <si>
    <t>s chl; mp 103-107°C</t>
  </si>
  <si>
    <t>KOH</t>
  </si>
  <si>
    <t>s EtOH, MeOH;</t>
  </si>
  <si>
    <t>Ru-MACHO</t>
  </si>
  <si>
    <t>toluene</t>
  </si>
  <si>
    <t>Ref: Oldenhuis et al., JACS 2014</t>
  </si>
  <si>
    <t>09.05.19</t>
  </si>
  <si>
    <t>I water; msc EtOH, eth; s ac, CS2;     bp 110°C</t>
  </si>
  <si>
    <t>BH</t>
  </si>
  <si>
    <t>Kobi Felton</t>
  </si>
  <si>
    <t>sulfolane</t>
  </si>
  <si>
    <t>s chl; bp 286°C</t>
  </si>
  <si>
    <t>nitromethane</t>
  </si>
  <si>
    <t>s water, EtOH, eth, ace, ctc, alk           bp  101°C</t>
  </si>
  <si>
    <t>dimethyl acetamide (CAS: 127-19-5)</t>
  </si>
  <si>
    <t>msc water, EtOH, eth, ace, bz, chl; bp 165°C</t>
  </si>
  <si>
    <t>pyridine                   (CAS: 110-86-1)</t>
  </si>
  <si>
    <t xml:space="preserve">msc H2O, EtOH, eth, ace, bz, chl; bp 115°C; incompatible w/ acids, oxidizing agents </t>
  </si>
  <si>
    <t>s EtOH, MeOH</t>
  </si>
  <si>
    <t>16.05.19</t>
  </si>
  <si>
    <t>i water; msc EtOH, eth; s ac, CS2;     bp 110°C</t>
  </si>
  <si>
    <t>toluene                   (CAS: 108-88-3)</t>
  </si>
  <si>
    <t>heptane                  (CAS: 142-82-5)</t>
  </si>
  <si>
    <t>i H2O; vs EtOH; msc eth, bz, chl; s ctc;  bp 98°C; vapors cause nervous system damage</t>
  </si>
  <si>
    <t>s EtOH, eth, bz, ctc;  bp 88.0°C</t>
  </si>
  <si>
    <t>oxane \tetrahydropyran                       (CAS: 142-68-7)</t>
  </si>
  <si>
    <t xml:space="preserve">Find replacement </t>
  </si>
  <si>
    <t>s EtOH, eth, bz, ctc;  bp 88.0°C; liable to form explosive peroxides</t>
  </si>
  <si>
    <t>propanitrile                 (CAS: 107-12-0)</t>
  </si>
  <si>
    <t>17.05.19</t>
  </si>
  <si>
    <t>s H2O, bz; msc EtOH, eth; vs ace; bp 117°C;   cause respiratory irritation,  drowsiness/diziness</t>
  </si>
  <si>
    <t>i H2O; msc EtOH, eth; sl chlc; bp 136.2 °C; flammable</t>
  </si>
  <si>
    <t>ethylbenzene               (CAS: 100-41-4)</t>
  </si>
  <si>
    <t>1-butanol                (CAS: 71-36-3)</t>
  </si>
  <si>
    <t>s H2O, EtOH, eth, ace, ctc, AcOEt;     bp 191°C</t>
  </si>
  <si>
    <t>dimethyl sulfoxide                   (CAS: 67-68-5)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</si>
</sst>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5" xfId="0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1" fontId="0" fillId="0" borderId="6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1" fontId="0" fillId="0" borderId="9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NumberFormat="1" applyFont="1" applyBorder="1" applyAlignment="1">
      <alignment vertical="top"/>
    </xf>
    <xf numFmtId="0" fontId="1" fillId="0" borderId="14" xfId="0" applyFont="1" applyBorder="1"/>
    <xf numFmtId="0" fontId="0" fillId="0" borderId="15" xfId="0" applyBorder="1"/>
    <xf numFmtId="0" fontId="0" fillId="0" borderId="11" xfId="0" applyNumberForma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1" fontId="0" fillId="0" borderId="11" xfId="0" applyNumberFormat="1" applyFill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top"/>
    </xf>
    <xf numFmtId="1" fontId="0" fillId="2" borderId="5" xfId="0" applyNumberFormat="1" applyFill="1" applyBorder="1" applyAlignment="1">
      <alignment vertical="top"/>
    </xf>
    <xf numFmtId="1" fontId="0" fillId="2" borderId="6" xfId="0" applyNumberForma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0" fillId="0" borderId="8" xfId="0" applyBorder="1"/>
    <xf numFmtId="0" fontId="0" fillId="0" borderId="23" xfId="0" applyBorder="1"/>
    <xf numFmtId="0" fontId="0" fillId="2" borderId="20" xfId="0" applyFill="1" applyBorder="1"/>
    <xf numFmtId="0" fontId="1" fillId="0" borderId="0" xfId="0" applyFont="1"/>
    <xf numFmtId="0" fontId="8" fillId="0" borderId="0" xfId="1"/>
    <xf numFmtId="15" fontId="0" fillId="0" borderId="0" xfId="0" applyNumberFormat="1" applyAlignment="1">
      <alignment horizontal="left"/>
    </xf>
    <xf numFmtId="0" fontId="0" fillId="0" borderId="5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wrapText="1"/>
    </xf>
    <xf numFmtId="0" fontId="0" fillId="0" borderId="20" xfId="0" applyBorder="1"/>
    <xf numFmtId="0" fontId="0" fillId="0" borderId="0" xfId="0" applyBorder="1" applyAlignment="1">
      <alignment vertical="top"/>
    </xf>
    <xf numFmtId="0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26" xfId="0" applyBorder="1"/>
    <xf numFmtId="10" fontId="0" fillId="0" borderId="12" xfId="0" applyNumberFormat="1" applyBorder="1"/>
    <xf numFmtId="0" fontId="2" fillId="2" borderId="5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5" xfId="0" applyNumberFormat="1" applyFont="1" applyBorder="1" applyAlignment="1">
      <alignment vertical="top"/>
    </xf>
    <xf numFmtId="0" fontId="2" fillId="0" borderId="11" xfId="0" applyNumberFormat="1" applyFont="1" applyBorder="1" applyAlignment="1">
      <alignment vertical="top"/>
    </xf>
    <xf numFmtId="164" fontId="2" fillId="2" borderId="5" xfId="0" applyNumberFormat="1" applyFont="1" applyFill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164" fontId="2" fillId="0" borderId="6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2" fillId="0" borderId="9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2" fillId="3" borderId="5" xfId="0" applyFont="1" applyFill="1" applyBorder="1" applyAlignment="1">
      <alignment vertical="top"/>
    </xf>
    <xf numFmtId="164" fontId="2" fillId="3" borderId="9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5" xfId="0" applyNumberForma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7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1" fontId="14" fillId="0" borderId="5" xfId="0" applyNumberFormat="1" applyFont="1" applyBorder="1" applyAlignment="1">
      <alignment vertical="top"/>
    </xf>
    <xf numFmtId="0" fontId="14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4" fillId="0" borderId="0" xfId="0" applyNumberFormat="1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11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1" fontId="14" fillId="0" borderId="11" xfId="0" applyNumberFormat="1" applyFont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17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25" xfId="0" applyFont="1" applyBorder="1" applyAlignment="1">
      <alignment horizontal="left" vertical="top"/>
    </xf>
    <xf numFmtId="0" fontId="14" fillId="0" borderId="5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/>
    </xf>
    <xf numFmtId="0" fontId="14" fillId="0" borderId="29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079272-48FB-D742-A803-20375BB798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6461" y="361461"/>
          <a:ext cx="4073769" cy="8274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FB26D-9B70-754F-987C-E7C28F8AA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A3BAF-DF36-B94B-96EB-2856C72F9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427B9-99EC-424C-8182-36B66BA9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16CE80-6309-4846-B2A8-80A53D63F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9CF01B-2B8D-A54C-8292-05D5F8B58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56F18-9ABA-DA4E-B4A9-02CBF364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CCF8C-2CFB-134F-A635-117E8431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06E3D-8344-184A-8CBF-CB98335D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12532-CFC5-AA43-9BFF-97F8587CC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90BA4-41D2-7F46-A553-FA49FE360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538CA-A284-1F49-8F1E-3145453AA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941974-5129-4E42-AFEC-079E7C7C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4460" y="410311"/>
          <a:ext cx="2940539" cy="7803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4DFD00-EFBC-E14C-80A5-4A3687BD7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7B763F-3531-D847-9929-AD12301C2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C776E-E512-BB4F-8D18-E1C2666FC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FF4D6C-7ED8-384E-84ED-5F8AA2AB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761FE-B83B-AD4C-B619-C95217260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C27D4-8F2C-8B43-9192-A623FCC8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7391" y="411288"/>
          <a:ext cx="2901461" cy="8569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6882E-EB86-7548-8FB5-6AA958DFB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28E3A-7D53-D141-AA54-507006556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3" totalsRowShown="0">
  <autoFilter ref="A1:A3" xr:uid="{00000000-0009-0000-0100-000001000000}"/>
  <tableColumns count="1">
    <tableColumn id="1" xr3:uid="{00000000-0010-0000-0000-000001000000}" name="volume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B1:B3" totalsRowShown="0">
  <autoFilter ref="B1:B3" xr:uid="{00000000-0009-0000-0100-000002000000}"/>
  <tableColumns count="1">
    <tableColumn id="1" xr3:uid="{00000000-0010-0000-0100-000001000000}" name="mass 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horakovsky@gmail.com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"/>
  <sheetViews>
    <sheetView zoomScale="130" zoomScaleNormal="130" zoomScaleSheetLayoutView="100" workbookViewId="0">
      <selection activeCell="B23" sqref="B2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BH-Template</v>
      </c>
      <c r="F1" s="86"/>
      <c r="G1" s="86"/>
      <c r="H1" s="86"/>
      <c r="I1" s="86"/>
      <c r="J1" s="96" t="s">
        <v>43</v>
      </c>
      <c r="K1" s="96"/>
      <c r="L1" s="96"/>
      <c r="M1" s="87" t="s">
        <v>44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88" t="s">
        <v>36</v>
      </c>
      <c r="M5" s="89"/>
      <c r="N5" s="90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08" t="s">
        <v>38</v>
      </c>
      <c r="M6" s="108"/>
      <c r="N6" s="109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8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40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ref="F8" si="3">IF(J8&gt;0,
       IF(G8="uL",
            IF(K8&gt;0, H8*I8/K8/J8, H8*I8/J8),
            IF(K8&gt;0, H8*I8/K8/J8/1000, H8*I8/J8/1000)
       ),
""
)</f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ref="D9" si="4">IF(E9="mg",H9*I9/IF(K9&gt;0,K9,1),H9*I9/IF(K9&gt;0,K9,1)/1000)</f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31" customHeight="1" x14ac:dyDescent="0.2">
      <c r="A10" s="37"/>
      <c r="B10" s="3" t="s">
        <v>42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26"/>
      <c r="L10" s="110" t="s">
        <v>45</v>
      </c>
      <c r="M10" s="110"/>
      <c r="N10" s="111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06"/>
      <c r="J11" s="103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6">
    <mergeCell ref="L15:N15"/>
    <mergeCell ref="L13:N13"/>
    <mergeCell ref="A2:N3"/>
    <mergeCell ref="J10:J12"/>
    <mergeCell ref="I10:I12"/>
    <mergeCell ref="L6:N6"/>
    <mergeCell ref="L9:N9"/>
    <mergeCell ref="L10:N10"/>
    <mergeCell ref="L12:N12"/>
    <mergeCell ref="L8:N8"/>
    <mergeCell ref="E1:I1"/>
    <mergeCell ref="M1:N1"/>
    <mergeCell ref="L5:N5"/>
    <mergeCell ref="L7:N7"/>
    <mergeCell ref="L4:N4"/>
    <mergeCell ref="J1:L1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Settings!$B$2:$B$3</xm:f>
          </x14:formula1>
          <xm:sqref>E13 E5:E9</xm:sqref>
        </x14:dataValidation>
        <x14:dataValidation type="list" allowBlank="1" showInputMessage="1" showErrorMessage="1" xr:uid="{00000000-0002-0000-0000-00000100000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21DF-34CC-3F40-9991-E74A9CA3EF1A}">
  <sheetPr>
    <pageSetUpPr fitToPage="1"/>
  </sheetPr>
  <dimension ref="A1:N16"/>
  <sheetViews>
    <sheetView zoomScale="117" zoomScaleNormal="10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BH-44-pyridine</v>
      </c>
      <c r="F1" s="86"/>
      <c r="G1" s="86"/>
      <c r="H1" s="86"/>
      <c r="I1" s="86"/>
      <c r="J1" s="96" t="s">
        <v>43</v>
      </c>
      <c r="K1" s="96"/>
      <c r="L1" s="96"/>
      <c r="M1" s="87" t="s">
        <v>67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84" t="s">
        <v>54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78"/>
      <c r="L10" s="110" t="s">
        <v>55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6:N6"/>
    <mergeCell ref="L11:N11"/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2:N12"/>
    <mergeCell ref="L13:N13"/>
    <mergeCell ref="L15:N15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3163187-31DF-C842-B321-5BC408D88DE7}">
          <x14:formula1>
            <xm:f>Settings!$B$2:$B$3</xm:f>
          </x14:formula1>
          <xm:sqref>E13 E5:E9</xm:sqref>
        </x14:dataValidation>
        <x14:dataValidation type="list" allowBlank="1" showInputMessage="1" showErrorMessage="1" xr:uid="{F9F8867D-0E8C-484E-A423-95C1A16FFF3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B54B-0076-4A4B-8854-1B4A7CB53C34}">
  <sheetPr>
    <pageSetUpPr fitToPage="1"/>
  </sheetPr>
  <dimension ref="A1:N16"/>
  <sheetViews>
    <sheetView zoomScale="130" zoomScaleNormal="130" zoomScaleSheetLayoutView="100" workbookViewId="0">
      <selection activeCell="Q13" sqref="Q1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BH-45-dmso</v>
      </c>
      <c r="F1" s="86"/>
      <c r="G1" s="86"/>
      <c r="H1" s="86"/>
      <c r="I1" s="86"/>
      <c r="J1" s="96" t="s">
        <v>43</v>
      </c>
      <c r="K1" s="96"/>
      <c r="L1" s="96"/>
      <c r="M1" s="87" t="s">
        <v>67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84" t="s">
        <v>73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85"/>
      <c r="L10" s="110" t="s">
        <v>72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958E51-F3E2-2C45-A140-3EE59EFE2E7B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3FF62333-FB33-D646-B288-8478E6667665}">
          <x14:formula1>
            <xm:f>Settings!$B$2:$B$3</xm:f>
          </x14:formula1>
          <xm:sqref>E13 E5:E9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A6F6-0D0C-0742-8555-61AC43D6FF5C}">
  <sheetPr>
    <pageSetUpPr fitToPage="1"/>
  </sheetPr>
  <dimension ref="A1:N16"/>
  <sheetViews>
    <sheetView tabSelected="1" zoomScale="130" zoomScaleNormal="130" zoomScaleSheetLayoutView="100" workbookViewId="0">
      <selection activeCell="D1" sqref="D1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BH-46-toluene</v>
      </c>
      <c r="F1" s="86"/>
      <c r="G1" s="86"/>
      <c r="H1" s="86"/>
      <c r="I1" s="86"/>
      <c r="J1" s="96" t="s">
        <v>43</v>
      </c>
      <c r="K1" s="96"/>
      <c r="L1" s="96"/>
      <c r="M1" s="87" t="s">
        <v>57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116" t="s">
        <v>59</v>
      </c>
      <c r="C10" s="117"/>
      <c r="D10" s="118">
        <v>5</v>
      </c>
      <c r="E10" s="119" t="s">
        <v>2</v>
      </c>
      <c r="F10" s="117"/>
      <c r="G10" s="119"/>
      <c r="H10" s="117"/>
      <c r="I10" s="130">
        <v>0.5</v>
      </c>
      <c r="J10" s="133" t="s">
        <v>13</v>
      </c>
      <c r="K10" s="120"/>
      <c r="L10" s="136" t="s">
        <v>58</v>
      </c>
      <c r="M10" s="136"/>
      <c r="N10" s="137"/>
    </row>
    <row r="11" spans="1:14" x14ac:dyDescent="0.2">
      <c r="A11" s="47"/>
      <c r="B11" s="121"/>
      <c r="C11" s="122"/>
      <c r="D11" s="123"/>
      <c r="E11" s="124"/>
      <c r="F11" s="122"/>
      <c r="G11" s="124"/>
      <c r="H11" s="122"/>
      <c r="I11" s="131"/>
      <c r="J11" s="134"/>
      <c r="K11" s="121"/>
      <c r="L11" s="138"/>
      <c r="M11" s="138"/>
      <c r="N11" s="139"/>
    </row>
    <row r="12" spans="1:14" x14ac:dyDescent="0.2">
      <c r="A12" s="36"/>
      <c r="B12" s="125"/>
      <c r="C12" s="126"/>
      <c r="D12" s="127">
        <v>0</v>
      </c>
      <c r="E12" s="128" t="s">
        <v>2</v>
      </c>
      <c r="F12" s="128"/>
      <c r="G12" s="128"/>
      <c r="H12" s="126"/>
      <c r="I12" s="132"/>
      <c r="J12" s="135"/>
      <c r="K12" s="129"/>
      <c r="L12" s="140"/>
      <c r="M12" s="140"/>
      <c r="N12" s="141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F109B9-081E-244A-BA91-B9A0A27E77AC}">
          <x14:formula1>
            <xm:f>Settings!$B$2:$B$3</xm:f>
          </x14:formula1>
          <xm:sqref>E13 E5:E9</xm:sqref>
        </x14:dataValidation>
        <x14:dataValidation type="list" allowBlank="1" showInputMessage="1" showErrorMessage="1" xr:uid="{F2E6478B-0F44-584A-967E-797F30B8C841}">
          <x14:formula1>
            <xm:f>Settings!$A$2:$A$3</xm:f>
          </x14:formula1>
          <xm:sqref>G5:G9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941C-9644-9D45-ADE0-697B5A74854A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BH-46-heptane</v>
      </c>
      <c r="F1" s="86"/>
      <c r="G1" s="86"/>
      <c r="H1" s="86"/>
      <c r="I1" s="86"/>
      <c r="J1" s="96" t="s">
        <v>43</v>
      </c>
      <c r="K1" s="96"/>
      <c r="L1" s="96"/>
      <c r="M1" s="87" t="s">
        <v>57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84" t="s">
        <v>60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80"/>
      <c r="L10" s="110" t="s">
        <v>61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ADCF5C-1106-D14C-A156-E95C29233A6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F432EDB3-BCE5-F440-9334-57AF57A02125}">
          <x14:formula1>
            <xm:f>Settings!$B$2:$B$3</xm:f>
          </x14:formula1>
          <xm:sqref>E13 E5:E9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9E7F-6714-1C49-BE2D-69F6077EA05E}">
  <sheetPr>
    <pageSetUpPr fitToPage="1"/>
  </sheetPr>
  <dimension ref="A1:N16"/>
  <sheetViews>
    <sheetView zoomScale="130" zoomScaleNormal="130" zoomScaleSheetLayoutView="100" workbookViewId="0">
      <selection activeCell="B10" sqref="B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B1" t="s">
        <v>64</v>
      </c>
      <c r="E1" s="86" t="str">
        <f ca="1">Settings!A7&amp;"-"&amp;MID(CELL("filename",B1),FIND("]",CELL("filename",B1))+1,256)</f>
        <v>BH-47-oxane</v>
      </c>
      <c r="F1" s="86"/>
      <c r="G1" s="86"/>
      <c r="H1" s="86"/>
      <c r="I1" s="86"/>
      <c r="J1" s="96" t="s">
        <v>43</v>
      </c>
      <c r="K1" s="96"/>
      <c r="L1" s="96"/>
      <c r="M1" s="87" t="s">
        <v>57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84" t="s">
        <v>63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80"/>
      <c r="L10" s="110" t="s">
        <v>65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7CE4C8-14D7-A549-A719-B9FAE1A3A603}">
          <x14:formula1>
            <xm:f>Settings!$B$2:$B$3</xm:f>
          </x14:formula1>
          <xm:sqref>E13 E5:E9</xm:sqref>
        </x14:dataValidation>
        <x14:dataValidation type="list" allowBlank="1" showInputMessage="1" showErrorMessage="1" xr:uid="{A268423C-2F25-C14E-8021-4A29174544BD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50BD-94AD-1B46-A36E-EC52B617061C}">
  <sheetPr>
    <pageSetUpPr fitToPage="1"/>
  </sheetPr>
  <dimension ref="A1:N16"/>
  <sheetViews>
    <sheetView zoomScale="130" zoomScaleNormal="130" zoomScaleSheetLayoutView="100" workbookViewId="0">
      <selection activeCell="K19" sqref="K19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BH-48-propanitirle</v>
      </c>
      <c r="F1" s="86"/>
      <c r="G1" s="86"/>
      <c r="H1" s="86"/>
      <c r="I1" s="86"/>
      <c r="J1" s="96" t="s">
        <v>43</v>
      </c>
      <c r="K1" s="96"/>
      <c r="L1" s="96"/>
      <c r="M1" s="87" t="s">
        <v>57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84" t="s">
        <v>66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80"/>
      <c r="L10" s="110" t="s">
        <v>62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AC7062-B2C5-9A48-B537-35AB08A1F63B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49BC9082-B93A-F047-945A-7804EFA5932E}">
          <x14:formula1>
            <xm:f>Settings!$B$2:$B$3</xm:f>
          </x14:formula1>
          <xm:sqref>E13 E5:E9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4" max="4" width="12.1640625" bestFit="1" customWidth="1"/>
    <col min="5" max="5" width="31.83203125" bestFit="1" customWidth="1"/>
  </cols>
  <sheetData>
    <row r="1" spans="1:5" x14ac:dyDescent="0.2">
      <c r="A1" t="s">
        <v>0</v>
      </c>
      <c r="B1" t="s">
        <v>1</v>
      </c>
      <c r="D1" s="41" t="s">
        <v>20</v>
      </c>
      <c r="E1" t="s">
        <v>47</v>
      </c>
    </row>
    <row r="2" spans="1:5" x14ac:dyDescent="0.2">
      <c r="A2" t="s">
        <v>2</v>
      </c>
      <c r="B2" t="s">
        <v>3</v>
      </c>
      <c r="D2" s="41" t="s">
        <v>21</v>
      </c>
      <c r="E2" s="42" t="s">
        <v>22</v>
      </c>
    </row>
    <row r="3" spans="1:5" x14ac:dyDescent="0.2">
      <c r="A3" t="s">
        <v>4</v>
      </c>
      <c r="B3" t="s">
        <v>5</v>
      </c>
      <c r="D3" s="41" t="s">
        <v>23</v>
      </c>
      <c r="E3" s="43">
        <v>43233</v>
      </c>
    </row>
    <row r="5" spans="1:5" ht="16" thickBot="1" x14ac:dyDescent="0.25"/>
    <row r="6" spans="1:5" x14ac:dyDescent="0.2">
      <c r="A6" s="14" t="s">
        <v>19</v>
      </c>
    </row>
    <row r="7" spans="1:5" ht="16" thickBot="1" x14ac:dyDescent="0.25">
      <c r="A7" s="15" t="s">
        <v>46</v>
      </c>
    </row>
  </sheetData>
  <hyperlinks>
    <hyperlink ref="E2" r:id="rId1" xr:uid="{00000000-0004-0000-0100-000000000000}"/>
  </hyperlinks>
  <pageMargins left="0.7" right="0.7" top="0.75" bottom="0.75" header="0.3" footer="0.3"/>
  <pageSetup paperSize="9" orientation="portrait" verticalDpi="0"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/>
  </sheetViews>
  <sheetFormatPr baseColWidth="10" defaultColWidth="8.83203125" defaultRowHeight="15" x14ac:dyDescent="0.2"/>
  <cols>
    <col min="1" max="1" width="92.33203125" bestFit="1" customWidth="1"/>
  </cols>
  <sheetData>
    <row r="1" spans="1:1" ht="19" x14ac:dyDescent="0.25">
      <c r="A1" s="45" t="s">
        <v>24</v>
      </c>
    </row>
    <row r="3" spans="1:1" ht="16" x14ac:dyDescent="0.2">
      <c r="A3" s="46" t="s">
        <v>25</v>
      </c>
    </row>
    <row r="4" spans="1:1" ht="16" x14ac:dyDescent="0.2">
      <c r="A4" s="46" t="s">
        <v>26</v>
      </c>
    </row>
    <row r="5" spans="1:1" ht="16" x14ac:dyDescent="0.2">
      <c r="A5" s="46" t="s">
        <v>27</v>
      </c>
    </row>
    <row r="6" spans="1:1" ht="32" x14ac:dyDescent="0.2">
      <c r="A6" s="46" t="s">
        <v>28</v>
      </c>
    </row>
    <row r="7" spans="1:1" ht="16" x14ac:dyDescent="0.2">
      <c r="A7" s="46" t="s">
        <v>29</v>
      </c>
    </row>
    <row r="8" spans="1:1" ht="16" x14ac:dyDescent="0.2">
      <c r="A8" s="46" t="s">
        <v>31</v>
      </c>
    </row>
    <row r="9" spans="1:1" ht="16" x14ac:dyDescent="0.2">
      <c r="A9" s="46" t="s">
        <v>32</v>
      </c>
    </row>
    <row r="10" spans="1:1" ht="16" x14ac:dyDescent="0.2">
      <c r="A10" s="46" t="s">
        <v>33</v>
      </c>
    </row>
    <row r="11" spans="1:1" ht="16" x14ac:dyDescent="0.2">
      <c r="A11" s="46" t="s">
        <v>34</v>
      </c>
    </row>
    <row r="12" spans="1:1" x14ac:dyDescent="0.2">
      <c r="A12" s="46"/>
    </row>
    <row r="13" spans="1:1" x14ac:dyDescent="0.2">
      <c r="A13" s="46"/>
    </row>
    <row r="14" spans="1:1" x14ac:dyDescent="0.2">
      <c r="A14" s="46"/>
    </row>
    <row r="15" spans="1:1" x14ac:dyDescent="0.2">
      <c r="A15" s="46"/>
    </row>
    <row r="16" spans="1:1" x14ac:dyDescent="0.2">
      <c r="A16" s="46"/>
    </row>
    <row r="17" spans="1:1" x14ac:dyDescent="0.2">
      <c r="A17" s="46"/>
    </row>
    <row r="18" spans="1:1" x14ac:dyDescent="0.2">
      <c r="A18" s="46"/>
    </row>
    <row r="19" spans="1:1" x14ac:dyDescent="0.2">
      <c r="A19" s="46"/>
    </row>
    <row r="20" spans="1:1" x14ac:dyDescent="0.2">
      <c r="A20" s="46"/>
    </row>
    <row r="21" spans="1:1" x14ac:dyDescent="0.2">
      <c r="A21" s="46"/>
    </row>
    <row r="22" spans="1:1" x14ac:dyDescent="0.2">
      <c r="A22" s="46"/>
    </row>
    <row r="23" spans="1:1" x14ac:dyDescent="0.2">
      <c r="A23" s="46"/>
    </row>
    <row r="24" spans="1:1" x14ac:dyDescent="0.2">
      <c r="A24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A2E0-653D-6143-BD6A-87B293D2743F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BH-36-Toluene</v>
      </c>
      <c r="F1" s="86"/>
      <c r="G1" s="86"/>
      <c r="H1" s="86"/>
      <c r="I1" s="86"/>
      <c r="J1" s="96" t="s">
        <v>43</v>
      </c>
      <c r="K1" s="96"/>
      <c r="L1" s="96"/>
      <c r="M1" s="87" t="s">
        <v>44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88" t="s">
        <v>36</v>
      </c>
      <c r="M5" s="89"/>
      <c r="N5" s="90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08" t="s">
        <v>38</v>
      </c>
      <c r="M6" s="108"/>
      <c r="N6" s="109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40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31" customHeight="1" x14ac:dyDescent="0.2">
      <c r="A10" s="37"/>
      <c r="B10" s="3" t="s">
        <v>42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44"/>
      <c r="L10" s="110" t="s">
        <v>58</v>
      </c>
      <c r="M10" s="110"/>
      <c r="N10" s="111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06"/>
      <c r="J11" s="103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976FF9-AA27-604F-A332-AF9221382589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44CB8F3B-EB27-214D-B4A0-7FC014A6B467}">
          <x14:formula1>
            <xm:f>Settings!$B$2:$B$3</xm:f>
          </x14:formula1>
          <xm:sqref>E13 E5:E9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362-1E3A-9A4D-98C0-362CF8FDAE40}">
  <sheetPr>
    <pageSetUpPr fitToPage="1"/>
  </sheetPr>
  <dimension ref="A1:N16"/>
  <sheetViews>
    <sheetView zoomScale="130" zoomScaleNormal="130" zoomScaleSheetLayoutView="100" workbookViewId="0">
      <selection activeCell="Q10" sqref="Q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BH-37-sulfolane</v>
      </c>
      <c r="F1" s="86"/>
      <c r="G1" s="86"/>
      <c r="H1" s="86"/>
      <c r="I1" s="86"/>
      <c r="J1" s="96" t="s">
        <v>43</v>
      </c>
      <c r="K1" s="96"/>
      <c r="L1" s="96"/>
      <c r="M1" s="87" t="s">
        <v>44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88" t="s">
        <v>36</v>
      </c>
      <c r="M5" s="89"/>
      <c r="N5" s="90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08" t="s">
        <v>38</v>
      </c>
      <c r="M6" s="108"/>
      <c r="N6" s="109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40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31" customHeight="1" x14ac:dyDescent="0.2">
      <c r="A10" s="37"/>
      <c r="B10" s="3" t="s">
        <v>48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44"/>
      <c r="L10" s="110" t="s">
        <v>49</v>
      </c>
      <c r="M10" s="110"/>
      <c r="N10" s="111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06"/>
      <c r="J11" s="103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85E1A-65D3-004A-86DD-7FFA6544BCCC}">
          <x14:formula1>
            <xm:f>Settings!$B$2:$B$3</xm:f>
          </x14:formula1>
          <xm:sqref>E13 E5:E9</xm:sqref>
        </x14:dataValidation>
        <x14:dataValidation type="list" allowBlank="1" showInputMessage="1" showErrorMessage="1" xr:uid="{0230C6F9-4B8C-4547-9419-F01DED917A5B}">
          <x14:formula1>
            <xm:f>Settings!$A$2:$A$3</xm:f>
          </x14:formula1>
          <xm:sqref>E10:E12 G5:G10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5045-B313-774A-804D-5991F793404C}">
  <sheetPr>
    <pageSetUpPr fitToPage="1"/>
  </sheetPr>
  <dimension ref="A1:N16"/>
  <sheetViews>
    <sheetView zoomScale="130" zoomScaleNormal="130" zoomScaleSheetLayoutView="100" workbookViewId="0">
      <selection activeCell="R12" sqref="R12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BH-38-nitromethane</v>
      </c>
      <c r="F1" s="86"/>
      <c r="G1" s="86"/>
      <c r="H1" s="86"/>
      <c r="I1" s="86"/>
      <c r="J1" s="96" t="s">
        <v>43</v>
      </c>
      <c r="K1" s="96"/>
      <c r="L1" s="96"/>
      <c r="M1" s="87" t="s">
        <v>44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88" t="s">
        <v>36</v>
      </c>
      <c r="M5" s="89"/>
      <c r="N5" s="90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08" t="s">
        <v>38</v>
      </c>
      <c r="M6" s="108"/>
      <c r="N6" s="109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40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31" customHeight="1" x14ac:dyDescent="0.2">
      <c r="A10" s="37"/>
      <c r="B10" s="3" t="s">
        <v>50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44"/>
      <c r="L10" s="110" t="s">
        <v>51</v>
      </c>
      <c r="M10" s="110"/>
      <c r="N10" s="111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06"/>
      <c r="J11" s="103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7BC90D-A476-514A-8E7F-3B1E8034A71B}">
          <x14:formula1>
            <xm:f>Settings!$B$2:$B$3</xm:f>
          </x14:formula1>
          <xm:sqref>E13 E5:E9</xm:sqref>
        </x14:dataValidation>
        <x14:dataValidation type="list" allowBlank="1" showInputMessage="1" showErrorMessage="1" xr:uid="{7D943E85-4341-3D4B-B1B8-32505BD389BF}">
          <x14:formula1>
            <xm:f>Settings!$A$2:$A$3</xm:f>
          </x14:formula1>
          <xm:sqref>E10:E12 G5:G10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7B4-5FFD-764A-9735-AB95F0A1C36B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BH-38-dimethyl acetamide</v>
      </c>
      <c r="F1" s="86"/>
      <c r="G1" s="86"/>
      <c r="H1" s="86"/>
      <c r="I1" s="86"/>
      <c r="J1" s="96" t="s">
        <v>43</v>
      </c>
      <c r="K1" s="96"/>
      <c r="L1" s="96"/>
      <c r="M1" s="87" t="s">
        <v>44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88" t="s">
        <v>36</v>
      </c>
      <c r="M5" s="89"/>
      <c r="N5" s="90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08" t="s">
        <v>38</v>
      </c>
      <c r="M6" s="108"/>
      <c r="N6" s="109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40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31" customHeight="1" x14ac:dyDescent="0.2">
      <c r="A10" s="37"/>
      <c r="B10" s="79" t="s">
        <v>52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44"/>
      <c r="L10" s="110" t="s">
        <v>53</v>
      </c>
      <c r="M10" s="110"/>
      <c r="N10" s="111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06"/>
      <c r="J11" s="103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B08E7E-2411-D94D-B725-54C5A2D96526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D8960C3B-99B3-ED40-A8F6-88B19F267527}">
          <x14:formula1>
            <xm:f>Settings!$B$2:$B$3</xm:f>
          </x14:formula1>
          <xm:sqref>E13 E5:E9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0D01-C833-3449-BD12-D527FE0A735C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BH-42-ethylbenzene</v>
      </c>
      <c r="F1" s="86"/>
      <c r="G1" s="86"/>
      <c r="H1" s="86"/>
      <c r="I1" s="86"/>
      <c r="J1" s="96" t="s">
        <v>43</v>
      </c>
      <c r="K1" s="96"/>
      <c r="L1" s="96"/>
      <c r="M1" s="87" t="s">
        <v>57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79" t="s">
        <v>70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80"/>
      <c r="L10" s="110" t="s">
        <v>69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288421-720D-AD46-8BD5-473AAB8A53F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888F31AD-1C31-4843-AA7E-2B55B74277B5}">
          <x14:formula1>
            <xm:f>Settings!$B$2:$B$3</xm:f>
          </x14:formula1>
          <xm:sqref>E13 E5:E9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C384-7899-EA46-83BB-B74B2D294EC6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86" t="str">
        <f ca="1">Settings!A7&amp;"-"&amp;MID(CELL("filename",B1),FIND("]",CELL("filename",B1))+1,256)</f>
        <v>BH-43-butanol</v>
      </c>
      <c r="F1" s="86"/>
      <c r="G1" s="86"/>
      <c r="H1" s="86"/>
      <c r="I1" s="86"/>
      <c r="J1" s="96" t="s">
        <v>43</v>
      </c>
      <c r="K1" s="96"/>
      <c r="L1" s="96"/>
      <c r="M1" s="87" t="s">
        <v>67</v>
      </c>
      <c r="N1" s="87"/>
    </row>
    <row r="2" spans="1:14" ht="27.7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14" ht="51.75" customHeight="1" thickBo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94" t="s">
        <v>17</v>
      </c>
      <c r="M4" s="94"/>
      <c r="N4" s="95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88" t="s">
        <v>38</v>
      </c>
      <c r="M5" s="89"/>
      <c r="N5" s="90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91" t="s">
        <v>36</v>
      </c>
      <c r="M6" s="92"/>
      <c r="N6" s="93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91" t="s">
        <v>56</v>
      </c>
      <c r="M7" s="92"/>
      <c r="N7" s="93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14"/>
      <c r="M8" s="114"/>
      <c r="N8" s="115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91"/>
      <c r="M9" s="92"/>
      <c r="N9" s="93"/>
    </row>
    <row r="10" spans="1:14" ht="48" customHeight="1" x14ac:dyDescent="0.2">
      <c r="A10" s="37"/>
      <c r="B10" s="84" t="s">
        <v>71</v>
      </c>
      <c r="C10" s="5"/>
      <c r="D10" s="65">
        <v>5</v>
      </c>
      <c r="E10" s="20" t="s">
        <v>2</v>
      </c>
      <c r="F10" s="5"/>
      <c r="G10" s="4"/>
      <c r="H10" s="3"/>
      <c r="I10" s="105">
        <f>I5/(SUM(D10:D12))</f>
        <v>0.5</v>
      </c>
      <c r="J10" s="102" t="s">
        <v>13</v>
      </c>
      <c r="K10" s="80"/>
      <c r="L10" s="110" t="s">
        <v>68</v>
      </c>
      <c r="M10" s="110"/>
      <c r="N10" s="111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06"/>
      <c r="J11" s="103"/>
      <c r="K11" s="31"/>
      <c r="L11" s="114"/>
      <c r="M11" s="114"/>
      <c r="N11" s="115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07"/>
      <c r="J12" s="104"/>
      <c r="K12" s="12"/>
      <c r="L12" s="112"/>
      <c r="M12" s="112"/>
      <c r="N12" s="113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99"/>
      <c r="M13" s="99"/>
      <c r="N13" s="100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97"/>
      <c r="M15" s="97"/>
      <c r="N15" s="98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339AF2-33BF-2640-9787-277997F259DC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EA9A3609-5F1B-7042-9FFA-9CC4B1B8B1D5}">
          <x14:formula1>
            <xm:f>Settings!$B$2:$B$3</xm:f>
          </x14:formula1>
          <xm:sqref>E13 E5:E9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Template</vt:lpstr>
      <vt:lpstr>Settings</vt:lpstr>
      <vt:lpstr>Instructions</vt:lpstr>
      <vt:lpstr>36-Toluene</vt:lpstr>
      <vt:lpstr>37-sulfolane</vt:lpstr>
      <vt:lpstr>38-nitromethane</vt:lpstr>
      <vt:lpstr>38-dimethyl acetamide</vt:lpstr>
      <vt:lpstr>42-ethylbenzene</vt:lpstr>
      <vt:lpstr>43-butanol</vt:lpstr>
      <vt:lpstr>44-pyridine</vt:lpstr>
      <vt:lpstr>45-dmso</vt:lpstr>
      <vt:lpstr>46-toluene</vt:lpstr>
      <vt:lpstr>46-heptane</vt:lpstr>
      <vt:lpstr>47-oxane</vt:lpstr>
      <vt:lpstr>48-propanitirle</vt:lpstr>
      <vt:lpstr>'36-Toluene'!Print_Area</vt:lpstr>
      <vt:lpstr>'37-sulfolane'!Print_Area</vt:lpstr>
      <vt:lpstr>'38-dimethyl acetamide'!Print_Area</vt:lpstr>
      <vt:lpstr>'38-nitromethane'!Print_Area</vt:lpstr>
      <vt:lpstr>'42-ethylbenzene'!Print_Area</vt:lpstr>
      <vt:lpstr>'43-butanol'!Print_Area</vt:lpstr>
      <vt:lpstr>'44-pyridine'!Print_Area</vt:lpstr>
      <vt:lpstr>'45-dmso'!Print_Area</vt:lpstr>
      <vt:lpstr>'46-heptane'!Print_Area</vt:lpstr>
      <vt:lpstr>'46-toluene'!Print_Area</vt:lpstr>
      <vt:lpstr>'47-oxane'!Print_Area</vt:lpstr>
      <vt:lpstr>'48-propanitirle'!Print_Area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Zhurakovskyi</dc:creator>
  <cp:lastModifiedBy>Kobi Clay-Monroe Felton</cp:lastModifiedBy>
  <cp:lastPrinted>2019-05-17T20:30:58Z</cp:lastPrinted>
  <dcterms:created xsi:type="dcterms:W3CDTF">2018-02-06T20:50:20Z</dcterms:created>
  <dcterms:modified xsi:type="dcterms:W3CDTF">2019-05-19T08:53:31Z</dcterms:modified>
</cp:coreProperties>
</file>