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localadmin/Documents/Mathematics 2017/Coursework and Assessments/12MAS Specialist/Investigations/"/>
    </mc:Choice>
  </mc:AlternateContent>
  <bookViews>
    <workbookView xWindow="240" yWindow="440" windowWidth="28300" windowHeight="16180" activeTab="3"/>
  </bookViews>
  <sheets>
    <sheet name="Population Distribution" sheetId="4" r:id="rId1"/>
    <sheet name="Z Distribution" sheetId="5" r:id="rId2"/>
    <sheet name="Sample Distribution" sheetId="6" r:id="rId3"/>
    <sheet name="Task One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4" i="1" l="1"/>
  <c r="AE1" i="1"/>
  <c r="AF1" i="1"/>
  <c r="AO1" i="1"/>
  <c r="AP1" i="1"/>
  <c r="AQ1" i="1"/>
  <c r="AE2" i="1"/>
  <c r="AF2" i="1"/>
  <c r="AO2" i="1"/>
  <c r="AP2" i="1"/>
  <c r="AQ2" i="1"/>
  <c r="AE3" i="1"/>
  <c r="AF3" i="1"/>
  <c r="AO3" i="1"/>
  <c r="AP3" i="1"/>
  <c r="AQ3" i="1"/>
  <c r="AE4" i="1"/>
  <c r="AF4" i="1"/>
  <c r="AO4" i="1"/>
  <c r="AP4" i="1"/>
  <c r="AQ4" i="1"/>
  <c r="AE5" i="1"/>
  <c r="AF5" i="1"/>
  <c r="AO5" i="1"/>
  <c r="AP5" i="1"/>
  <c r="AQ5" i="1"/>
  <c r="AE6" i="1"/>
  <c r="AF6" i="1"/>
  <c r="AO6" i="1"/>
  <c r="AP6" i="1"/>
  <c r="AQ6" i="1"/>
  <c r="AE7" i="1"/>
  <c r="AF7" i="1"/>
  <c r="AO7" i="1"/>
  <c r="AP7" i="1"/>
  <c r="AQ7" i="1"/>
  <c r="AE8" i="1"/>
  <c r="AF8" i="1"/>
  <c r="AO8" i="1"/>
  <c r="AP8" i="1"/>
  <c r="AQ8" i="1"/>
  <c r="AE9" i="1"/>
  <c r="AF9" i="1"/>
  <c r="AO9" i="1"/>
  <c r="AP9" i="1"/>
  <c r="AQ9" i="1"/>
  <c r="AE10" i="1"/>
  <c r="AF10" i="1"/>
  <c r="AO10" i="1"/>
  <c r="AP10" i="1"/>
  <c r="AQ10" i="1"/>
  <c r="AE11" i="1"/>
  <c r="AF11" i="1"/>
  <c r="AO11" i="1"/>
  <c r="AP11" i="1"/>
  <c r="AQ11" i="1"/>
  <c r="AE12" i="1"/>
  <c r="AF12" i="1"/>
  <c r="AO12" i="1"/>
  <c r="AP12" i="1"/>
  <c r="AQ12" i="1"/>
  <c r="AE13" i="1"/>
  <c r="AF13" i="1"/>
  <c r="AO13" i="1"/>
  <c r="AP13" i="1"/>
  <c r="AQ13" i="1"/>
  <c r="AE14" i="1"/>
  <c r="AF14" i="1"/>
  <c r="AO14" i="1"/>
  <c r="AP14" i="1"/>
  <c r="AQ14" i="1"/>
  <c r="AE15" i="1"/>
  <c r="AF15" i="1"/>
  <c r="AO15" i="1"/>
  <c r="AP15" i="1"/>
  <c r="AQ15" i="1"/>
  <c r="AE16" i="1"/>
  <c r="AF16" i="1"/>
  <c r="AO16" i="1"/>
  <c r="AP16" i="1"/>
  <c r="AQ16" i="1"/>
  <c r="AE17" i="1"/>
  <c r="AF17" i="1"/>
  <c r="AO17" i="1"/>
  <c r="AP17" i="1"/>
  <c r="AQ17" i="1"/>
  <c r="AE18" i="1"/>
  <c r="AF18" i="1"/>
  <c r="AO18" i="1"/>
  <c r="AP18" i="1"/>
  <c r="AQ18" i="1"/>
  <c r="AE19" i="1"/>
  <c r="AF19" i="1"/>
  <c r="AO19" i="1"/>
  <c r="AP19" i="1"/>
  <c r="AQ19" i="1"/>
  <c r="AE20" i="1"/>
  <c r="AF20" i="1"/>
  <c r="AO20" i="1"/>
  <c r="AP20" i="1"/>
  <c r="AQ20" i="1"/>
  <c r="AE21" i="1"/>
  <c r="AF21" i="1"/>
  <c r="AO21" i="1"/>
  <c r="AP21" i="1"/>
  <c r="AQ21" i="1"/>
  <c r="AE22" i="1"/>
  <c r="AF22" i="1"/>
  <c r="AO22" i="1"/>
  <c r="AP22" i="1"/>
  <c r="AQ22" i="1"/>
  <c r="AE23" i="1"/>
  <c r="AF23" i="1"/>
  <c r="AO23" i="1"/>
  <c r="AP23" i="1"/>
  <c r="AQ23" i="1"/>
  <c r="AE24" i="1"/>
  <c r="AF24" i="1"/>
  <c r="AO24" i="1"/>
  <c r="AP24" i="1"/>
  <c r="AQ24" i="1"/>
  <c r="AE25" i="1"/>
  <c r="AF25" i="1"/>
  <c r="AO25" i="1"/>
  <c r="AP25" i="1"/>
  <c r="AQ25" i="1"/>
  <c r="AE26" i="1"/>
  <c r="AF26" i="1"/>
  <c r="AO26" i="1"/>
  <c r="AP26" i="1"/>
  <c r="AQ26" i="1"/>
  <c r="AE27" i="1"/>
  <c r="AF27" i="1"/>
  <c r="AO27" i="1"/>
  <c r="AP27" i="1"/>
  <c r="AQ27" i="1"/>
  <c r="AE28" i="1"/>
  <c r="AF28" i="1"/>
  <c r="AO28" i="1"/>
  <c r="AP28" i="1"/>
  <c r="AQ28" i="1"/>
  <c r="AE29" i="1"/>
  <c r="AF29" i="1"/>
  <c r="AO29" i="1"/>
  <c r="AP29" i="1"/>
  <c r="AQ29" i="1"/>
  <c r="AE30" i="1"/>
  <c r="AF30" i="1"/>
  <c r="AO30" i="1"/>
  <c r="AP30" i="1"/>
  <c r="AQ30" i="1"/>
  <c r="AE31" i="1"/>
  <c r="AF31" i="1"/>
  <c r="AO31" i="1"/>
  <c r="AP31" i="1"/>
  <c r="AQ31" i="1"/>
  <c r="AE32" i="1"/>
  <c r="AF32" i="1"/>
  <c r="AO32" i="1"/>
  <c r="AP32" i="1"/>
  <c r="AQ32" i="1"/>
  <c r="AE33" i="1"/>
  <c r="AF33" i="1"/>
  <c r="AO33" i="1"/>
  <c r="AP33" i="1"/>
  <c r="AQ33" i="1"/>
  <c r="AE34" i="1"/>
  <c r="AF34" i="1"/>
  <c r="AO34" i="1"/>
  <c r="AP34" i="1"/>
  <c r="AQ34" i="1"/>
  <c r="AE35" i="1"/>
  <c r="AF35" i="1"/>
  <c r="AO35" i="1"/>
  <c r="AP35" i="1"/>
  <c r="AQ35" i="1"/>
  <c r="AE36" i="1"/>
  <c r="AF36" i="1"/>
  <c r="AO36" i="1"/>
  <c r="AP36" i="1"/>
  <c r="AQ36" i="1"/>
  <c r="AE37" i="1"/>
  <c r="AF37" i="1"/>
  <c r="AO37" i="1"/>
  <c r="AP37" i="1"/>
  <c r="AQ37" i="1"/>
  <c r="AE38" i="1"/>
  <c r="AF38" i="1"/>
  <c r="AO38" i="1"/>
  <c r="AP38" i="1"/>
  <c r="AQ38" i="1"/>
  <c r="AE39" i="1"/>
  <c r="AF39" i="1"/>
  <c r="AO39" i="1"/>
  <c r="AP39" i="1"/>
  <c r="AQ39" i="1"/>
  <c r="AE40" i="1"/>
  <c r="AF40" i="1"/>
  <c r="AO40" i="1"/>
  <c r="AP40" i="1"/>
  <c r="AQ40" i="1"/>
  <c r="AE41" i="1"/>
  <c r="AF41" i="1"/>
  <c r="AO41" i="1"/>
  <c r="AP41" i="1"/>
  <c r="AQ41" i="1"/>
  <c r="AE42" i="1"/>
  <c r="AF42" i="1"/>
  <c r="AO42" i="1"/>
  <c r="AP42" i="1"/>
  <c r="AQ42" i="1"/>
  <c r="AE43" i="1"/>
  <c r="AF43" i="1"/>
  <c r="AO43" i="1"/>
  <c r="AP43" i="1"/>
  <c r="AQ43" i="1"/>
  <c r="AE44" i="1"/>
  <c r="AF44" i="1"/>
  <c r="AO44" i="1"/>
  <c r="AP44" i="1"/>
  <c r="AQ44" i="1"/>
  <c r="AE45" i="1"/>
  <c r="AF45" i="1"/>
  <c r="AO45" i="1"/>
  <c r="AP45" i="1"/>
  <c r="AQ45" i="1"/>
  <c r="AE46" i="1"/>
  <c r="AF46" i="1"/>
  <c r="AO46" i="1"/>
  <c r="AP46" i="1"/>
  <c r="AQ46" i="1"/>
  <c r="AE47" i="1"/>
  <c r="AF47" i="1"/>
  <c r="AO47" i="1"/>
  <c r="AP47" i="1"/>
  <c r="AQ47" i="1"/>
  <c r="AE48" i="1"/>
  <c r="AF48" i="1"/>
  <c r="AO48" i="1"/>
  <c r="AP48" i="1"/>
  <c r="AQ48" i="1"/>
  <c r="AE49" i="1"/>
  <c r="AF49" i="1"/>
  <c r="AO49" i="1"/>
  <c r="AP49" i="1"/>
  <c r="AQ49" i="1"/>
  <c r="AE50" i="1"/>
  <c r="AF50" i="1"/>
  <c r="AO50" i="1"/>
  <c r="AP50" i="1"/>
  <c r="AQ50" i="1"/>
  <c r="AE51" i="1"/>
  <c r="AF51" i="1"/>
  <c r="AO51" i="1"/>
  <c r="AP51" i="1"/>
  <c r="AQ51" i="1"/>
  <c r="AE52" i="1"/>
  <c r="AF52" i="1"/>
  <c r="AO52" i="1"/>
  <c r="AP52" i="1"/>
  <c r="AQ52" i="1"/>
  <c r="AE53" i="1"/>
  <c r="AF53" i="1"/>
  <c r="AO53" i="1"/>
  <c r="AP53" i="1"/>
  <c r="AQ53" i="1"/>
  <c r="AE54" i="1"/>
  <c r="AF54" i="1"/>
  <c r="AO54" i="1"/>
  <c r="AP54" i="1"/>
  <c r="AQ54" i="1"/>
  <c r="AE55" i="1"/>
  <c r="AF55" i="1"/>
  <c r="AO55" i="1"/>
  <c r="AP55" i="1"/>
  <c r="AQ55" i="1"/>
  <c r="AE56" i="1"/>
  <c r="AF56" i="1"/>
  <c r="AO56" i="1"/>
  <c r="AP56" i="1"/>
  <c r="AQ56" i="1"/>
  <c r="AE57" i="1"/>
  <c r="AF57" i="1"/>
  <c r="AO57" i="1"/>
  <c r="AP57" i="1"/>
  <c r="AQ57" i="1"/>
  <c r="AE58" i="1"/>
  <c r="AF58" i="1"/>
  <c r="AO58" i="1"/>
  <c r="AP58" i="1"/>
  <c r="AQ58" i="1"/>
  <c r="AE59" i="1"/>
  <c r="AF59" i="1"/>
  <c r="AO59" i="1"/>
  <c r="AP59" i="1"/>
  <c r="AQ59" i="1"/>
  <c r="AE60" i="1"/>
  <c r="AF60" i="1"/>
  <c r="AO60" i="1"/>
  <c r="AP60" i="1"/>
  <c r="AQ60" i="1"/>
  <c r="AE61" i="1"/>
  <c r="AF61" i="1"/>
  <c r="AO61" i="1"/>
  <c r="AP61" i="1"/>
  <c r="AQ61" i="1"/>
  <c r="AE62" i="1"/>
  <c r="AF62" i="1"/>
  <c r="AO62" i="1"/>
  <c r="AP62" i="1"/>
  <c r="AQ62" i="1"/>
  <c r="AE63" i="1"/>
  <c r="AF63" i="1"/>
  <c r="AO63" i="1"/>
  <c r="AP63" i="1"/>
  <c r="AQ63" i="1"/>
  <c r="AE64" i="1"/>
  <c r="AF64" i="1"/>
  <c r="AO64" i="1"/>
  <c r="AP64" i="1"/>
  <c r="AQ64" i="1"/>
  <c r="AE65" i="1"/>
  <c r="AF65" i="1"/>
  <c r="AO65" i="1"/>
  <c r="AP65" i="1"/>
  <c r="AQ65" i="1"/>
  <c r="AE66" i="1"/>
  <c r="AF66" i="1"/>
  <c r="AO66" i="1"/>
  <c r="AP66" i="1"/>
  <c r="AQ66" i="1"/>
  <c r="AE67" i="1"/>
  <c r="AF67" i="1"/>
  <c r="AO67" i="1"/>
  <c r="AP67" i="1"/>
  <c r="AQ67" i="1"/>
  <c r="AE68" i="1"/>
  <c r="AF68" i="1"/>
  <c r="AO68" i="1"/>
  <c r="AP68" i="1"/>
  <c r="AQ68" i="1"/>
  <c r="AE69" i="1"/>
  <c r="AF69" i="1"/>
  <c r="AO69" i="1"/>
  <c r="AP69" i="1"/>
  <c r="AQ69" i="1"/>
  <c r="AE70" i="1"/>
  <c r="AF70" i="1"/>
  <c r="AO70" i="1"/>
  <c r="AP70" i="1"/>
  <c r="AQ70" i="1"/>
  <c r="AE71" i="1"/>
  <c r="AF71" i="1"/>
  <c r="AO71" i="1"/>
  <c r="AP71" i="1"/>
  <c r="AQ71" i="1"/>
  <c r="AE72" i="1"/>
  <c r="AF72" i="1"/>
  <c r="AO72" i="1"/>
  <c r="AP72" i="1"/>
  <c r="AQ72" i="1"/>
  <c r="AE73" i="1"/>
  <c r="AF73" i="1"/>
  <c r="AO73" i="1"/>
  <c r="AP73" i="1"/>
  <c r="AQ73" i="1"/>
  <c r="AE74" i="1"/>
  <c r="AF74" i="1"/>
  <c r="AO74" i="1"/>
  <c r="AP74" i="1"/>
  <c r="AQ74" i="1"/>
  <c r="AE75" i="1"/>
  <c r="AF75" i="1"/>
  <c r="AO75" i="1"/>
  <c r="AP75" i="1"/>
  <c r="AQ75" i="1"/>
  <c r="AE76" i="1"/>
  <c r="AF76" i="1"/>
  <c r="AO76" i="1"/>
  <c r="AP76" i="1"/>
  <c r="AQ76" i="1"/>
  <c r="AE77" i="1"/>
  <c r="AF77" i="1"/>
  <c r="AO77" i="1"/>
  <c r="AP77" i="1"/>
  <c r="AQ77" i="1"/>
  <c r="AE78" i="1"/>
  <c r="AF78" i="1"/>
  <c r="AO78" i="1"/>
  <c r="AP78" i="1"/>
  <c r="AQ78" i="1"/>
  <c r="AE79" i="1"/>
  <c r="AF79" i="1"/>
  <c r="AO79" i="1"/>
  <c r="AP79" i="1"/>
  <c r="AQ79" i="1"/>
  <c r="AE80" i="1"/>
  <c r="AF80" i="1"/>
  <c r="AO80" i="1"/>
  <c r="AP80" i="1"/>
  <c r="AQ80" i="1"/>
  <c r="AE81" i="1"/>
  <c r="AF81" i="1"/>
  <c r="AO81" i="1"/>
  <c r="AP81" i="1"/>
  <c r="AQ81" i="1"/>
  <c r="AE82" i="1"/>
  <c r="AF82" i="1"/>
  <c r="AO82" i="1"/>
  <c r="AP82" i="1"/>
  <c r="AQ82" i="1"/>
  <c r="AE83" i="1"/>
  <c r="AF83" i="1"/>
  <c r="AO83" i="1"/>
  <c r="AP83" i="1"/>
  <c r="AQ83" i="1"/>
  <c r="AE84" i="1"/>
  <c r="AF84" i="1"/>
  <c r="AO84" i="1"/>
  <c r="AP84" i="1"/>
  <c r="AQ84" i="1"/>
  <c r="AE85" i="1"/>
  <c r="AF85" i="1"/>
  <c r="AO85" i="1"/>
  <c r="AP85" i="1"/>
  <c r="AQ85" i="1"/>
  <c r="AE86" i="1"/>
  <c r="AF86" i="1"/>
  <c r="AO86" i="1"/>
  <c r="AP86" i="1"/>
  <c r="AQ86" i="1"/>
  <c r="AE87" i="1"/>
  <c r="AF87" i="1"/>
  <c r="AO87" i="1"/>
  <c r="AP87" i="1"/>
  <c r="AQ87" i="1"/>
  <c r="AE88" i="1"/>
  <c r="AF88" i="1"/>
  <c r="AO88" i="1"/>
  <c r="AP88" i="1"/>
  <c r="AQ88" i="1"/>
  <c r="AE89" i="1"/>
  <c r="AF89" i="1"/>
  <c r="AO89" i="1"/>
  <c r="AP89" i="1"/>
  <c r="AQ89" i="1"/>
  <c r="AE90" i="1"/>
  <c r="AF90" i="1"/>
  <c r="AO90" i="1"/>
  <c r="AP90" i="1"/>
  <c r="AQ90" i="1"/>
  <c r="AE91" i="1"/>
  <c r="AF91" i="1"/>
  <c r="AO91" i="1"/>
  <c r="AP91" i="1"/>
  <c r="AQ91" i="1"/>
  <c r="AE92" i="1"/>
  <c r="AF92" i="1"/>
  <c r="AO92" i="1"/>
  <c r="AP92" i="1"/>
  <c r="AQ92" i="1"/>
  <c r="AE93" i="1"/>
  <c r="AF93" i="1"/>
  <c r="AO93" i="1"/>
  <c r="AP93" i="1"/>
  <c r="AQ93" i="1"/>
  <c r="AE94" i="1"/>
  <c r="AF94" i="1"/>
  <c r="AO94" i="1"/>
  <c r="AP94" i="1"/>
  <c r="AQ94" i="1"/>
  <c r="AE95" i="1"/>
  <c r="AF95" i="1"/>
  <c r="AO95" i="1"/>
  <c r="AP95" i="1"/>
  <c r="AQ95" i="1"/>
  <c r="AE96" i="1"/>
  <c r="AF96" i="1"/>
  <c r="AO96" i="1"/>
  <c r="AP96" i="1"/>
  <c r="AQ96" i="1"/>
  <c r="AE97" i="1"/>
  <c r="AF97" i="1"/>
  <c r="AO97" i="1"/>
  <c r="AP97" i="1"/>
  <c r="AQ97" i="1"/>
  <c r="AE98" i="1"/>
  <c r="AF98" i="1"/>
  <c r="AO98" i="1"/>
  <c r="AP98" i="1"/>
  <c r="AQ98" i="1"/>
  <c r="AE99" i="1"/>
  <c r="AF99" i="1"/>
  <c r="AO99" i="1"/>
  <c r="AP99" i="1"/>
  <c r="AQ99" i="1"/>
  <c r="AE100" i="1"/>
  <c r="AF100" i="1"/>
  <c r="AO100" i="1"/>
  <c r="AP100" i="1"/>
  <c r="AQ100" i="1"/>
  <c r="AQ10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H106" i="1"/>
  <c r="AJ4" i="1"/>
  <c r="AJ15" i="1"/>
  <c r="AJ25" i="1"/>
  <c r="AJ36" i="1"/>
  <c r="AJ47" i="1"/>
  <c r="AJ57" i="1"/>
  <c r="AJ68" i="1"/>
  <c r="AJ89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G4" i="1"/>
  <c r="AG8" i="1"/>
  <c r="AG12" i="1"/>
  <c r="AG16" i="1"/>
  <c r="AG20" i="1"/>
  <c r="AG24" i="1"/>
  <c r="AG28" i="1"/>
  <c r="AG31" i="1"/>
  <c r="AH36" i="1"/>
  <c r="AG39" i="1"/>
  <c r="AG41" i="1"/>
  <c r="AG43" i="1"/>
  <c r="AG45" i="1"/>
  <c r="AG47" i="1"/>
  <c r="AG49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89" i="1"/>
  <c r="AG91" i="1"/>
  <c r="AG93" i="1"/>
  <c r="AG95" i="1"/>
  <c r="AG97" i="1"/>
  <c r="AG99" i="1"/>
  <c r="AH1" i="1"/>
  <c r="AH2" i="1"/>
  <c r="AJ3" i="1"/>
  <c r="AH6" i="1"/>
  <c r="AH10" i="1"/>
  <c r="AJ13" i="1"/>
  <c r="AG18" i="1"/>
  <c r="AH22" i="1"/>
  <c r="AJ24" i="1"/>
  <c r="AH26" i="1"/>
  <c r="AJ31" i="1"/>
  <c r="AG33" i="1"/>
  <c r="AG34" i="1"/>
  <c r="AG35" i="1"/>
  <c r="AG36" i="1"/>
  <c r="AH38" i="1"/>
  <c r="AH40" i="1"/>
  <c r="AH42" i="1"/>
  <c r="AJ45" i="1"/>
  <c r="AH48" i="1"/>
  <c r="AG50" i="1"/>
  <c r="AH52" i="1"/>
  <c r="AH54" i="1"/>
  <c r="AR56" i="1"/>
  <c r="AH60" i="1"/>
  <c r="AG62" i="1"/>
  <c r="AJ63" i="1"/>
  <c r="AH64" i="1"/>
  <c r="AH66" i="1"/>
  <c r="AJ67" i="1"/>
  <c r="AR68" i="1"/>
  <c r="AH70" i="1"/>
  <c r="AH76" i="1"/>
  <c r="AJ77" i="1"/>
  <c r="AG78" i="1"/>
  <c r="AJ79" i="1"/>
  <c r="AH82" i="1"/>
  <c r="AH84" i="1"/>
  <c r="AH90" i="1"/>
  <c r="AH92" i="1"/>
  <c r="AG94" i="1"/>
  <c r="AJ95" i="1"/>
  <c r="AH96" i="1"/>
  <c r="AR98" i="1"/>
  <c r="AJ99" i="1"/>
  <c r="AE101" i="1"/>
  <c r="V106" i="1"/>
  <c r="AH89" i="1"/>
  <c r="AI89" i="1"/>
  <c r="AH73" i="1"/>
  <c r="AI73" i="1"/>
  <c r="AH57" i="1"/>
  <c r="AI57" i="1"/>
  <c r="AH41" i="1"/>
  <c r="AI41" i="1"/>
  <c r="AJ86" i="1"/>
  <c r="AR86" i="1"/>
  <c r="AR74" i="1"/>
  <c r="AJ74" i="1"/>
  <c r="AR58" i="1"/>
  <c r="AJ58" i="1"/>
  <c r="AJ46" i="1"/>
  <c r="AR46" i="1"/>
  <c r="AJ30" i="1"/>
  <c r="AR30" i="1"/>
  <c r="AJ14" i="1"/>
  <c r="AR14" i="1"/>
  <c r="AJ97" i="1"/>
  <c r="AR85" i="1"/>
  <c r="AJ85" i="1"/>
  <c r="AR73" i="1"/>
  <c r="AR61" i="1"/>
  <c r="AR49" i="1"/>
  <c r="AJ49" i="1"/>
  <c r="AR41" i="1"/>
  <c r="AR29" i="1"/>
  <c r="AG29" i="1"/>
  <c r="AH29" i="1"/>
  <c r="AR17" i="1"/>
  <c r="AG17" i="1"/>
  <c r="AJ17" i="1"/>
  <c r="AH17" i="1"/>
  <c r="AR9" i="1"/>
  <c r="AG9" i="1"/>
  <c r="AH9" i="1"/>
  <c r="AH35" i="1"/>
  <c r="AI35" i="1"/>
  <c r="AI36" i="1"/>
  <c r="AG52" i="1"/>
  <c r="AI52" i="1"/>
  <c r="AG60" i="1"/>
  <c r="AI60" i="1"/>
  <c r="AG68" i="1"/>
  <c r="AH68" i="1"/>
  <c r="AI68" i="1"/>
  <c r="AG84" i="1"/>
  <c r="AI84" i="1"/>
  <c r="AG92" i="1"/>
  <c r="AI92" i="1"/>
  <c r="AG100" i="1"/>
  <c r="AH100" i="1"/>
  <c r="AI100" i="1"/>
  <c r="AH98" i="1"/>
  <c r="AG98" i="1"/>
  <c r="AI98" i="1"/>
  <c r="AH94" i="1"/>
  <c r="AH88" i="1"/>
  <c r="AH86" i="1"/>
  <c r="AH80" i="1"/>
  <c r="AH78" i="1"/>
  <c r="AH74" i="1"/>
  <c r="AG74" i="1"/>
  <c r="AI74" i="1"/>
  <c r="AH72" i="1"/>
  <c r="AH62" i="1"/>
  <c r="AH58" i="1"/>
  <c r="AH56" i="1"/>
  <c r="AH50" i="1"/>
  <c r="AH46" i="1"/>
  <c r="AH44" i="1"/>
  <c r="AH30" i="1"/>
  <c r="AH18" i="1"/>
  <c r="AH14" i="1"/>
  <c r="AI94" i="1"/>
  <c r="AI78" i="1"/>
  <c r="AI62" i="1"/>
  <c r="AG46" i="1"/>
  <c r="AI46" i="1"/>
  <c r="AG30" i="1"/>
  <c r="AI30" i="1"/>
  <c r="AJ98" i="1"/>
  <c r="AJ88" i="1"/>
  <c r="AJ56" i="1"/>
  <c r="AJ35" i="1"/>
  <c r="AR97" i="1"/>
  <c r="AR90" i="1"/>
  <c r="AJ90" i="1"/>
  <c r="AR82" i="1"/>
  <c r="AJ82" i="1"/>
  <c r="AJ70" i="1"/>
  <c r="AR70" i="1"/>
  <c r="AR66" i="1"/>
  <c r="AJ66" i="1"/>
  <c r="AJ54" i="1"/>
  <c r="AR54" i="1"/>
  <c r="AR42" i="1"/>
  <c r="AJ42" i="1"/>
  <c r="AJ38" i="1"/>
  <c r="AR38" i="1"/>
  <c r="AR26" i="1"/>
  <c r="AJ26" i="1"/>
  <c r="AJ22" i="1"/>
  <c r="AR22" i="1"/>
  <c r="AR10" i="1"/>
  <c r="AJ10" i="1"/>
  <c r="AJ6" i="1"/>
  <c r="AR6" i="1"/>
  <c r="AR2" i="1"/>
  <c r="AJ2" i="1"/>
  <c r="AR1" i="1"/>
  <c r="AJ1" i="1"/>
  <c r="AR93" i="1"/>
  <c r="AR89" i="1"/>
  <c r="AR81" i="1"/>
  <c r="AJ81" i="1"/>
  <c r="AR77" i="1"/>
  <c r="AR69" i="1"/>
  <c r="AJ69" i="1"/>
  <c r="AJ65" i="1"/>
  <c r="AR57" i="1"/>
  <c r="AR53" i="1"/>
  <c r="AJ53" i="1"/>
  <c r="AR45" i="1"/>
  <c r="AR37" i="1"/>
  <c r="AJ37" i="1"/>
  <c r="AH37" i="1"/>
  <c r="AJ33" i="1"/>
  <c r="AH33" i="1"/>
  <c r="AI33" i="1"/>
  <c r="AG25" i="1"/>
  <c r="AH25" i="1"/>
  <c r="AI25" i="1"/>
  <c r="AR25" i="1"/>
  <c r="AR21" i="1"/>
  <c r="AJ21" i="1"/>
  <c r="AG21" i="1"/>
  <c r="AH21" i="1"/>
  <c r="AI21" i="1"/>
  <c r="AR13" i="1"/>
  <c r="AG13" i="1"/>
  <c r="AH13" i="1"/>
  <c r="AR5" i="1"/>
  <c r="AJ5" i="1"/>
  <c r="AG5" i="1"/>
  <c r="AH5" i="1"/>
  <c r="AI5" i="1"/>
  <c r="AR100" i="1"/>
  <c r="AJ100" i="1"/>
  <c r="AR96" i="1"/>
  <c r="AJ96" i="1"/>
  <c r="AR92" i="1"/>
  <c r="AJ92" i="1"/>
  <c r="AR88" i="1"/>
  <c r="AR84" i="1"/>
  <c r="AR80" i="1"/>
  <c r="AJ80" i="1"/>
  <c r="AR76" i="1"/>
  <c r="AJ76" i="1"/>
  <c r="AR72" i="1"/>
  <c r="AR64" i="1"/>
  <c r="AJ64" i="1"/>
  <c r="AR60" i="1"/>
  <c r="AJ60" i="1"/>
  <c r="AR52" i="1"/>
  <c r="AR48" i="1"/>
  <c r="AJ48" i="1"/>
  <c r="AR44" i="1"/>
  <c r="AJ44" i="1"/>
  <c r="AR40" i="1"/>
  <c r="AR36" i="1"/>
  <c r="AR32" i="1"/>
  <c r="AJ32" i="1"/>
  <c r="AR28" i="1"/>
  <c r="AJ28" i="1"/>
  <c r="AR24" i="1"/>
  <c r="AR20" i="1"/>
  <c r="AR16" i="1"/>
  <c r="AJ16" i="1"/>
  <c r="AR12" i="1"/>
  <c r="AJ12" i="1"/>
  <c r="AR8" i="1"/>
  <c r="AR4" i="1"/>
  <c r="AE102" i="1"/>
  <c r="V107" i="1"/>
  <c r="AG96" i="1"/>
  <c r="AI96" i="1"/>
  <c r="AG90" i="1"/>
  <c r="AG88" i="1"/>
  <c r="AG86" i="1"/>
  <c r="AI86" i="1"/>
  <c r="AG82" i="1"/>
  <c r="AG80" i="1"/>
  <c r="AI80" i="1"/>
  <c r="AG76" i="1"/>
  <c r="AI76" i="1"/>
  <c r="AG72" i="1"/>
  <c r="AI72" i="1"/>
  <c r="AG70" i="1"/>
  <c r="AI70" i="1"/>
  <c r="AG66" i="1"/>
  <c r="AI66" i="1"/>
  <c r="AG64" i="1"/>
  <c r="AI64" i="1"/>
  <c r="AG58" i="1"/>
  <c r="AG56" i="1"/>
  <c r="AI56" i="1"/>
  <c r="AG54" i="1"/>
  <c r="AI54" i="1"/>
  <c r="AG48" i="1"/>
  <c r="AI48" i="1"/>
  <c r="AG44" i="1"/>
  <c r="AG42" i="1"/>
  <c r="AG40" i="1"/>
  <c r="AI40" i="1"/>
  <c r="AG38" i="1"/>
  <c r="AI38" i="1"/>
  <c r="AH32" i="1"/>
  <c r="AG26" i="1"/>
  <c r="AG22" i="1"/>
  <c r="AI22" i="1"/>
  <c r="AG14" i="1"/>
  <c r="AI14" i="1"/>
  <c r="AG10" i="1"/>
  <c r="AG6" i="1"/>
  <c r="AI6" i="1"/>
  <c r="AG2" i="1"/>
  <c r="AI2" i="1"/>
  <c r="AH93" i="1"/>
  <c r="AI93" i="1"/>
  <c r="AH61" i="1"/>
  <c r="AI61" i="1"/>
  <c r="AI29" i="1"/>
  <c r="AI13" i="1"/>
  <c r="AJ84" i="1"/>
  <c r="AJ73" i="1"/>
  <c r="AJ52" i="1"/>
  <c r="AJ41" i="1"/>
  <c r="AJ20" i="1"/>
  <c r="AJ9" i="1"/>
  <c r="AR65" i="1"/>
  <c r="AJ94" i="1"/>
  <c r="AR94" i="1"/>
  <c r="AJ78" i="1"/>
  <c r="AR78" i="1"/>
  <c r="AJ62" i="1"/>
  <c r="AR62" i="1"/>
  <c r="AR50" i="1"/>
  <c r="AJ50" i="1"/>
  <c r="AR34" i="1"/>
  <c r="AJ34" i="1"/>
  <c r="AR18" i="1"/>
  <c r="AJ18" i="1"/>
  <c r="AR99" i="1"/>
  <c r="AR95" i="1"/>
  <c r="AR91" i="1"/>
  <c r="AJ91" i="1"/>
  <c r="AR87" i="1"/>
  <c r="AJ87" i="1"/>
  <c r="AR83" i="1"/>
  <c r="AR79" i="1"/>
  <c r="AR75" i="1"/>
  <c r="AJ75" i="1"/>
  <c r="AR71" i="1"/>
  <c r="AJ71" i="1"/>
  <c r="AR67" i="1"/>
  <c r="AR63" i="1"/>
  <c r="AR59" i="1"/>
  <c r="AJ59" i="1"/>
  <c r="AR55" i="1"/>
  <c r="AJ55" i="1"/>
  <c r="AR51" i="1"/>
  <c r="AR47" i="1"/>
  <c r="AR43" i="1"/>
  <c r="AJ43" i="1"/>
  <c r="AR39" i="1"/>
  <c r="AJ39" i="1"/>
  <c r="AR35" i="1"/>
  <c r="AR31" i="1"/>
  <c r="AH31" i="1"/>
  <c r="AI31" i="1"/>
  <c r="AR27" i="1"/>
  <c r="AJ27" i="1"/>
  <c r="AG27" i="1"/>
  <c r="AH27" i="1"/>
  <c r="AI27" i="1"/>
  <c r="AR23" i="1"/>
  <c r="AG23" i="1"/>
  <c r="AH23" i="1"/>
  <c r="AI23" i="1"/>
  <c r="AJ23" i="1"/>
  <c r="AR19" i="1"/>
  <c r="AG19" i="1"/>
  <c r="AH19" i="1"/>
  <c r="AI19" i="1"/>
  <c r="AR15" i="1"/>
  <c r="AG15" i="1"/>
  <c r="AH15" i="1"/>
  <c r="AI15" i="1"/>
  <c r="AR11" i="1"/>
  <c r="AJ11" i="1"/>
  <c r="AG11" i="1"/>
  <c r="AH11" i="1"/>
  <c r="AI11" i="1"/>
  <c r="AR7" i="1"/>
  <c r="AG7" i="1"/>
  <c r="AH7" i="1"/>
  <c r="AI7" i="1"/>
  <c r="AJ7" i="1"/>
  <c r="AR3" i="1"/>
  <c r="AG3" i="1"/>
  <c r="AH3" i="1"/>
  <c r="AI3" i="1"/>
  <c r="AG1" i="1"/>
  <c r="AI1" i="1"/>
  <c r="AH99" i="1"/>
  <c r="AI99" i="1"/>
  <c r="AH97" i="1"/>
  <c r="AI97" i="1"/>
  <c r="AH95" i="1"/>
  <c r="AI95" i="1"/>
  <c r="AH91" i="1"/>
  <c r="AI91" i="1"/>
  <c r="AH87" i="1"/>
  <c r="AI87" i="1"/>
  <c r="AH85" i="1"/>
  <c r="AI85" i="1"/>
  <c r="AH83" i="1"/>
  <c r="AI83" i="1"/>
  <c r="AH81" i="1"/>
  <c r="AI81" i="1"/>
  <c r="AH79" i="1"/>
  <c r="AI79" i="1"/>
  <c r="AH77" i="1"/>
  <c r="AI77" i="1"/>
  <c r="AH75" i="1"/>
  <c r="AI75" i="1"/>
  <c r="AH71" i="1"/>
  <c r="AI71" i="1"/>
  <c r="AH69" i="1"/>
  <c r="AI69" i="1"/>
  <c r="AH67" i="1"/>
  <c r="AI67" i="1"/>
  <c r="AH65" i="1"/>
  <c r="AI65" i="1"/>
  <c r="AH63" i="1"/>
  <c r="AI63" i="1"/>
  <c r="AH59" i="1"/>
  <c r="AI59" i="1"/>
  <c r="AH55" i="1"/>
  <c r="AI55" i="1"/>
  <c r="AH53" i="1"/>
  <c r="AI53" i="1"/>
  <c r="AH51" i="1"/>
  <c r="AI51" i="1"/>
  <c r="AH49" i="1"/>
  <c r="AI49" i="1"/>
  <c r="AH47" i="1"/>
  <c r="AI47" i="1"/>
  <c r="AH45" i="1"/>
  <c r="AI45" i="1"/>
  <c r="AH43" i="1"/>
  <c r="AI43" i="1"/>
  <c r="AH39" i="1"/>
  <c r="AI39" i="1"/>
  <c r="AG37" i="1"/>
  <c r="AI37" i="1"/>
  <c r="AH34" i="1"/>
  <c r="AI34" i="1"/>
  <c r="AG32" i="1"/>
  <c r="AI32" i="1"/>
  <c r="AH28" i="1"/>
  <c r="AI28" i="1"/>
  <c r="AH24" i="1"/>
  <c r="AI24" i="1"/>
  <c r="AH20" i="1"/>
  <c r="AI20" i="1"/>
  <c r="AH16" i="1"/>
  <c r="AI16" i="1"/>
  <c r="AH12" i="1"/>
  <c r="AI12" i="1"/>
  <c r="AH8" i="1"/>
  <c r="AI8" i="1"/>
  <c r="AH4" i="1"/>
  <c r="AI4" i="1"/>
  <c r="AI90" i="1"/>
  <c r="AI82" i="1"/>
  <c r="AI58" i="1"/>
  <c r="AI50" i="1"/>
  <c r="AI42" i="1"/>
  <c r="AI26" i="1"/>
  <c r="AI18" i="1"/>
  <c r="AI10" i="1"/>
  <c r="AJ93" i="1"/>
  <c r="AJ83" i="1"/>
  <c r="AJ72" i="1"/>
  <c r="AJ61" i="1"/>
  <c r="AJ51" i="1"/>
  <c r="AJ40" i="1"/>
  <c r="AJ29" i="1"/>
  <c r="AJ19" i="1"/>
  <c r="AJ8" i="1"/>
  <c r="AR33" i="1"/>
  <c r="AI88" i="1"/>
  <c r="AI44" i="1"/>
  <c r="AR102" i="1"/>
  <c r="AR101" i="1"/>
  <c r="AI9" i="1"/>
  <c r="AI17" i="1"/>
  <c r="AI101" i="1"/>
  <c r="AJ102" i="1"/>
  <c r="AJ101" i="1"/>
</calcChain>
</file>

<file path=xl/sharedStrings.xml><?xml version="1.0" encoding="utf-8"?>
<sst xmlns="http://schemas.openxmlformats.org/spreadsheetml/2006/main" count="26" uniqueCount="16">
  <si>
    <t>Uniform Distribution,  X ~ U(a,b)</t>
  </si>
  <si>
    <t>µ</t>
  </si>
  <si>
    <t>x̅</t>
  </si>
  <si>
    <t>s</t>
  </si>
  <si>
    <t>Sample size</t>
  </si>
  <si>
    <t>Number of samples</t>
  </si>
  <si>
    <t>Mean of the sample means</t>
  </si>
  <si>
    <t>Standard Deviation of the sample means</t>
  </si>
  <si>
    <t>a</t>
  </si>
  <si>
    <t>b</t>
  </si>
  <si>
    <t>Lower</t>
  </si>
  <si>
    <t>Upper</t>
  </si>
  <si>
    <t>Confidence Interval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</si>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</sst>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Symbol"/>
      <family val="1"/>
      <charset val="2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4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2" fillId="0" borderId="2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rgbClr val="002060"/>
              </a:solidFill>
            </a:ln>
          </c:spPr>
          <c:invertIfNegative val="0"/>
          <c:cat>
            <c:strRef>
              <c:f>'Population Distribution'!$A$2:$A$19</c:f>
              <c:strCache>
                <c:ptCount val="18"/>
                <c:pt idx="0">
                  <c:v>13</c:v>
                </c:pt>
                <c:pt idx="1">
                  <c:v>13.25</c:v>
                </c:pt>
                <c:pt idx="2">
                  <c:v>13.5</c:v>
                </c:pt>
                <c:pt idx="3">
                  <c:v>13.75</c:v>
                </c:pt>
                <c:pt idx="4">
                  <c:v>14</c:v>
                </c:pt>
                <c:pt idx="5">
                  <c:v>14.25</c:v>
                </c:pt>
                <c:pt idx="6">
                  <c:v>14.5</c:v>
                </c:pt>
                <c:pt idx="7">
                  <c:v>14.75</c:v>
                </c:pt>
                <c:pt idx="8">
                  <c:v>15</c:v>
                </c:pt>
                <c:pt idx="9">
                  <c:v>15.25</c:v>
                </c:pt>
                <c:pt idx="10">
                  <c:v>15.5</c:v>
                </c:pt>
                <c:pt idx="11">
                  <c:v>15.75</c:v>
                </c:pt>
                <c:pt idx="12">
                  <c:v>16</c:v>
                </c:pt>
                <c:pt idx="13">
                  <c:v>16.25</c:v>
                </c:pt>
                <c:pt idx="14">
                  <c:v>16.5</c:v>
                </c:pt>
                <c:pt idx="15">
                  <c:v>16.75</c:v>
                </c:pt>
                <c:pt idx="16">
                  <c:v>17</c:v>
                </c:pt>
                <c:pt idx="17">
                  <c:v>More</c:v>
                </c:pt>
              </c:strCache>
            </c:strRef>
          </c:cat>
          <c:val>
            <c:numRef>
              <c:f>'Population Distribution'!$B$2:$B$19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9.0</c:v>
                </c:pt>
                <c:pt idx="7">
                  <c:v>19.0</c:v>
                </c:pt>
                <c:pt idx="8">
                  <c:v>22.0</c:v>
                </c:pt>
                <c:pt idx="9">
                  <c:v>15.0</c:v>
                </c:pt>
                <c:pt idx="10">
                  <c:v>12.0</c:v>
                </c:pt>
                <c:pt idx="11">
                  <c:v>11.0</c:v>
                </c:pt>
                <c:pt idx="12">
                  <c:v>6.0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32229696"/>
        <c:axId val="1336189744"/>
      </c:barChart>
      <c:catAx>
        <c:axId val="123222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189744"/>
        <c:crosses val="autoZero"/>
        <c:auto val="1"/>
        <c:lblAlgn val="ctr"/>
        <c:lblOffset val="100"/>
        <c:noMultiLvlLbl val="0"/>
      </c:catAx>
      <c:valAx>
        <c:axId val="133618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222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rgbClr val="002060"/>
              </a:solidFill>
            </a:ln>
          </c:spPr>
          <c:invertIfNegative val="0"/>
          <c:cat>
            <c:strRef>
              <c:f>'Z Distribution'!$A$2:$A$17</c:f>
              <c:strCache>
                <c:ptCount val="16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More</c:v>
                </c:pt>
              </c:strCache>
            </c:strRef>
          </c:cat>
          <c:val>
            <c:numRef>
              <c:f>'Z Distribution'!$B$2:$B$17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5.0</c:v>
                </c:pt>
                <c:pt idx="5">
                  <c:v>8.0</c:v>
                </c:pt>
                <c:pt idx="6">
                  <c:v>20.0</c:v>
                </c:pt>
                <c:pt idx="7">
                  <c:v>22.0</c:v>
                </c:pt>
                <c:pt idx="8">
                  <c:v>17.0</c:v>
                </c:pt>
                <c:pt idx="9">
                  <c:v>10.0</c:v>
                </c:pt>
                <c:pt idx="10">
                  <c:v>13.0</c:v>
                </c:pt>
                <c:pt idx="11">
                  <c:v>4.0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36220464"/>
        <c:axId val="1336223216"/>
      </c:barChart>
      <c:catAx>
        <c:axId val="133622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223216"/>
        <c:crosses val="autoZero"/>
        <c:auto val="1"/>
        <c:lblAlgn val="ctr"/>
        <c:lblOffset val="100"/>
        <c:noMultiLvlLbl val="0"/>
      </c:catAx>
      <c:valAx>
        <c:axId val="133622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22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rgbClr val="002060"/>
              </a:solidFill>
            </a:ln>
          </c:spPr>
          <c:invertIfNegative val="0"/>
          <c:cat>
            <c:strRef>
              <c:f>'Sample Distribution'!$A$2:$A$17</c:f>
              <c:strCache>
                <c:ptCount val="16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More</c:v>
                </c:pt>
              </c:strCache>
            </c:strRef>
          </c:cat>
          <c:val>
            <c:numRef>
              <c:f>'Sample Distribution'!$B$2:$B$17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4.0</c:v>
                </c:pt>
                <c:pt idx="5">
                  <c:v>8.0</c:v>
                </c:pt>
                <c:pt idx="6">
                  <c:v>21.0</c:v>
                </c:pt>
                <c:pt idx="7">
                  <c:v>22.0</c:v>
                </c:pt>
                <c:pt idx="8">
                  <c:v>18.0</c:v>
                </c:pt>
                <c:pt idx="9">
                  <c:v>10.0</c:v>
                </c:pt>
                <c:pt idx="10">
                  <c:v>9.0</c:v>
                </c:pt>
                <c:pt idx="11">
                  <c:v>7.0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9936128"/>
        <c:axId val="1229938448"/>
      </c:barChart>
      <c:catAx>
        <c:axId val="122993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9938448"/>
        <c:crosses val="autoZero"/>
        <c:auto val="1"/>
        <c:lblAlgn val="ctr"/>
        <c:lblOffset val="100"/>
        <c:noMultiLvlLbl val="0"/>
      </c:catAx>
      <c:valAx>
        <c:axId val="122993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993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102</xdr:row>
      <xdr:rowOff>90487</xdr:rowOff>
    </xdr:from>
    <xdr:ext cx="914400" cy="412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050" y="19521487"/>
              <a:ext cx="914400" cy="412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/>
                        <a:ea typeface="Cambria Math"/>
                      </a:rPr>
                      <m:t>𝜇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AU" sz="1100" b="0" i="1">
                            <a:latin typeface="Cambria Math"/>
                            <a:ea typeface="Cambria Math"/>
                          </a:rPr>
                          <m:t>𝑎</m:t>
                        </m:r>
                        <m:r>
                          <a:rPr lang="en-AU" sz="1100" b="0" i="1">
                            <a:latin typeface="Cambria Math"/>
                            <a:ea typeface="Cambria Math"/>
                          </a:rPr>
                          <m:t>+</m:t>
                        </m:r>
                        <m:r>
                          <a:rPr lang="en-AU" sz="1100" b="0" i="1">
                            <a:latin typeface="Cambria Math"/>
                            <a:ea typeface="Cambria Math"/>
                          </a:rPr>
                          <m:t>𝑏</m:t>
                        </m:r>
                      </m:num>
                      <m:den>
                        <m:r>
                          <a:rPr lang="en-AU" sz="1100" b="0" i="1">
                            <a:latin typeface="Cambria Math"/>
                            <a:ea typeface="Cambria Math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050" y="19521487"/>
              <a:ext cx="914400" cy="412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AU" sz="1100" i="0">
                  <a:latin typeface="Cambria Math"/>
                  <a:ea typeface="Cambria Math"/>
                </a:rPr>
                <a:t>𝜇</a:t>
              </a:r>
              <a:r>
                <a:rPr lang="en-AU" sz="1100" b="0" i="0">
                  <a:latin typeface="Cambria Math"/>
                  <a:ea typeface="Cambria Math"/>
                </a:rPr>
                <a:t>=(𝑎+𝑏)/2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0</xdr:col>
      <xdr:colOff>28575</xdr:colOff>
      <xdr:row>104</xdr:row>
      <xdr:rowOff>147637</xdr:rowOff>
    </xdr:from>
    <xdr:ext cx="914400" cy="4453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8575" y="19959637"/>
              <a:ext cx="914400" cy="445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AU" sz="1100" b="0" i="1">
                            <a:latin typeface="Cambria Math"/>
                            <a:ea typeface="Cambria Math"/>
                          </a:rPr>
                          <m:t>𝑏</m:t>
                        </m:r>
                        <m:r>
                          <a:rPr lang="en-AU" sz="1100" b="0" i="1">
                            <a:latin typeface="Cambria Math"/>
                            <a:ea typeface="Cambria Math"/>
                          </a:rPr>
                          <m:t>−</m:t>
                        </m:r>
                        <m:r>
                          <a:rPr lang="en-AU" sz="1100" b="0" i="1">
                            <a:latin typeface="Cambria Math"/>
                            <a:ea typeface="Cambria Math"/>
                          </a:rPr>
                          <m:t>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AU" sz="1100" b="0" i="1">
                                <a:latin typeface="Cambria Math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b="0" i="1">
                                <a:latin typeface="Cambria Math"/>
                                <a:ea typeface="Cambria Math"/>
                              </a:rPr>
                              <m:t>12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8575" y="19959637"/>
              <a:ext cx="914400" cy="445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AU" sz="1100" i="0">
                  <a:latin typeface="Cambria Math"/>
                  <a:ea typeface="Cambria Math"/>
                </a:rPr>
                <a:t>𝜎</a:t>
              </a:r>
              <a:r>
                <a:rPr lang="en-AU" sz="1100" b="0" i="0">
                  <a:latin typeface="Cambria Math"/>
                  <a:ea typeface="Cambria Math"/>
                </a:rPr>
                <a:t>=(𝑏−𝑎)/√12</a:t>
              </a:r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21" sqref="D21"/>
    </sheetView>
  </sheetViews>
  <sheetFormatPr baseColWidth="10" defaultColWidth="8.83203125" defaultRowHeight="15" x14ac:dyDescent="0.2"/>
  <sheetData>
    <row r="1" spans="1:2" x14ac:dyDescent="0.2">
      <c r="A1" s="23" t="s">
        <v>13</v>
      </c>
      <c r="B1" s="23" t="s">
        <v>15</v>
      </c>
    </row>
    <row r="2" spans="1:2" x14ac:dyDescent="0.2">
      <c r="A2" s="20">
        <v>13</v>
      </c>
      <c r="B2" s="21">
        <v>0</v>
      </c>
    </row>
    <row r="3" spans="1:2" x14ac:dyDescent="0.2">
      <c r="A3" s="20">
        <v>13.25</v>
      </c>
      <c r="B3" s="21">
        <v>0</v>
      </c>
    </row>
    <row r="4" spans="1:2" x14ac:dyDescent="0.2">
      <c r="A4" s="20">
        <v>13.5</v>
      </c>
      <c r="B4" s="21">
        <v>0</v>
      </c>
    </row>
    <row r="5" spans="1:2" x14ac:dyDescent="0.2">
      <c r="A5" s="20">
        <v>13.75</v>
      </c>
      <c r="B5" s="21">
        <v>0</v>
      </c>
    </row>
    <row r="6" spans="1:2" x14ac:dyDescent="0.2">
      <c r="A6" s="20">
        <v>14</v>
      </c>
      <c r="B6" s="21">
        <v>2</v>
      </c>
    </row>
    <row r="7" spans="1:2" x14ac:dyDescent="0.2">
      <c r="A7" s="20">
        <v>14.25</v>
      </c>
      <c r="B7" s="21">
        <v>4</v>
      </c>
    </row>
    <row r="8" spans="1:2" x14ac:dyDescent="0.2">
      <c r="A8" s="20">
        <v>14.5</v>
      </c>
      <c r="B8" s="21">
        <v>9</v>
      </c>
    </row>
    <row r="9" spans="1:2" x14ac:dyDescent="0.2">
      <c r="A9" s="20">
        <v>14.75</v>
      </c>
      <c r="B9" s="21">
        <v>19</v>
      </c>
    </row>
    <row r="10" spans="1:2" x14ac:dyDescent="0.2">
      <c r="A10" s="20">
        <v>15</v>
      </c>
      <c r="B10" s="21">
        <v>22</v>
      </c>
    </row>
    <row r="11" spans="1:2" x14ac:dyDescent="0.2">
      <c r="A11" s="20">
        <v>15.25</v>
      </c>
      <c r="B11" s="21">
        <v>15</v>
      </c>
    </row>
    <row r="12" spans="1:2" x14ac:dyDescent="0.2">
      <c r="A12" s="20">
        <v>15.5</v>
      </c>
      <c r="B12" s="21">
        <v>12</v>
      </c>
    </row>
    <row r="13" spans="1:2" x14ac:dyDescent="0.2">
      <c r="A13" s="20">
        <v>15.75</v>
      </c>
      <c r="B13" s="21">
        <v>11</v>
      </c>
    </row>
    <row r="14" spans="1:2" x14ac:dyDescent="0.2">
      <c r="A14" s="20">
        <v>16</v>
      </c>
      <c r="B14" s="21">
        <v>6</v>
      </c>
    </row>
    <row r="15" spans="1:2" x14ac:dyDescent="0.2">
      <c r="A15" s="20">
        <v>16.25</v>
      </c>
      <c r="B15" s="21">
        <v>0</v>
      </c>
    </row>
    <row r="16" spans="1:2" x14ac:dyDescent="0.2">
      <c r="A16" s="20">
        <v>16.5</v>
      </c>
      <c r="B16" s="21">
        <v>0</v>
      </c>
    </row>
    <row r="17" spans="1:2" x14ac:dyDescent="0.2">
      <c r="A17" s="20">
        <v>16.75</v>
      </c>
      <c r="B17" s="21">
        <v>0</v>
      </c>
    </row>
    <row r="18" spans="1:2" x14ac:dyDescent="0.2">
      <c r="A18" s="20">
        <v>17</v>
      </c>
      <c r="B18" s="21">
        <v>0</v>
      </c>
    </row>
    <row r="19" spans="1:2" ht="16" thickBot="1" x14ac:dyDescent="0.25">
      <c r="A19" s="22" t="s">
        <v>14</v>
      </c>
      <c r="B19" s="22">
        <v>0</v>
      </c>
    </row>
  </sheetData>
  <sortState ref="A2:A1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23" sqref="E23"/>
    </sheetView>
  </sheetViews>
  <sheetFormatPr baseColWidth="10" defaultColWidth="8.83203125" defaultRowHeight="15" x14ac:dyDescent="0.2"/>
  <sheetData>
    <row r="1" spans="1:2" x14ac:dyDescent="0.2">
      <c r="A1" s="23" t="s">
        <v>13</v>
      </c>
      <c r="B1" s="23" t="s">
        <v>15</v>
      </c>
    </row>
    <row r="2" spans="1:2" x14ac:dyDescent="0.2">
      <c r="A2" s="20">
        <v>-3.5</v>
      </c>
      <c r="B2" s="21">
        <v>0</v>
      </c>
    </row>
    <row r="3" spans="1:2" x14ac:dyDescent="0.2">
      <c r="A3" s="20">
        <v>-3</v>
      </c>
      <c r="B3" s="21">
        <v>0</v>
      </c>
    </row>
    <row r="4" spans="1:2" x14ac:dyDescent="0.2">
      <c r="A4" s="20">
        <v>-2.5</v>
      </c>
      <c r="B4" s="21">
        <v>0</v>
      </c>
    </row>
    <row r="5" spans="1:2" x14ac:dyDescent="0.2">
      <c r="A5" s="20">
        <v>-2</v>
      </c>
      <c r="B5" s="21">
        <v>1</v>
      </c>
    </row>
    <row r="6" spans="1:2" x14ac:dyDescent="0.2">
      <c r="A6" s="20">
        <v>-1.5</v>
      </c>
      <c r="B6" s="21">
        <v>5</v>
      </c>
    </row>
    <row r="7" spans="1:2" x14ac:dyDescent="0.2">
      <c r="A7" s="20">
        <v>-1</v>
      </c>
      <c r="B7" s="21">
        <v>8</v>
      </c>
    </row>
    <row r="8" spans="1:2" x14ac:dyDescent="0.2">
      <c r="A8" s="20">
        <v>-0.5</v>
      </c>
      <c r="B8" s="21">
        <v>20</v>
      </c>
    </row>
    <row r="9" spans="1:2" x14ac:dyDescent="0.2">
      <c r="A9" s="20">
        <v>0</v>
      </c>
      <c r="B9" s="21">
        <v>22</v>
      </c>
    </row>
    <row r="10" spans="1:2" x14ac:dyDescent="0.2">
      <c r="A10" s="20">
        <v>0.5</v>
      </c>
      <c r="B10" s="21">
        <v>17</v>
      </c>
    </row>
    <row r="11" spans="1:2" x14ac:dyDescent="0.2">
      <c r="A11" s="20">
        <v>1</v>
      </c>
      <c r="B11" s="21">
        <v>10</v>
      </c>
    </row>
    <row r="12" spans="1:2" x14ac:dyDescent="0.2">
      <c r="A12" s="20">
        <v>1.5</v>
      </c>
      <c r="B12" s="21">
        <v>13</v>
      </c>
    </row>
    <row r="13" spans="1:2" x14ac:dyDescent="0.2">
      <c r="A13" s="20">
        <v>2</v>
      </c>
      <c r="B13" s="21">
        <v>4</v>
      </c>
    </row>
    <row r="14" spans="1:2" x14ac:dyDescent="0.2">
      <c r="A14" s="20">
        <v>2.5</v>
      </c>
      <c r="B14" s="21">
        <v>0</v>
      </c>
    </row>
    <row r="15" spans="1:2" x14ac:dyDescent="0.2">
      <c r="A15" s="20">
        <v>3</v>
      </c>
      <c r="B15" s="21">
        <v>0</v>
      </c>
    </row>
    <row r="16" spans="1:2" x14ac:dyDescent="0.2">
      <c r="A16" s="20">
        <v>3.5</v>
      </c>
      <c r="B16" s="21">
        <v>0</v>
      </c>
    </row>
    <row r="17" spans="1:2" ht="16" thickBot="1" x14ac:dyDescent="0.25">
      <c r="A17" s="22" t="s">
        <v>14</v>
      </c>
      <c r="B17" s="22">
        <v>0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ColWidth="8.83203125" defaultRowHeight="15" x14ac:dyDescent="0.2"/>
  <sheetData>
    <row r="1" spans="1:2" x14ac:dyDescent="0.2">
      <c r="A1" s="23" t="s">
        <v>13</v>
      </c>
      <c r="B1" s="23" t="s">
        <v>15</v>
      </c>
    </row>
    <row r="2" spans="1:2" x14ac:dyDescent="0.2">
      <c r="A2" s="20">
        <v>-3.5</v>
      </c>
      <c r="B2" s="21">
        <v>0</v>
      </c>
    </row>
    <row r="3" spans="1:2" x14ac:dyDescent="0.2">
      <c r="A3" s="20">
        <v>-3</v>
      </c>
      <c r="B3" s="21">
        <v>0</v>
      </c>
    </row>
    <row r="4" spans="1:2" x14ac:dyDescent="0.2">
      <c r="A4" s="20">
        <v>-2.5</v>
      </c>
      <c r="B4" s="21">
        <v>0</v>
      </c>
    </row>
    <row r="5" spans="1:2" x14ac:dyDescent="0.2">
      <c r="A5" s="20">
        <v>-2</v>
      </c>
      <c r="B5" s="21">
        <v>1</v>
      </c>
    </row>
    <row r="6" spans="1:2" x14ac:dyDescent="0.2">
      <c r="A6" s="20">
        <v>-1.5</v>
      </c>
      <c r="B6" s="21">
        <v>4</v>
      </c>
    </row>
    <row r="7" spans="1:2" x14ac:dyDescent="0.2">
      <c r="A7" s="20">
        <v>-1</v>
      </c>
      <c r="B7" s="21">
        <v>8</v>
      </c>
    </row>
    <row r="8" spans="1:2" x14ac:dyDescent="0.2">
      <c r="A8" s="20">
        <v>-0.5</v>
      </c>
      <c r="B8" s="21">
        <v>21</v>
      </c>
    </row>
    <row r="9" spans="1:2" x14ac:dyDescent="0.2">
      <c r="A9" s="20">
        <v>0</v>
      </c>
      <c r="B9" s="21">
        <v>22</v>
      </c>
    </row>
    <row r="10" spans="1:2" x14ac:dyDescent="0.2">
      <c r="A10" s="20">
        <v>0.5</v>
      </c>
      <c r="B10" s="21">
        <v>18</v>
      </c>
    </row>
    <row r="11" spans="1:2" x14ac:dyDescent="0.2">
      <c r="A11" s="20">
        <v>1</v>
      </c>
      <c r="B11" s="21">
        <v>10</v>
      </c>
    </row>
    <row r="12" spans="1:2" x14ac:dyDescent="0.2">
      <c r="A12" s="20">
        <v>1.5</v>
      </c>
      <c r="B12" s="21">
        <v>9</v>
      </c>
    </row>
    <row r="13" spans="1:2" x14ac:dyDescent="0.2">
      <c r="A13" s="20">
        <v>2</v>
      </c>
      <c r="B13" s="21">
        <v>7</v>
      </c>
    </row>
    <row r="14" spans="1:2" x14ac:dyDescent="0.2">
      <c r="A14" s="20">
        <v>2.5</v>
      </c>
      <c r="B14" s="21">
        <v>0</v>
      </c>
    </row>
    <row r="15" spans="1:2" x14ac:dyDescent="0.2">
      <c r="A15" s="20">
        <v>3</v>
      </c>
      <c r="B15" s="21">
        <v>0</v>
      </c>
    </row>
    <row r="16" spans="1:2" x14ac:dyDescent="0.2">
      <c r="A16" s="20">
        <v>3.5</v>
      </c>
      <c r="B16" s="21">
        <v>0</v>
      </c>
    </row>
    <row r="17" spans="1:2" ht="16" thickBot="1" x14ac:dyDescent="0.25">
      <c r="A17" s="22" t="s">
        <v>14</v>
      </c>
      <c r="B17" s="22">
        <v>0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4"/>
  <sheetViews>
    <sheetView tabSelected="1" workbookViewId="0">
      <selection activeCell="H104" sqref="H104"/>
    </sheetView>
  </sheetViews>
  <sheetFormatPr baseColWidth="10" defaultColWidth="8.83203125" defaultRowHeight="15" x14ac:dyDescent="0.2"/>
  <cols>
    <col min="1" max="30" width="5.6640625" style="2" customWidth="1"/>
    <col min="31" max="34" width="7.1640625" style="2" customWidth="1"/>
    <col min="35" max="35" width="5.83203125" customWidth="1"/>
    <col min="36" max="36" width="7.1640625" customWidth="1"/>
    <col min="37" max="37" width="7.1640625" style="2" customWidth="1"/>
    <col min="38" max="38" width="1.5" style="2" customWidth="1"/>
    <col min="39" max="39" width="7.1640625" style="2" customWidth="1"/>
    <col min="40" max="40" width="1.5" customWidth="1"/>
    <col min="41" max="42" width="7.1640625" customWidth="1"/>
    <col min="43" max="43" width="5.83203125" customWidth="1"/>
    <col min="44" max="44" width="7.1640625" customWidth="1"/>
  </cols>
  <sheetData>
    <row r="1" spans="1:44" x14ac:dyDescent="0.2">
      <c r="A1" s="1">
        <v>13.820001831110568</v>
      </c>
      <c r="B1" s="1">
        <v>11.006805627613147</v>
      </c>
      <c r="C1" s="1">
        <v>15.964842677083652</v>
      </c>
      <c r="D1" s="1">
        <v>18.991058076723533</v>
      </c>
      <c r="E1" s="1">
        <v>18.846095156712543</v>
      </c>
      <c r="F1" s="1">
        <v>19.584643086031676</v>
      </c>
      <c r="G1" s="1">
        <v>10.144962920010986</v>
      </c>
      <c r="H1" s="1">
        <v>14.074221015045627</v>
      </c>
      <c r="I1" s="1">
        <v>18.632465590380566</v>
      </c>
      <c r="J1" s="1">
        <v>11.385845515305032</v>
      </c>
      <c r="K1" s="1">
        <v>12.450331125827814</v>
      </c>
      <c r="L1" s="1">
        <v>10.454725791192358</v>
      </c>
      <c r="M1" s="1">
        <v>10.32380138554033</v>
      </c>
      <c r="N1" s="1">
        <v>11.641285439619129</v>
      </c>
      <c r="O1" s="1">
        <v>12.196111941892758</v>
      </c>
      <c r="P1" s="1">
        <v>10.170903653065585</v>
      </c>
      <c r="Q1" s="1">
        <v>12.850428785058138</v>
      </c>
      <c r="R1" s="1">
        <v>13.430890835291605</v>
      </c>
      <c r="S1" s="1">
        <v>15.536362804040651</v>
      </c>
      <c r="T1" s="1">
        <v>13.573717459639271</v>
      </c>
      <c r="U1" s="1">
        <v>13.718375194555499</v>
      </c>
      <c r="V1" s="1">
        <v>13.556016724143193</v>
      </c>
      <c r="W1" s="1">
        <v>19.103061006500443</v>
      </c>
      <c r="X1" s="1">
        <v>14.66017639698477</v>
      </c>
      <c r="Y1" s="1">
        <v>14.261604663228248</v>
      </c>
      <c r="Z1" s="1">
        <v>13.039033173619801</v>
      </c>
      <c r="AA1" s="1">
        <v>19.757072664571062</v>
      </c>
      <c r="AB1" s="1">
        <v>18.066652424695576</v>
      </c>
      <c r="AC1" s="1">
        <v>19.912411877803891</v>
      </c>
      <c r="AD1" s="1">
        <v>12.562639240699484</v>
      </c>
      <c r="AE1" s="27">
        <f>AVERAGE(A1:AD1)</f>
        <v>14.457218136132898</v>
      </c>
      <c r="AF1" s="28">
        <f>_xlfn.STDEV.S(A1:AD1)</f>
        <v>3.2159417315083658</v>
      </c>
      <c r="AG1" s="30">
        <f>AE1-1.96*($H$106)/SQRT($V$104)</f>
        <v>13.424207433811228</v>
      </c>
      <c r="AH1" s="30">
        <f>AE1+1.96*($H$106)/SQRT($V$104)</f>
        <v>15.490228838454568</v>
      </c>
      <c r="AI1" s="31">
        <f>IF(AND($H$104&gt;AG1, $H$104&lt;AH1),1,0)</f>
        <v>1</v>
      </c>
      <c r="AJ1" s="26">
        <f>(AE1-$H$104)/($H$106/SQRT($V$104))</f>
        <v>-1.0298561774708948</v>
      </c>
      <c r="AK1" s="25">
        <v>-3.5</v>
      </c>
      <c r="AL1" s="25"/>
      <c r="AM1" s="25">
        <v>13</v>
      </c>
      <c r="AO1" s="30">
        <f>AE1-1.96*AF1/SQRT($V$104)</f>
        <v>13.306408167219587</v>
      </c>
      <c r="AP1" s="30">
        <f>AE1+1.96*AF1/SQRT($V$104)</f>
        <v>15.608028105046209</v>
      </c>
      <c r="AQ1" s="31">
        <f>IF(AND($H$104&gt;AO1, $H$104&lt;AP1),1,0)</f>
        <v>1</v>
      </c>
      <c r="AR1" s="26">
        <f>(AE1-$H$104)/(AF1/SQRT($V$104))</f>
        <v>-0.92443798882286021</v>
      </c>
    </row>
    <row r="2" spans="1:44" x14ac:dyDescent="0.2">
      <c r="A2" s="1">
        <v>19.516891994994964</v>
      </c>
      <c r="B2" s="1">
        <v>10.534379100924712</v>
      </c>
      <c r="C2" s="1">
        <v>17.05038605914487</v>
      </c>
      <c r="D2" s="1">
        <v>18.165227210303051</v>
      </c>
      <c r="E2" s="1">
        <v>19.725028229621266</v>
      </c>
      <c r="F2" s="1">
        <v>14.66322824793237</v>
      </c>
      <c r="G2" s="1">
        <v>13.002105777153844</v>
      </c>
      <c r="H2" s="1">
        <v>17.50205999938963</v>
      </c>
      <c r="I2" s="1">
        <v>13.514816736350596</v>
      </c>
      <c r="J2" s="1">
        <v>17.756584368419446</v>
      </c>
      <c r="K2" s="1">
        <v>10.743430890835292</v>
      </c>
      <c r="L2" s="1">
        <v>11.984313486129338</v>
      </c>
      <c r="M2" s="1">
        <v>10.640583513901181</v>
      </c>
      <c r="N2" s="1">
        <v>13.58348338267159</v>
      </c>
      <c r="O2" s="1">
        <v>14.870448927274392</v>
      </c>
      <c r="P2" s="1">
        <v>15.11215552232429</v>
      </c>
      <c r="Q2" s="1">
        <v>13.734550004577777</v>
      </c>
      <c r="R2" s="1">
        <v>19.859004486220893</v>
      </c>
      <c r="S2" s="1">
        <v>10.407116916409803</v>
      </c>
      <c r="T2" s="1">
        <v>12.307199316385388</v>
      </c>
      <c r="U2" s="1">
        <v>10.049745170445876</v>
      </c>
      <c r="V2" s="1">
        <v>19.261452070680868</v>
      </c>
      <c r="W2" s="1">
        <v>11.003143406476028</v>
      </c>
      <c r="X2" s="1">
        <v>12.566911832026124</v>
      </c>
      <c r="Y2" s="1">
        <v>17.756889553514206</v>
      </c>
      <c r="Z2" s="1">
        <v>16.796472060304573</v>
      </c>
      <c r="AA2" s="1">
        <v>18.091067232276373</v>
      </c>
      <c r="AB2" s="1">
        <v>17.243263039033174</v>
      </c>
      <c r="AC2" s="1">
        <v>10.850550859096042</v>
      </c>
      <c r="AD2" s="1">
        <v>11.322672200689718</v>
      </c>
      <c r="AE2" s="27">
        <f t="shared" ref="AE2:AE65" si="0">AVERAGE(A2:AD2)</f>
        <v>14.653838719850258</v>
      </c>
      <c r="AF2" s="28">
        <f t="shared" ref="AF2:AF65" si="1">_xlfn.STDEV.S(A2:AD2)</f>
        <v>3.3009560840685275</v>
      </c>
      <c r="AG2" s="30">
        <f t="shared" ref="AG2:AG65" si="2">AE2-1.96*($H$106)/SQRT($V$104)</f>
        <v>13.620828017528588</v>
      </c>
      <c r="AH2" s="30">
        <f t="shared" ref="AH2:AH65" si="3">AE2+1.96*($H$106)/SQRT($V$104)</f>
        <v>15.686849422171928</v>
      </c>
      <c r="AI2" s="31">
        <f t="shared" ref="AI2:AI65" si="4">IF(AND($H$104&gt;AG2, $H$104&lt;AH2),1,0)</f>
        <v>1</v>
      </c>
      <c r="AJ2" s="26">
        <f t="shared" ref="AJ2:AJ65" si="5">(AE2-$H$104)/($H$106/SQRT($V$104))</f>
        <v>-0.65679484981969016</v>
      </c>
      <c r="AK2" s="25">
        <f>AK1+0.5</f>
        <v>-3</v>
      </c>
      <c r="AL2" s="25"/>
      <c r="AM2" s="25">
        <f>AM1+0.25</f>
        <v>13.25</v>
      </c>
      <c r="AO2" s="30">
        <f t="shared" ref="AO2:AO65" si="6">AE2-1.96*AF2/SQRT($V$104)</f>
        <v>13.472606755579132</v>
      </c>
      <c r="AP2" s="30">
        <f t="shared" ref="AP2:AP65" si="7">AE2+1.96*AF2/SQRT($V$104)</f>
        <v>15.835070684121384</v>
      </c>
      <c r="AQ2" s="31">
        <f t="shared" ref="AQ2:AQ65" si="8">IF(AND($H$104&gt;AO2, $H$104&lt;AP2),1,0)</f>
        <v>1</v>
      </c>
      <c r="AR2" s="26">
        <f t="shared" ref="AR2:AR65" si="9">(AE2-$H$104)/(AF2/SQRT($V$104))</f>
        <v>-0.57438007911692934</v>
      </c>
    </row>
    <row r="3" spans="1:44" x14ac:dyDescent="0.2">
      <c r="A3" s="1">
        <v>17.561571092867823</v>
      </c>
      <c r="B3" s="1">
        <v>16.265144810327463</v>
      </c>
      <c r="C3" s="1">
        <v>11.736503189184241</v>
      </c>
      <c r="D3" s="1">
        <v>14.047975096896266</v>
      </c>
      <c r="E3" s="1">
        <v>15.523239844965971</v>
      </c>
      <c r="F3" s="1">
        <v>17.115085299233986</v>
      </c>
      <c r="G3" s="1">
        <v>15.55162205877865</v>
      </c>
      <c r="H3" s="1">
        <v>11.811578722495193</v>
      </c>
      <c r="I3" s="1">
        <v>19.702749717703789</v>
      </c>
      <c r="J3" s="1">
        <v>16.869411297952208</v>
      </c>
      <c r="K3" s="1">
        <v>15.287942136906032</v>
      </c>
      <c r="L3" s="1">
        <v>17.966856898709068</v>
      </c>
      <c r="M3" s="1">
        <v>18.056581316568497</v>
      </c>
      <c r="N3" s="1">
        <v>12.622150334177679</v>
      </c>
      <c r="O3" s="1">
        <v>11.779534287545395</v>
      </c>
      <c r="P3" s="1">
        <v>18.667561876277965</v>
      </c>
      <c r="Q3" s="1">
        <v>11.148411511581774</v>
      </c>
      <c r="R3" s="1">
        <v>10.595110934781946</v>
      </c>
      <c r="S3" s="1">
        <v>17.61558885464034</v>
      </c>
      <c r="T3" s="1">
        <v>17.38395336771752</v>
      </c>
      <c r="U3" s="1">
        <v>19.862971892452773</v>
      </c>
      <c r="V3" s="1">
        <v>19.255958738975188</v>
      </c>
      <c r="W3" s="1">
        <v>19.038666951506087</v>
      </c>
      <c r="X3" s="1">
        <v>15.44969023712882</v>
      </c>
      <c r="Y3" s="1">
        <v>15.007782219916379</v>
      </c>
      <c r="Z3" s="1">
        <v>16.749778740806299</v>
      </c>
      <c r="AA3" s="1">
        <v>14.898220770897549</v>
      </c>
      <c r="AB3" s="1">
        <v>11.457869197668385</v>
      </c>
      <c r="AC3" s="1">
        <v>10.379650257881405</v>
      </c>
      <c r="AD3" s="1">
        <v>17.962584307382429</v>
      </c>
      <c r="AE3" s="27">
        <f t="shared" si="0"/>
        <v>15.579058198797572</v>
      </c>
      <c r="AF3" s="28">
        <f t="shared" si="1"/>
        <v>2.9300631375731472</v>
      </c>
      <c r="AG3" s="30">
        <f t="shared" si="2"/>
        <v>14.546047496475902</v>
      </c>
      <c r="AH3" s="30">
        <f t="shared" si="3"/>
        <v>16.612068901119244</v>
      </c>
      <c r="AI3" s="31">
        <f t="shared" si="4"/>
        <v>1</v>
      </c>
      <c r="AJ3" s="26">
        <f t="shared" si="5"/>
        <v>1.0986856835969414</v>
      </c>
      <c r="AK3" s="25">
        <f t="shared" ref="AK3:AK15" si="10">AK2+0.5</f>
        <v>-2.5</v>
      </c>
      <c r="AL3" s="25"/>
      <c r="AM3" s="25">
        <f t="shared" ref="AM3:AM17" si="11">AM2+0.25</f>
        <v>13.5</v>
      </c>
      <c r="AO3" s="30">
        <f t="shared" si="6"/>
        <v>14.530548570893631</v>
      </c>
      <c r="AP3" s="30">
        <f t="shared" si="7"/>
        <v>16.627567826701512</v>
      </c>
      <c r="AQ3" s="31">
        <f t="shared" si="8"/>
        <v>1</v>
      </c>
      <c r="AR3" s="26">
        <f t="shared" si="9"/>
        <v>1.0824450624379192</v>
      </c>
    </row>
    <row r="4" spans="1:44" x14ac:dyDescent="0.2">
      <c r="A4" s="1">
        <v>16.715598010193183</v>
      </c>
      <c r="B4" s="1">
        <v>17.316812646870325</v>
      </c>
      <c r="C4" s="1">
        <v>15.845210119937743</v>
      </c>
      <c r="D4" s="1">
        <v>11.522263252662739</v>
      </c>
      <c r="E4" s="1">
        <v>18.921781060213018</v>
      </c>
      <c r="F4" s="1">
        <v>13.778191473128452</v>
      </c>
      <c r="G4" s="1">
        <v>12.004760887478255</v>
      </c>
      <c r="H4" s="1">
        <v>12.057863093966491</v>
      </c>
      <c r="I4" s="1">
        <v>13.339640491958374</v>
      </c>
      <c r="J4" s="1">
        <v>13.251441999572741</v>
      </c>
      <c r="K4" s="1">
        <v>13.002105777153844</v>
      </c>
      <c r="L4" s="1">
        <v>18.021790215765861</v>
      </c>
      <c r="M4" s="1">
        <v>16.960966826380201</v>
      </c>
      <c r="N4" s="1">
        <v>12.714926602984711</v>
      </c>
      <c r="O4" s="1">
        <v>19.040498062074647</v>
      </c>
      <c r="P4" s="1">
        <v>10.391247291482284</v>
      </c>
      <c r="Q4" s="1">
        <v>17.090365306558429</v>
      </c>
      <c r="R4" s="1">
        <v>14.537186803796502</v>
      </c>
      <c r="S4" s="1">
        <v>15.166478469191564</v>
      </c>
      <c r="T4" s="1">
        <v>12.565385906552324</v>
      </c>
      <c r="U4" s="1">
        <v>12.912991729483931</v>
      </c>
      <c r="V4" s="1">
        <v>18.021485030671101</v>
      </c>
      <c r="W4" s="1">
        <v>17.890255439924314</v>
      </c>
      <c r="X4" s="1">
        <v>16.759544663838618</v>
      </c>
      <c r="Y4" s="1">
        <v>17.553331095309304</v>
      </c>
      <c r="Z4" s="1">
        <v>19.485152745139928</v>
      </c>
      <c r="AA4" s="1">
        <v>16.194036683248392</v>
      </c>
      <c r="AB4" s="1">
        <v>17.220679342020937</v>
      </c>
      <c r="AC4" s="1">
        <v>19.680471205786311</v>
      </c>
      <c r="AD4" s="1">
        <v>13.686025574510941</v>
      </c>
      <c r="AE4" s="27">
        <f t="shared" si="0"/>
        <v>15.454949593595183</v>
      </c>
      <c r="AF4" s="28">
        <f t="shared" si="1"/>
        <v>2.6722171970499824</v>
      </c>
      <c r="AG4" s="30">
        <f t="shared" si="2"/>
        <v>14.421938891273513</v>
      </c>
      <c r="AH4" s="30">
        <f t="shared" si="3"/>
        <v>16.487960295916853</v>
      </c>
      <c r="AI4" s="31">
        <f t="shared" si="4"/>
        <v>1</v>
      </c>
      <c r="AJ4" s="26">
        <f t="shared" si="5"/>
        <v>0.86320616179723786</v>
      </c>
      <c r="AK4" s="25">
        <f t="shared" si="10"/>
        <v>-2</v>
      </c>
      <c r="AL4" s="25"/>
      <c r="AM4" s="25">
        <f t="shared" si="11"/>
        <v>13.75</v>
      </c>
      <c r="AO4" s="30">
        <f t="shared" si="6"/>
        <v>14.498708950508547</v>
      </c>
      <c r="AP4" s="30">
        <f t="shared" si="7"/>
        <v>16.411190236681819</v>
      </c>
      <c r="AQ4" s="31">
        <f t="shared" si="8"/>
        <v>1</v>
      </c>
      <c r="AR4" s="26">
        <f t="shared" si="9"/>
        <v>0.93250711512140827</v>
      </c>
    </row>
    <row r="5" spans="1:44" x14ac:dyDescent="0.2">
      <c r="A5" s="1">
        <v>18.504287850581377</v>
      </c>
      <c r="B5" s="1">
        <v>15.570543534653769</v>
      </c>
      <c r="C5" s="1">
        <v>18.730735190893277</v>
      </c>
      <c r="D5" s="1">
        <v>14.410534989471113</v>
      </c>
      <c r="E5" s="1">
        <v>12.1774956511124</v>
      </c>
      <c r="F5" s="1">
        <v>18.590350047303691</v>
      </c>
      <c r="G5" s="1">
        <v>12.803430280465102</v>
      </c>
      <c r="H5" s="1">
        <v>17.032990508743552</v>
      </c>
      <c r="I5" s="1">
        <v>17.073885311441387</v>
      </c>
      <c r="J5" s="1">
        <v>13.758354441969054</v>
      </c>
      <c r="K5" s="1">
        <v>13.296914578691977</v>
      </c>
      <c r="L5" s="1">
        <v>10.859706411938841</v>
      </c>
      <c r="M5" s="1">
        <v>19.768669698171941</v>
      </c>
      <c r="N5" s="1">
        <v>12.855311746574298</v>
      </c>
      <c r="O5" s="1">
        <v>15.343180639057589</v>
      </c>
      <c r="P5" s="1">
        <v>14.073915829950867</v>
      </c>
      <c r="Q5" s="1">
        <v>19.977111117893003</v>
      </c>
      <c r="R5" s="1">
        <v>18.947111423078098</v>
      </c>
      <c r="S5" s="1">
        <v>18.108157597582935</v>
      </c>
      <c r="T5" s="1">
        <v>19.085970641193885</v>
      </c>
      <c r="U5" s="1">
        <v>15.745109408856472</v>
      </c>
      <c r="V5" s="1">
        <v>17.060762352366709</v>
      </c>
      <c r="W5" s="1">
        <v>14.01440473647267</v>
      </c>
      <c r="X5" s="1">
        <v>11.110263374736778</v>
      </c>
      <c r="Y5" s="1">
        <v>18.973662526322215</v>
      </c>
      <c r="Z5" s="1">
        <v>13.863338114566485</v>
      </c>
      <c r="AA5" s="1">
        <v>10.957976012451551</v>
      </c>
      <c r="AB5" s="1">
        <v>17.776421399578844</v>
      </c>
      <c r="AC5" s="1">
        <v>17.83562730796228</v>
      </c>
      <c r="AD5" s="1">
        <v>16.657307657094027</v>
      </c>
      <c r="AE5" s="27">
        <f t="shared" si="0"/>
        <v>15.832117679372541</v>
      </c>
      <c r="AF5" s="28">
        <f t="shared" si="1"/>
        <v>2.814009682970779</v>
      </c>
      <c r="AG5" s="30">
        <f t="shared" si="2"/>
        <v>14.799106977050871</v>
      </c>
      <c r="AH5" s="30">
        <f t="shared" si="3"/>
        <v>16.865128381694213</v>
      </c>
      <c r="AI5" s="31">
        <f t="shared" si="4"/>
        <v>1</v>
      </c>
      <c r="AJ5" s="26">
        <f t="shared" si="5"/>
        <v>1.5788322888665636</v>
      </c>
      <c r="AK5" s="25">
        <f t="shared" si="10"/>
        <v>-1.5</v>
      </c>
      <c r="AL5" s="25"/>
      <c r="AM5" s="25">
        <f t="shared" si="11"/>
        <v>14</v>
      </c>
      <c r="AO5" s="30">
        <f t="shared" si="6"/>
        <v>14.82513724684385</v>
      </c>
      <c r="AP5" s="30">
        <f t="shared" si="7"/>
        <v>16.83909811190123</v>
      </c>
      <c r="AQ5" s="31">
        <f t="shared" si="8"/>
        <v>1</v>
      </c>
      <c r="AR5" s="26">
        <f t="shared" si="9"/>
        <v>1.6196448301131328</v>
      </c>
    </row>
    <row r="6" spans="1:44" x14ac:dyDescent="0.2">
      <c r="A6" s="1">
        <v>16.568498794518874</v>
      </c>
      <c r="B6" s="1">
        <v>12.584612567522202</v>
      </c>
      <c r="C6" s="1">
        <v>17.651905880916775</v>
      </c>
      <c r="D6" s="1">
        <v>17.003082369457076</v>
      </c>
      <c r="E6" s="1">
        <v>18.588213751640371</v>
      </c>
      <c r="F6" s="1">
        <v>10.028077028717917</v>
      </c>
      <c r="G6" s="1">
        <v>16.786095767082735</v>
      </c>
      <c r="H6" s="1">
        <v>19.288308359019744</v>
      </c>
      <c r="I6" s="1">
        <v>10.424817651905881</v>
      </c>
      <c r="J6" s="1">
        <v>15.181432538834803</v>
      </c>
      <c r="K6" s="1">
        <v>19.121372112186041</v>
      </c>
      <c r="L6" s="1">
        <v>19.543137913144321</v>
      </c>
      <c r="M6" s="1">
        <v>15.943174535355693</v>
      </c>
      <c r="N6" s="1">
        <v>15.576647236548968</v>
      </c>
      <c r="O6" s="1">
        <v>19.681691946165351</v>
      </c>
      <c r="P6" s="1">
        <v>14.830164494766075</v>
      </c>
      <c r="Q6" s="1">
        <v>12.556230353709525</v>
      </c>
      <c r="R6" s="1">
        <v>18.17896053956725</v>
      </c>
      <c r="S6" s="1">
        <v>14.960478530228585</v>
      </c>
      <c r="T6" s="1">
        <v>18.506424146244697</v>
      </c>
      <c r="U6" s="1">
        <v>16.681112094485307</v>
      </c>
      <c r="V6" s="1">
        <v>19.269386883144627</v>
      </c>
      <c r="W6" s="1">
        <v>14.517654957731864</v>
      </c>
      <c r="X6" s="1">
        <v>11.680959501937926</v>
      </c>
      <c r="Y6" s="1">
        <v>10.619525742362743</v>
      </c>
      <c r="Z6" s="1">
        <v>10.051576281014436</v>
      </c>
      <c r="AA6" s="1">
        <v>15.410931730094303</v>
      </c>
      <c r="AB6" s="1">
        <v>16.176030762657554</v>
      </c>
      <c r="AC6" s="1">
        <v>14.929044465468307</v>
      </c>
      <c r="AD6" s="1">
        <v>15.794549394207586</v>
      </c>
      <c r="AE6" s="27">
        <f t="shared" si="0"/>
        <v>15.60446994435458</v>
      </c>
      <c r="AF6" s="28">
        <f t="shared" si="1"/>
        <v>2.9702752057326318</v>
      </c>
      <c r="AG6" s="30">
        <f t="shared" si="2"/>
        <v>14.57145924203291</v>
      </c>
      <c r="AH6" s="30">
        <f t="shared" si="3"/>
        <v>16.637480646676252</v>
      </c>
      <c r="AI6" s="31">
        <f t="shared" si="4"/>
        <v>1</v>
      </c>
      <c r="AJ6" s="26">
        <f t="shared" si="5"/>
        <v>1.1469010807654274</v>
      </c>
      <c r="AK6" s="25">
        <f t="shared" si="10"/>
        <v>-1</v>
      </c>
      <c r="AL6" s="25"/>
      <c r="AM6" s="25">
        <f t="shared" si="11"/>
        <v>14.25</v>
      </c>
      <c r="AO6" s="30">
        <f t="shared" si="6"/>
        <v>14.541570612664914</v>
      </c>
      <c r="AP6" s="30">
        <f t="shared" si="7"/>
        <v>16.667369276044248</v>
      </c>
      <c r="AQ6" s="31">
        <f t="shared" si="8"/>
        <v>1</v>
      </c>
      <c r="AR6" s="26">
        <f t="shared" si="9"/>
        <v>1.1146503301037833</v>
      </c>
    </row>
    <row r="7" spans="1:44" x14ac:dyDescent="0.2">
      <c r="A7" s="1">
        <v>16.018860438856166</v>
      </c>
      <c r="B7" s="1">
        <v>19.300515762810143</v>
      </c>
      <c r="C7" s="1">
        <v>15.33982360301523</v>
      </c>
      <c r="D7" s="1">
        <v>11.320535905026398</v>
      </c>
      <c r="E7" s="1">
        <v>10.822779015472884</v>
      </c>
      <c r="F7" s="1">
        <v>15.75914792321543</v>
      </c>
      <c r="G7" s="1">
        <v>18.292184209723196</v>
      </c>
      <c r="H7" s="1">
        <v>10.65675832392346</v>
      </c>
      <c r="I7" s="1">
        <v>12.709433271279032</v>
      </c>
      <c r="J7" s="1">
        <v>16.996978667561876</v>
      </c>
      <c r="K7" s="1">
        <v>14.141972106082338</v>
      </c>
      <c r="L7" s="1">
        <v>13.655812250129703</v>
      </c>
      <c r="M7" s="1">
        <v>14.35071871089816</v>
      </c>
      <c r="N7" s="1">
        <v>13.300881984923857</v>
      </c>
      <c r="O7" s="1">
        <v>12.110965300454726</v>
      </c>
      <c r="P7" s="1">
        <v>17.404705954161201</v>
      </c>
      <c r="Q7" s="1">
        <v>15.234534745323039</v>
      </c>
      <c r="R7" s="1">
        <v>18.967864009521776</v>
      </c>
      <c r="S7" s="1">
        <v>16.034119693594164</v>
      </c>
      <c r="T7" s="1">
        <v>15.22782067323832</v>
      </c>
      <c r="U7" s="1">
        <v>15.897701956236457</v>
      </c>
      <c r="V7" s="1">
        <v>15.849177526169623</v>
      </c>
      <c r="W7" s="1">
        <v>14.970244453260904</v>
      </c>
      <c r="X7" s="1">
        <v>11.105075228125859</v>
      </c>
      <c r="Y7" s="1">
        <v>15.930356761375775</v>
      </c>
      <c r="Z7" s="1">
        <v>15.589159825434127</v>
      </c>
      <c r="AA7" s="1">
        <v>17.741019928586688</v>
      </c>
      <c r="AB7" s="1">
        <v>12.308114871669668</v>
      </c>
      <c r="AC7" s="1">
        <v>17.311929685354166</v>
      </c>
      <c r="AD7" s="1">
        <v>15.86718344676046</v>
      </c>
      <c r="AE7" s="27">
        <f t="shared" si="0"/>
        <v>15.007212541072828</v>
      </c>
      <c r="AF7" s="28">
        <f t="shared" si="1"/>
        <v>2.39118823510079</v>
      </c>
      <c r="AG7" s="30">
        <f t="shared" si="2"/>
        <v>13.974201838751158</v>
      </c>
      <c r="AH7" s="30">
        <f t="shared" si="3"/>
        <v>16.0402232433945</v>
      </c>
      <c r="AI7" s="31">
        <f t="shared" si="4"/>
        <v>1</v>
      </c>
      <c r="AJ7" s="26">
        <f t="shared" si="5"/>
        <v>1.3684834504591114E-2</v>
      </c>
      <c r="AK7" s="25">
        <f t="shared" si="10"/>
        <v>-0.5</v>
      </c>
      <c r="AL7" s="25"/>
      <c r="AM7" s="25">
        <f t="shared" si="11"/>
        <v>14.5</v>
      </c>
      <c r="AO7" s="30">
        <f t="shared" si="6"/>
        <v>14.151536820477125</v>
      </c>
      <c r="AP7" s="30">
        <f t="shared" si="7"/>
        <v>15.862888261668532</v>
      </c>
      <c r="AQ7" s="31">
        <f t="shared" si="8"/>
        <v>1</v>
      </c>
      <c r="AR7" s="26">
        <f t="shared" si="9"/>
        <v>1.652095550041072E-2</v>
      </c>
    </row>
    <row r="8" spans="1:44" x14ac:dyDescent="0.2">
      <c r="A8" s="1">
        <v>15.455183568834499</v>
      </c>
      <c r="B8" s="1">
        <v>18.073366496780295</v>
      </c>
      <c r="C8" s="1">
        <v>19.642933439130832</v>
      </c>
      <c r="D8" s="1">
        <v>10.953703421124912</v>
      </c>
      <c r="E8" s="1">
        <v>11.085543382061219</v>
      </c>
      <c r="F8" s="1">
        <v>17.122714926602985</v>
      </c>
      <c r="G8" s="1">
        <v>18.831141087069305</v>
      </c>
      <c r="H8" s="1">
        <v>11.899166844691305</v>
      </c>
      <c r="I8" s="1">
        <v>10.159611804559466</v>
      </c>
      <c r="J8" s="1">
        <v>11.845454268013551</v>
      </c>
      <c r="K8" s="1">
        <v>15.800347911008025</v>
      </c>
      <c r="L8" s="1">
        <v>16.66066469313639</v>
      </c>
      <c r="M8" s="1">
        <v>11.623279519028291</v>
      </c>
      <c r="N8" s="1">
        <v>11.9510483108005</v>
      </c>
      <c r="O8" s="1">
        <v>16.778466139713736</v>
      </c>
      <c r="P8" s="1">
        <v>15.483870967741936</v>
      </c>
      <c r="Q8" s="1">
        <v>12.945646534623249</v>
      </c>
      <c r="R8" s="1">
        <v>15.408185064241462</v>
      </c>
      <c r="S8" s="1">
        <v>11.732230597857601</v>
      </c>
      <c r="T8" s="1">
        <v>11.85308389538255</v>
      </c>
      <c r="U8" s="1">
        <v>18.523514511551255</v>
      </c>
      <c r="V8" s="1">
        <v>19.480880153813288</v>
      </c>
      <c r="W8" s="1">
        <v>12.507705923642689</v>
      </c>
      <c r="X8" s="1">
        <v>14.317453535569323</v>
      </c>
      <c r="Y8" s="1">
        <v>15.448774681844538</v>
      </c>
      <c r="Z8" s="1">
        <v>19.674672688985872</v>
      </c>
      <c r="AA8" s="1">
        <v>17.240821558275094</v>
      </c>
      <c r="AB8" s="1">
        <v>19.510177922910245</v>
      </c>
      <c r="AC8" s="1">
        <v>15.702688680684835</v>
      </c>
      <c r="AD8" s="1">
        <v>19.406414990691857</v>
      </c>
      <c r="AE8" s="27">
        <f t="shared" si="0"/>
        <v>15.237291584012373</v>
      </c>
      <c r="AF8" s="28">
        <f t="shared" si="1"/>
        <v>3.1203190405091297</v>
      </c>
      <c r="AG8" s="30">
        <f t="shared" si="2"/>
        <v>14.204280881690703</v>
      </c>
      <c r="AH8" s="30">
        <f t="shared" si="3"/>
        <v>16.270302286334044</v>
      </c>
      <c r="AI8" s="31">
        <f t="shared" si="4"/>
        <v>1</v>
      </c>
      <c r="AJ8" s="26">
        <f t="shared" si="5"/>
        <v>0.45022912504097806</v>
      </c>
      <c r="AK8" s="25">
        <f t="shared" si="10"/>
        <v>0</v>
      </c>
      <c r="AL8" s="25"/>
      <c r="AM8" s="25">
        <f t="shared" si="11"/>
        <v>14.75</v>
      </c>
      <c r="AO8" s="30">
        <f t="shared" si="6"/>
        <v>14.120699755613886</v>
      </c>
      <c r="AP8" s="30">
        <f t="shared" si="7"/>
        <v>16.353883412410863</v>
      </c>
      <c r="AQ8" s="31">
        <f t="shared" si="8"/>
        <v>1</v>
      </c>
      <c r="AR8" s="26">
        <f t="shared" si="9"/>
        <v>0.41652777034140243</v>
      </c>
    </row>
    <row r="9" spans="1:44" x14ac:dyDescent="0.2">
      <c r="A9" s="1">
        <v>12.598651081881162</v>
      </c>
      <c r="B9" s="1">
        <v>11.669972838526567</v>
      </c>
      <c r="C9" s="1">
        <v>18.837549974059264</v>
      </c>
      <c r="D9" s="1">
        <v>18.208868678853726</v>
      </c>
      <c r="E9" s="1">
        <v>10.418713950010682</v>
      </c>
      <c r="F9" s="1">
        <v>18.983123264259774</v>
      </c>
      <c r="G9" s="1">
        <v>14.208197271645252</v>
      </c>
      <c r="H9" s="1">
        <v>11.282082583086641</v>
      </c>
      <c r="I9" s="1">
        <v>10.301217688528093</v>
      </c>
      <c r="J9" s="1">
        <v>12.047181615649892</v>
      </c>
      <c r="K9" s="1">
        <v>16.820276497695854</v>
      </c>
      <c r="L9" s="1">
        <v>18.206122013000886</v>
      </c>
      <c r="M9" s="1">
        <v>14.723044526505326</v>
      </c>
      <c r="N9" s="1">
        <v>14.785302285836359</v>
      </c>
      <c r="O9" s="1">
        <v>15.849787896359143</v>
      </c>
      <c r="P9" s="1">
        <v>13.624073000274667</v>
      </c>
      <c r="Q9" s="1">
        <v>18.233283486434523</v>
      </c>
      <c r="R9" s="1">
        <v>13.105563524277475</v>
      </c>
      <c r="S9" s="1">
        <v>19.904477065340132</v>
      </c>
      <c r="T9" s="1">
        <v>17.715689565721611</v>
      </c>
      <c r="U9" s="1">
        <v>17.292703024384288</v>
      </c>
      <c r="V9" s="1">
        <v>11.63274025696585</v>
      </c>
      <c r="W9" s="1">
        <v>18.083132419812614</v>
      </c>
      <c r="X9" s="1">
        <v>19.260841700491348</v>
      </c>
      <c r="Y9" s="1">
        <v>12.322763756218146</v>
      </c>
      <c r="Z9" s="1">
        <v>13.816644795068209</v>
      </c>
      <c r="AA9" s="1">
        <v>10.901821955015716</v>
      </c>
      <c r="AB9" s="1">
        <v>19.119846186712241</v>
      </c>
      <c r="AC9" s="1">
        <v>18.520157475508896</v>
      </c>
      <c r="AD9" s="1">
        <v>15.731376079592273</v>
      </c>
      <c r="AE9" s="27">
        <f t="shared" si="0"/>
        <v>15.27350688192389</v>
      </c>
      <c r="AF9" s="28">
        <f t="shared" si="1"/>
        <v>3.1241913077037227</v>
      </c>
      <c r="AG9" s="30">
        <f t="shared" si="2"/>
        <v>14.24049617960222</v>
      </c>
      <c r="AH9" s="30">
        <f t="shared" si="3"/>
        <v>16.306517584245562</v>
      </c>
      <c r="AI9" s="31">
        <f t="shared" si="4"/>
        <v>1</v>
      </c>
      <c r="AJ9" s="26">
        <f t="shared" si="5"/>
        <v>0.51894282156613625</v>
      </c>
      <c r="AK9" s="25">
        <f t="shared" si="10"/>
        <v>0.5</v>
      </c>
      <c r="AL9" s="25"/>
      <c r="AM9" s="25">
        <f t="shared" si="11"/>
        <v>15</v>
      </c>
      <c r="AO9" s="30">
        <f t="shared" si="6"/>
        <v>14.15552938050584</v>
      </c>
      <c r="AP9" s="30">
        <f t="shared" si="7"/>
        <v>16.39148438334194</v>
      </c>
      <c r="AQ9" s="31">
        <f t="shared" si="8"/>
        <v>1</v>
      </c>
      <c r="AR9" s="26">
        <f t="shared" si="9"/>
        <v>0.47950293086476686</v>
      </c>
    </row>
    <row r="10" spans="1:44" x14ac:dyDescent="0.2">
      <c r="A10" s="1">
        <v>10.142216254158146</v>
      </c>
      <c r="B10" s="1">
        <v>16.934110538041324</v>
      </c>
      <c r="C10" s="1">
        <v>17.006439405499435</v>
      </c>
      <c r="D10" s="1">
        <v>18.880275887325663</v>
      </c>
      <c r="E10" s="1">
        <v>11.689809869685964</v>
      </c>
      <c r="F10" s="1">
        <v>18.860133671071505</v>
      </c>
      <c r="G10" s="1">
        <v>12.870876186407056</v>
      </c>
      <c r="H10" s="1">
        <v>12.315744499038667</v>
      </c>
      <c r="I10" s="1">
        <v>10.422986541337321</v>
      </c>
      <c r="J10" s="1">
        <v>19.153721732230597</v>
      </c>
      <c r="K10" s="1">
        <v>11.671803949095127</v>
      </c>
      <c r="L10" s="1">
        <v>19.389324625385296</v>
      </c>
      <c r="M10" s="1">
        <v>11.215552232428969</v>
      </c>
      <c r="N10" s="1">
        <v>13.412579729606007</v>
      </c>
      <c r="O10" s="1">
        <v>10.954618976409192</v>
      </c>
      <c r="P10" s="1">
        <v>19.440595721304973</v>
      </c>
      <c r="Q10" s="1">
        <v>15.11490218817713</v>
      </c>
      <c r="R10" s="1">
        <v>16.29474776451918</v>
      </c>
      <c r="S10" s="1">
        <v>18.355662709433272</v>
      </c>
      <c r="T10" s="1">
        <v>19.743644520401624</v>
      </c>
      <c r="U10" s="1">
        <v>14.757225257118442</v>
      </c>
      <c r="V10" s="1">
        <v>11.51585436567278</v>
      </c>
      <c r="W10" s="1">
        <v>12.845545823541979</v>
      </c>
      <c r="X10" s="1">
        <v>18.016602069154942</v>
      </c>
      <c r="Y10" s="1">
        <v>18.084963530381174</v>
      </c>
      <c r="Z10" s="1">
        <v>16.952421643726922</v>
      </c>
      <c r="AA10" s="1">
        <v>10.686361278115177</v>
      </c>
      <c r="AB10" s="1">
        <v>10.813318277535325</v>
      </c>
      <c r="AC10" s="1">
        <v>14.428235724967193</v>
      </c>
      <c r="AD10" s="1">
        <v>12.646870326853236</v>
      </c>
      <c r="AE10" s="27">
        <f t="shared" si="0"/>
        <v>14.820571509954117</v>
      </c>
      <c r="AF10" s="28">
        <f t="shared" si="1"/>
        <v>3.3282699524117785</v>
      </c>
      <c r="AG10" s="30">
        <f t="shared" si="2"/>
        <v>13.787560807632447</v>
      </c>
      <c r="AH10" s="30">
        <f t="shared" si="3"/>
        <v>15.853582212275787</v>
      </c>
      <c r="AI10" s="31">
        <f t="shared" si="4"/>
        <v>1</v>
      </c>
      <c r="AJ10" s="26">
        <f t="shared" si="5"/>
        <v>-0.34044162340190354</v>
      </c>
      <c r="AK10" s="25">
        <f t="shared" si="10"/>
        <v>1</v>
      </c>
      <c r="AL10" s="25"/>
      <c r="AM10" s="25">
        <f t="shared" si="11"/>
        <v>15.25</v>
      </c>
      <c r="AO10" s="30">
        <f t="shared" si="6"/>
        <v>13.629565403424433</v>
      </c>
      <c r="AP10" s="30">
        <f t="shared" si="7"/>
        <v>16.011577616483802</v>
      </c>
      <c r="AQ10" s="31">
        <f t="shared" si="8"/>
        <v>1</v>
      </c>
      <c r="AR10" s="26">
        <f t="shared" si="9"/>
        <v>-0.29527962834266552</v>
      </c>
    </row>
    <row r="11" spans="1:44" x14ac:dyDescent="0.2">
      <c r="A11" s="1">
        <v>12.651448103274635</v>
      </c>
      <c r="B11" s="1">
        <v>18.102969450972012</v>
      </c>
      <c r="C11" s="1">
        <v>12.009338663899655</v>
      </c>
      <c r="D11" s="1">
        <v>14.542680135502183</v>
      </c>
      <c r="E11" s="1">
        <v>14.082155827509386</v>
      </c>
      <c r="F11" s="1">
        <v>19.355449079866936</v>
      </c>
      <c r="G11" s="1">
        <v>10.938444166386914</v>
      </c>
      <c r="H11" s="1">
        <v>11.747795037690359</v>
      </c>
      <c r="I11" s="1">
        <v>14.335459456160162</v>
      </c>
      <c r="J11" s="1">
        <v>11.443220313119907</v>
      </c>
      <c r="K11" s="1">
        <v>10.75777459028901</v>
      </c>
      <c r="L11" s="1">
        <v>10.152592547379985</v>
      </c>
      <c r="M11" s="1">
        <v>17.19321268349254</v>
      </c>
      <c r="N11" s="1">
        <v>13.673512985625782</v>
      </c>
      <c r="O11" s="1">
        <v>16.600543229468673</v>
      </c>
      <c r="P11" s="1">
        <v>10.202337717825861</v>
      </c>
      <c r="Q11" s="1">
        <v>18.785363322855311</v>
      </c>
      <c r="R11" s="1">
        <v>10.256660664693136</v>
      </c>
      <c r="S11" s="1">
        <v>13.024689474166081</v>
      </c>
      <c r="T11" s="1">
        <v>11.644337290566728</v>
      </c>
      <c r="U11" s="1">
        <v>14.599749748222298</v>
      </c>
      <c r="V11" s="1">
        <v>15.536057618945891</v>
      </c>
      <c r="W11" s="1">
        <v>19.586779381694996</v>
      </c>
      <c r="X11" s="1">
        <v>13.062227240821558</v>
      </c>
      <c r="Y11" s="1">
        <v>12.134159367656483</v>
      </c>
      <c r="Z11" s="1">
        <v>12.27607043671987</v>
      </c>
      <c r="AA11" s="1">
        <v>17.213049714651937</v>
      </c>
      <c r="AB11" s="1">
        <v>19.004181035798211</v>
      </c>
      <c r="AC11" s="1">
        <v>10.75594347972045</v>
      </c>
      <c r="AD11" s="1">
        <v>18.33796197393719</v>
      </c>
      <c r="AE11" s="27">
        <f t="shared" si="0"/>
        <v>14.133538824630474</v>
      </c>
      <c r="AF11" s="28">
        <f t="shared" si="1"/>
        <v>3.0980796214484689</v>
      </c>
      <c r="AG11" s="30">
        <f t="shared" si="2"/>
        <v>13.100528122308804</v>
      </c>
      <c r="AH11" s="30">
        <f t="shared" si="3"/>
        <v>15.166549526952144</v>
      </c>
      <c r="AI11" s="31">
        <f t="shared" si="4"/>
        <v>1</v>
      </c>
      <c r="AJ11" s="26">
        <f t="shared" si="5"/>
        <v>-1.6439944909645732</v>
      </c>
      <c r="AK11" s="25">
        <f t="shared" si="10"/>
        <v>1.5</v>
      </c>
      <c r="AL11" s="25"/>
      <c r="AM11" s="25">
        <f t="shared" si="11"/>
        <v>15.5</v>
      </c>
      <c r="AO11" s="30">
        <f t="shared" si="6"/>
        <v>13.024905270135738</v>
      </c>
      <c r="AP11" s="30">
        <f t="shared" si="7"/>
        <v>15.24217237912521</v>
      </c>
      <c r="AQ11" s="31">
        <f t="shared" si="8"/>
        <v>1</v>
      </c>
      <c r="AR11" s="26">
        <f t="shared" si="9"/>
        <v>-1.531853241171526</v>
      </c>
    </row>
    <row r="12" spans="1:44" x14ac:dyDescent="0.2">
      <c r="A12" s="1">
        <v>19.438154240546893</v>
      </c>
      <c r="B12" s="1">
        <v>12.524185918759727</v>
      </c>
      <c r="C12" s="1">
        <v>15.331278420361949</v>
      </c>
      <c r="D12" s="1">
        <v>12.037415692617573</v>
      </c>
      <c r="E12" s="1">
        <v>17.566454054383982</v>
      </c>
      <c r="F12" s="1">
        <v>15.945310831019013</v>
      </c>
      <c r="G12" s="1">
        <v>15.186010315256203</v>
      </c>
      <c r="H12" s="1">
        <v>11.51554918057802</v>
      </c>
      <c r="I12" s="1">
        <v>13.822443311868648</v>
      </c>
      <c r="J12" s="1">
        <v>17.656483657338175</v>
      </c>
      <c r="K12" s="1">
        <v>14.961394085512865</v>
      </c>
      <c r="L12" s="1">
        <v>18.418836024048588</v>
      </c>
      <c r="M12" s="1">
        <v>11.553086947233497</v>
      </c>
      <c r="N12" s="1">
        <v>17.759636219367046</v>
      </c>
      <c r="O12" s="1">
        <v>18.928189947202981</v>
      </c>
      <c r="P12" s="1">
        <v>11.210974456007568</v>
      </c>
      <c r="Q12" s="1">
        <v>16.541337321085237</v>
      </c>
      <c r="R12" s="1">
        <v>10.374462111270486</v>
      </c>
      <c r="S12" s="1">
        <v>15.316019165623951</v>
      </c>
      <c r="T12" s="1">
        <v>18.428601947080907</v>
      </c>
      <c r="U12" s="1">
        <v>18.497573778496658</v>
      </c>
      <c r="V12" s="1">
        <v>15.418561357463302</v>
      </c>
      <c r="W12" s="1">
        <v>12.231208227790155</v>
      </c>
      <c r="X12" s="1">
        <v>17.185277871028781</v>
      </c>
      <c r="Y12" s="1">
        <v>16.787926877651294</v>
      </c>
      <c r="Z12" s="1">
        <v>17.669301431318093</v>
      </c>
      <c r="AA12" s="1">
        <v>11.713003936887722</v>
      </c>
      <c r="AB12" s="1">
        <v>17.246314889980773</v>
      </c>
      <c r="AC12" s="1">
        <v>19.46378978850673</v>
      </c>
      <c r="AD12" s="1">
        <v>15.926084170049135</v>
      </c>
      <c r="AE12" s="27">
        <f t="shared" si="0"/>
        <v>15.555162205877867</v>
      </c>
      <c r="AF12" s="28">
        <f t="shared" si="1"/>
        <v>2.7666291774899721</v>
      </c>
      <c r="AG12" s="30">
        <f t="shared" si="2"/>
        <v>14.522151503556197</v>
      </c>
      <c r="AH12" s="30">
        <f t="shared" si="3"/>
        <v>16.588172908199539</v>
      </c>
      <c r="AI12" s="31">
        <f t="shared" si="4"/>
        <v>1</v>
      </c>
      <c r="AJ12" s="26">
        <f t="shared" si="5"/>
        <v>1.0533462248504262</v>
      </c>
      <c r="AK12" s="25">
        <f t="shared" si="10"/>
        <v>2</v>
      </c>
      <c r="AL12" s="25"/>
      <c r="AM12" s="25">
        <f t="shared" si="11"/>
        <v>15.75</v>
      </c>
      <c r="AO12" s="30">
        <f t="shared" si="6"/>
        <v>14.565136669485895</v>
      </c>
      <c r="AP12" s="30">
        <f t="shared" si="7"/>
        <v>16.545187742269839</v>
      </c>
      <c r="AQ12" s="31">
        <f t="shared" si="8"/>
        <v>1</v>
      </c>
      <c r="AR12" s="26">
        <f t="shared" si="9"/>
        <v>1.0990806636020052</v>
      </c>
    </row>
    <row r="13" spans="1:44" x14ac:dyDescent="0.2">
      <c r="A13" s="1">
        <v>13.500167851802118</v>
      </c>
      <c r="B13" s="1">
        <v>15.98223822748497</v>
      </c>
      <c r="C13" s="1">
        <v>19.654835657826471</v>
      </c>
      <c r="D13" s="1">
        <v>10.081789605395672</v>
      </c>
      <c r="E13" s="1">
        <v>15.066988128299814</v>
      </c>
      <c r="F13" s="1">
        <v>14.510330515457625</v>
      </c>
      <c r="G13" s="1">
        <v>18.388012329477828</v>
      </c>
      <c r="H13" s="1">
        <v>18.917813653981138</v>
      </c>
      <c r="I13" s="1">
        <v>19.490340891750847</v>
      </c>
      <c r="J13" s="1">
        <v>10.344553971984009</v>
      </c>
      <c r="K13" s="1">
        <v>17.893002105777153</v>
      </c>
      <c r="L13" s="1">
        <v>16.43147068697165</v>
      </c>
      <c r="M13" s="1">
        <v>17.710196234015932</v>
      </c>
      <c r="N13" s="1">
        <v>16.85781426435133</v>
      </c>
      <c r="O13" s="1">
        <v>14.461500900296029</v>
      </c>
      <c r="P13" s="1">
        <v>19.514755699331644</v>
      </c>
      <c r="Q13" s="1">
        <v>16.752220221564379</v>
      </c>
      <c r="R13" s="1">
        <v>14.875637073885311</v>
      </c>
      <c r="S13" s="1">
        <v>14.917752616962188</v>
      </c>
      <c r="T13" s="1">
        <v>14.790795617542038</v>
      </c>
      <c r="U13" s="1">
        <v>10.462050233466597</v>
      </c>
      <c r="V13" s="1">
        <v>16.711935789056064</v>
      </c>
      <c r="W13" s="1">
        <v>15.764336069826349</v>
      </c>
      <c r="X13" s="1">
        <v>17.423932615131079</v>
      </c>
      <c r="Y13" s="1">
        <v>14.329355754264963</v>
      </c>
      <c r="Z13" s="1">
        <v>17.954954680013429</v>
      </c>
      <c r="AA13" s="1">
        <v>19.068269905697804</v>
      </c>
      <c r="AB13" s="1">
        <v>19.714346751304667</v>
      </c>
      <c r="AC13" s="1">
        <v>10.950041199987792</v>
      </c>
      <c r="AD13" s="1">
        <v>17.323831904049804</v>
      </c>
      <c r="AE13" s="27">
        <f t="shared" si="0"/>
        <v>15.994842371898553</v>
      </c>
      <c r="AF13" s="28">
        <f t="shared" si="1"/>
        <v>2.8348529680990122</v>
      </c>
      <c r="AG13" s="30">
        <f t="shared" si="2"/>
        <v>14.961831669576883</v>
      </c>
      <c r="AH13" s="30">
        <f t="shared" si="3"/>
        <v>17.027853074220225</v>
      </c>
      <c r="AI13" s="31">
        <f t="shared" si="4"/>
        <v>1</v>
      </c>
      <c r="AJ13" s="26">
        <f t="shared" si="5"/>
        <v>1.8875806848262302</v>
      </c>
      <c r="AK13" s="25">
        <f t="shared" si="10"/>
        <v>2.5</v>
      </c>
      <c r="AL13" s="25"/>
      <c r="AM13" s="25">
        <f t="shared" si="11"/>
        <v>16</v>
      </c>
      <c r="AO13" s="30">
        <f t="shared" si="6"/>
        <v>14.980403265577529</v>
      </c>
      <c r="AP13" s="30">
        <f t="shared" si="7"/>
        <v>17.009281478219577</v>
      </c>
      <c r="AQ13" s="31">
        <f t="shared" si="8"/>
        <v>1</v>
      </c>
      <c r="AR13" s="26">
        <f t="shared" si="9"/>
        <v>1.9221371068714617</v>
      </c>
    </row>
    <row r="14" spans="1:44" x14ac:dyDescent="0.2">
      <c r="A14" s="1">
        <v>14.145939512314218</v>
      </c>
      <c r="B14" s="1">
        <v>12.29041413617359</v>
      </c>
      <c r="C14" s="1">
        <v>17.701345866267893</v>
      </c>
      <c r="D14" s="1">
        <v>19.901425214392528</v>
      </c>
      <c r="E14" s="1">
        <v>19.114047669911802</v>
      </c>
      <c r="F14" s="1">
        <v>15.713064973906674</v>
      </c>
      <c r="G14" s="1">
        <v>13.180028687398908</v>
      </c>
      <c r="H14" s="1">
        <v>14.058961760307627</v>
      </c>
      <c r="I14" s="1">
        <v>11.360820337534715</v>
      </c>
      <c r="J14" s="1">
        <v>15.298318430127873</v>
      </c>
      <c r="K14" s="1">
        <v>13.979613635670034</v>
      </c>
      <c r="L14" s="1">
        <v>17.38731040375988</v>
      </c>
      <c r="M14" s="1">
        <v>11.013214514603106</v>
      </c>
      <c r="N14" s="1">
        <v>16.981719412823878</v>
      </c>
      <c r="O14" s="1">
        <v>18.355967894528032</v>
      </c>
      <c r="P14" s="1">
        <v>11.938230536820582</v>
      </c>
      <c r="Q14" s="1">
        <v>16.448561052278208</v>
      </c>
      <c r="R14" s="1">
        <v>17.022614215521713</v>
      </c>
      <c r="S14" s="1">
        <v>18.353526413769952</v>
      </c>
      <c r="T14" s="1">
        <v>14.103213599047823</v>
      </c>
      <c r="U14" s="1">
        <v>15.921506393627736</v>
      </c>
      <c r="V14" s="1">
        <v>13.375652333140049</v>
      </c>
      <c r="W14" s="1">
        <v>16.950285348063602</v>
      </c>
      <c r="X14" s="1">
        <v>19.425946836756495</v>
      </c>
      <c r="Y14" s="1">
        <v>14.368419446394238</v>
      </c>
      <c r="Z14" s="1">
        <v>11.530198065126498</v>
      </c>
      <c r="AA14" s="1">
        <v>11.784417249061557</v>
      </c>
      <c r="AB14" s="1">
        <v>17.672353282265693</v>
      </c>
      <c r="AC14" s="1">
        <v>19.447920163579212</v>
      </c>
      <c r="AD14" s="1">
        <v>12.637409588915677</v>
      </c>
      <c r="AE14" s="27">
        <f t="shared" si="0"/>
        <v>15.382081565802995</v>
      </c>
      <c r="AF14" s="28">
        <f t="shared" si="1"/>
        <v>2.739128723026286</v>
      </c>
      <c r="AG14" s="30">
        <f t="shared" si="2"/>
        <v>14.349070863481325</v>
      </c>
      <c r="AH14" s="30">
        <f t="shared" si="3"/>
        <v>16.415092268124667</v>
      </c>
      <c r="AI14" s="31">
        <f t="shared" si="4"/>
        <v>1</v>
      </c>
      <c r="AJ14" s="26">
        <f t="shared" si="5"/>
        <v>0.72494879994057937</v>
      </c>
      <c r="AK14" s="25">
        <f t="shared" si="10"/>
        <v>3</v>
      </c>
      <c r="AL14" s="25"/>
      <c r="AM14" s="25">
        <f t="shared" si="11"/>
        <v>16.25</v>
      </c>
      <c r="AO14" s="30">
        <f t="shared" si="6"/>
        <v>14.401896940655275</v>
      </c>
      <c r="AP14" s="30">
        <f t="shared" si="7"/>
        <v>16.362266190950717</v>
      </c>
      <c r="AQ14" s="31">
        <f t="shared" si="8"/>
        <v>1</v>
      </c>
      <c r="AR14" s="26">
        <f t="shared" si="9"/>
        <v>0.76401919573162957</v>
      </c>
    </row>
    <row r="15" spans="1:44" x14ac:dyDescent="0.2">
      <c r="A15" s="1">
        <v>12.025818659016693</v>
      </c>
      <c r="B15" s="1">
        <v>18.467970824304942</v>
      </c>
      <c r="C15" s="1">
        <v>15.882137516403699</v>
      </c>
      <c r="D15" s="1">
        <v>16.733298745689261</v>
      </c>
      <c r="E15" s="1">
        <v>19.953306680501726</v>
      </c>
      <c r="F15" s="1">
        <v>12.811975463118381</v>
      </c>
      <c r="G15" s="1">
        <v>12.163457136753442</v>
      </c>
      <c r="H15" s="1">
        <v>18.873256630146184</v>
      </c>
      <c r="I15" s="1">
        <v>13.80352183599353</v>
      </c>
      <c r="J15" s="1">
        <v>10.783410138248847</v>
      </c>
      <c r="K15" s="1">
        <v>18.685262611774043</v>
      </c>
      <c r="L15" s="1">
        <v>10.988189336832789</v>
      </c>
      <c r="M15" s="1">
        <v>13.451643421735282</v>
      </c>
      <c r="N15" s="1">
        <v>10.751365703299051</v>
      </c>
      <c r="O15" s="1">
        <v>11.360209967345195</v>
      </c>
      <c r="P15" s="1">
        <v>17.27835932493057</v>
      </c>
      <c r="Q15" s="1">
        <v>15.484481337931456</v>
      </c>
      <c r="R15" s="1">
        <v>10.401318399609362</v>
      </c>
      <c r="S15" s="1">
        <v>19.791863765373698</v>
      </c>
      <c r="T15" s="1">
        <v>15.949583422345652</v>
      </c>
      <c r="U15" s="1">
        <v>19.232459486678671</v>
      </c>
      <c r="V15" s="1">
        <v>14.892422254097109</v>
      </c>
      <c r="W15" s="1">
        <v>14.057130649739067</v>
      </c>
      <c r="X15" s="1">
        <v>15.11581774346141</v>
      </c>
      <c r="Y15" s="1">
        <v>10.32013916440321</v>
      </c>
      <c r="Z15" s="1">
        <v>12.451246681112094</v>
      </c>
      <c r="AA15" s="1">
        <v>19.166234321115759</v>
      </c>
      <c r="AB15" s="1">
        <v>15.669728690450757</v>
      </c>
      <c r="AC15" s="1">
        <v>13.300881984923857</v>
      </c>
      <c r="AD15" s="1">
        <v>12.72591326639607</v>
      </c>
      <c r="AE15" s="27">
        <f t="shared" si="0"/>
        <v>14.752413505457728</v>
      </c>
      <c r="AF15" s="28">
        <f t="shared" si="1"/>
        <v>3.1144650187672087</v>
      </c>
      <c r="AG15" s="30">
        <f t="shared" si="2"/>
        <v>13.719402803136058</v>
      </c>
      <c r="AH15" s="30">
        <f t="shared" si="3"/>
        <v>15.785424207779398</v>
      </c>
      <c r="AI15" s="31">
        <f t="shared" si="4"/>
        <v>1</v>
      </c>
      <c r="AJ15" s="26">
        <f t="shared" si="5"/>
        <v>-0.46976234439025644</v>
      </c>
      <c r="AK15" s="25">
        <f t="shared" si="10"/>
        <v>3.5</v>
      </c>
      <c r="AL15" s="25"/>
      <c r="AM15" s="25">
        <f>AM14+0.25</f>
        <v>16.5</v>
      </c>
      <c r="AO15" s="30">
        <f t="shared" si="6"/>
        <v>13.637916511835888</v>
      </c>
      <c r="AP15" s="30">
        <f t="shared" si="7"/>
        <v>15.866910499079568</v>
      </c>
      <c r="AQ15" s="31">
        <f t="shared" si="8"/>
        <v>1</v>
      </c>
      <c r="AR15" s="26">
        <f t="shared" si="9"/>
        <v>-0.43541573649817328</v>
      </c>
    </row>
    <row r="16" spans="1:44" x14ac:dyDescent="0.2">
      <c r="A16" s="1">
        <v>11.258888515884884</v>
      </c>
      <c r="B16" s="1">
        <v>18.941312906277659</v>
      </c>
      <c r="C16" s="1">
        <v>19.932554094058048</v>
      </c>
      <c r="D16" s="1">
        <v>18.201239051484727</v>
      </c>
      <c r="E16" s="1">
        <v>14.605243079927977</v>
      </c>
      <c r="F16" s="1">
        <v>11.95165868099002</v>
      </c>
      <c r="G16" s="1">
        <v>14.66231269264809</v>
      </c>
      <c r="H16" s="1">
        <v>13.994567705313273</v>
      </c>
      <c r="I16" s="1">
        <v>13.464461195715201</v>
      </c>
      <c r="J16" s="1">
        <v>18.080385753959774</v>
      </c>
      <c r="K16" s="1">
        <v>13.882869960631123</v>
      </c>
      <c r="L16" s="1">
        <v>16.346324045533613</v>
      </c>
      <c r="M16" s="1">
        <v>17.873165074617756</v>
      </c>
      <c r="N16" s="1">
        <v>15.950804162724692</v>
      </c>
      <c r="O16" s="1">
        <v>10.516067995239112</v>
      </c>
      <c r="P16" s="1">
        <v>15.107577745902891</v>
      </c>
      <c r="Q16" s="1">
        <v>17.422406689657279</v>
      </c>
      <c r="R16" s="1">
        <v>14.35529648731956</v>
      </c>
      <c r="S16" s="1">
        <v>10.495315408795435</v>
      </c>
      <c r="T16" s="1">
        <v>10.55055391094699</v>
      </c>
      <c r="U16" s="1">
        <v>12.081972716452528</v>
      </c>
      <c r="V16" s="1">
        <v>16.024658955656605</v>
      </c>
      <c r="W16" s="1">
        <v>12.702108829004791</v>
      </c>
      <c r="X16" s="1">
        <v>19.804376354258856</v>
      </c>
      <c r="Y16" s="1">
        <v>14.141361735892819</v>
      </c>
      <c r="Z16" s="1">
        <v>18.060548722800377</v>
      </c>
      <c r="AA16" s="1">
        <v>18.924222540971098</v>
      </c>
      <c r="AB16" s="1">
        <v>13.232825708792383</v>
      </c>
      <c r="AC16" s="1">
        <v>10.32532731101413</v>
      </c>
      <c r="AD16" s="1">
        <v>11.83660390026551</v>
      </c>
      <c r="AE16" s="27">
        <f t="shared" si="0"/>
        <v>14.824233731091237</v>
      </c>
      <c r="AF16" s="28">
        <f t="shared" si="1"/>
        <v>3.0098954343510642</v>
      </c>
      <c r="AG16" s="30">
        <f t="shared" si="2"/>
        <v>13.791223028769567</v>
      </c>
      <c r="AH16" s="30">
        <f t="shared" si="3"/>
        <v>15.857244433412907</v>
      </c>
      <c r="AI16" s="31">
        <f t="shared" si="4"/>
        <v>1</v>
      </c>
      <c r="AJ16" s="26">
        <f t="shared" si="5"/>
        <v>-0.33349304734879776</v>
      </c>
      <c r="AK16" s="25"/>
      <c r="AL16" s="25"/>
      <c r="AM16" s="25">
        <f t="shared" si="11"/>
        <v>16.75</v>
      </c>
      <c r="AO16" s="30">
        <f t="shared" si="6"/>
        <v>13.747156482675656</v>
      </c>
      <c r="AP16" s="30">
        <f t="shared" si="7"/>
        <v>15.901310979506817</v>
      </c>
      <c r="AQ16" s="31">
        <f t="shared" si="8"/>
        <v>1</v>
      </c>
      <c r="AR16" s="26">
        <f t="shared" si="9"/>
        <v>-0.3198488200989768</v>
      </c>
    </row>
    <row r="17" spans="1:44" x14ac:dyDescent="0.2">
      <c r="A17" s="1">
        <v>15.394451734977263</v>
      </c>
      <c r="B17" s="1">
        <v>16.06799523911252</v>
      </c>
      <c r="C17" s="1">
        <v>18.147221289712213</v>
      </c>
      <c r="D17" s="1">
        <v>10.190130314035462</v>
      </c>
      <c r="E17" s="1">
        <v>12.475051118503373</v>
      </c>
      <c r="F17" s="1">
        <v>15.607470931119725</v>
      </c>
      <c r="G17" s="1">
        <v>15.562913907284768</v>
      </c>
      <c r="H17" s="1">
        <v>14.706564531388288</v>
      </c>
      <c r="I17" s="1">
        <v>14.048585467085786</v>
      </c>
      <c r="J17" s="1">
        <v>19.291665395062104</v>
      </c>
      <c r="K17" s="1">
        <v>17.989745780816065</v>
      </c>
      <c r="L17" s="1">
        <v>10.915250099185156</v>
      </c>
      <c r="M17" s="1">
        <v>13.176976836451308</v>
      </c>
      <c r="N17" s="1">
        <v>13.972899563585315</v>
      </c>
      <c r="O17" s="1">
        <v>11.749320963164159</v>
      </c>
      <c r="P17" s="1">
        <v>14.211859492782374</v>
      </c>
      <c r="Q17" s="1">
        <v>15.595568712424086</v>
      </c>
      <c r="R17" s="1">
        <v>11.688894314401685</v>
      </c>
      <c r="S17" s="1">
        <v>18.001037629322184</v>
      </c>
      <c r="T17" s="1">
        <v>14.308603167821284</v>
      </c>
      <c r="U17" s="1">
        <v>17.599719229712822</v>
      </c>
      <c r="V17" s="1">
        <v>12.251045258949553</v>
      </c>
      <c r="W17" s="1">
        <v>16.221503341776788</v>
      </c>
      <c r="X17" s="1">
        <v>11.039460432752465</v>
      </c>
      <c r="Y17" s="1">
        <v>19.88799707022309</v>
      </c>
      <c r="Z17" s="1">
        <v>17.961973937192909</v>
      </c>
      <c r="AA17" s="1">
        <v>11.3037507248146</v>
      </c>
      <c r="AB17" s="1">
        <v>19.32187871944334</v>
      </c>
      <c r="AC17" s="1">
        <v>13.926206244087039</v>
      </c>
      <c r="AD17" s="1">
        <v>10.776085695974608</v>
      </c>
      <c r="AE17" s="27">
        <f t="shared" si="0"/>
        <v>14.779727571438745</v>
      </c>
      <c r="AF17" s="28">
        <f t="shared" si="1"/>
        <v>2.857768551878503</v>
      </c>
      <c r="AG17" s="30">
        <f t="shared" si="2"/>
        <v>13.746716869117074</v>
      </c>
      <c r="AH17" s="30">
        <f t="shared" si="3"/>
        <v>15.812738273760415</v>
      </c>
      <c r="AI17" s="31">
        <f t="shared" si="4"/>
        <v>1</v>
      </c>
      <c r="AJ17" s="26">
        <f t="shared" si="5"/>
        <v>-0.41793754799417587</v>
      </c>
      <c r="AK17" s="25"/>
      <c r="AL17" s="25"/>
      <c r="AM17" s="25">
        <f t="shared" si="11"/>
        <v>17</v>
      </c>
      <c r="AO17" s="30">
        <f t="shared" si="6"/>
        <v>13.757088228776828</v>
      </c>
      <c r="AP17" s="30">
        <f t="shared" si="7"/>
        <v>15.802366914100661</v>
      </c>
      <c r="AQ17" s="31">
        <f t="shared" si="8"/>
        <v>1</v>
      </c>
      <c r="AR17" s="26">
        <f t="shared" si="9"/>
        <v>-0.42217616902579069</v>
      </c>
    </row>
    <row r="18" spans="1:44" x14ac:dyDescent="0.2">
      <c r="A18" s="1">
        <v>13.327738273262733</v>
      </c>
      <c r="B18" s="1">
        <v>16.088747825556201</v>
      </c>
      <c r="C18" s="1">
        <v>12.393566698202459</v>
      </c>
      <c r="D18" s="1">
        <v>17.212439344462418</v>
      </c>
      <c r="E18" s="1">
        <v>14.069643238624225</v>
      </c>
      <c r="F18" s="1">
        <v>17.012543107394634</v>
      </c>
      <c r="G18" s="1">
        <v>10.271919919431134</v>
      </c>
      <c r="H18" s="1">
        <v>11.333964049195837</v>
      </c>
      <c r="I18" s="1">
        <v>19.313638721884821</v>
      </c>
      <c r="J18" s="1">
        <v>15.820184942167424</v>
      </c>
      <c r="K18" s="1">
        <v>18.14355906857509</v>
      </c>
      <c r="L18" s="1">
        <v>11.106601153599659</v>
      </c>
      <c r="M18" s="1">
        <v>11.024506363109225</v>
      </c>
      <c r="N18" s="1">
        <v>14.021423993652149</v>
      </c>
      <c r="O18" s="1">
        <v>14.256416516617328</v>
      </c>
      <c r="P18" s="1">
        <v>18.450575273903624</v>
      </c>
      <c r="Q18" s="1">
        <v>18.451185644093144</v>
      </c>
      <c r="R18" s="1">
        <v>13.859370708334605</v>
      </c>
      <c r="S18" s="1">
        <v>16.924954985198521</v>
      </c>
      <c r="T18" s="1">
        <v>18.290658284249396</v>
      </c>
      <c r="U18" s="1">
        <v>12.209540086062196</v>
      </c>
      <c r="V18" s="1">
        <v>12.296823023163549</v>
      </c>
      <c r="W18" s="1">
        <v>13.821527756584368</v>
      </c>
      <c r="X18" s="1">
        <v>16.931058687093721</v>
      </c>
      <c r="Y18" s="1">
        <v>10.425733207190161</v>
      </c>
      <c r="Z18" s="1">
        <v>18.848231452375867</v>
      </c>
      <c r="AA18" s="1">
        <v>19.727774895474106</v>
      </c>
      <c r="AB18" s="1">
        <v>15.052034058656574</v>
      </c>
      <c r="AC18" s="1">
        <v>10.98635822626423</v>
      </c>
      <c r="AD18" s="1">
        <v>15.073397015289773</v>
      </c>
      <c r="AE18" s="27">
        <f t="shared" si="0"/>
        <v>14.891537217322304</v>
      </c>
      <c r="AF18" s="28">
        <f t="shared" si="1"/>
        <v>2.946238281133454</v>
      </c>
      <c r="AG18" s="30">
        <f t="shared" si="2"/>
        <v>13.858526515000634</v>
      </c>
      <c r="AH18" s="30">
        <f t="shared" si="3"/>
        <v>15.924547919643974</v>
      </c>
      <c r="AI18" s="31">
        <f t="shared" si="4"/>
        <v>1</v>
      </c>
      <c r="AJ18" s="26">
        <f t="shared" si="5"/>
        <v>-0.20579366077282604</v>
      </c>
      <c r="AO18" s="30">
        <f t="shared" si="6"/>
        <v>13.837239388632437</v>
      </c>
      <c r="AP18" s="30">
        <f t="shared" si="7"/>
        <v>15.945835046012171</v>
      </c>
      <c r="AQ18" s="31">
        <f t="shared" si="8"/>
        <v>1</v>
      </c>
      <c r="AR18" s="26">
        <f t="shared" si="9"/>
        <v>-0.20163852022009582</v>
      </c>
    </row>
    <row r="19" spans="1:44" x14ac:dyDescent="0.2">
      <c r="A19" s="1">
        <v>19.303567613757743</v>
      </c>
      <c r="B19" s="1">
        <v>15.650502029480879</v>
      </c>
      <c r="C19" s="1">
        <v>18.966643269142736</v>
      </c>
      <c r="D19" s="1">
        <v>18.545182653279213</v>
      </c>
      <c r="E19" s="1">
        <v>16.439710684530169</v>
      </c>
      <c r="F19" s="1">
        <v>12.235786004211555</v>
      </c>
      <c r="G19" s="1">
        <v>13.296304208502457</v>
      </c>
      <c r="H19" s="1">
        <v>19.097567674794764</v>
      </c>
      <c r="I19" s="1">
        <v>16.753135776848659</v>
      </c>
      <c r="J19" s="1">
        <v>17.590258491775259</v>
      </c>
      <c r="K19" s="1">
        <v>11.728568376720482</v>
      </c>
      <c r="L19" s="1">
        <v>10.177617725150304</v>
      </c>
      <c r="M19" s="1">
        <v>14.791100802636798</v>
      </c>
      <c r="N19" s="1">
        <v>18.408459730826745</v>
      </c>
      <c r="O19" s="1">
        <v>18.168279061250651</v>
      </c>
      <c r="P19" s="1">
        <v>13.103427228614155</v>
      </c>
      <c r="Q19" s="1">
        <v>12.504348887600329</v>
      </c>
      <c r="R19" s="1">
        <v>16.129337443159276</v>
      </c>
      <c r="S19" s="1">
        <v>11.427961058381909</v>
      </c>
      <c r="T19" s="1">
        <v>17.044892727439191</v>
      </c>
      <c r="U19" s="1">
        <v>10.55085909604175</v>
      </c>
      <c r="V19" s="1">
        <v>19.270607623523667</v>
      </c>
      <c r="W19" s="1">
        <v>19.475081637012849</v>
      </c>
      <c r="X19" s="1">
        <v>12.541581469161045</v>
      </c>
      <c r="Y19" s="1">
        <v>18.997161778618732</v>
      </c>
      <c r="Z19" s="1">
        <v>17.58171330912198</v>
      </c>
      <c r="AA19" s="1">
        <v>18.223212378307444</v>
      </c>
      <c r="AB19" s="1">
        <v>11.366618854335155</v>
      </c>
      <c r="AC19" s="1">
        <v>18.972441785943175</v>
      </c>
      <c r="AD19" s="1">
        <v>13.322550126651814</v>
      </c>
      <c r="AE19" s="27">
        <f t="shared" si="0"/>
        <v>15.722149316894034</v>
      </c>
      <c r="AF19" s="28">
        <f t="shared" si="1"/>
        <v>3.1261940158933625</v>
      </c>
      <c r="AG19" s="30">
        <f t="shared" si="2"/>
        <v>14.689138614572364</v>
      </c>
      <c r="AH19" s="30">
        <f t="shared" si="3"/>
        <v>16.755160019215705</v>
      </c>
      <c r="AI19" s="31">
        <f t="shared" si="4"/>
        <v>1</v>
      </c>
      <c r="AJ19" s="26">
        <f t="shared" si="5"/>
        <v>1.3701819912719164</v>
      </c>
      <c r="AO19" s="30">
        <f t="shared" si="6"/>
        <v>14.603455155554295</v>
      </c>
      <c r="AP19" s="30">
        <f t="shared" si="7"/>
        <v>16.840843478233776</v>
      </c>
      <c r="AQ19" s="31">
        <f t="shared" si="8"/>
        <v>1</v>
      </c>
      <c r="AR19" s="26">
        <f t="shared" si="9"/>
        <v>1.2652364784108825</v>
      </c>
    </row>
    <row r="20" spans="1:44" x14ac:dyDescent="0.2">
      <c r="A20" s="1">
        <v>18.943449201940979</v>
      </c>
      <c r="B20" s="1">
        <v>10.552995391705069</v>
      </c>
      <c r="C20" s="1">
        <v>11.845759453108311</v>
      </c>
      <c r="D20" s="1">
        <v>19.987182226020082</v>
      </c>
      <c r="E20" s="1">
        <v>13.347270119327373</v>
      </c>
      <c r="F20" s="1">
        <v>13.387859736930448</v>
      </c>
      <c r="G20" s="1">
        <v>17.486190374462112</v>
      </c>
      <c r="H20" s="1">
        <v>13.777581102938932</v>
      </c>
      <c r="I20" s="1">
        <v>10.409863582262643</v>
      </c>
      <c r="J20" s="1">
        <v>15.197607348857082</v>
      </c>
      <c r="K20" s="1">
        <v>18.160649433881652</v>
      </c>
      <c r="L20" s="1">
        <v>18.148442030091253</v>
      </c>
      <c r="M20" s="1">
        <v>13.992736594744713</v>
      </c>
      <c r="N20" s="1">
        <v>16.727500228888822</v>
      </c>
      <c r="O20" s="1">
        <v>19.648426770836512</v>
      </c>
      <c r="P20" s="1">
        <v>16.725974303415022</v>
      </c>
      <c r="Q20" s="1">
        <v>15.330362865077669</v>
      </c>
      <c r="R20" s="1">
        <v>12.930082094790491</v>
      </c>
      <c r="S20" s="1">
        <v>16.116824854274117</v>
      </c>
      <c r="T20" s="1">
        <v>14.921720023194068</v>
      </c>
      <c r="U20" s="1">
        <v>19.442732016968293</v>
      </c>
      <c r="V20" s="1">
        <v>19.981688894314402</v>
      </c>
      <c r="W20" s="1">
        <v>10.334177678762169</v>
      </c>
      <c r="X20" s="1">
        <v>15.54918057802057</v>
      </c>
      <c r="Y20" s="1">
        <v>19.535813470870082</v>
      </c>
      <c r="Z20" s="1">
        <v>18.326059755241552</v>
      </c>
      <c r="AA20" s="1">
        <v>15.775627918332468</v>
      </c>
      <c r="AB20" s="1">
        <v>18.755760368663594</v>
      </c>
      <c r="AC20" s="1">
        <v>18.453321939756464</v>
      </c>
      <c r="AD20" s="1">
        <v>14.574724570451979</v>
      </c>
      <c r="AE20" s="27">
        <f t="shared" si="0"/>
        <v>15.945585497604295</v>
      </c>
      <c r="AF20" s="28">
        <f t="shared" si="1"/>
        <v>2.9748947990390469</v>
      </c>
      <c r="AG20" s="30">
        <f t="shared" si="2"/>
        <v>14.912574795282625</v>
      </c>
      <c r="AH20" s="30">
        <f t="shared" si="3"/>
        <v>16.978596199925967</v>
      </c>
      <c r="AI20" s="31">
        <f t="shared" si="4"/>
        <v>1</v>
      </c>
      <c r="AJ20" s="26">
        <f t="shared" si="5"/>
        <v>1.7941223369119574</v>
      </c>
      <c r="AO20" s="30">
        <f t="shared" si="6"/>
        <v>14.881033065680485</v>
      </c>
      <c r="AP20" s="30">
        <f t="shared" si="7"/>
        <v>17.010137929528106</v>
      </c>
      <c r="AQ20" s="31">
        <f t="shared" si="8"/>
        <v>1</v>
      </c>
      <c r="AR20" s="26">
        <f t="shared" si="9"/>
        <v>1.7409641082263416</v>
      </c>
    </row>
    <row r="21" spans="1:44" x14ac:dyDescent="0.2">
      <c r="A21" s="1">
        <v>12.184209723197119</v>
      </c>
      <c r="B21" s="1">
        <v>11.584826197088534</v>
      </c>
      <c r="C21" s="1">
        <v>11.241492965483566</v>
      </c>
      <c r="D21" s="1">
        <v>10.059205908383435</v>
      </c>
      <c r="E21" s="1">
        <v>11.155125583666493</v>
      </c>
      <c r="F21" s="1">
        <v>17.479476302377392</v>
      </c>
      <c r="G21" s="1">
        <v>17.889034699545274</v>
      </c>
      <c r="H21" s="1">
        <v>18.861964781640065</v>
      </c>
      <c r="I21" s="1">
        <v>13.299050874355297</v>
      </c>
      <c r="J21" s="1">
        <v>11.038850062562945</v>
      </c>
      <c r="K21" s="1">
        <v>10.305185094759972</v>
      </c>
      <c r="L21" s="1">
        <v>13.128147221289712</v>
      </c>
      <c r="M21" s="1">
        <v>13.550218207342754</v>
      </c>
      <c r="N21" s="1">
        <v>18.342539750358593</v>
      </c>
      <c r="O21" s="1">
        <v>12.602313303018281</v>
      </c>
      <c r="P21" s="1">
        <v>18.478957487716301</v>
      </c>
      <c r="Q21" s="1">
        <v>16.184270760216073</v>
      </c>
      <c r="R21" s="1">
        <v>18.151493881038853</v>
      </c>
      <c r="S21" s="1">
        <v>18.734397412030397</v>
      </c>
      <c r="T21" s="1">
        <v>17.331766716513567</v>
      </c>
      <c r="U21" s="1">
        <v>16.101870784630879</v>
      </c>
      <c r="V21" s="1">
        <v>14.303415021210364</v>
      </c>
      <c r="W21" s="1">
        <v>16.569109164708394</v>
      </c>
      <c r="X21" s="1">
        <v>12.944730979338969</v>
      </c>
      <c r="Y21" s="1">
        <v>17.94671468245491</v>
      </c>
      <c r="Z21" s="1">
        <v>14.609515671254616</v>
      </c>
      <c r="AA21" s="1">
        <v>12.442701498458815</v>
      </c>
      <c r="AB21" s="1">
        <v>11.996826075014496</v>
      </c>
      <c r="AC21" s="1">
        <v>19.618518631550035</v>
      </c>
      <c r="AD21" s="1">
        <v>16.569414349803154</v>
      </c>
      <c r="AE21" s="27">
        <f t="shared" si="0"/>
        <v>14.823511459700306</v>
      </c>
      <c r="AF21" s="28">
        <f t="shared" si="1"/>
        <v>3.0168162356121511</v>
      </c>
      <c r="AG21" s="30">
        <f t="shared" si="2"/>
        <v>13.790500757378636</v>
      </c>
      <c r="AH21" s="30">
        <f t="shared" si="3"/>
        <v>15.856522162021976</v>
      </c>
      <c r="AI21" s="31">
        <f t="shared" si="4"/>
        <v>1</v>
      </c>
      <c r="AJ21" s="26">
        <f t="shared" si="5"/>
        <v>-0.33486346095926911</v>
      </c>
      <c r="AO21" s="30">
        <f t="shared" si="6"/>
        <v>13.743957634359811</v>
      </c>
      <c r="AP21" s="30">
        <f t="shared" si="7"/>
        <v>15.903065285040801</v>
      </c>
      <c r="AQ21" s="31">
        <f t="shared" si="8"/>
        <v>1</v>
      </c>
      <c r="AR21" s="26">
        <f t="shared" si="9"/>
        <v>-0.32042639363377384</v>
      </c>
    </row>
    <row r="22" spans="1:44" x14ac:dyDescent="0.2">
      <c r="A22" s="1">
        <v>15.269325846125675</v>
      </c>
      <c r="B22" s="1">
        <v>18.513443403424176</v>
      </c>
      <c r="C22" s="1">
        <v>11.73955504013184</v>
      </c>
      <c r="D22" s="1">
        <v>15.21256141850032</v>
      </c>
      <c r="E22" s="1">
        <v>14.260383922849208</v>
      </c>
      <c r="F22" s="1">
        <v>16.954557939390241</v>
      </c>
      <c r="G22" s="1">
        <v>19.646290475173192</v>
      </c>
      <c r="H22" s="1">
        <v>13.384502700888088</v>
      </c>
      <c r="I22" s="1">
        <v>19.3221839045381</v>
      </c>
      <c r="J22" s="1">
        <v>17.27439191869869</v>
      </c>
      <c r="K22" s="1">
        <v>19.457380901516771</v>
      </c>
      <c r="L22" s="1">
        <v>19.784539323099459</v>
      </c>
      <c r="M22" s="1">
        <v>18.190252388073368</v>
      </c>
      <c r="N22" s="1">
        <v>19.766533402508621</v>
      </c>
      <c r="O22" s="1">
        <v>14.789574877162998</v>
      </c>
      <c r="P22" s="1">
        <v>15.069734794152653</v>
      </c>
      <c r="Q22" s="1">
        <v>19.366435743278299</v>
      </c>
      <c r="R22" s="1">
        <v>12.505264442884609</v>
      </c>
      <c r="S22" s="1">
        <v>15.680715353862116</v>
      </c>
      <c r="T22" s="1">
        <v>11.339762565996276</v>
      </c>
      <c r="U22" s="1">
        <v>14.915921506393628</v>
      </c>
      <c r="V22" s="1">
        <v>19.201635792107915</v>
      </c>
      <c r="W22" s="1">
        <v>16.280404065065461</v>
      </c>
      <c r="X22" s="1">
        <v>15.311441389202551</v>
      </c>
      <c r="Y22" s="1">
        <v>12.194586016418958</v>
      </c>
      <c r="Z22" s="1">
        <v>10.273445844904934</v>
      </c>
      <c r="AA22" s="1">
        <v>12.873317667165136</v>
      </c>
      <c r="AB22" s="1">
        <v>10.496841334269234</v>
      </c>
      <c r="AC22" s="1">
        <v>18.560136722922451</v>
      </c>
      <c r="AD22" s="1">
        <v>14.962309640797145</v>
      </c>
      <c r="AE22" s="27">
        <f t="shared" si="0"/>
        <v>15.753247678050069</v>
      </c>
      <c r="AF22" s="28">
        <f t="shared" si="1"/>
        <v>2.9967361357572617</v>
      </c>
      <c r="AG22" s="30">
        <f t="shared" si="2"/>
        <v>14.720236975728399</v>
      </c>
      <c r="AH22" s="30">
        <f t="shared" si="3"/>
        <v>16.786258380371741</v>
      </c>
      <c r="AI22" s="31">
        <f t="shared" si="4"/>
        <v>1</v>
      </c>
      <c r="AJ22" s="26">
        <f t="shared" si="5"/>
        <v>1.4291869829228629</v>
      </c>
      <c r="AO22" s="30">
        <f t="shared" si="6"/>
        <v>14.68087942415926</v>
      </c>
      <c r="AP22" s="30">
        <f t="shared" si="7"/>
        <v>16.825615931940877</v>
      </c>
      <c r="AQ22" s="31">
        <f t="shared" si="8"/>
        <v>1</v>
      </c>
      <c r="AR22" s="26">
        <f t="shared" si="9"/>
        <v>1.3767336394205334</v>
      </c>
    </row>
    <row r="23" spans="1:44" x14ac:dyDescent="0.2">
      <c r="A23" s="1">
        <v>18.799401837214269</v>
      </c>
      <c r="B23" s="1">
        <v>18.700521866512041</v>
      </c>
      <c r="C23" s="1">
        <v>18.136539811395611</v>
      </c>
      <c r="D23" s="1">
        <v>17.286599322489089</v>
      </c>
      <c r="E23" s="1">
        <v>17.825861384929958</v>
      </c>
      <c r="F23" s="1">
        <v>16.141239661854915</v>
      </c>
      <c r="G23" s="1">
        <v>14.691915646839808</v>
      </c>
      <c r="H23" s="1">
        <v>13.662526322214424</v>
      </c>
      <c r="I23" s="1">
        <v>12.545548875392925</v>
      </c>
      <c r="J23" s="1">
        <v>14.520706808679464</v>
      </c>
      <c r="K23" s="1">
        <v>19.69054231391339</v>
      </c>
      <c r="L23" s="1">
        <v>14.994659260841701</v>
      </c>
      <c r="M23" s="1">
        <v>19.351786858729817</v>
      </c>
      <c r="N23" s="1">
        <v>12.340464491714226</v>
      </c>
      <c r="O23" s="1">
        <v>19.584643086031676</v>
      </c>
      <c r="P23" s="1">
        <v>11.051973021637624</v>
      </c>
      <c r="Q23" s="1">
        <v>16.558732871486555</v>
      </c>
      <c r="R23" s="1">
        <v>16.789757988219854</v>
      </c>
      <c r="S23" s="1">
        <v>11.40598773155919</v>
      </c>
      <c r="T23" s="1">
        <v>19.942320017090367</v>
      </c>
      <c r="U23" s="1">
        <v>17.231971190527055</v>
      </c>
      <c r="V23" s="1">
        <v>11.508529923398541</v>
      </c>
      <c r="W23" s="1">
        <v>10.723288674581134</v>
      </c>
      <c r="X23" s="1">
        <v>10.494399853511155</v>
      </c>
      <c r="Y23" s="1">
        <v>13.285622730185857</v>
      </c>
      <c r="Z23" s="1">
        <v>10.54597613452559</v>
      </c>
      <c r="AA23" s="1">
        <v>11.019318216498306</v>
      </c>
      <c r="AB23" s="1">
        <v>10.368358409375286</v>
      </c>
      <c r="AC23" s="1">
        <v>12.411572618793297</v>
      </c>
      <c r="AD23" s="1">
        <v>13.819086275826288</v>
      </c>
      <c r="AE23" s="27">
        <f t="shared" si="0"/>
        <v>14.847661773532312</v>
      </c>
      <c r="AF23" s="28">
        <f t="shared" si="1"/>
        <v>3.2771542612203008</v>
      </c>
      <c r="AG23" s="30">
        <f t="shared" si="2"/>
        <v>13.814651071210642</v>
      </c>
      <c r="AH23" s="30">
        <f t="shared" si="3"/>
        <v>15.880672475853983</v>
      </c>
      <c r="AI23" s="31">
        <f t="shared" si="4"/>
        <v>1</v>
      </c>
      <c r="AJ23" s="26">
        <f t="shared" si="5"/>
        <v>-0.28904146220906385</v>
      </c>
      <c r="AO23" s="30">
        <f t="shared" si="6"/>
        <v>13.674947182179881</v>
      </c>
      <c r="AP23" s="30">
        <f t="shared" si="7"/>
        <v>16.020376364884743</v>
      </c>
      <c r="AQ23" s="31">
        <f t="shared" si="8"/>
        <v>1</v>
      </c>
      <c r="AR23" s="26">
        <f t="shared" si="9"/>
        <v>-0.2546083472299322</v>
      </c>
    </row>
    <row r="24" spans="1:44" x14ac:dyDescent="0.2">
      <c r="A24" s="1">
        <v>18.56440931424909</v>
      </c>
      <c r="B24" s="1">
        <v>17.694021423993654</v>
      </c>
      <c r="C24" s="1">
        <v>14.404736472670674</v>
      </c>
      <c r="D24" s="1">
        <v>14.389477217932676</v>
      </c>
      <c r="E24" s="1">
        <v>11.832636494033631</v>
      </c>
      <c r="F24" s="1">
        <v>19.061250648518325</v>
      </c>
      <c r="G24" s="1">
        <v>18.443861201818905</v>
      </c>
      <c r="H24" s="1">
        <v>12.869655446028016</v>
      </c>
      <c r="I24" s="1">
        <v>19.540391247291481</v>
      </c>
      <c r="J24" s="1">
        <v>11.670583208716087</v>
      </c>
      <c r="K24" s="1">
        <v>17.893612475966673</v>
      </c>
      <c r="L24" s="1">
        <v>19.269692068239387</v>
      </c>
      <c r="M24" s="1">
        <v>16.349681081575977</v>
      </c>
      <c r="N24" s="1">
        <v>12.455214087343974</v>
      </c>
      <c r="O24" s="1">
        <v>14.185918759727775</v>
      </c>
      <c r="P24" s="1">
        <v>17.596667378765218</v>
      </c>
      <c r="Q24" s="1">
        <v>10.32044434949797</v>
      </c>
      <c r="R24" s="1">
        <v>11.987975707266457</v>
      </c>
      <c r="S24" s="1">
        <v>16.350291451765496</v>
      </c>
      <c r="T24" s="1">
        <v>13.524277474288155</v>
      </c>
      <c r="U24" s="1">
        <v>11.156346324045533</v>
      </c>
      <c r="V24" s="1">
        <v>15.98681600390637</v>
      </c>
      <c r="W24" s="1">
        <v>17.744682149723808</v>
      </c>
      <c r="X24" s="1">
        <v>10.43733024079104</v>
      </c>
      <c r="Y24" s="1">
        <v>13.317056794946135</v>
      </c>
      <c r="Z24" s="1">
        <v>12.229682302316355</v>
      </c>
      <c r="AA24" s="1">
        <v>16.563615833002714</v>
      </c>
      <c r="AB24" s="1">
        <v>14.170049134800257</v>
      </c>
      <c r="AC24" s="1">
        <v>13.055513168736839</v>
      </c>
      <c r="AD24" s="1">
        <v>15.693227942747276</v>
      </c>
      <c r="AE24" s="27">
        <f t="shared" si="0"/>
        <v>14.958637246823534</v>
      </c>
      <c r="AF24" s="28">
        <f t="shared" si="1"/>
        <v>2.8438802022340242</v>
      </c>
      <c r="AG24" s="30">
        <f t="shared" si="2"/>
        <v>13.925626544501863</v>
      </c>
      <c r="AH24" s="30">
        <f t="shared" si="3"/>
        <v>15.991647949145204</v>
      </c>
      <c r="AI24" s="31">
        <f t="shared" si="4"/>
        <v>1</v>
      </c>
      <c r="AJ24" s="26">
        <f t="shared" si="5"/>
        <v>-7.8480306199799066E-2</v>
      </c>
      <c r="AO24" s="30">
        <f t="shared" si="6"/>
        <v>13.940967786254326</v>
      </c>
      <c r="AP24" s="30">
        <f t="shared" si="7"/>
        <v>15.976306707392741</v>
      </c>
      <c r="AQ24" s="31">
        <f t="shared" si="8"/>
        <v>1</v>
      </c>
      <c r="AR24" s="26">
        <f t="shared" si="9"/>
        <v>-7.9663387147855702E-2</v>
      </c>
    </row>
    <row r="25" spans="1:44" x14ac:dyDescent="0.2">
      <c r="A25" s="1">
        <v>11.670888393810847</v>
      </c>
      <c r="B25" s="1">
        <v>11.746574297311319</v>
      </c>
      <c r="C25" s="1">
        <v>13.443403424176763</v>
      </c>
      <c r="D25" s="1">
        <v>19.725333414716026</v>
      </c>
      <c r="E25" s="1">
        <v>10.333262123477889</v>
      </c>
      <c r="F25" s="1">
        <v>14.440443128757591</v>
      </c>
      <c r="G25" s="1">
        <v>16.448561052278208</v>
      </c>
      <c r="H25" s="1">
        <v>16.0658589434492</v>
      </c>
      <c r="I25" s="1">
        <v>19.406414990691857</v>
      </c>
      <c r="J25" s="1">
        <v>10.459303567613757</v>
      </c>
      <c r="K25" s="1">
        <v>16.122623371074557</v>
      </c>
      <c r="L25" s="1">
        <v>11.527451399273659</v>
      </c>
      <c r="M25" s="1">
        <v>16.541337321085237</v>
      </c>
      <c r="N25" s="1">
        <v>17.574999237037261</v>
      </c>
      <c r="O25" s="1">
        <v>11.96844386120182</v>
      </c>
      <c r="P25" s="1">
        <v>14.150212103640857</v>
      </c>
      <c r="Q25" s="1">
        <v>12.976165044099247</v>
      </c>
      <c r="R25" s="1">
        <v>11.004058961760308</v>
      </c>
      <c r="S25" s="1">
        <v>16.543473616748557</v>
      </c>
      <c r="T25" s="1">
        <v>16.638691366313669</v>
      </c>
      <c r="U25" s="1">
        <v>14.46913052766503</v>
      </c>
      <c r="V25" s="1">
        <v>16.85781426435133</v>
      </c>
      <c r="W25" s="1">
        <v>16.363109225745415</v>
      </c>
      <c r="X25" s="1">
        <v>19.899594103823969</v>
      </c>
      <c r="Y25" s="1">
        <v>11.938230536820582</v>
      </c>
      <c r="Z25" s="1">
        <v>16.468703268532366</v>
      </c>
      <c r="AA25" s="1">
        <v>10.170293282876065</v>
      </c>
      <c r="AB25" s="1">
        <v>14.486831263161108</v>
      </c>
      <c r="AC25" s="1">
        <v>18.37244788964507</v>
      </c>
      <c r="AD25" s="1">
        <v>11.908322397534103</v>
      </c>
      <c r="AE25" s="27">
        <f t="shared" si="0"/>
        <v>14.657399212622453</v>
      </c>
      <c r="AF25" s="28">
        <f t="shared" si="1"/>
        <v>2.9435937195737529</v>
      </c>
      <c r="AG25" s="30">
        <f t="shared" si="2"/>
        <v>13.624388510300783</v>
      </c>
      <c r="AH25" s="30">
        <f t="shared" si="3"/>
        <v>15.690409914944123</v>
      </c>
      <c r="AI25" s="31">
        <f t="shared" si="4"/>
        <v>1</v>
      </c>
      <c r="AJ25" s="26">
        <f t="shared" si="5"/>
        <v>-0.65003928976806857</v>
      </c>
      <c r="AO25" s="30">
        <f t="shared" si="6"/>
        <v>13.604047728132947</v>
      </c>
      <c r="AP25" s="30">
        <f t="shared" si="7"/>
        <v>15.710750697111958</v>
      </c>
      <c r="AQ25" s="31">
        <f t="shared" si="8"/>
        <v>1</v>
      </c>
      <c r="AR25" s="26">
        <f t="shared" si="9"/>
        <v>-0.63748668241107143</v>
      </c>
    </row>
    <row r="26" spans="1:44" x14ac:dyDescent="0.2">
      <c r="A26" s="1">
        <v>13.627430036317026</v>
      </c>
      <c r="B26" s="1">
        <v>12.773216956083864</v>
      </c>
      <c r="C26" s="1">
        <v>13.574327829828791</v>
      </c>
      <c r="D26" s="1">
        <v>18.012939848017822</v>
      </c>
      <c r="E26" s="1">
        <v>14.499649037141026</v>
      </c>
      <c r="F26" s="1">
        <v>19.652699362163151</v>
      </c>
      <c r="G26" s="1">
        <v>13.297219763786737</v>
      </c>
      <c r="H26" s="1">
        <v>11.218604083376569</v>
      </c>
      <c r="I26" s="1">
        <v>17.3863948484756</v>
      </c>
      <c r="J26" s="1">
        <v>14.592120120853298</v>
      </c>
      <c r="K26" s="1">
        <v>14.338816492202522</v>
      </c>
      <c r="L26" s="1">
        <v>10.53315836054567</v>
      </c>
      <c r="M26" s="1">
        <v>12.06793420209357</v>
      </c>
      <c r="N26" s="1">
        <v>12.845545823541979</v>
      </c>
      <c r="O26" s="1">
        <v>12.153691213721121</v>
      </c>
      <c r="P26" s="1">
        <v>10.943021942808313</v>
      </c>
      <c r="Q26" s="1">
        <v>14.528031250953703</v>
      </c>
      <c r="R26" s="1">
        <v>18.637348551896725</v>
      </c>
      <c r="S26" s="1">
        <v>12.551347392193366</v>
      </c>
      <c r="T26" s="1">
        <v>14.577166051210058</v>
      </c>
      <c r="U26" s="1">
        <v>14.710837122714928</v>
      </c>
      <c r="V26" s="1">
        <v>18.132267220068972</v>
      </c>
      <c r="W26" s="1">
        <v>14.033936582537308</v>
      </c>
      <c r="X26" s="1">
        <v>19.937742240668967</v>
      </c>
      <c r="Y26" s="1">
        <v>10.085757011627551</v>
      </c>
      <c r="Z26" s="1">
        <v>15.00289925840022</v>
      </c>
      <c r="AA26" s="1">
        <v>12.344126712851345</v>
      </c>
      <c r="AB26" s="1">
        <v>14.506668294320505</v>
      </c>
      <c r="AC26" s="1">
        <v>19.068880275887324</v>
      </c>
      <c r="AD26" s="1">
        <v>16.409497360148929</v>
      </c>
      <c r="AE26" s="27">
        <f t="shared" si="0"/>
        <v>14.5347758415479</v>
      </c>
      <c r="AF26" s="28">
        <f t="shared" si="1"/>
        <v>2.7507546369325002</v>
      </c>
      <c r="AG26" s="30">
        <f t="shared" si="2"/>
        <v>13.501765139226229</v>
      </c>
      <c r="AH26" s="30">
        <f t="shared" si="3"/>
        <v>15.56778654386957</v>
      </c>
      <c r="AI26" s="31">
        <f t="shared" si="4"/>
        <v>1</v>
      </c>
      <c r="AJ26" s="26">
        <f t="shared" si="5"/>
        <v>-0.88270077794622681</v>
      </c>
      <c r="AO26" s="30">
        <f t="shared" si="6"/>
        <v>13.550430936538788</v>
      </c>
      <c r="AP26" s="30">
        <f t="shared" si="7"/>
        <v>15.519120746557011</v>
      </c>
      <c r="AQ26" s="31">
        <f t="shared" si="8"/>
        <v>1</v>
      </c>
      <c r="AR26" s="26">
        <f t="shared" si="9"/>
        <v>-0.92634131179627233</v>
      </c>
    </row>
    <row r="27" spans="1:44" x14ac:dyDescent="0.2">
      <c r="A27" s="1">
        <v>13.782769249549851</v>
      </c>
      <c r="B27" s="1">
        <v>11.048615985595264</v>
      </c>
      <c r="C27" s="1">
        <v>13.37260048219245</v>
      </c>
      <c r="D27" s="1">
        <v>12.197027497177038</v>
      </c>
      <c r="E27" s="1">
        <v>18.856471449934386</v>
      </c>
      <c r="F27" s="1">
        <v>12.912076174199651</v>
      </c>
      <c r="G27" s="1">
        <v>13.346049378948333</v>
      </c>
      <c r="H27" s="1">
        <v>15.134434034241767</v>
      </c>
      <c r="I27" s="1">
        <v>12.8202154606769</v>
      </c>
      <c r="J27" s="1">
        <v>18.652302621539963</v>
      </c>
      <c r="K27" s="1">
        <v>15.361796929837947</v>
      </c>
      <c r="L27" s="1">
        <v>14.994354075746941</v>
      </c>
      <c r="M27" s="1">
        <v>14.67940305795465</v>
      </c>
      <c r="N27" s="1">
        <v>11.277504806665242</v>
      </c>
      <c r="O27" s="1">
        <v>15.31876583147679</v>
      </c>
      <c r="P27" s="1">
        <v>14.299142429883725</v>
      </c>
      <c r="Q27" s="1">
        <v>11.207922605059968</v>
      </c>
      <c r="R27" s="1">
        <v>12.442701498458815</v>
      </c>
      <c r="S27" s="1">
        <v>17.321390423291724</v>
      </c>
      <c r="T27" s="1">
        <v>18.536027100436414</v>
      </c>
      <c r="U27" s="1">
        <v>17.552110354930264</v>
      </c>
      <c r="V27" s="1">
        <v>16.892605365153965</v>
      </c>
      <c r="W27" s="1">
        <v>11.592761009552294</v>
      </c>
      <c r="X27" s="1">
        <v>18.657795953245646</v>
      </c>
      <c r="Y27" s="1">
        <v>10.973845637379071</v>
      </c>
      <c r="Z27" s="1">
        <v>17.472762230292673</v>
      </c>
      <c r="AA27" s="1">
        <v>10.695822016052736</v>
      </c>
      <c r="AB27" s="1">
        <v>18.682821131015963</v>
      </c>
      <c r="AC27" s="1">
        <v>19.306924649800102</v>
      </c>
      <c r="AD27" s="1">
        <v>16.019165623950926</v>
      </c>
      <c r="AE27" s="27">
        <f t="shared" si="0"/>
        <v>14.846939502141378</v>
      </c>
      <c r="AF27" s="28">
        <f t="shared" si="1"/>
        <v>2.8134827281705919</v>
      </c>
      <c r="AG27" s="30">
        <f t="shared" si="2"/>
        <v>13.813928799819708</v>
      </c>
      <c r="AH27" s="30">
        <f t="shared" si="3"/>
        <v>15.879950204463048</v>
      </c>
      <c r="AI27" s="31">
        <f t="shared" si="4"/>
        <v>1</v>
      </c>
      <c r="AJ27" s="26">
        <f t="shared" si="5"/>
        <v>-0.29041187581954198</v>
      </c>
      <c r="AO27" s="30">
        <f t="shared" si="6"/>
        <v>13.840147637966176</v>
      </c>
      <c r="AP27" s="30">
        <f t="shared" si="7"/>
        <v>15.85373136631658</v>
      </c>
      <c r="AQ27" s="31">
        <f t="shared" si="8"/>
        <v>1</v>
      </c>
      <c r="AR27" s="26">
        <f t="shared" si="9"/>
        <v>-0.29797477162637537</v>
      </c>
    </row>
    <row r="28" spans="1:44" x14ac:dyDescent="0.2">
      <c r="A28" s="1">
        <v>18.110599078341014</v>
      </c>
      <c r="B28" s="1">
        <v>16.202887050996431</v>
      </c>
      <c r="C28" s="1">
        <v>10.678426465651418</v>
      </c>
      <c r="D28" s="1">
        <v>10.440687276833399</v>
      </c>
      <c r="E28" s="1">
        <v>18.240607928708762</v>
      </c>
      <c r="F28" s="1">
        <v>18.615985595263528</v>
      </c>
      <c r="G28" s="1">
        <v>16.0643330179754</v>
      </c>
      <c r="H28" s="1">
        <v>13.303323465681936</v>
      </c>
      <c r="I28" s="1">
        <v>11.908932767723623</v>
      </c>
      <c r="J28" s="1">
        <v>12.891933957945493</v>
      </c>
      <c r="K28" s="1">
        <v>11.238135929441206</v>
      </c>
      <c r="L28" s="1">
        <v>12.231818597979675</v>
      </c>
      <c r="M28" s="1">
        <v>16.40247810296945</v>
      </c>
      <c r="N28" s="1">
        <v>11.688589129306925</v>
      </c>
      <c r="O28" s="1">
        <v>19.678640095217752</v>
      </c>
      <c r="P28" s="1">
        <v>17.440717795342877</v>
      </c>
      <c r="Q28" s="1">
        <v>14.12915433210242</v>
      </c>
      <c r="R28" s="1">
        <v>13.624378185369427</v>
      </c>
      <c r="S28" s="1">
        <v>12.993865779595325</v>
      </c>
      <c r="T28" s="1">
        <v>16.705526902066104</v>
      </c>
      <c r="U28" s="1">
        <v>18.954435865352337</v>
      </c>
      <c r="V28" s="1">
        <v>10.527970213934751</v>
      </c>
      <c r="W28" s="1">
        <v>10.43214209418012</v>
      </c>
      <c r="X28" s="1">
        <v>13.089388714255197</v>
      </c>
      <c r="Y28" s="1">
        <v>14.271675771355326</v>
      </c>
      <c r="Z28" s="1">
        <v>19.46836756492813</v>
      </c>
      <c r="AA28" s="1">
        <v>14.032105471968748</v>
      </c>
      <c r="AB28" s="1">
        <v>15.735343485824153</v>
      </c>
      <c r="AC28" s="1">
        <v>11.877193517868587</v>
      </c>
      <c r="AD28" s="1">
        <v>12.38624225592822</v>
      </c>
      <c r="AE28" s="27">
        <f t="shared" si="0"/>
        <v>14.44552954700359</v>
      </c>
      <c r="AF28" s="28">
        <f t="shared" si="1"/>
        <v>2.958553191760116</v>
      </c>
      <c r="AG28" s="30">
        <f t="shared" si="2"/>
        <v>13.412518844681919</v>
      </c>
      <c r="AH28" s="30">
        <f t="shared" si="3"/>
        <v>15.47854024932526</v>
      </c>
      <c r="AI28" s="31">
        <f t="shared" si="4"/>
        <v>1</v>
      </c>
      <c r="AJ28" s="26">
        <f t="shared" si="5"/>
        <v>-1.0520337160403939</v>
      </c>
      <c r="AO28" s="30">
        <f t="shared" si="6"/>
        <v>13.386824884142387</v>
      </c>
      <c r="AP28" s="30">
        <f t="shared" si="7"/>
        <v>15.504234209864793</v>
      </c>
      <c r="AQ28" s="31">
        <f t="shared" si="8"/>
        <v>1</v>
      </c>
      <c r="AR28" s="26">
        <f t="shared" si="9"/>
        <v>-1.0265016543291072</v>
      </c>
    </row>
    <row r="29" spans="1:44" x14ac:dyDescent="0.2">
      <c r="A29" s="1">
        <v>10.98300119022187</v>
      </c>
      <c r="B29" s="1">
        <v>19.035920285653248</v>
      </c>
      <c r="C29" s="1">
        <v>15.706045716727195</v>
      </c>
      <c r="D29" s="1">
        <v>11.134983367412335</v>
      </c>
      <c r="E29" s="1">
        <v>19.754936368907742</v>
      </c>
      <c r="F29" s="1">
        <v>10.497451704458754</v>
      </c>
      <c r="G29" s="1">
        <v>19.493697927793207</v>
      </c>
      <c r="H29" s="1">
        <v>10.742210150456252</v>
      </c>
      <c r="I29" s="1">
        <v>11.557969908749657</v>
      </c>
      <c r="J29" s="1">
        <v>12.606585894344921</v>
      </c>
      <c r="K29" s="1">
        <v>12.427442243720817</v>
      </c>
      <c r="L29" s="1">
        <v>18.70906704916532</v>
      </c>
      <c r="M29" s="1">
        <v>13.700369273964659</v>
      </c>
      <c r="N29" s="1">
        <v>19.011200292977691</v>
      </c>
      <c r="O29" s="1">
        <v>11.848811304055911</v>
      </c>
      <c r="P29" s="1">
        <v>13.154087954344309</v>
      </c>
      <c r="Q29" s="1">
        <v>16.399121066927091</v>
      </c>
      <c r="R29" s="1">
        <v>10.333872493667409</v>
      </c>
      <c r="S29" s="1">
        <v>17.065950498977628</v>
      </c>
      <c r="T29" s="1">
        <v>17.621387371440779</v>
      </c>
      <c r="U29" s="1">
        <v>19.613025299844356</v>
      </c>
      <c r="V29" s="1">
        <v>19.925229651783809</v>
      </c>
      <c r="W29" s="1">
        <v>13.345744193853573</v>
      </c>
      <c r="X29" s="1">
        <v>15.358439893795587</v>
      </c>
      <c r="Y29" s="1">
        <v>11.457564012573625</v>
      </c>
      <c r="Z29" s="1">
        <v>14.869533371990112</v>
      </c>
      <c r="AA29" s="1">
        <v>10.142521439252906</v>
      </c>
      <c r="AB29" s="1">
        <v>10.878322702719199</v>
      </c>
      <c r="AC29" s="1">
        <v>14.763634144108401</v>
      </c>
      <c r="AD29" s="1">
        <v>12.559892574846645</v>
      </c>
      <c r="AE29" s="27">
        <f t="shared" si="0"/>
        <v>14.489933978291166</v>
      </c>
      <c r="AF29" s="28">
        <f t="shared" si="1"/>
        <v>3.3874048372565531</v>
      </c>
      <c r="AG29" s="30">
        <f t="shared" si="2"/>
        <v>13.456923275969496</v>
      </c>
      <c r="AH29" s="30">
        <f t="shared" si="3"/>
        <v>15.522944680612836</v>
      </c>
      <c r="AI29" s="31">
        <f t="shared" si="4"/>
        <v>1</v>
      </c>
      <c r="AJ29" s="26">
        <f t="shared" si="5"/>
        <v>-0.96778223139648312</v>
      </c>
      <c r="AO29" s="30">
        <f t="shared" si="6"/>
        <v>13.277766724989712</v>
      </c>
      <c r="AP29" s="30">
        <f t="shared" si="7"/>
        <v>15.70210123159262</v>
      </c>
      <c r="AQ29" s="31">
        <f t="shared" si="8"/>
        <v>1</v>
      </c>
      <c r="AR29" s="26">
        <f t="shared" si="9"/>
        <v>-0.82474542999446343</v>
      </c>
    </row>
    <row r="30" spans="1:44" x14ac:dyDescent="0.2">
      <c r="A30" s="1">
        <v>12.626728110599078</v>
      </c>
      <c r="B30" s="1">
        <v>11.623889889217811</v>
      </c>
      <c r="C30" s="1">
        <v>13.342081972716453</v>
      </c>
      <c r="D30" s="1">
        <v>18.149052400280773</v>
      </c>
      <c r="E30" s="1">
        <v>10.578630939664906</v>
      </c>
      <c r="F30" s="1">
        <v>17.537156285287026</v>
      </c>
      <c r="G30" s="1">
        <v>14.520401623584704</v>
      </c>
      <c r="H30" s="1">
        <v>13.194067201757866</v>
      </c>
      <c r="I30" s="1">
        <v>13.7061677907651</v>
      </c>
      <c r="J30" s="1">
        <v>11.353190710165716</v>
      </c>
      <c r="K30" s="1">
        <v>19.510177922910245</v>
      </c>
      <c r="L30" s="1">
        <v>10.804467909787286</v>
      </c>
      <c r="M30" s="1">
        <v>17.452925199133276</v>
      </c>
      <c r="N30" s="1">
        <v>17.431867427594838</v>
      </c>
      <c r="O30" s="1">
        <v>18.168279061250651</v>
      </c>
      <c r="P30" s="1">
        <v>17.605517746513261</v>
      </c>
      <c r="Q30" s="1">
        <v>18.353831598864712</v>
      </c>
      <c r="R30" s="1">
        <v>11.932126834925382</v>
      </c>
      <c r="S30" s="1">
        <v>19.716788232062747</v>
      </c>
      <c r="T30" s="1">
        <v>17.830744346446117</v>
      </c>
      <c r="U30" s="1">
        <v>13.008514664143803</v>
      </c>
      <c r="V30" s="1">
        <v>12.151554918057801</v>
      </c>
      <c r="W30" s="1">
        <v>15.98010193182165</v>
      </c>
      <c r="X30" s="1">
        <v>19.858088930936614</v>
      </c>
      <c r="Y30" s="1">
        <v>19.726859340189826</v>
      </c>
      <c r="Z30" s="1">
        <v>17.83410138248848</v>
      </c>
      <c r="AA30" s="1">
        <v>18.70754112369152</v>
      </c>
      <c r="AB30" s="1">
        <v>10.496841334269234</v>
      </c>
      <c r="AC30" s="1">
        <v>16.913052766502883</v>
      </c>
      <c r="AD30" s="1">
        <v>12.265694143498031</v>
      </c>
      <c r="AE30" s="27">
        <f t="shared" si="0"/>
        <v>15.412681457970926</v>
      </c>
      <c r="AF30" s="28">
        <f t="shared" si="1"/>
        <v>3.2100969672073516</v>
      </c>
      <c r="AG30" s="30">
        <f t="shared" si="2"/>
        <v>14.379670755649256</v>
      </c>
      <c r="AH30" s="30">
        <f t="shared" si="3"/>
        <v>16.445692160292598</v>
      </c>
      <c r="AI30" s="31">
        <f t="shared" si="4"/>
        <v>1</v>
      </c>
      <c r="AJ30" s="26">
        <f t="shared" si="5"/>
        <v>0.78300801318430535</v>
      </c>
      <c r="AO30" s="30">
        <f t="shared" si="6"/>
        <v>14.263963011101579</v>
      </c>
      <c r="AP30" s="30">
        <f t="shared" si="7"/>
        <v>16.561399904840272</v>
      </c>
      <c r="AQ30" s="31">
        <f t="shared" si="8"/>
        <v>1</v>
      </c>
      <c r="AR30" s="26">
        <f t="shared" si="9"/>
        <v>0.70413743230765158</v>
      </c>
    </row>
    <row r="31" spans="1:44" x14ac:dyDescent="0.2">
      <c r="A31" s="1">
        <v>17.536240730002746</v>
      </c>
      <c r="B31" s="1">
        <v>17.343363750114445</v>
      </c>
      <c r="C31" s="1">
        <v>17.253639332255013</v>
      </c>
      <c r="D31" s="1">
        <v>15.968810083315532</v>
      </c>
      <c r="E31" s="1">
        <v>10.165105136265145</v>
      </c>
      <c r="F31" s="1">
        <v>14.513382366405224</v>
      </c>
      <c r="G31" s="1">
        <v>11.763969847712637</v>
      </c>
      <c r="H31" s="1">
        <v>10.801416058839687</v>
      </c>
      <c r="I31" s="1">
        <v>11.295510727256081</v>
      </c>
      <c r="J31" s="1">
        <v>12.06793420209357</v>
      </c>
      <c r="K31" s="1">
        <v>12.765892513809625</v>
      </c>
      <c r="L31" s="1">
        <v>17.286294137394329</v>
      </c>
      <c r="M31" s="1">
        <v>11.904965361491744</v>
      </c>
      <c r="N31" s="1">
        <v>14.442884609515671</v>
      </c>
      <c r="O31" s="1">
        <v>19.848628192999055</v>
      </c>
      <c r="P31" s="1">
        <v>12.968840601825008</v>
      </c>
      <c r="Q31" s="1">
        <v>15.415509506515702</v>
      </c>
      <c r="R31" s="1">
        <v>18.192999053926208</v>
      </c>
      <c r="S31" s="1">
        <v>17.882625812555315</v>
      </c>
      <c r="T31" s="1">
        <v>14.627216406750694</v>
      </c>
      <c r="U31" s="1">
        <v>12.319101535081026</v>
      </c>
      <c r="V31" s="1">
        <v>14.366893520920438</v>
      </c>
      <c r="W31" s="1">
        <v>11.148716696676534</v>
      </c>
      <c r="X31" s="1">
        <v>12.139042329172643</v>
      </c>
      <c r="Y31" s="1">
        <v>19.822077089754934</v>
      </c>
      <c r="Z31" s="1">
        <v>15.822931608020264</v>
      </c>
      <c r="AA31" s="1">
        <v>12.640156254768517</v>
      </c>
      <c r="AB31" s="1">
        <v>16.824549089022494</v>
      </c>
      <c r="AC31" s="1">
        <v>18.072145756401255</v>
      </c>
      <c r="AD31" s="1">
        <v>14.798425244911039</v>
      </c>
      <c r="AE31" s="27">
        <f t="shared" si="0"/>
        <v>14.733308918525751</v>
      </c>
      <c r="AF31" s="28">
        <f t="shared" si="1"/>
        <v>2.8119926184728552</v>
      </c>
      <c r="AG31" s="30">
        <f t="shared" si="2"/>
        <v>13.700298216204081</v>
      </c>
      <c r="AH31" s="30">
        <f t="shared" si="3"/>
        <v>15.766319620847421</v>
      </c>
      <c r="AI31" s="31">
        <f t="shared" si="4"/>
        <v>1</v>
      </c>
      <c r="AJ31" s="26">
        <f t="shared" si="5"/>
        <v>-0.50601074946729829</v>
      </c>
      <c r="AO31" s="30">
        <f t="shared" si="6"/>
        <v>13.727050283257691</v>
      </c>
      <c r="AP31" s="30">
        <f t="shared" si="7"/>
        <v>15.73956755379381</v>
      </c>
      <c r="AQ31" s="31">
        <f t="shared" si="8"/>
        <v>1</v>
      </c>
      <c r="AR31" s="26">
        <f t="shared" si="9"/>
        <v>-0.5194633878101147</v>
      </c>
    </row>
    <row r="32" spans="1:44" x14ac:dyDescent="0.2">
      <c r="A32" s="1">
        <v>12.602923673207801</v>
      </c>
      <c r="B32" s="1">
        <v>12.070375682851649</v>
      </c>
      <c r="C32" s="1">
        <v>19.530320139164402</v>
      </c>
      <c r="D32" s="1">
        <v>11.045258949552904</v>
      </c>
      <c r="E32" s="1">
        <v>15.378887295144505</v>
      </c>
      <c r="F32" s="1">
        <v>19.055757316812645</v>
      </c>
      <c r="G32" s="1">
        <v>13.04727317117832</v>
      </c>
      <c r="H32" s="1">
        <v>15.846125675222023</v>
      </c>
      <c r="I32" s="1">
        <v>18.610492263557848</v>
      </c>
      <c r="J32" s="1">
        <v>15.384075441755424</v>
      </c>
      <c r="K32" s="1">
        <v>19.214453566087833</v>
      </c>
      <c r="L32" s="1">
        <v>12.219306009094517</v>
      </c>
      <c r="M32" s="1">
        <v>13.872493667409284</v>
      </c>
      <c r="N32" s="1">
        <v>19.442732016968293</v>
      </c>
      <c r="O32" s="1">
        <v>18.540604876857813</v>
      </c>
      <c r="P32" s="1">
        <v>16.62953581347087</v>
      </c>
      <c r="Q32" s="1">
        <v>12.790917691579944</v>
      </c>
      <c r="R32" s="1">
        <v>18.291573839533676</v>
      </c>
      <c r="S32" s="1">
        <v>19.029206213568528</v>
      </c>
      <c r="T32" s="1">
        <v>12.514725180822168</v>
      </c>
      <c r="U32" s="1">
        <v>17.712942899868771</v>
      </c>
      <c r="V32" s="1">
        <v>11.905270546586504</v>
      </c>
      <c r="W32" s="1">
        <v>14.707174901577808</v>
      </c>
      <c r="X32" s="1">
        <v>10.941190832239753</v>
      </c>
      <c r="Y32" s="1">
        <v>10.991241187780389</v>
      </c>
      <c r="Z32" s="1">
        <v>11.571092867824335</v>
      </c>
      <c r="AA32" s="1">
        <v>11.678518021179846</v>
      </c>
      <c r="AB32" s="1">
        <v>18.701437421796321</v>
      </c>
      <c r="AC32" s="1">
        <v>11.942503128147221</v>
      </c>
      <c r="AD32" s="1">
        <v>15.262306588946196</v>
      </c>
      <c r="AE32" s="27">
        <f t="shared" si="0"/>
        <v>15.017690562659585</v>
      </c>
      <c r="AF32" s="28">
        <f t="shared" si="1"/>
        <v>3.107735175347536</v>
      </c>
      <c r="AG32" s="30">
        <f t="shared" si="2"/>
        <v>13.984679860337915</v>
      </c>
      <c r="AH32" s="30">
        <f t="shared" si="3"/>
        <v>16.050701264981257</v>
      </c>
      <c r="AI32" s="31">
        <f t="shared" si="4"/>
        <v>1</v>
      </c>
      <c r="AJ32" s="26">
        <f t="shared" si="5"/>
        <v>3.3565482656528131E-2</v>
      </c>
      <c r="AO32" s="30">
        <f t="shared" si="6"/>
        <v>13.905601812576707</v>
      </c>
      <c r="AP32" s="30">
        <f t="shared" si="7"/>
        <v>16.12977931274246</v>
      </c>
      <c r="AQ32" s="31">
        <f t="shared" si="8"/>
        <v>1</v>
      </c>
      <c r="AR32" s="26">
        <f t="shared" si="9"/>
        <v>3.1178719153666448E-2</v>
      </c>
    </row>
    <row r="33" spans="1:44" x14ac:dyDescent="0.2">
      <c r="A33" s="1">
        <v>13.25571459089938</v>
      </c>
      <c r="B33" s="1">
        <v>19.162877285073399</v>
      </c>
      <c r="C33" s="1">
        <v>15.54521317178869</v>
      </c>
      <c r="D33" s="1">
        <v>17.794732505264442</v>
      </c>
      <c r="E33" s="1">
        <v>10.737632374034852</v>
      </c>
      <c r="F33" s="1">
        <v>16.187627796258433</v>
      </c>
      <c r="G33" s="1">
        <v>11.937009796441542</v>
      </c>
      <c r="H33" s="1">
        <v>18.582415234839932</v>
      </c>
      <c r="I33" s="1">
        <v>11.394695883053071</v>
      </c>
      <c r="J33" s="1">
        <v>16.427503280739771</v>
      </c>
      <c r="K33" s="1">
        <v>10.778221991637928</v>
      </c>
      <c r="L33" s="1">
        <v>14.803003021332438</v>
      </c>
      <c r="M33" s="1">
        <v>10.2218695638905</v>
      </c>
      <c r="N33" s="1">
        <v>10.310373241370892</v>
      </c>
      <c r="O33" s="1">
        <v>19.537949766533401</v>
      </c>
      <c r="P33" s="1">
        <v>12.785424359874265</v>
      </c>
      <c r="Q33" s="1">
        <v>17.026581621753593</v>
      </c>
      <c r="R33" s="1">
        <v>17.034821619312112</v>
      </c>
      <c r="S33" s="1">
        <v>19.768974883266701</v>
      </c>
      <c r="T33" s="1">
        <v>15.43351542710654</v>
      </c>
      <c r="U33" s="1">
        <v>15.407269508957182</v>
      </c>
      <c r="V33" s="1">
        <v>13.873714407788324</v>
      </c>
      <c r="W33" s="1">
        <v>10.43519394512772</v>
      </c>
      <c r="X33" s="1">
        <v>18.495742667928099</v>
      </c>
      <c r="Y33" s="1">
        <v>15.193639942625202</v>
      </c>
      <c r="Z33" s="1">
        <v>15.11490218817713</v>
      </c>
      <c r="AA33" s="1">
        <v>12.352977080599384</v>
      </c>
      <c r="AB33" s="1">
        <v>13.497116000854518</v>
      </c>
      <c r="AC33" s="1">
        <v>14.901882992034668</v>
      </c>
      <c r="AD33" s="1">
        <v>10.936613055818354</v>
      </c>
      <c r="AE33" s="27">
        <f t="shared" si="0"/>
        <v>14.631173640146082</v>
      </c>
      <c r="AF33" s="28">
        <f t="shared" si="1"/>
        <v>2.9995336802536907</v>
      </c>
      <c r="AG33" s="30">
        <f t="shared" si="2"/>
        <v>13.598162937824412</v>
      </c>
      <c r="AH33" s="30">
        <f t="shared" si="3"/>
        <v>15.664184342467752</v>
      </c>
      <c r="AI33" s="31">
        <f t="shared" si="4"/>
        <v>1</v>
      </c>
      <c r="AJ33" s="26">
        <f t="shared" si="5"/>
        <v>-0.69979881494836038</v>
      </c>
      <c r="AO33" s="30">
        <f t="shared" si="6"/>
        <v>13.557804297814078</v>
      </c>
      <c r="AP33" s="30">
        <f t="shared" si="7"/>
        <v>15.704542982478086</v>
      </c>
      <c r="AQ33" s="31">
        <f t="shared" si="8"/>
        <v>1</v>
      </c>
      <c r="AR33" s="26">
        <f t="shared" si="9"/>
        <v>-0.67348641031902934</v>
      </c>
    </row>
    <row r="34" spans="1:44" x14ac:dyDescent="0.2">
      <c r="A34" s="1">
        <v>12.802209540086062</v>
      </c>
      <c r="B34" s="1">
        <v>10.141911069063386</v>
      </c>
      <c r="C34" s="1">
        <v>15.774407177953428</v>
      </c>
      <c r="D34" s="1">
        <v>11.541795098727379</v>
      </c>
      <c r="E34" s="1">
        <v>14.384289071321756</v>
      </c>
      <c r="F34" s="1">
        <v>16.003295999023408</v>
      </c>
      <c r="G34" s="1">
        <v>13.964659566026796</v>
      </c>
      <c r="H34" s="1">
        <v>16.85476241340373</v>
      </c>
      <c r="I34" s="1">
        <v>17.174596392712182</v>
      </c>
      <c r="J34" s="1">
        <v>16.309396649067658</v>
      </c>
      <c r="K34" s="1">
        <v>12.426526688436537</v>
      </c>
      <c r="L34" s="1">
        <v>17.099215674306468</v>
      </c>
      <c r="M34" s="1">
        <v>18.240913113803522</v>
      </c>
      <c r="N34" s="1">
        <v>11.638538773766289</v>
      </c>
      <c r="O34" s="1">
        <v>19.076815088351083</v>
      </c>
      <c r="P34" s="1">
        <v>14.56678975798822</v>
      </c>
      <c r="Q34" s="1">
        <v>17.5869014557329</v>
      </c>
      <c r="R34" s="1">
        <v>16.340830713827934</v>
      </c>
      <c r="S34" s="1">
        <v>12.784813989684745</v>
      </c>
      <c r="T34" s="1">
        <v>11.891232032227546</v>
      </c>
      <c r="U34" s="1">
        <v>14.583574938200019</v>
      </c>
      <c r="V34" s="1">
        <v>15.490890224921415</v>
      </c>
      <c r="W34" s="1">
        <v>13.762016663106174</v>
      </c>
      <c r="X34" s="1">
        <v>17.135837885677663</v>
      </c>
      <c r="Y34" s="1">
        <v>13.952757347331156</v>
      </c>
      <c r="Z34" s="1">
        <v>13.189794610431226</v>
      </c>
      <c r="AA34" s="1">
        <v>19.904477065340132</v>
      </c>
      <c r="AB34" s="1">
        <v>11.010773033845027</v>
      </c>
      <c r="AC34" s="1">
        <v>15.362712485122227</v>
      </c>
      <c r="AD34" s="1">
        <v>10.028077028717917</v>
      </c>
      <c r="AE34" s="27">
        <f t="shared" si="0"/>
        <v>14.700827051606801</v>
      </c>
      <c r="AF34" s="28">
        <f t="shared" si="1"/>
        <v>2.6198832712861746</v>
      </c>
      <c r="AG34" s="30">
        <f t="shared" si="2"/>
        <v>13.667816349285131</v>
      </c>
      <c r="AH34" s="30">
        <f t="shared" si="3"/>
        <v>15.733837753928471</v>
      </c>
      <c r="AI34" s="31">
        <f t="shared" si="4"/>
        <v>1</v>
      </c>
      <c r="AJ34" s="26">
        <f t="shared" si="5"/>
        <v>-0.56764075873831255</v>
      </c>
      <c r="AO34" s="30">
        <f t="shared" si="6"/>
        <v>13.763313863340409</v>
      </c>
      <c r="AP34" s="30">
        <f t="shared" si="7"/>
        <v>15.638340239873193</v>
      </c>
      <c r="AQ34" s="31">
        <f t="shared" si="8"/>
        <v>1</v>
      </c>
      <c r="AR34" s="26">
        <f t="shared" si="9"/>
        <v>-0.62546211209569935</v>
      </c>
    </row>
    <row r="35" spans="1:44" x14ac:dyDescent="0.2">
      <c r="A35" s="1">
        <v>15.656300546281319</v>
      </c>
      <c r="B35" s="1">
        <v>16.535843989379558</v>
      </c>
      <c r="C35" s="1">
        <v>15.699942014831995</v>
      </c>
      <c r="D35" s="1">
        <v>12.520218512527848</v>
      </c>
      <c r="E35" s="1">
        <v>14.956511123996705</v>
      </c>
      <c r="F35" s="1">
        <v>16.450086977752008</v>
      </c>
      <c r="G35" s="1">
        <v>18.077944273201695</v>
      </c>
      <c r="H35" s="1">
        <v>12.323984496597186</v>
      </c>
      <c r="I35" s="1">
        <v>14.828028199102755</v>
      </c>
      <c r="J35" s="1">
        <v>18.693807794427322</v>
      </c>
      <c r="K35" s="1">
        <v>16.650593585009307</v>
      </c>
      <c r="L35" s="1">
        <v>18.059022797326577</v>
      </c>
      <c r="M35" s="1">
        <v>11.174962614825892</v>
      </c>
      <c r="N35" s="1">
        <v>15.266273995178075</v>
      </c>
      <c r="O35" s="1">
        <v>11.283608508560441</v>
      </c>
      <c r="P35" s="1">
        <v>17.534104434339426</v>
      </c>
      <c r="Q35" s="1">
        <v>13.349711600085453</v>
      </c>
      <c r="R35" s="1">
        <v>14.7758415478988</v>
      </c>
      <c r="S35" s="1">
        <v>11.156346324045533</v>
      </c>
      <c r="T35" s="1">
        <v>13.197119052705466</v>
      </c>
      <c r="U35" s="1">
        <v>19.050874355296486</v>
      </c>
      <c r="V35" s="1">
        <v>13.995178075502793</v>
      </c>
      <c r="W35" s="1">
        <v>11.348612933744317</v>
      </c>
      <c r="X35" s="1">
        <v>18.622394482253487</v>
      </c>
      <c r="Y35" s="1">
        <v>16.116824854274117</v>
      </c>
      <c r="Z35" s="1">
        <v>18.728904080324718</v>
      </c>
      <c r="AA35" s="1">
        <v>11.480147709585864</v>
      </c>
      <c r="AB35" s="1">
        <v>18.841822565385904</v>
      </c>
      <c r="AC35" s="1">
        <v>12.776573992126224</v>
      </c>
      <c r="AD35" s="1">
        <v>19.315775017548141</v>
      </c>
      <c r="AE35" s="27">
        <f t="shared" si="0"/>
        <v>15.282245348470516</v>
      </c>
      <c r="AF35" s="28">
        <f t="shared" si="1"/>
        <v>2.7355336067999705</v>
      </c>
      <c r="AG35" s="30">
        <f t="shared" si="2"/>
        <v>14.249234646148846</v>
      </c>
      <c r="AH35" s="30">
        <f t="shared" si="3"/>
        <v>16.315256050792186</v>
      </c>
      <c r="AI35" s="31">
        <f t="shared" si="4"/>
        <v>1</v>
      </c>
      <c r="AJ35" s="26">
        <f t="shared" si="5"/>
        <v>0.53552289609285142</v>
      </c>
      <c r="AO35" s="30">
        <f t="shared" si="6"/>
        <v>14.303347219142079</v>
      </c>
      <c r="AP35" s="30">
        <f t="shared" si="7"/>
        <v>16.261143477798953</v>
      </c>
      <c r="AQ35" s="31">
        <f t="shared" si="8"/>
        <v>1</v>
      </c>
      <c r="AR35" s="26">
        <f t="shared" si="9"/>
        <v>0.56512610089645332</v>
      </c>
    </row>
    <row r="36" spans="1:44" x14ac:dyDescent="0.2">
      <c r="A36" s="1">
        <v>10.462965788750877</v>
      </c>
      <c r="B36" s="1">
        <v>12.339243751335186</v>
      </c>
      <c r="C36" s="1">
        <v>12.91848506118961</v>
      </c>
      <c r="D36" s="1">
        <v>11.067232276375622</v>
      </c>
      <c r="E36" s="1">
        <v>16.429029206213571</v>
      </c>
      <c r="F36" s="1">
        <v>17.517319254127628</v>
      </c>
      <c r="G36" s="1">
        <v>17.943357646412551</v>
      </c>
      <c r="H36" s="1">
        <v>14.963835566270944</v>
      </c>
      <c r="I36" s="1">
        <v>15.896481215857417</v>
      </c>
      <c r="J36" s="1">
        <v>11.446577349162267</v>
      </c>
      <c r="K36" s="1">
        <v>11.758476516006958</v>
      </c>
      <c r="L36" s="1">
        <v>18.914151432844019</v>
      </c>
      <c r="M36" s="1">
        <v>11.236610003967407</v>
      </c>
      <c r="N36" s="1">
        <v>13.717154454176459</v>
      </c>
      <c r="O36" s="1">
        <v>10.484023560289316</v>
      </c>
      <c r="P36" s="1">
        <v>14.895779290139469</v>
      </c>
      <c r="Q36" s="1">
        <v>10.504776146732993</v>
      </c>
      <c r="R36" s="1">
        <v>13.194677571947386</v>
      </c>
      <c r="S36" s="1">
        <v>13.424176763206885</v>
      </c>
      <c r="T36" s="1">
        <v>12.287667470320748</v>
      </c>
      <c r="U36" s="1">
        <v>18.696859645374921</v>
      </c>
      <c r="V36" s="1">
        <v>10.505081331827753</v>
      </c>
      <c r="W36" s="1">
        <v>16.871852778710288</v>
      </c>
      <c r="X36" s="1">
        <v>12.703634754478591</v>
      </c>
      <c r="Y36" s="1">
        <v>14.490798669392987</v>
      </c>
      <c r="Z36" s="1">
        <v>14.049195837275306</v>
      </c>
      <c r="AA36" s="1">
        <v>17.308572649311806</v>
      </c>
      <c r="AB36" s="1">
        <v>16.644184698019348</v>
      </c>
      <c r="AC36" s="1">
        <v>11.545762504959258</v>
      </c>
      <c r="AD36" s="1">
        <v>12.367931150242622</v>
      </c>
      <c r="AE36" s="27">
        <f t="shared" si="0"/>
        <v>13.886196478164003</v>
      </c>
      <c r="AF36" s="28">
        <f t="shared" si="1"/>
        <v>2.6702250075234444</v>
      </c>
      <c r="AG36" s="30">
        <f t="shared" si="2"/>
        <v>12.853185775842332</v>
      </c>
      <c r="AH36" s="30">
        <f t="shared" si="3"/>
        <v>14.919207180485673</v>
      </c>
      <c r="AI36" s="31">
        <f t="shared" si="4"/>
        <v>0</v>
      </c>
      <c r="AJ36" s="26">
        <f t="shared" si="5"/>
        <v>-2.1132935969513027</v>
      </c>
      <c r="AO36" s="30">
        <f t="shared" si="6"/>
        <v>12.930668730943808</v>
      </c>
      <c r="AP36" s="30">
        <f t="shared" si="7"/>
        <v>14.841724225384198</v>
      </c>
      <c r="AQ36" s="31">
        <f t="shared" si="8"/>
        <v>0</v>
      </c>
      <c r="AR36" s="26">
        <f t="shared" si="9"/>
        <v>-2.2846588276996256</v>
      </c>
    </row>
    <row r="37" spans="1:44" x14ac:dyDescent="0.2">
      <c r="A37" s="1">
        <v>15.561387981810968</v>
      </c>
      <c r="B37" s="1">
        <v>17.27774895474105</v>
      </c>
      <c r="C37" s="1">
        <v>18.408154545731986</v>
      </c>
      <c r="D37" s="1">
        <v>10.666829432050539</v>
      </c>
      <c r="E37" s="1">
        <v>18.478957487716301</v>
      </c>
      <c r="F37" s="1">
        <v>11.662648396252326</v>
      </c>
      <c r="G37" s="1">
        <v>16.09576708273568</v>
      </c>
      <c r="H37" s="1">
        <v>14.314706869716483</v>
      </c>
      <c r="I37" s="1">
        <v>19.68840601825007</v>
      </c>
      <c r="J37" s="1">
        <v>14.722128971221046</v>
      </c>
      <c r="K37" s="1">
        <v>17.421796319467759</v>
      </c>
      <c r="L37" s="1">
        <v>17.123630481887265</v>
      </c>
      <c r="M37" s="1">
        <v>15.998413037507248</v>
      </c>
      <c r="N37" s="1">
        <v>16.28742332224494</v>
      </c>
      <c r="O37" s="1">
        <v>17.116916409802545</v>
      </c>
      <c r="P37" s="1">
        <v>17.231055635242775</v>
      </c>
      <c r="Q37" s="1">
        <v>11.010467848750267</v>
      </c>
      <c r="R37" s="1">
        <v>16.51814325388348</v>
      </c>
      <c r="S37" s="1">
        <v>16.815393536179691</v>
      </c>
      <c r="T37" s="1">
        <v>18.389233069856868</v>
      </c>
      <c r="U37" s="1">
        <v>12.495803704947051</v>
      </c>
      <c r="V37" s="1">
        <v>10.014954069643238</v>
      </c>
      <c r="W37" s="1">
        <v>13.969542527542956</v>
      </c>
      <c r="X37" s="1">
        <v>19.478438673055209</v>
      </c>
      <c r="Y37" s="1">
        <v>15.107272560808131</v>
      </c>
      <c r="Z37" s="1">
        <v>13.937498092593158</v>
      </c>
      <c r="AA37" s="1">
        <v>18.748741111484115</v>
      </c>
      <c r="AB37" s="1">
        <v>10.054933317056795</v>
      </c>
      <c r="AC37" s="1">
        <v>14.985808893093662</v>
      </c>
      <c r="AD37" s="1">
        <v>10.43427838984344</v>
      </c>
      <c r="AE37" s="27">
        <f t="shared" si="0"/>
        <v>15.3338826665039</v>
      </c>
      <c r="AF37" s="28">
        <f t="shared" si="1"/>
        <v>2.9228324676719297</v>
      </c>
      <c r="AG37" s="30">
        <f t="shared" si="2"/>
        <v>14.30087196418223</v>
      </c>
      <c r="AH37" s="30">
        <f t="shared" si="3"/>
        <v>16.366893368825572</v>
      </c>
      <c r="AI37" s="31">
        <f t="shared" si="4"/>
        <v>1</v>
      </c>
      <c r="AJ37" s="26">
        <f t="shared" si="5"/>
        <v>0.63349781844163944</v>
      </c>
      <c r="AO37" s="30">
        <f t="shared" si="6"/>
        <v>14.287960500593663</v>
      </c>
      <c r="AP37" s="30">
        <f t="shared" si="7"/>
        <v>16.379804832414138</v>
      </c>
      <c r="AQ37" s="31">
        <f t="shared" si="8"/>
        <v>1</v>
      </c>
      <c r="AR37" s="26">
        <f t="shared" si="9"/>
        <v>0.62567755773502387</v>
      </c>
    </row>
    <row r="38" spans="1:44" x14ac:dyDescent="0.2">
      <c r="A38" s="1">
        <v>17.989745780816065</v>
      </c>
      <c r="B38" s="1">
        <v>14.747154148991363</v>
      </c>
      <c r="C38" s="1">
        <v>17.821893978698078</v>
      </c>
      <c r="D38" s="1">
        <v>18.70815149388104</v>
      </c>
      <c r="E38" s="1">
        <v>10.264595477156895</v>
      </c>
      <c r="F38" s="1">
        <v>14.310739463484603</v>
      </c>
      <c r="G38" s="1">
        <v>16.938993499557483</v>
      </c>
      <c r="H38" s="1">
        <v>17.015900143436994</v>
      </c>
      <c r="I38" s="1">
        <v>11.118503372295297</v>
      </c>
      <c r="J38" s="1">
        <v>16.157719656971956</v>
      </c>
      <c r="K38" s="1">
        <v>12.957548753318887</v>
      </c>
      <c r="L38" s="1">
        <v>19.927365947447129</v>
      </c>
      <c r="M38" s="1">
        <v>12.549516281624806</v>
      </c>
      <c r="N38" s="1">
        <v>12.169866023743401</v>
      </c>
      <c r="O38" s="1">
        <v>11.603137302774133</v>
      </c>
      <c r="P38" s="1">
        <v>11.148716696676534</v>
      </c>
      <c r="Q38" s="1">
        <v>15.787530137028106</v>
      </c>
      <c r="R38" s="1">
        <v>16.611224707785272</v>
      </c>
      <c r="S38" s="1">
        <v>11.223487044892728</v>
      </c>
      <c r="T38" s="1">
        <v>17.224951933347576</v>
      </c>
      <c r="U38" s="1">
        <v>11.438032166508988</v>
      </c>
      <c r="V38" s="1">
        <v>11.947386089663381</v>
      </c>
      <c r="W38" s="1">
        <v>16.573076570940273</v>
      </c>
      <c r="X38" s="1">
        <v>12.432935575426496</v>
      </c>
      <c r="Y38" s="1">
        <v>16.049989318521682</v>
      </c>
      <c r="Z38" s="1">
        <v>15.392620624408703</v>
      </c>
      <c r="AA38" s="1">
        <v>10.430005798516801</v>
      </c>
      <c r="AB38" s="1">
        <v>10.179448835718864</v>
      </c>
      <c r="AC38" s="1">
        <v>19.173253578295238</v>
      </c>
      <c r="AD38" s="1">
        <v>13.986022522659994</v>
      </c>
      <c r="AE38" s="27">
        <f t="shared" si="0"/>
        <v>14.462650430819627</v>
      </c>
      <c r="AF38" s="28">
        <f t="shared" si="1"/>
        <v>2.9673007857231397</v>
      </c>
      <c r="AG38" s="30">
        <f t="shared" si="2"/>
        <v>13.429639728497957</v>
      </c>
      <c r="AH38" s="30">
        <f t="shared" si="3"/>
        <v>15.495661133141297</v>
      </c>
      <c r="AI38" s="31">
        <f t="shared" si="4"/>
        <v>1</v>
      </c>
      <c r="AJ38" s="26">
        <f t="shared" si="5"/>
        <v>-1.0195491229921176</v>
      </c>
      <c r="AO38" s="30">
        <f t="shared" si="6"/>
        <v>13.400815481660628</v>
      </c>
      <c r="AP38" s="30">
        <f t="shared" si="7"/>
        <v>15.524485379978627</v>
      </c>
      <c r="AQ38" s="31">
        <f t="shared" si="8"/>
        <v>1</v>
      </c>
      <c r="AR38" s="26">
        <f t="shared" si="9"/>
        <v>-0.99187275426156962</v>
      </c>
    </row>
    <row r="39" spans="1:44" x14ac:dyDescent="0.2">
      <c r="A39" s="1">
        <v>19.609973448896756</v>
      </c>
      <c r="B39" s="1">
        <v>11.215857417523729</v>
      </c>
      <c r="C39" s="1">
        <v>19.964903714102604</v>
      </c>
      <c r="D39" s="1">
        <v>11.021149327066865</v>
      </c>
      <c r="E39" s="1">
        <v>16.93319498275704</v>
      </c>
      <c r="F39" s="1">
        <v>13.980224005859554</v>
      </c>
      <c r="G39" s="1">
        <v>17.412335581530201</v>
      </c>
      <c r="H39" s="1">
        <v>11.63212988677633</v>
      </c>
      <c r="I39" s="1">
        <v>15.713370159001434</v>
      </c>
      <c r="J39" s="1">
        <v>17.382732627338481</v>
      </c>
      <c r="K39" s="1">
        <v>13.228247932370984</v>
      </c>
      <c r="L39" s="1">
        <v>10.352488784447768</v>
      </c>
      <c r="M39" s="1">
        <v>18.330027161473431</v>
      </c>
      <c r="N39" s="1">
        <v>11.342509231849116</v>
      </c>
      <c r="O39" s="1">
        <v>11.486861781670584</v>
      </c>
      <c r="P39" s="1">
        <v>18.463087862788782</v>
      </c>
      <c r="Q39" s="1">
        <v>15.440534684286019</v>
      </c>
      <c r="R39" s="1">
        <v>15.394756920072023</v>
      </c>
      <c r="S39" s="1">
        <v>14.058046205023347</v>
      </c>
      <c r="T39" s="1">
        <v>13.930173650318919</v>
      </c>
      <c r="U39" s="1">
        <v>17.405011139255961</v>
      </c>
      <c r="V39" s="1">
        <v>10.671102023377179</v>
      </c>
      <c r="W39" s="1">
        <v>15.908688619647815</v>
      </c>
      <c r="X39" s="1">
        <v>11.763054292428357</v>
      </c>
      <c r="Y39" s="1">
        <v>14.476454969939269</v>
      </c>
      <c r="Z39" s="1">
        <v>15.578783532212288</v>
      </c>
      <c r="AA39" s="1">
        <v>19.3252357554857</v>
      </c>
      <c r="AB39" s="1">
        <v>17.58629108554338</v>
      </c>
      <c r="AC39" s="1">
        <v>17.325052644428848</v>
      </c>
      <c r="AD39" s="1">
        <v>10.474868007446517</v>
      </c>
      <c r="AE39" s="27">
        <f t="shared" si="0"/>
        <v>14.913571581163975</v>
      </c>
      <c r="AF39" s="28">
        <f t="shared" si="1"/>
        <v>3.0376451386946925</v>
      </c>
      <c r="AG39" s="30">
        <f t="shared" si="2"/>
        <v>13.880560878842305</v>
      </c>
      <c r="AH39" s="30">
        <f t="shared" si="3"/>
        <v>15.946582283485645</v>
      </c>
      <c r="AI39" s="31">
        <f t="shared" si="4"/>
        <v>1</v>
      </c>
      <c r="AJ39" s="26">
        <f t="shared" si="5"/>
        <v>-0.16398639485330296</v>
      </c>
      <c r="AO39" s="30">
        <f t="shared" si="6"/>
        <v>13.8265642285801</v>
      </c>
      <c r="AP39" s="30">
        <f t="shared" si="7"/>
        <v>16.00057893374785</v>
      </c>
      <c r="AQ39" s="31">
        <f t="shared" si="8"/>
        <v>1</v>
      </c>
      <c r="AR39" s="26">
        <f t="shared" si="9"/>
        <v>-0.15584043706414413</v>
      </c>
    </row>
    <row r="40" spans="1:44" x14ac:dyDescent="0.2">
      <c r="A40" s="1">
        <v>11.127964110232856</v>
      </c>
      <c r="B40" s="1">
        <v>12.251045258949553</v>
      </c>
      <c r="C40" s="1">
        <v>14.45509201330607</v>
      </c>
      <c r="D40" s="1">
        <v>11.666310617389447</v>
      </c>
      <c r="E40" s="1">
        <v>11.936094241157262</v>
      </c>
      <c r="F40" s="1">
        <v>10.293893246253853</v>
      </c>
      <c r="G40" s="1">
        <v>18.083132419812614</v>
      </c>
      <c r="H40" s="1">
        <v>10.030213324381236</v>
      </c>
      <c r="I40" s="1">
        <v>11.542710654011659</v>
      </c>
      <c r="J40" s="1">
        <v>10.055543687246315</v>
      </c>
      <c r="K40" s="1">
        <v>15.029145176549576</v>
      </c>
      <c r="L40" s="1">
        <v>14.58235419782098</v>
      </c>
      <c r="M40" s="1">
        <v>19.46867275002289</v>
      </c>
      <c r="N40" s="1">
        <v>18.270210882900479</v>
      </c>
      <c r="O40" s="1">
        <v>14.196295052949614</v>
      </c>
      <c r="P40" s="1">
        <v>16.2953581347087</v>
      </c>
      <c r="Q40" s="1">
        <v>14.753868221076083</v>
      </c>
      <c r="R40" s="1">
        <v>16.942655720694603</v>
      </c>
      <c r="S40" s="1">
        <v>17.1904660176397</v>
      </c>
      <c r="T40" s="1">
        <v>12.484817041535692</v>
      </c>
      <c r="U40" s="1">
        <v>14.050111392559586</v>
      </c>
      <c r="V40" s="1">
        <v>15.32334360789819</v>
      </c>
      <c r="W40" s="1">
        <v>13.648792992950224</v>
      </c>
      <c r="X40" s="1">
        <v>17.074495681630907</v>
      </c>
      <c r="Y40" s="1">
        <v>12.074953459273049</v>
      </c>
      <c r="Z40" s="1">
        <v>14.791405987731558</v>
      </c>
      <c r="AA40" s="1">
        <v>17.83959471419416</v>
      </c>
      <c r="AB40" s="1">
        <v>17.05282753990295</v>
      </c>
      <c r="AC40" s="1">
        <v>13.494369335001679</v>
      </c>
      <c r="AD40" s="1">
        <v>19.460127567369611</v>
      </c>
      <c r="AE40" s="27">
        <f t="shared" si="0"/>
        <v>14.515528834905037</v>
      </c>
      <c r="AF40" s="28">
        <f t="shared" si="1"/>
        <v>2.7999523652130311</v>
      </c>
      <c r="AG40" s="30">
        <f t="shared" si="2"/>
        <v>13.482518132583367</v>
      </c>
      <c r="AH40" s="30">
        <f t="shared" si="3"/>
        <v>15.548539537226707</v>
      </c>
      <c r="AI40" s="31">
        <f t="shared" si="4"/>
        <v>1</v>
      </c>
      <c r="AJ40" s="26">
        <f t="shared" si="5"/>
        <v>-0.91921940542532832</v>
      </c>
      <c r="AO40" s="30">
        <f t="shared" si="6"/>
        <v>13.513578748931852</v>
      </c>
      <c r="AP40" s="30">
        <f t="shared" si="7"/>
        <v>15.517478920878222</v>
      </c>
      <c r="AQ40" s="31">
        <f t="shared" si="8"/>
        <v>1</v>
      </c>
      <c r="AR40" s="26">
        <f t="shared" si="9"/>
        <v>-0.94771535716155386</v>
      </c>
    </row>
    <row r="41" spans="1:44" x14ac:dyDescent="0.2">
      <c r="A41" s="1">
        <v>18.088930936613053</v>
      </c>
      <c r="B41" s="1">
        <v>10.43214209418012</v>
      </c>
      <c r="C41" s="1">
        <v>10.289925840021974</v>
      </c>
      <c r="D41" s="1">
        <v>10.32105471968749</v>
      </c>
      <c r="E41" s="1">
        <v>15.607776116214485</v>
      </c>
      <c r="F41" s="1">
        <v>16.026795251319925</v>
      </c>
      <c r="G41" s="1">
        <v>13.682058168279061</v>
      </c>
      <c r="H41" s="1">
        <v>15.732291634876553</v>
      </c>
      <c r="I41" s="1">
        <v>14.272591326639606</v>
      </c>
      <c r="J41" s="1">
        <v>10.356456190679648</v>
      </c>
      <c r="K41" s="1">
        <v>14.66048158207953</v>
      </c>
      <c r="L41" s="1">
        <v>16.06799523911252</v>
      </c>
      <c r="M41" s="1">
        <v>17.925962096011233</v>
      </c>
      <c r="N41" s="1">
        <v>11.996215704824976</v>
      </c>
      <c r="O41" s="1">
        <v>12.194891201513718</v>
      </c>
      <c r="P41" s="1">
        <v>15.34134952848903</v>
      </c>
      <c r="Q41" s="1">
        <v>16.760460219122898</v>
      </c>
      <c r="R41" s="1">
        <v>18.674581133457444</v>
      </c>
      <c r="S41" s="1">
        <v>13.183080538346507</v>
      </c>
      <c r="T41" s="1">
        <v>17.61162144840846</v>
      </c>
      <c r="U41" s="1">
        <v>19.345683156834617</v>
      </c>
      <c r="V41" s="1">
        <v>17.441022980437637</v>
      </c>
      <c r="W41" s="1">
        <v>13.197424237800226</v>
      </c>
      <c r="X41" s="1">
        <v>10.988494521927549</v>
      </c>
      <c r="Y41" s="1">
        <v>11.862239448225349</v>
      </c>
      <c r="Z41" s="1">
        <v>13.214209418012025</v>
      </c>
      <c r="AA41" s="1">
        <v>12.098147526474808</v>
      </c>
      <c r="AB41" s="1">
        <v>17.05038605914487</v>
      </c>
      <c r="AC41" s="1">
        <v>11.107821893978699</v>
      </c>
      <c r="AD41" s="1">
        <v>16.017639698477126</v>
      </c>
      <c r="AE41" s="27">
        <f t="shared" si="0"/>
        <v>14.384990997039706</v>
      </c>
      <c r="AF41" s="28">
        <f t="shared" si="1"/>
        <v>2.8070307494577373</v>
      </c>
      <c r="AG41" s="30">
        <f t="shared" si="2"/>
        <v>13.351980294718036</v>
      </c>
      <c r="AH41" s="30">
        <f t="shared" si="3"/>
        <v>15.418001699361376</v>
      </c>
      <c r="AI41" s="31">
        <f t="shared" si="4"/>
        <v>1</v>
      </c>
      <c r="AJ41" s="26">
        <f t="shared" si="5"/>
        <v>-1.1668975385182596</v>
      </c>
      <c r="AO41" s="30">
        <f t="shared" si="6"/>
        <v>13.380507943795131</v>
      </c>
      <c r="AP41" s="30">
        <f t="shared" si="7"/>
        <v>15.389474050284282</v>
      </c>
      <c r="AQ41" s="31">
        <f t="shared" si="8"/>
        <v>1</v>
      </c>
      <c r="AR41" s="26">
        <f t="shared" si="9"/>
        <v>-1.2000378123937119</v>
      </c>
    </row>
    <row r="42" spans="1:44" x14ac:dyDescent="0.2">
      <c r="A42" s="1">
        <v>13.570055238502151</v>
      </c>
      <c r="B42" s="1">
        <v>18.477736747337261</v>
      </c>
      <c r="C42" s="1">
        <v>12.832117679372539</v>
      </c>
      <c r="D42" s="1">
        <v>12.221137119663076</v>
      </c>
      <c r="E42" s="1">
        <v>12.647785882137516</v>
      </c>
      <c r="F42" s="1">
        <v>12.729880672627949</v>
      </c>
      <c r="G42" s="1">
        <v>11.966612750633258</v>
      </c>
      <c r="H42" s="1">
        <v>10.099795525986512</v>
      </c>
      <c r="I42" s="1">
        <v>10.292672505874814</v>
      </c>
      <c r="J42" s="1">
        <v>14.5646534623249</v>
      </c>
      <c r="K42" s="1">
        <v>16.314584795678577</v>
      </c>
      <c r="L42" s="1">
        <v>15.020294808801538</v>
      </c>
      <c r="M42" s="1">
        <v>19.082613605151526</v>
      </c>
      <c r="N42" s="1">
        <v>15.218665120395521</v>
      </c>
      <c r="O42" s="1">
        <v>10.255745109408856</v>
      </c>
      <c r="P42" s="1">
        <v>14.56831568346202</v>
      </c>
      <c r="Q42" s="1">
        <v>19.076509903256323</v>
      </c>
      <c r="R42" s="1">
        <v>11.061433759575182</v>
      </c>
      <c r="S42" s="1">
        <v>10.038148136844997</v>
      </c>
      <c r="T42" s="1">
        <v>18.9318521683401</v>
      </c>
      <c r="U42" s="1">
        <v>17.919553209021274</v>
      </c>
      <c r="V42" s="1">
        <v>19.534287545396282</v>
      </c>
      <c r="W42" s="1">
        <v>17.211218604083378</v>
      </c>
      <c r="X42" s="1">
        <v>16.848048341319011</v>
      </c>
      <c r="Y42" s="1">
        <v>14.246955778679769</v>
      </c>
      <c r="Z42" s="1">
        <v>15.186010315256203</v>
      </c>
      <c r="AA42" s="1">
        <v>11.763969847712637</v>
      </c>
      <c r="AB42" s="1">
        <v>12.432935575426496</v>
      </c>
      <c r="AC42" s="1">
        <v>18.451490829187904</v>
      </c>
      <c r="AD42" s="1">
        <v>13.620410779137547</v>
      </c>
      <c r="AE42" s="27">
        <f t="shared" si="0"/>
        <v>14.53951638335317</v>
      </c>
      <c r="AF42" s="28">
        <f t="shared" si="1"/>
        <v>3.0437268712373928</v>
      </c>
      <c r="AG42" s="30">
        <f t="shared" si="2"/>
        <v>13.5065056810315</v>
      </c>
      <c r="AH42" s="30">
        <f t="shared" si="3"/>
        <v>15.572527085674841</v>
      </c>
      <c r="AI42" s="31">
        <f t="shared" si="4"/>
        <v>1</v>
      </c>
      <c r="AJ42" s="26">
        <f t="shared" si="5"/>
        <v>-0.87370623227748545</v>
      </c>
      <c r="AO42" s="30">
        <f t="shared" si="6"/>
        <v>13.450332710729093</v>
      </c>
      <c r="AP42" s="30">
        <f t="shared" si="7"/>
        <v>15.628700055977248</v>
      </c>
      <c r="AQ42" s="31">
        <f t="shared" si="8"/>
        <v>1</v>
      </c>
      <c r="AR42" s="26">
        <f t="shared" si="9"/>
        <v>-0.82864617907221705</v>
      </c>
    </row>
    <row r="43" spans="1:44" x14ac:dyDescent="0.2">
      <c r="A43" s="1">
        <v>11.540269173253579</v>
      </c>
      <c r="B43" s="1">
        <v>13.198339793084505</v>
      </c>
      <c r="C43" s="1">
        <v>19.877620777001251</v>
      </c>
      <c r="D43" s="1">
        <v>16.164738914151435</v>
      </c>
      <c r="E43" s="1">
        <v>19.477217932676169</v>
      </c>
      <c r="F43" s="1">
        <v>14.575029755546739</v>
      </c>
      <c r="G43" s="1">
        <v>14.502700888088626</v>
      </c>
      <c r="H43" s="1">
        <v>13.073519089327677</v>
      </c>
      <c r="I43" s="1">
        <v>15.243385113071078</v>
      </c>
      <c r="J43" s="1">
        <v>11.252174443800165</v>
      </c>
      <c r="K43" s="1">
        <v>12.170781579027681</v>
      </c>
      <c r="L43" s="1">
        <v>18.082827234717854</v>
      </c>
      <c r="M43" s="1">
        <v>12.834253975035859</v>
      </c>
      <c r="N43" s="1">
        <v>10.64485610522782</v>
      </c>
      <c r="O43" s="1">
        <v>17.438276314584797</v>
      </c>
      <c r="P43" s="1">
        <v>12.119205298013245</v>
      </c>
      <c r="Q43" s="1">
        <v>10.683004242072817</v>
      </c>
      <c r="R43" s="1">
        <v>18.804895168919948</v>
      </c>
      <c r="S43" s="1">
        <v>13.093661305581836</v>
      </c>
      <c r="T43" s="1">
        <v>18.987701040681173</v>
      </c>
      <c r="U43" s="1">
        <v>15.858943449201941</v>
      </c>
      <c r="V43" s="1">
        <v>14.080935087130346</v>
      </c>
      <c r="W43" s="1">
        <v>10.420850245674002</v>
      </c>
      <c r="X43" s="1">
        <v>10.838648640400402</v>
      </c>
      <c r="Y43" s="1">
        <v>18.90499588000122</v>
      </c>
      <c r="Z43" s="1">
        <v>18.852504043702506</v>
      </c>
      <c r="AA43" s="1">
        <v>15.257423627430036</v>
      </c>
      <c r="AB43" s="1">
        <v>16.238593707083346</v>
      </c>
      <c r="AC43" s="1">
        <v>10.885952330088198</v>
      </c>
      <c r="AD43" s="1">
        <v>14.635151219214453</v>
      </c>
      <c r="AE43" s="27">
        <f t="shared" si="0"/>
        <v>14.657948545793023</v>
      </c>
      <c r="AF43" s="28">
        <f t="shared" si="1"/>
        <v>3.0615583535520234</v>
      </c>
      <c r="AG43" s="30">
        <f t="shared" si="2"/>
        <v>13.624937843471352</v>
      </c>
      <c r="AH43" s="30">
        <f t="shared" si="3"/>
        <v>15.690959248114693</v>
      </c>
      <c r="AI43" s="31">
        <f t="shared" si="4"/>
        <v>1</v>
      </c>
      <c r="AJ43" s="26">
        <f t="shared" si="5"/>
        <v>-0.64899700336009936</v>
      </c>
      <c r="AO43" s="30">
        <f t="shared" si="6"/>
        <v>13.562383959171926</v>
      </c>
      <c r="AP43" s="30">
        <f t="shared" si="7"/>
        <v>15.753513132414119</v>
      </c>
      <c r="AQ43" s="31">
        <f t="shared" si="8"/>
        <v>1</v>
      </c>
      <c r="AR43" s="26">
        <f t="shared" si="9"/>
        <v>-0.61194096489862437</v>
      </c>
    </row>
    <row r="44" spans="1:44" x14ac:dyDescent="0.2">
      <c r="A44" s="1">
        <v>13.91979735709708</v>
      </c>
      <c r="B44" s="1">
        <v>18.645283364360484</v>
      </c>
      <c r="C44" s="1">
        <v>19.207129123813594</v>
      </c>
      <c r="D44" s="1">
        <v>10.882290108951079</v>
      </c>
      <c r="E44" s="1">
        <v>18.052919095431378</v>
      </c>
      <c r="F44" s="1">
        <v>18.109683523056734</v>
      </c>
      <c r="G44" s="1">
        <v>13.758354441969054</v>
      </c>
      <c r="H44" s="1">
        <v>12.789086581011384</v>
      </c>
      <c r="I44" s="1">
        <v>12.467726676229134</v>
      </c>
      <c r="J44" s="1">
        <v>14.011047700430311</v>
      </c>
      <c r="K44" s="1">
        <v>19.961851863155005</v>
      </c>
      <c r="L44" s="1">
        <v>18.411511581774345</v>
      </c>
      <c r="M44" s="1">
        <v>15.031891842402416</v>
      </c>
      <c r="N44" s="1">
        <v>11.640675069429609</v>
      </c>
      <c r="O44" s="1">
        <v>10.269478438673055</v>
      </c>
      <c r="P44" s="1">
        <v>10.416577654347362</v>
      </c>
      <c r="Q44" s="1">
        <v>12.669148838770715</v>
      </c>
      <c r="R44" s="1">
        <v>10.444044312875759</v>
      </c>
      <c r="S44" s="1">
        <v>10.684835352641377</v>
      </c>
      <c r="T44" s="1">
        <v>12.774132511368144</v>
      </c>
      <c r="U44" s="1">
        <v>12.540055543687245</v>
      </c>
      <c r="V44" s="1">
        <v>16.7390972624897</v>
      </c>
      <c r="W44" s="1">
        <v>13.862727744376965</v>
      </c>
      <c r="X44" s="1">
        <v>17.699209570604573</v>
      </c>
      <c r="Y44" s="1">
        <v>12.456740012817775</v>
      </c>
      <c r="Z44" s="1">
        <v>18.714560380870999</v>
      </c>
      <c r="AA44" s="1">
        <v>15.356913968321788</v>
      </c>
      <c r="AB44" s="1">
        <v>13.163853877376628</v>
      </c>
      <c r="AC44" s="1">
        <v>19.600817896053957</v>
      </c>
      <c r="AD44" s="1">
        <v>16.530961027863398</v>
      </c>
      <c r="AE44" s="27">
        <f t="shared" si="0"/>
        <v>14.693746757408366</v>
      </c>
      <c r="AF44" s="28">
        <f t="shared" si="1"/>
        <v>3.133431448948985</v>
      </c>
      <c r="AG44" s="30">
        <f t="shared" si="2"/>
        <v>13.660736055086696</v>
      </c>
      <c r="AH44" s="30">
        <f t="shared" si="3"/>
        <v>15.726757459730036</v>
      </c>
      <c r="AI44" s="31">
        <f t="shared" si="4"/>
        <v>1</v>
      </c>
      <c r="AJ44" s="26">
        <f t="shared" si="5"/>
        <v>-0.58107467244099043</v>
      </c>
      <c r="AO44" s="30">
        <f t="shared" si="6"/>
        <v>13.572462713911202</v>
      </c>
      <c r="AP44" s="30">
        <f t="shared" si="7"/>
        <v>15.81503080090553</v>
      </c>
      <c r="AQ44" s="31">
        <f t="shared" si="8"/>
        <v>1</v>
      </c>
      <c r="AR44" s="26">
        <f t="shared" si="9"/>
        <v>-0.53532943678344591</v>
      </c>
    </row>
    <row r="45" spans="1:44" x14ac:dyDescent="0.2">
      <c r="A45" s="1">
        <v>14.572893459883419</v>
      </c>
      <c r="B45" s="1">
        <v>16.28833887752922</v>
      </c>
      <c r="C45" s="1">
        <v>11.601916562395093</v>
      </c>
      <c r="D45" s="1">
        <v>15.329752494888149</v>
      </c>
      <c r="E45" s="1">
        <v>16.991485335856197</v>
      </c>
      <c r="F45" s="1">
        <v>12.920316171758172</v>
      </c>
      <c r="G45" s="1">
        <v>19.046906949064606</v>
      </c>
      <c r="H45" s="1">
        <v>13.963133640552996</v>
      </c>
      <c r="I45" s="1">
        <v>19.223609118930632</v>
      </c>
      <c r="J45" s="1">
        <v>18.721274452955718</v>
      </c>
      <c r="K45" s="1">
        <v>13.470259712515642</v>
      </c>
      <c r="L45" s="1">
        <v>17.263405255287331</v>
      </c>
      <c r="M45" s="1">
        <v>13.458052308725241</v>
      </c>
      <c r="N45" s="1">
        <v>12.06823938718833</v>
      </c>
      <c r="O45" s="1">
        <v>19.903561510055852</v>
      </c>
      <c r="P45" s="1">
        <v>14.654988250373851</v>
      </c>
      <c r="Q45" s="1">
        <v>12.871486556596576</v>
      </c>
      <c r="R45" s="1">
        <v>14.083986938077945</v>
      </c>
      <c r="S45" s="1">
        <v>18.03003021332438</v>
      </c>
      <c r="T45" s="1">
        <v>12.930387279885251</v>
      </c>
      <c r="U45" s="1">
        <v>14.551225318155462</v>
      </c>
      <c r="V45" s="1">
        <v>16.108584856715598</v>
      </c>
      <c r="W45" s="1">
        <v>11.021454512161625</v>
      </c>
      <c r="X45" s="1">
        <v>15.998413037507248</v>
      </c>
      <c r="Y45" s="1">
        <v>11.503952146977142</v>
      </c>
      <c r="Z45" s="1">
        <v>19.925534836878569</v>
      </c>
      <c r="AA45" s="1">
        <v>16.110415967284158</v>
      </c>
      <c r="AB45" s="1">
        <v>19.414349803155616</v>
      </c>
      <c r="AC45" s="1">
        <v>10.309762871181372</v>
      </c>
      <c r="AD45" s="1">
        <v>11.054414502395703</v>
      </c>
      <c r="AE45" s="27">
        <f t="shared" si="0"/>
        <v>15.113071077608568</v>
      </c>
      <c r="AF45" s="28">
        <f t="shared" si="1"/>
        <v>2.9066121955661042</v>
      </c>
      <c r="AG45" s="30">
        <f t="shared" si="2"/>
        <v>14.080060375286898</v>
      </c>
      <c r="AH45" s="30">
        <f t="shared" si="3"/>
        <v>16.146081779930238</v>
      </c>
      <c r="AI45" s="31">
        <f t="shared" si="4"/>
        <v>1</v>
      </c>
      <c r="AJ45" s="26">
        <f t="shared" si="5"/>
        <v>0.21453728563964408</v>
      </c>
      <c r="AO45" s="30">
        <f t="shared" si="6"/>
        <v>14.07295326152687</v>
      </c>
      <c r="AP45" s="30">
        <f t="shared" si="7"/>
        <v>16.153188893690267</v>
      </c>
      <c r="AQ45" s="31">
        <f t="shared" si="8"/>
        <v>1</v>
      </c>
      <c r="AR45" s="26">
        <f t="shared" si="9"/>
        <v>0.21307135469294353</v>
      </c>
    </row>
    <row r="46" spans="1:44" x14ac:dyDescent="0.2">
      <c r="A46" s="1">
        <v>15.960875270851773</v>
      </c>
      <c r="B46" s="1">
        <v>12.511368144779809</v>
      </c>
      <c r="C46" s="1">
        <v>15.98071230201117</v>
      </c>
      <c r="D46" s="1">
        <v>10.422070986053042</v>
      </c>
      <c r="E46" s="1">
        <v>14.908597064119387</v>
      </c>
      <c r="F46" s="1">
        <v>15.942258980071413</v>
      </c>
      <c r="G46" s="1">
        <v>10.589617603076265</v>
      </c>
      <c r="H46" s="1">
        <v>14.724265266884366</v>
      </c>
      <c r="I46" s="1">
        <v>19.121066927091281</v>
      </c>
      <c r="J46" s="1">
        <v>17.439191869869077</v>
      </c>
      <c r="K46" s="1">
        <v>17.232276375621815</v>
      </c>
      <c r="L46" s="1">
        <v>10.791955320902128</v>
      </c>
      <c r="M46" s="1">
        <v>14.748374889370403</v>
      </c>
      <c r="N46" s="1">
        <v>13.614307077242348</v>
      </c>
      <c r="O46" s="1">
        <v>15.881832331308939</v>
      </c>
      <c r="P46" s="1">
        <v>14.276253547776726</v>
      </c>
      <c r="Q46" s="1">
        <v>13.126010925626392</v>
      </c>
      <c r="R46" s="1">
        <v>10.604266487624745</v>
      </c>
      <c r="S46" s="1">
        <v>12.702719199194311</v>
      </c>
      <c r="T46" s="1">
        <v>17.957701345866269</v>
      </c>
      <c r="U46" s="1">
        <v>17.087618640705585</v>
      </c>
      <c r="V46" s="1">
        <v>11.376995147556993</v>
      </c>
      <c r="W46" s="1">
        <v>19.383526108584856</v>
      </c>
      <c r="X46" s="1">
        <v>10.00091555528428</v>
      </c>
      <c r="Y46" s="1">
        <v>17.457197790459915</v>
      </c>
      <c r="Z46" s="1">
        <v>12.509842219306009</v>
      </c>
      <c r="AA46" s="1">
        <v>14.048280281991026</v>
      </c>
      <c r="AB46" s="1">
        <v>17.461470381786555</v>
      </c>
      <c r="AC46" s="1">
        <v>13.775749992370372</v>
      </c>
      <c r="AD46" s="1">
        <v>18.252815332499161</v>
      </c>
      <c r="AE46" s="27">
        <f t="shared" si="0"/>
        <v>14.663004445529547</v>
      </c>
      <c r="AF46" s="28">
        <f t="shared" si="1"/>
        <v>2.7841556017256517</v>
      </c>
      <c r="AG46" s="30">
        <f t="shared" si="2"/>
        <v>13.629993743207876</v>
      </c>
      <c r="AH46" s="30">
        <f t="shared" si="3"/>
        <v>15.696015147851217</v>
      </c>
      <c r="AI46" s="31">
        <f t="shared" si="4"/>
        <v>1</v>
      </c>
      <c r="AJ46" s="26">
        <f t="shared" si="5"/>
        <v>-0.63940410808678272</v>
      </c>
      <c r="AO46" s="30">
        <f t="shared" si="6"/>
        <v>13.666707158772134</v>
      </c>
      <c r="AP46" s="30">
        <f t="shared" si="7"/>
        <v>15.659301732286959</v>
      </c>
      <c r="AQ46" s="31">
        <f t="shared" si="8"/>
        <v>1</v>
      </c>
      <c r="AR46" s="26">
        <f t="shared" si="9"/>
        <v>-0.66296605997173241</v>
      </c>
    </row>
    <row r="47" spans="1:44" x14ac:dyDescent="0.2">
      <c r="A47" s="1">
        <v>10.31891842402417</v>
      </c>
      <c r="B47" s="1">
        <v>15.358745078890347</v>
      </c>
      <c r="C47" s="1">
        <v>18.334299752800071</v>
      </c>
      <c r="D47" s="1">
        <v>14.690389721366008</v>
      </c>
      <c r="E47" s="1">
        <v>16.079287087618642</v>
      </c>
      <c r="F47" s="1">
        <v>16.62923062837611</v>
      </c>
      <c r="G47" s="1">
        <v>17.562486648152102</v>
      </c>
      <c r="H47" s="1">
        <v>11.813409833063753</v>
      </c>
      <c r="I47" s="1">
        <v>18.509781182287057</v>
      </c>
      <c r="J47" s="1">
        <v>13.269447920163579</v>
      </c>
      <c r="K47" s="1">
        <v>19.850154118472854</v>
      </c>
      <c r="L47" s="1">
        <v>16.313058870204777</v>
      </c>
      <c r="M47" s="1">
        <v>16.956999420148321</v>
      </c>
      <c r="N47" s="1">
        <v>13.984191412091434</v>
      </c>
      <c r="O47" s="1">
        <v>13.853572191534166</v>
      </c>
      <c r="P47" s="1">
        <v>12.909634693441571</v>
      </c>
      <c r="Q47" s="1">
        <v>10.193487350077822</v>
      </c>
      <c r="R47" s="1">
        <v>18.651081881160923</v>
      </c>
      <c r="S47" s="1">
        <v>16.352427747428816</v>
      </c>
      <c r="T47" s="1">
        <v>17.030549027985472</v>
      </c>
      <c r="U47" s="1">
        <v>19.638966032898953</v>
      </c>
      <c r="V47" s="1">
        <v>14.911343729972227</v>
      </c>
      <c r="W47" s="1">
        <v>13.721427045503098</v>
      </c>
      <c r="X47" s="1">
        <v>16.646015808587908</v>
      </c>
      <c r="Y47" s="1">
        <v>15.09659108249153</v>
      </c>
      <c r="Z47" s="1">
        <v>17.208471938230538</v>
      </c>
      <c r="AA47" s="1">
        <v>16.076845606860562</v>
      </c>
      <c r="AB47" s="1">
        <v>16.080813013092442</v>
      </c>
      <c r="AC47" s="1">
        <v>14.574724570451979</v>
      </c>
      <c r="AD47" s="1">
        <v>13.571275978881191</v>
      </c>
      <c r="AE47" s="27">
        <f t="shared" si="0"/>
        <v>15.539587593208614</v>
      </c>
      <c r="AF47" s="28">
        <f t="shared" si="1"/>
        <v>2.4485093979424546</v>
      </c>
      <c r="AG47" s="30">
        <f t="shared" si="2"/>
        <v>14.506576890886944</v>
      </c>
      <c r="AH47" s="30">
        <f t="shared" si="3"/>
        <v>16.572598295530284</v>
      </c>
      <c r="AI47" s="31">
        <f t="shared" si="4"/>
        <v>1</v>
      </c>
      <c r="AJ47" s="26">
        <f t="shared" si="5"/>
        <v>1.0237954750245735</v>
      </c>
      <c r="AO47" s="30">
        <f t="shared" si="6"/>
        <v>14.663399757924516</v>
      </c>
      <c r="AP47" s="30">
        <f t="shared" si="7"/>
        <v>16.415775428492712</v>
      </c>
      <c r="AQ47" s="31">
        <f t="shared" si="8"/>
        <v>1</v>
      </c>
      <c r="AR47" s="26">
        <f t="shared" si="9"/>
        <v>1.2070376237829947</v>
      </c>
    </row>
    <row r="48" spans="1:44" x14ac:dyDescent="0.2">
      <c r="A48" s="1">
        <v>18.161564989165932</v>
      </c>
      <c r="B48" s="1">
        <v>19.607531968138677</v>
      </c>
      <c r="C48" s="1">
        <v>14.752037110507523</v>
      </c>
      <c r="D48" s="1">
        <v>10.473342081972717</v>
      </c>
      <c r="E48" s="1">
        <v>16.029847102267524</v>
      </c>
      <c r="F48" s="1">
        <v>17.640003662221137</v>
      </c>
      <c r="G48" s="1">
        <v>13.649708548234504</v>
      </c>
      <c r="H48" s="1">
        <v>11.063875240333262</v>
      </c>
      <c r="I48" s="1">
        <v>13.59904782250435</v>
      </c>
      <c r="J48" s="1">
        <v>13.336283455916014</v>
      </c>
      <c r="K48" s="1">
        <v>12.072511978514969</v>
      </c>
      <c r="L48" s="1">
        <v>17.093722342600788</v>
      </c>
      <c r="M48" s="1">
        <v>18.121585741752373</v>
      </c>
      <c r="N48" s="1">
        <v>12.423474837488937</v>
      </c>
      <c r="O48" s="1">
        <v>15.382549516281625</v>
      </c>
      <c r="P48" s="1">
        <v>19.843440046388135</v>
      </c>
      <c r="Q48" s="1">
        <v>18.649555955687124</v>
      </c>
      <c r="R48" s="1">
        <v>14.058656575212867</v>
      </c>
      <c r="S48" s="1">
        <v>12.167729728080081</v>
      </c>
      <c r="T48" s="1">
        <v>10.370189519943846</v>
      </c>
      <c r="U48" s="1">
        <v>16.548051393169956</v>
      </c>
      <c r="V48" s="1">
        <v>15.537583544419691</v>
      </c>
      <c r="W48" s="1">
        <v>11.367839594714194</v>
      </c>
      <c r="X48" s="1">
        <v>14.381542405468917</v>
      </c>
      <c r="Y48" s="1">
        <v>12.123172704245125</v>
      </c>
      <c r="Z48" s="1">
        <v>18.661763359477526</v>
      </c>
      <c r="AA48" s="1">
        <v>14.417249061555832</v>
      </c>
      <c r="AB48" s="1">
        <v>12.049012726218452</v>
      </c>
      <c r="AC48" s="1">
        <v>16.425061799981687</v>
      </c>
      <c r="AD48" s="1">
        <v>10.580767235328226</v>
      </c>
      <c r="AE48" s="27">
        <f t="shared" si="0"/>
        <v>14.686290068259728</v>
      </c>
      <c r="AF48" s="28">
        <f t="shared" si="1"/>
        <v>2.9010072089071564</v>
      </c>
      <c r="AG48" s="30">
        <f t="shared" si="2"/>
        <v>13.653279365938058</v>
      </c>
      <c r="AH48" s="30">
        <f t="shared" si="3"/>
        <v>15.719300770581398</v>
      </c>
      <c r="AI48" s="31">
        <f t="shared" si="4"/>
        <v>1</v>
      </c>
      <c r="AJ48" s="26">
        <f t="shared" si="5"/>
        <v>-0.59522274534912523</v>
      </c>
      <c r="AO48" s="30">
        <f t="shared" si="6"/>
        <v>13.648177970894741</v>
      </c>
      <c r="AP48" s="30">
        <f t="shared" si="7"/>
        <v>15.724402165624715</v>
      </c>
      <c r="AQ48" s="31">
        <f t="shared" si="8"/>
        <v>1</v>
      </c>
      <c r="AR48" s="26">
        <f t="shared" si="9"/>
        <v>-0.59229775644811877</v>
      </c>
    </row>
    <row r="49" spans="1:44" x14ac:dyDescent="0.2">
      <c r="A49" s="1">
        <v>13.974120303964355</v>
      </c>
      <c r="B49" s="1">
        <v>18.081911679433574</v>
      </c>
      <c r="C49" s="1">
        <v>12.286751915036469</v>
      </c>
      <c r="D49" s="1">
        <v>16.918546098208562</v>
      </c>
      <c r="E49" s="1">
        <v>15.789361247596666</v>
      </c>
      <c r="F49" s="1">
        <v>12.357860042115544</v>
      </c>
      <c r="G49" s="1">
        <v>13.669850764488663</v>
      </c>
      <c r="H49" s="1">
        <v>19.99603259376812</v>
      </c>
      <c r="I49" s="1">
        <v>15.287026581621753</v>
      </c>
      <c r="J49" s="1">
        <v>16.443678090762049</v>
      </c>
      <c r="K49" s="1">
        <v>17.367168187505722</v>
      </c>
      <c r="L49" s="1">
        <v>19.966429639576404</v>
      </c>
      <c r="M49" s="1">
        <v>15.411236915189063</v>
      </c>
      <c r="N49" s="1">
        <v>16.296578875087739</v>
      </c>
      <c r="O49" s="1">
        <v>16.135135959959715</v>
      </c>
      <c r="P49" s="1">
        <v>11.671193578905607</v>
      </c>
      <c r="Q49" s="1">
        <v>17.306436353648486</v>
      </c>
      <c r="R49" s="1">
        <v>16.477248451185645</v>
      </c>
      <c r="S49" s="1">
        <v>17.312234870448926</v>
      </c>
      <c r="T49" s="1">
        <v>15.032502212591936</v>
      </c>
      <c r="U49" s="1">
        <v>10.390942106387524</v>
      </c>
      <c r="V49" s="1">
        <v>16.175725577562794</v>
      </c>
      <c r="W49" s="1">
        <v>15.990478225043489</v>
      </c>
      <c r="X49" s="1">
        <v>11.791741691335796</v>
      </c>
      <c r="Y49" s="1">
        <v>13.389996032593768</v>
      </c>
      <c r="Z49" s="1">
        <v>12.365794854579303</v>
      </c>
      <c r="AA49" s="1">
        <v>16.797692800683613</v>
      </c>
      <c r="AB49" s="1">
        <v>16.410718100527969</v>
      </c>
      <c r="AC49" s="1">
        <v>12.885525070955534</v>
      </c>
      <c r="AD49" s="1">
        <v>10.404980620746482</v>
      </c>
      <c r="AE49" s="27">
        <f t="shared" si="0"/>
        <v>15.146163314717038</v>
      </c>
      <c r="AF49" s="28">
        <f t="shared" si="1"/>
        <v>2.5530804682575075</v>
      </c>
      <c r="AG49" s="30">
        <f t="shared" si="2"/>
        <v>14.113152612395368</v>
      </c>
      <c r="AH49" s="30">
        <f t="shared" si="3"/>
        <v>16.179174017038708</v>
      </c>
      <c r="AI49" s="31">
        <f t="shared" si="4"/>
        <v>1</v>
      </c>
      <c r="AJ49" s="26">
        <f t="shared" si="5"/>
        <v>0.27732539091950925</v>
      </c>
      <c r="AO49" s="30">
        <f t="shared" si="6"/>
        <v>14.232555202504585</v>
      </c>
      <c r="AP49" s="30">
        <f t="shared" si="7"/>
        <v>16.05977142692949</v>
      </c>
      <c r="AQ49" s="31">
        <f t="shared" si="8"/>
        <v>1</v>
      </c>
      <c r="AR49" s="26">
        <f t="shared" si="9"/>
        <v>0.31357000120285189</v>
      </c>
    </row>
    <row r="50" spans="1:44" x14ac:dyDescent="0.2">
      <c r="A50" s="1">
        <v>13.356730857264932</v>
      </c>
      <c r="B50" s="1">
        <v>13.942075869014557</v>
      </c>
      <c r="C50" s="1">
        <v>10.949736014893032</v>
      </c>
      <c r="D50" s="1">
        <v>17.381817072054201</v>
      </c>
      <c r="E50" s="1">
        <v>19.484542374950408</v>
      </c>
      <c r="F50" s="1">
        <v>12.688070314645833</v>
      </c>
      <c r="G50" s="1">
        <v>18.423108615375227</v>
      </c>
      <c r="H50" s="1">
        <v>18.534806360057374</v>
      </c>
      <c r="I50" s="1">
        <v>11.187475203711051</v>
      </c>
      <c r="J50" s="1">
        <v>14.45600756859035</v>
      </c>
      <c r="K50" s="1">
        <v>15.397503585924863</v>
      </c>
      <c r="L50" s="1">
        <v>12.048402356028932</v>
      </c>
      <c r="M50" s="1">
        <v>13.527024140140995</v>
      </c>
      <c r="N50" s="1">
        <v>10.22156437879574</v>
      </c>
      <c r="O50" s="1">
        <v>15.471968749046297</v>
      </c>
      <c r="P50" s="1">
        <v>12.541276284066285</v>
      </c>
      <c r="Q50" s="1">
        <v>11.40263069551683</v>
      </c>
      <c r="R50" s="1">
        <v>14.01959288308359</v>
      </c>
      <c r="S50" s="1">
        <v>15.33829767754143</v>
      </c>
      <c r="T50" s="1">
        <v>18.556474501785331</v>
      </c>
      <c r="U50" s="1">
        <v>18.331247901852471</v>
      </c>
      <c r="V50" s="1">
        <v>12.864467299417097</v>
      </c>
      <c r="W50" s="1">
        <v>16.261787774285104</v>
      </c>
      <c r="X50" s="1">
        <v>14.369640186773278</v>
      </c>
      <c r="Y50" s="1">
        <v>12.270271919919431</v>
      </c>
      <c r="Z50" s="1">
        <v>15.522629474776451</v>
      </c>
      <c r="AA50" s="1">
        <v>19.01852473525193</v>
      </c>
      <c r="AB50" s="1">
        <v>11.426129947813349</v>
      </c>
      <c r="AC50" s="1">
        <v>12.561418500320444</v>
      </c>
      <c r="AD50" s="1">
        <v>17.942442091128271</v>
      </c>
      <c r="AE50" s="27">
        <f t="shared" si="0"/>
        <v>14.64992217780083</v>
      </c>
      <c r="AF50" s="28">
        <f t="shared" si="1"/>
        <v>2.7694412399464357</v>
      </c>
      <c r="AG50" s="30">
        <f t="shared" si="2"/>
        <v>13.61691147547916</v>
      </c>
      <c r="AH50" s="30">
        <f t="shared" si="3"/>
        <v>15.6829328801225</v>
      </c>
      <c r="AI50" s="31">
        <f t="shared" si="4"/>
        <v>1</v>
      </c>
      <c r="AJ50" s="26">
        <f t="shared" si="5"/>
        <v>-0.66422596587649962</v>
      </c>
      <c r="AO50" s="30">
        <f t="shared" si="6"/>
        <v>13.658890357782386</v>
      </c>
      <c r="AP50" s="30">
        <f t="shared" si="7"/>
        <v>15.640953997819274</v>
      </c>
      <c r="AQ50" s="31">
        <f t="shared" si="8"/>
        <v>1</v>
      </c>
      <c r="AR50" s="26">
        <f t="shared" si="9"/>
        <v>-0.69236175635369945</v>
      </c>
    </row>
    <row r="51" spans="1:44" x14ac:dyDescent="0.2">
      <c r="A51" s="1">
        <v>18.853419598986786</v>
      </c>
      <c r="B51" s="1">
        <v>19.719840083010347</v>
      </c>
      <c r="C51" s="1">
        <v>17.041535691396831</v>
      </c>
      <c r="D51" s="1">
        <v>18.159123508407852</v>
      </c>
      <c r="E51" s="1">
        <v>12.018494216742454</v>
      </c>
      <c r="F51" s="1">
        <v>14.423047578356272</v>
      </c>
      <c r="G51" s="1">
        <v>13.399456770531327</v>
      </c>
      <c r="H51" s="1">
        <v>18.48139896847438</v>
      </c>
      <c r="I51" s="1">
        <v>10.458693197424237</v>
      </c>
      <c r="J51" s="1">
        <v>18.087710196234013</v>
      </c>
      <c r="K51" s="1">
        <v>13.830378124332407</v>
      </c>
      <c r="L51" s="1">
        <v>17.780083620715963</v>
      </c>
      <c r="M51" s="1">
        <v>16.200445570238351</v>
      </c>
      <c r="N51" s="1">
        <v>13.720206305124059</v>
      </c>
      <c r="O51" s="1">
        <v>17.05191198461867</v>
      </c>
      <c r="P51" s="1">
        <v>11.682790612506485</v>
      </c>
      <c r="Q51" s="1">
        <v>12.012695699942014</v>
      </c>
      <c r="R51" s="1">
        <v>19.052705465865046</v>
      </c>
      <c r="S51" s="1">
        <v>16.749473555711539</v>
      </c>
      <c r="T51" s="1">
        <v>13.494369335001679</v>
      </c>
      <c r="U51" s="1">
        <v>19.901120029297768</v>
      </c>
      <c r="V51" s="1">
        <v>17.313760795922725</v>
      </c>
      <c r="W51" s="1">
        <v>10.506912442396313</v>
      </c>
      <c r="X51" s="1">
        <v>13.650929288613543</v>
      </c>
      <c r="Y51" s="1">
        <v>13.991515854365673</v>
      </c>
      <c r="Z51" s="1">
        <v>14.818262276070437</v>
      </c>
      <c r="AA51" s="1">
        <v>18.290658284249396</v>
      </c>
      <c r="AB51" s="1">
        <v>10.520645771660512</v>
      </c>
      <c r="AC51" s="1">
        <v>19.378643147068697</v>
      </c>
      <c r="AD51" s="1">
        <v>10.685750907925657</v>
      </c>
      <c r="AE51" s="27">
        <f t="shared" si="0"/>
        <v>15.375865962706381</v>
      </c>
      <c r="AF51" s="28">
        <f t="shared" si="1"/>
        <v>3.1087954125735031</v>
      </c>
      <c r="AG51" s="30">
        <f t="shared" si="2"/>
        <v>14.342855260384711</v>
      </c>
      <c r="AH51" s="30">
        <f t="shared" si="3"/>
        <v>16.408876665028053</v>
      </c>
      <c r="AI51" s="31">
        <f t="shared" si="4"/>
        <v>1</v>
      </c>
      <c r="AJ51" s="26">
        <f t="shared" si="5"/>
        <v>0.71315552225044265</v>
      </c>
      <c r="AO51" s="30">
        <f t="shared" si="6"/>
        <v>14.263397811604792</v>
      </c>
      <c r="AP51" s="30">
        <f t="shared" si="7"/>
        <v>16.488334113807973</v>
      </c>
      <c r="AQ51" s="31">
        <f t="shared" si="8"/>
        <v>1</v>
      </c>
      <c r="AR51" s="26">
        <f t="shared" si="9"/>
        <v>0.66221876660020673</v>
      </c>
    </row>
    <row r="52" spans="1:44" x14ac:dyDescent="0.2">
      <c r="A52" s="1">
        <v>14.543900875881222</v>
      </c>
      <c r="B52" s="1">
        <v>10.368663594470046</v>
      </c>
      <c r="C52" s="1">
        <v>13.48460341196936</v>
      </c>
      <c r="D52" s="1">
        <v>18.999603259376812</v>
      </c>
      <c r="E52" s="1">
        <v>12.959379863887449</v>
      </c>
      <c r="F52" s="1">
        <v>19.288918729209264</v>
      </c>
      <c r="G52" s="1">
        <v>11.508529923398541</v>
      </c>
      <c r="H52" s="1">
        <v>18.720053712576679</v>
      </c>
      <c r="I52" s="1">
        <v>17.989745780816065</v>
      </c>
      <c r="J52" s="1">
        <v>14.925687429425947</v>
      </c>
      <c r="K52" s="1">
        <v>12.513809625537888</v>
      </c>
      <c r="L52" s="1">
        <v>11.663869136631366</v>
      </c>
      <c r="M52" s="1">
        <v>12.156743064668721</v>
      </c>
      <c r="N52" s="1">
        <v>10.791039765617848</v>
      </c>
      <c r="O52" s="1">
        <v>17.72728659932249</v>
      </c>
      <c r="P52" s="1">
        <v>13.863948484756005</v>
      </c>
      <c r="Q52" s="1">
        <v>13.227332377086704</v>
      </c>
      <c r="R52" s="1">
        <v>10.992767113254189</v>
      </c>
      <c r="S52" s="1">
        <v>17.604602191228981</v>
      </c>
      <c r="T52" s="1">
        <v>10.617999816888943</v>
      </c>
      <c r="U52" s="1">
        <v>10.311899166844691</v>
      </c>
      <c r="V52" s="1">
        <v>18.184453871272929</v>
      </c>
      <c r="W52" s="1">
        <v>19.228797265541552</v>
      </c>
      <c r="X52" s="1">
        <v>10.54414502395703</v>
      </c>
      <c r="Y52" s="1">
        <v>12.953581347087008</v>
      </c>
      <c r="Z52" s="1">
        <v>12.550431836909086</v>
      </c>
      <c r="AA52" s="1">
        <v>10.604571672719505</v>
      </c>
      <c r="AB52" s="1">
        <v>18.949552903836178</v>
      </c>
      <c r="AC52" s="1">
        <v>12.265999328592791</v>
      </c>
      <c r="AD52" s="1">
        <v>14.640949736014893</v>
      </c>
      <c r="AE52" s="27">
        <f t="shared" si="0"/>
        <v>14.139428896959338</v>
      </c>
      <c r="AF52" s="28">
        <f t="shared" si="1"/>
        <v>3.1886521247795261</v>
      </c>
      <c r="AG52" s="30">
        <f t="shared" si="2"/>
        <v>13.106418194637667</v>
      </c>
      <c r="AH52" s="30">
        <f t="shared" si="3"/>
        <v>15.172439599281008</v>
      </c>
      <c r="AI52" s="31">
        <f t="shared" si="4"/>
        <v>1</v>
      </c>
      <c r="AJ52" s="26">
        <f t="shared" si="5"/>
        <v>-1.6328188644791684</v>
      </c>
      <c r="AO52" s="30">
        <f t="shared" si="6"/>
        <v>12.998384388397369</v>
      </c>
      <c r="AP52" s="30">
        <f t="shared" si="7"/>
        <v>15.280473405521306</v>
      </c>
      <c r="AQ52" s="31">
        <f t="shared" si="8"/>
        <v>1</v>
      </c>
      <c r="AR52" s="26">
        <f t="shared" si="9"/>
        <v>-1.4782239862715172</v>
      </c>
    </row>
    <row r="53" spans="1:44" x14ac:dyDescent="0.2">
      <c r="A53" s="1">
        <v>13.408612323374127</v>
      </c>
      <c r="B53" s="1">
        <v>15.830561235389263</v>
      </c>
      <c r="C53" s="1">
        <v>18.186895352031009</v>
      </c>
      <c r="D53" s="1">
        <v>19.864192632831813</v>
      </c>
      <c r="E53" s="1">
        <v>10.75716422009949</v>
      </c>
      <c r="F53" s="1">
        <v>18.813440351573227</v>
      </c>
      <c r="G53" s="1">
        <v>11.904049806207464</v>
      </c>
      <c r="H53" s="1">
        <v>17.451399273659476</v>
      </c>
      <c r="I53" s="1">
        <v>11.561021759697256</v>
      </c>
      <c r="J53" s="1">
        <v>16.349070711386457</v>
      </c>
      <c r="K53" s="1">
        <v>17.524643696401867</v>
      </c>
      <c r="L53" s="1">
        <v>11.710867641224402</v>
      </c>
      <c r="M53" s="1">
        <v>18.019043549913022</v>
      </c>
      <c r="N53" s="1">
        <v>11.472823267311625</v>
      </c>
      <c r="O53" s="1">
        <v>12.038331247901853</v>
      </c>
      <c r="P53" s="1">
        <v>18.37458418530839</v>
      </c>
      <c r="Q53" s="1">
        <v>17.822809533982358</v>
      </c>
      <c r="R53" s="1">
        <v>11.446577349162267</v>
      </c>
      <c r="S53" s="1">
        <v>17.651600695822015</v>
      </c>
      <c r="T53" s="1">
        <v>13.857234412671286</v>
      </c>
      <c r="U53" s="1">
        <v>17.630237739188818</v>
      </c>
      <c r="V53" s="1">
        <v>13.588061159092991</v>
      </c>
      <c r="W53" s="1">
        <v>15.540635395367291</v>
      </c>
      <c r="X53" s="1">
        <v>10.239875484481338</v>
      </c>
      <c r="Y53" s="1">
        <v>19.369182409131138</v>
      </c>
      <c r="Z53" s="1">
        <v>12.606280709250161</v>
      </c>
      <c r="AA53" s="1">
        <v>15.09750663777581</v>
      </c>
      <c r="AB53" s="1">
        <v>13.784295175023651</v>
      </c>
      <c r="AC53" s="1">
        <v>15.937376018555254</v>
      </c>
      <c r="AD53" s="1">
        <v>19.754631183812982</v>
      </c>
      <c r="AE53" s="27">
        <f t="shared" si="0"/>
        <v>15.253100171920941</v>
      </c>
      <c r="AF53" s="28">
        <f t="shared" si="1"/>
        <v>3.030853986529952</v>
      </c>
      <c r="AG53" s="30">
        <f t="shared" si="2"/>
        <v>14.220089469599271</v>
      </c>
      <c r="AH53" s="30">
        <f t="shared" si="3"/>
        <v>16.286110874242613</v>
      </c>
      <c r="AI53" s="31">
        <f t="shared" si="4"/>
        <v>1</v>
      </c>
      <c r="AJ53" s="26">
        <f t="shared" si="5"/>
        <v>0.48022381167022138</v>
      </c>
      <c r="AO53" s="30">
        <f t="shared" si="6"/>
        <v>14.168523001928691</v>
      </c>
      <c r="AP53" s="30">
        <f t="shared" si="7"/>
        <v>16.337677341913192</v>
      </c>
      <c r="AQ53" s="31">
        <f t="shared" si="8"/>
        <v>1</v>
      </c>
      <c r="AR53" s="26">
        <f t="shared" si="9"/>
        <v>0.45739146156708221</v>
      </c>
    </row>
    <row r="54" spans="1:44" x14ac:dyDescent="0.2">
      <c r="A54" s="1">
        <v>17.72515030365917</v>
      </c>
      <c r="B54" s="1">
        <v>19.799798577837457</v>
      </c>
      <c r="C54" s="1">
        <v>17.858821375164037</v>
      </c>
      <c r="D54" s="1">
        <v>19.109164708395642</v>
      </c>
      <c r="E54" s="1">
        <v>19.24497207556383</v>
      </c>
      <c r="F54" s="1">
        <v>11.664784691915646</v>
      </c>
      <c r="G54" s="1">
        <v>17.460554826502275</v>
      </c>
      <c r="H54" s="1">
        <v>11.292458876308482</v>
      </c>
      <c r="I54" s="1">
        <v>19.982299264503922</v>
      </c>
      <c r="J54" s="1">
        <v>16.828821680349133</v>
      </c>
      <c r="K54" s="1">
        <v>12.129581591235084</v>
      </c>
      <c r="L54" s="1">
        <v>19.949339274269846</v>
      </c>
      <c r="M54" s="1">
        <v>16.587115085299235</v>
      </c>
      <c r="N54" s="1">
        <v>17.589648121585739</v>
      </c>
      <c r="O54" s="1">
        <v>13.216345713675345</v>
      </c>
      <c r="P54" s="1">
        <v>11.286965544602802</v>
      </c>
      <c r="Q54" s="1">
        <v>14.65956602679525</v>
      </c>
      <c r="R54" s="1">
        <v>19.478133487960449</v>
      </c>
      <c r="S54" s="1">
        <v>12.143314920499282</v>
      </c>
      <c r="T54" s="1">
        <v>11.998657185583056</v>
      </c>
      <c r="U54" s="1">
        <v>16.235236671040987</v>
      </c>
      <c r="V54" s="1">
        <v>15.044404431287575</v>
      </c>
      <c r="W54" s="1">
        <v>10.285958433790094</v>
      </c>
      <c r="X54" s="1">
        <v>15.875118259224219</v>
      </c>
      <c r="Y54" s="1">
        <v>11.19693594164861</v>
      </c>
      <c r="Z54" s="1">
        <v>15.87481307412946</v>
      </c>
      <c r="AA54" s="1">
        <v>14.182256538590655</v>
      </c>
      <c r="AB54" s="1">
        <v>14.420300912503432</v>
      </c>
      <c r="AC54" s="1">
        <v>16.677144688253428</v>
      </c>
      <c r="AD54" s="1">
        <v>10.636310922574541</v>
      </c>
      <c r="AE54" s="27">
        <f t="shared" si="0"/>
        <v>15.347799106824956</v>
      </c>
      <c r="AF54" s="28">
        <f t="shared" si="1"/>
        <v>3.1506746083918165</v>
      </c>
      <c r="AG54" s="30">
        <f t="shared" si="2"/>
        <v>14.314788404503286</v>
      </c>
      <c r="AH54" s="30">
        <f t="shared" si="3"/>
        <v>16.380809809146626</v>
      </c>
      <c r="AI54" s="31">
        <f t="shared" si="4"/>
        <v>1</v>
      </c>
      <c r="AJ54" s="26">
        <f t="shared" si="5"/>
        <v>0.65990240744344475</v>
      </c>
      <c r="AO54" s="30">
        <f t="shared" si="6"/>
        <v>14.220344677966654</v>
      </c>
      <c r="AP54" s="30">
        <f t="shared" si="7"/>
        <v>16.475253535683258</v>
      </c>
      <c r="AQ54" s="31">
        <f t="shared" si="8"/>
        <v>1</v>
      </c>
      <c r="AR54" s="26">
        <f t="shared" si="9"/>
        <v>0.60462421533721045</v>
      </c>
    </row>
    <row r="55" spans="1:44" x14ac:dyDescent="0.2">
      <c r="A55" s="1">
        <v>12.638019959105197</v>
      </c>
      <c r="B55" s="1">
        <v>11.785943174535356</v>
      </c>
      <c r="C55" s="1">
        <v>13.507492294076357</v>
      </c>
      <c r="D55" s="1">
        <v>11.975157933286539</v>
      </c>
      <c r="E55" s="1">
        <v>17.292397839289528</v>
      </c>
      <c r="F55" s="1">
        <v>19.332560197759939</v>
      </c>
      <c r="G55" s="1">
        <v>13.784905545213171</v>
      </c>
      <c r="H55" s="1">
        <v>10.070802941984313</v>
      </c>
      <c r="I55" s="1">
        <v>13.196203497421186</v>
      </c>
      <c r="J55" s="1">
        <v>10.130924405652028</v>
      </c>
      <c r="K55" s="1">
        <v>18.611102633747368</v>
      </c>
      <c r="L55" s="1">
        <v>15.665150914029358</v>
      </c>
      <c r="M55" s="1">
        <v>10.98025452436903</v>
      </c>
      <c r="N55" s="1">
        <v>18.722800378429518</v>
      </c>
      <c r="O55" s="1">
        <v>10.071718497268593</v>
      </c>
      <c r="P55" s="1">
        <v>10.376598406933805</v>
      </c>
      <c r="Q55" s="1">
        <v>17.16116824854274</v>
      </c>
      <c r="R55" s="1">
        <v>16.440321054719689</v>
      </c>
      <c r="S55" s="1">
        <v>16.51692251350444</v>
      </c>
      <c r="T55" s="1">
        <v>17.111423078096866</v>
      </c>
      <c r="U55" s="1">
        <v>14.158452101199376</v>
      </c>
      <c r="V55" s="1">
        <v>17.61192663350322</v>
      </c>
      <c r="W55" s="1">
        <v>15.201269569994201</v>
      </c>
      <c r="X55" s="1">
        <v>18.384960478530228</v>
      </c>
      <c r="Y55" s="1">
        <v>16.580401013214512</v>
      </c>
      <c r="Z55" s="1">
        <v>16.953947569200722</v>
      </c>
      <c r="AA55" s="1">
        <v>11.356242561113316</v>
      </c>
      <c r="AB55" s="1">
        <v>15.364848780785547</v>
      </c>
      <c r="AC55" s="1">
        <v>15.34012878810999</v>
      </c>
      <c r="AD55" s="1">
        <v>13.469038972136602</v>
      </c>
      <c r="AE55" s="27">
        <f t="shared" si="0"/>
        <v>14.659769483525093</v>
      </c>
      <c r="AF55" s="28">
        <f t="shared" si="1"/>
        <v>2.9033694994610784</v>
      </c>
      <c r="AG55" s="30">
        <f t="shared" si="2"/>
        <v>13.626758781203423</v>
      </c>
      <c r="AH55" s="30">
        <f t="shared" si="3"/>
        <v>15.692780185846763</v>
      </c>
      <c r="AI55" s="31">
        <f t="shared" si="4"/>
        <v>1</v>
      </c>
      <c r="AJ55" s="26">
        <f t="shared" si="5"/>
        <v>-0.6455420169336894</v>
      </c>
      <c r="AO55" s="30">
        <f t="shared" si="6"/>
        <v>13.620812051341913</v>
      </c>
      <c r="AP55" s="30">
        <f t="shared" si="7"/>
        <v>15.698726915708273</v>
      </c>
      <c r="AQ55" s="31">
        <f t="shared" si="8"/>
        <v>1</v>
      </c>
      <c r="AR55" s="26">
        <f t="shared" si="9"/>
        <v>-0.64184709751731672</v>
      </c>
    </row>
    <row r="56" spans="1:44" x14ac:dyDescent="0.2">
      <c r="A56" s="1">
        <v>17.744071779534288</v>
      </c>
      <c r="B56" s="1">
        <v>15.45304727317118</v>
      </c>
      <c r="C56" s="1">
        <v>16.169011505478075</v>
      </c>
      <c r="D56" s="1">
        <v>11.160313730277414</v>
      </c>
      <c r="E56" s="1">
        <v>13.766594439527573</v>
      </c>
      <c r="F56" s="1">
        <v>11.209753715628528</v>
      </c>
      <c r="G56" s="1">
        <v>14.084292123172705</v>
      </c>
      <c r="H56" s="1">
        <v>11.874141666920988</v>
      </c>
      <c r="I56" s="1">
        <v>18.186284981841489</v>
      </c>
      <c r="J56" s="1">
        <v>18.443556016724145</v>
      </c>
      <c r="K56" s="1">
        <v>10.379039887691885</v>
      </c>
      <c r="L56" s="1">
        <v>10.584734641560106</v>
      </c>
      <c r="M56" s="1">
        <v>14.522232734153263</v>
      </c>
      <c r="N56" s="1">
        <v>16.268196661275063</v>
      </c>
      <c r="O56" s="1">
        <v>13.69182409131138</v>
      </c>
      <c r="P56" s="1">
        <v>18.433179723502306</v>
      </c>
      <c r="Q56" s="1">
        <v>13.186742759483627</v>
      </c>
      <c r="R56" s="1">
        <v>16.949674977874082</v>
      </c>
      <c r="S56" s="1">
        <v>11.721243934446242</v>
      </c>
      <c r="T56" s="1">
        <v>13.829767754142887</v>
      </c>
      <c r="U56" s="1">
        <v>19.419232764671776</v>
      </c>
      <c r="V56" s="1">
        <v>18.348338267159033</v>
      </c>
      <c r="W56" s="1">
        <v>15.149998474074525</v>
      </c>
      <c r="X56" s="1">
        <v>16.941129795220803</v>
      </c>
      <c r="Y56" s="1">
        <v>11.085543382061219</v>
      </c>
      <c r="Z56" s="1">
        <v>16.771141697439496</v>
      </c>
      <c r="AA56" s="1">
        <v>10.333567308572649</v>
      </c>
      <c r="AB56" s="1">
        <v>17.862788781395917</v>
      </c>
      <c r="AC56" s="1">
        <v>15.405438398388622</v>
      </c>
      <c r="AD56" s="1">
        <v>13.0481887264626</v>
      </c>
      <c r="AE56" s="27">
        <f t="shared" si="0"/>
        <v>14.734102399772132</v>
      </c>
      <c r="AF56" s="28">
        <f t="shared" si="1"/>
        <v>2.8318322907152531</v>
      </c>
      <c r="AG56" s="30">
        <f t="shared" si="2"/>
        <v>13.701091697450462</v>
      </c>
      <c r="AH56" s="30">
        <f t="shared" si="3"/>
        <v>15.767113102093802</v>
      </c>
      <c r="AI56" s="31">
        <f t="shared" si="4"/>
        <v>1</v>
      </c>
      <c r="AJ56" s="26">
        <f t="shared" si="5"/>
        <v>-0.50450522465578196</v>
      </c>
      <c r="AO56" s="30">
        <f t="shared" si="6"/>
        <v>13.720744228970569</v>
      </c>
      <c r="AP56" s="30">
        <f t="shared" si="7"/>
        <v>15.747460570573695</v>
      </c>
      <c r="AQ56" s="31">
        <f t="shared" si="8"/>
        <v>1</v>
      </c>
      <c r="AR56" s="26">
        <f t="shared" si="9"/>
        <v>-0.51428933171218782</v>
      </c>
    </row>
    <row r="57" spans="1:44" x14ac:dyDescent="0.2">
      <c r="A57" s="1">
        <v>12.327951902829065</v>
      </c>
      <c r="B57" s="1">
        <v>13.798028504287849</v>
      </c>
      <c r="C57" s="1">
        <v>18.662068544572286</v>
      </c>
      <c r="D57" s="1">
        <v>19.642323068941312</v>
      </c>
      <c r="E57" s="1">
        <v>14.803613391521958</v>
      </c>
      <c r="F57" s="1">
        <v>15.555284279915769</v>
      </c>
      <c r="G57" s="1">
        <v>17.967467268898588</v>
      </c>
      <c r="H57" s="1">
        <v>11.607409894100773</v>
      </c>
      <c r="I57" s="1">
        <v>18.423413800469987</v>
      </c>
      <c r="J57" s="1">
        <v>18.670308542130805</v>
      </c>
      <c r="K57" s="1">
        <v>19.140903958250679</v>
      </c>
      <c r="L57" s="1">
        <v>19.207434308908354</v>
      </c>
      <c r="M57" s="1">
        <v>14.236274300363171</v>
      </c>
      <c r="N57" s="1">
        <v>19.473250526444289</v>
      </c>
      <c r="O57" s="1">
        <v>19.759514145329142</v>
      </c>
      <c r="P57" s="1">
        <v>15.007171849726859</v>
      </c>
      <c r="Q57" s="1">
        <v>13.655201879940183</v>
      </c>
      <c r="R57" s="1">
        <v>11.40720847193823</v>
      </c>
      <c r="S57" s="1">
        <v>11.451460310678426</v>
      </c>
      <c r="T57" s="1">
        <v>13.248084963530381</v>
      </c>
      <c r="U57" s="1">
        <v>11.576891384624775</v>
      </c>
      <c r="V57" s="1">
        <v>11.915036469618824</v>
      </c>
      <c r="W57" s="1">
        <v>10.487685781426435</v>
      </c>
      <c r="X57" s="1">
        <v>14.322946867275002</v>
      </c>
      <c r="Y57" s="1">
        <v>14.211554307687614</v>
      </c>
      <c r="Z57" s="1">
        <v>15.203711050752281</v>
      </c>
      <c r="AA57" s="1">
        <v>10.736411633655813</v>
      </c>
      <c r="AB57" s="1">
        <v>12.1591845454268</v>
      </c>
      <c r="AC57" s="1">
        <v>18.179876094851529</v>
      </c>
      <c r="AD57" s="1">
        <v>11.200903347880489</v>
      </c>
      <c r="AE57" s="27">
        <f t="shared" si="0"/>
        <v>14.934619179865926</v>
      </c>
      <c r="AF57" s="28">
        <f t="shared" si="1"/>
        <v>3.1691171974172585</v>
      </c>
      <c r="AG57" s="30">
        <f t="shared" si="2"/>
        <v>13.901608477544256</v>
      </c>
      <c r="AH57" s="30">
        <f t="shared" si="3"/>
        <v>15.967629882187596</v>
      </c>
      <c r="AI57" s="31">
        <f t="shared" si="4"/>
        <v>1</v>
      </c>
      <c r="AJ57" s="26">
        <f t="shared" si="5"/>
        <v>-0.12405138414808105</v>
      </c>
      <c r="AO57" s="30">
        <f t="shared" si="6"/>
        <v>13.800565155282642</v>
      </c>
      <c r="AP57" s="30">
        <f t="shared" si="7"/>
        <v>16.068673204449212</v>
      </c>
      <c r="AQ57" s="31">
        <f t="shared" si="8"/>
        <v>1</v>
      </c>
      <c r="AR57" s="26">
        <f t="shared" si="9"/>
        <v>-0.11299850332075043</v>
      </c>
    </row>
    <row r="58" spans="1:44" x14ac:dyDescent="0.2">
      <c r="A58" s="1">
        <v>18.044679097872859</v>
      </c>
      <c r="B58" s="1">
        <v>17.325968199713127</v>
      </c>
      <c r="C58" s="1">
        <v>12.443006683553575</v>
      </c>
      <c r="D58" s="1">
        <v>16.014893032624286</v>
      </c>
      <c r="E58" s="1">
        <v>10.106814783165991</v>
      </c>
      <c r="F58" s="1">
        <v>13.675649281289102</v>
      </c>
      <c r="G58" s="1">
        <v>19.628589739677114</v>
      </c>
      <c r="H58" s="1">
        <v>14.211554307687614</v>
      </c>
      <c r="I58" s="1">
        <v>10.887783440656758</v>
      </c>
      <c r="J58" s="1">
        <v>11.333964049195837</v>
      </c>
      <c r="K58" s="1">
        <v>18.309579760124514</v>
      </c>
      <c r="L58" s="1">
        <v>18.219550157170325</v>
      </c>
      <c r="M58" s="1">
        <v>13.652760399182103</v>
      </c>
      <c r="N58" s="1">
        <v>13.849299600207527</v>
      </c>
      <c r="O58" s="1">
        <v>12.807092501602222</v>
      </c>
      <c r="P58" s="1">
        <v>15.177465132602924</v>
      </c>
      <c r="Q58" s="1">
        <v>11.678212836085086</v>
      </c>
      <c r="R58" s="1">
        <v>12.314218573564867</v>
      </c>
      <c r="S58" s="1">
        <v>12.074037903988769</v>
      </c>
      <c r="T58" s="1">
        <v>16.534623249000518</v>
      </c>
      <c r="U58" s="1">
        <v>10.698873867000335</v>
      </c>
      <c r="V58" s="1">
        <v>14.274727622302926</v>
      </c>
      <c r="W58" s="1">
        <v>14.220709860530413</v>
      </c>
      <c r="X58" s="1">
        <v>10.718100527970215</v>
      </c>
      <c r="Y58" s="1">
        <v>12.157658619953001</v>
      </c>
      <c r="Z58" s="1">
        <v>10.233771782586139</v>
      </c>
      <c r="AA58" s="1">
        <v>18.250373851741081</v>
      </c>
      <c r="AB58" s="1">
        <v>14.179509872737816</v>
      </c>
      <c r="AC58" s="1">
        <v>11.314127018036439</v>
      </c>
      <c r="AD58" s="1">
        <v>15.567186498611409</v>
      </c>
      <c r="AE58" s="27">
        <f t="shared" si="0"/>
        <v>13.996826075014495</v>
      </c>
      <c r="AF58" s="28">
        <f t="shared" si="1"/>
        <v>2.770048027026824</v>
      </c>
      <c r="AG58" s="30">
        <f t="shared" si="2"/>
        <v>12.963815372692824</v>
      </c>
      <c r="AH58" s="30">
        <f t="shared" si="3"/>
        <v>15.029836777336165</v>
      </c>
      <c r="AI58" s="31">
        <f t="shared" si="4"/>
        <v>1</v>
      </c>
      <c r="AJ58" s="26">
        <f t="shared" si="5"/>
        <v>-1.9033886953470558</v>
      </c>
      <c r="AO58" s="30">
        <f t="shared" si="6"/>
        <v>13.005577119027985</v>
      </c>
      <c r="AP58" s="30">
        <f t="shared" si="7"/>
        <v>14.988075031001005</v>
      </c>
      <c r="AQ58" s="31">
        <f t="shared" si="8"/>
        <v>0</v>
      </c>
      <c r="AR58" s="26">
        <f t="shared" si="9"/>
        <v>-1.983579282577673</v>
      </c>
    </row>
    <row r="59" spans="1:44" x14ac:dyDescent="0.2">
      <c r="A59" s="1">
        <v>19.563890499587998</v>
      </c>
      <c r="B59" s="1">
        <v>11.131626331369976</v>
      </c>
      <c r="C59" s="1">
        <v>19.285256508072145</v>
      </c>
      <c r="D59" s="1">
        <v>10.66133610034486</v>
      </c>
      <c r="E59" s="1">
        <v>10.795007171849727</v>
      </c>
      <c r="F59" s="1">
        <v>17.290261543626208</v>
      </c>
      <c r="G59" s="1">
        <v>13.068025757621998</v>
      </c>
      <c r="H59" s="1">
        <v>17.087008270516066</v>
      </c>
      <c r="I59" s="1">
        <v>14.542374950407423</v>
      </c>
      <c r="J59" s="1">
        <v>17.932370983001192</v>
      </c>
      <c r="K59" s="1">
        <v>12.618488113040559</v>
      </c>
      <c r="L59" s="1">
        <v>12.619098483230079</v>
      </c>
      <c r="M59" s="1">
        <v>19.555650502029479</v>
      </c>
      <c r="N59" s="1">
        <v>15.582445753349408</v>
      </c>
      <c r="O59" s="1">
        <v>19.039582506790367</v>
      </c>
      <c r="P59" s="1">
        <v>12.91848506118961</v>
      </c>
      <c r="Q59" s="1">
        <v>16.944181646168403</v>
      </c>
      <c r="R59" s="1">
        <v>17.640919217505417</v>
      </c>
      <c r="S59" s="1">
        <v>12.946867275002289</v>
      </c>
      <c r="T59" s="1">
        <v>12.684408093508713</v>
      </c>
      <c r="U59" s="1">
        <v>17.965025788140508</v>
      </c>
      <c r="V59" s="1">
        <v>19.266335032197027</v>
      </c>
      <c r="W59" s="1">
        <v>17.074190496536147</v>
      </c>
      <c r="X59" s="1">
        <v>14.094668416394544</v>
      </c>
      <c r="Y59" s="1">
        <v>19.957884456923125</v>
      </c>
      <c r="Z59" s="1">
        <v>11.823175756096072</v>
      </c>
      <c r="AA59" s="1">
        <v>12.1744438001648</v>
      </c>
      <c r="AB59" s="1">
        <v>15.34104434339427</v>
      </c>
      <c r="AC59" s="1">
        <v>11.985229041413618</v>
      </c>
      <c r="AD59" s="1">
        <v>12.210760826441236</v>
      </c>
      <c r="AE59" s="27">
        <f t="shared" si="0"/>
        <v>15.193334757530444</v>
      </c>
      <c r="AF59" s="28">
        <f t="shared" si="1"/>
        <v>3.0897808541949385</v>
      </c>
      <c r="AG59" s="30">
        <f t="shared" si="2"/>
        <v>14.160324055208774</v>
      </c>
      <c r="AH59" s="30">
        <f t="shared" si="3"/>
        <v>16.226345459852116</v>
      </c>
      <c r="AI59" s="31">
        <f t="shared" si="4"/>
        <v>1</v>
      </c>
      <c r="AJ59" s="26">
        <f t="shared" si="5"/>
        <v>0.36682691080355567</v>
      </c>
      <c r="AO59" s="30">
        <f t="shared" si="6"/>
        <v>14.087670878758214</v>
      </c>
      <c r="AP59" s="30">
        <f t="shared" si="7"/>
        <v>16.298998636302674</v>
      </c>
      <c r="AQ59" s="31">
        <f t="shared" si="8"/>
        <v>1</v>
      </c>
      <c r="AR59" s="26">
        <f t="shared" si="9"/>
        <v>0.34272271350715955</v>
      </c>
    </row>
    <row r="60" spans="1:44" x14ac:dyDescent="0.2">
      <c r="A60" s="1">
        <v>10.292062135685294</v>
      </c>
      <c r="B60" s="1">
        <v>17.075411236915187</v>
      </c>
      <c r="C60" s="1">
        <v>16.74428540910062</v>
      </c>
      <c r="D60" s="1">
        <v>13.379619739371929</v>
      </c>
      <c r="E60" s="1">
        <v>14.45234534745323</v>
      </c>
      <c r="F60" s="1">
        <v>19.580675679799796</v>
      </c>
      <c r="G60" s="1">
        <v>10.306100650044252</v>
      </c>
      <c r="H60" s="1">
        <v>11.356852931302836</v>
      </c>
      <c r="I60" s="1">
        <v>18.846400341807303</v>
      </c>
      <c r="J60" s="1">
        <v>18.472548600726341</v>
      </c>
      <c r="K60" s="1">
        <v>16.256904812768944</v>
      </c>
      <c r="L60" s="1">
        <v>19.083834345530565</v>
      </c>
      <c r="M60" s="1">
        <v>18.561967833491011</v>
      </c>
      <c r="N60" s="1">
        <v>11.753898739585559</v>
      </c>
      <c r="O60" s="1">
        <v>15.787530137028106</v>
      </c>
      <c r="P60" s="1">
        <v>12.382885219885861</v>
      </c>
      <c r="Q60" s="1">
        <v>12.930082094790491</v>
      </c>
      <c r="R60" s="1">
        <v>16.026795251319925</v>
      </c>
      <c r="S60" s="1">
        <v>10.310983611560411</v>
      </c>
      <c r="T60" s="1">
        <v>18.37061677907651</v>
      </c>
      <c r="U60" s="1">
        <v>11.546983245338298</v>
      </c>
      <c r="V60" s="1">
        <v>14.674520096438489</v>
      </c>
      <c r="W60" s="1">
        <v>18.155766472365492</v>
      </c>
      <c r="X60" s="1">
        <v>11.616870632038331</v>
      </c>
      <c r="Y60" s="1">
        <v>17.034211249122592</v>
      </c>
      <c r="Z60" s="1">
        <v>15.835139011810663</v>
      </c>
      <c r="AA60" s="1">
        <v>11.905575731681264</v>
      </c>
      <c r="AB60" s="1">
        <v>18.377941221350749</v>
      </c>
      <c r="AC60" s="1">
        <v>13.59813226722007</v>
      </c>
      <c r="AD60" s="1">
        <v>12.967009491256448</v>
      </c>
      <c r="AE60" s="27">
        <f t="shared" si="0"/>
        <v>14.922798343862219</v>
      </c>
      <c r="AF60" s="28">
        <f t="shared" si="1"/>
        <v>3.0422001791418958</v>
      </c>
      <c r="AG60" s="30">
        <f t="shared" si="2"/>
        <v>13.889787641540549</v>
      </c>
      <c r="AH60" s="30">
        <f t="shared" si="3"/>
        <v>15.955809046183889</v>
      </c>
      <c r="AI60" s="31">
        <f t="shared" si="4"/>
        <v>1</v>
      </c>
      <c r="AJ60" s="26">
        <f t="shared" si="5"/>
        <v>-0.14647984351950366</v>
      </c>
      <c r="AO60" s="30">
        <f t="shared" si="6"/>
        <v>13.834160990988201</v>
      </c>
      <c r="AP60" s="30">
        <f t="shared" si="7"/>
        <v>16.011435696736239</v>
      </c>
      <c r="AQ60" s="31">
        <f t="shared" si="8"/>
        <v>1</v>
      </c>
      <c r="AR60" s="26">
        <f t="shared" si="9"/>
        <v>-0.13899508925591833</v>
      </c>
    </row>
    <row r="61" spans="1:44" x14ac:dyDescent="0.2">
      <c r="A61" s="1">
        <v>17.94885097811823</v>
      </c>
      <c r="B61" s="1">
        <v>14.202093569750053</v>
      </c>
      <c r="C61" s="1">
        <v>15.455793939024019</v>
      </c>
      <c r="D61" s="1">
        <v>15.827204199346903</v>
      </c>
      <c r="E61" s="1">
        <v>14.792016357921078</v>
      </c>
      <c r="F61" s="1">
        <v>15.233008819849239</v>
      </c>
      <c r="G61" s="1">
        <v>14.183477278969695</v>
      </c>
      <c r="H61" s="1">
        <v>14.671468245490889</v>
      </c>
      <c r="I61" s="1">
        <v>11.711783196508682</v>
      </c>
      <c r="J61" s="1">
        <v>18.510696737571337</v>
      </c>
      <c r="K61" s="1">
        <v>19.055757316812645</v>
      </c>
      <c r="L61" s="1">
        <v>15.490585039826655</v>
      </c>
      <c r="M61" s="1">
        <v>14.295785393841365</v>
      </c>
      <c r="N61" s="1">
        <v>11.593371379741814</v>
      </c>
      <c r="O61" s="1">
        <v>19.433576464125494</v>
      </c>
      <c r="P61" s="1">
        <v>19.092989898373364</v>
      </c>
      <c r="Q61" s="1">
        <v>18.443250831629385</v>
      </c>
      <c r="R61" s="1">
        <v>16.807153538621172</v>
      </c>
      <c r="S61" s="1">
        <v>13.266396069215979</v>
      </c>
      <c r="T61" s="1">
        <v>11.848200933866391</v>
      </c>
      <c r="U61" s="1">
        <v>19.385662404248176</v>
      </c>
      <c r="V61" s="1">
        <v>10.43488876003296</v>
      </c>
      <c r="W61" s="1">
        <v>10.771507919553208</v>
      </c>
      <c r="X61" s="1">
        <v>10.903958250679036</v>
      </c>
      <c r="Y61" s="1">
        <v>17.287820062868128</v>
      </c>
      <c r="Z61" s="1">
        <v>12.16284676656392</v>
      </c>
      <c r="AA61" s="1">
        <v>17.349467452009645</v>
      </c>
      <c r="AB61" s="1">
        <v>11.686147648548845</v>
      </c>
      <c r="AC61" s="1">
        <v>15.994750816370129</v>
      </c>
      <c r="AD61" s="1">
        <v>15.090792565691091</v>
      </c>
      <c r="AE61" s="27">
        <f t="shared" si="0"/>
        <v>15.097710094505652</v>
      </c>
      <c r="AF61" s="28">
        <f t="shared" si="1"/>
        <v>2.8328339497211728</v>
      </c>
      <c r="AG61" s="30">
        <f t="shared" si="2"/>
        <v>14.064699392183982</v>
      </c>
      <c r="AH61" s="30">
        <f t="shared" si="3"/>
        <v>16.130720796827323</v>
      </c>
      <c r="AI61" s="31">
        <f t="shared" si="4"/>
        <v>1</v>
      </c>
      <c r="AJ61" s="26">
        <f t="shared" si="5"/>
        <v>0.18539186941689936</v>
      </c>
      <c r="AO61" s="30">
        <f t="shared" si="6"/>
        <v>14.083993484632208</v>
      </c>
      <c r="AP61" s="30">
        <f t="shared" si="7"/>
        <v>16.111426704379099</v>
      </c>
      <c r="AQ61" s="31">
        <f t="shared" si="8"/>
        <v>1</v>
      </c>
      <c r="AR61" s="26">
        <f t="shared" si="9"/>
        <v>0.1889204372955747</v>
      </c>
    </row>
    <row r="62" spans="1:44" x14ac:dyDescent="0.2">
      <c r="A62" s="1">
        <v>14.799645985290079</v>
      </c>
      <c r="B62" s="1">
        <v>10.497451704458754</v>
      </c>
      <c r="C62" s="1">
        <v>16.484267708365124</v>
      </c>
      <c r="D62" s="1">
        <v>11.620838038270211</v>
      </c>
      <c r="E62" s="1">
        <v>14.903408917508468</v>
      </c>
      <c r="F62" s="1">
        <v>10.027771843623157</v>
      </c>
      <c r="G62" s="1">
        <v>11.590624713888975</v>
      </c>
      <c r="H62" s="1">
        <v>15.541245765556811</v>
      </c>
      <c r="I62" s="1">
        <v>14.427930539872433</v>
      </c>
      <c r="J62" s="1">
        <v>10.585039826654866</v>
      </c>
      <c r="K62" s="1">
        <v>13.559068575090793</v>
      </c>
      <c r="L62" s="1">
        <v>15.608996856593524</v>
      </c>
      <c r="M62" s="1">
        <v>15.622425000762963</v>
      </c>
      <c r="N62" s="1">
        <v>14.862514114810633</v>
      </c>
      <c r="O62" s="1">
        <v>10.995513779107029</v>
      </c>
      <c r="P62" s="1">
        <v>10.952482680745872</v>
      </c>
      <c r="Q62" s="1">
        <v>11.260719626453444</v>
      </c>
      <c r="R62" s="1">
        <v>19.052095095675526</v>
      </c>
      <c r="S62" s="1">
        <v>16.772972808008056</v>
      </c>
      <c r="T62" s="1">
        <v>13.603015228736229</v>
      </c>
      <c r="U62" s="1">
        <v>18.302865688039795</v>
      </c>
      <c r="V62" s="1">
        <v>18.120365001373333</v>
      </c>
      <c r="W62" s="1">
        <v>13.457136753440961</v>
      </c>
      <c r="X62" s="1">
        <v>18.465529343546862</v>
      </c>
      <c r="Y62" s="1">
        <v>19.226966154972992</v>
      </c>
      <c r="Z62" s="1">
        <v>18.055665761284217</v>
      </c>
      <c r="AA62" s="1">
        <v>17.815179906613359</v>
      </c>
      <c r="AB62" s="1">
        <v>16.043580431531723</v>
      </c>
      <c r="AC62" s="1">
        <v>15.102084414197211</v>
      </c>
      <c r="AD62" s="1">
        <v>12.900173955504012</v>
      </c>
      <c r="AE62" s="27">
        <f t="shared" si="0"/>
        <v>14.675252540665916</v>
      </c>
      <c r="AF62" s="28">
        <f t="shared" si="1"/>
        <v>2.8386620601332306</v>
      </c>
      <c r="AG62" s="30">
        <f t="shared" si="2"/>
        <v>13.642241838344246</v>
      </c>
      <c r="AH62" s="30">
        <f t="shared" si="3"/>
        <v>15.708263242987586</v>
      </c>
      <c r="AI62" s="31">
        <f t="shared" si="4"/>
        <v>1</v>
      </c>
      <c r="AJ62" s="26">
        <f t="shared" si="5"/>
        <v>-0.61616498150916776</v>
      </c>
      <c r="AO62" s="30">
        <f t="shared" si="6"/>
        <v>13.659450368266132</v>
      </c>
      <c r="AP62" s="30">
        <f t="shared" si="7"/>
        <v>15.6910547130657</v>
      </c>
      <c r="AQ62" s="31">
        <f t="shared" si="8"/>
        <v>1</v>
      </c>
      <c r="AR62" s="26">
        <f t="shared" si="9"/>
        <v>-0.62660332650312434</v>
      </c>
    </row>
    <row r="63" spans="1:44" x14ac:dyDescent="0.2">
      <c r="A63" s="1">
        <v>10.967436750389112</v>
      </c>
      <c r="B63" s="1">
        <v>18.234504226813563</v>
      </c>
      <c r="C63" s="1">
        <v>19.46317941831721</v>
      </c>
      <c r="D63" s="1">
        <v>19.380169072542497</v>
      </c>
      <c r="E63" s="1">
        <v>15.749076815088351</v>
      </c>
      <c r="F63" s="1">
        <v>12.49732963042085</v>
      </c>
      <c r="G63" s="1">
        <v>17.045503097628711</v>
      </c>
      <c r="H63" s="1">
        <v>16.945707571642203</v>
      </c>
      <c r="I63" s="1">
        <v>17.83562730796228</v>
      </c>
      <c r="J63" s="1">
        <v>14.717551194799647</v>
      </c>
      <c r="K63" s="1">
        <v>16.448255867183448</v>
      </c>
      <c r="L63" s="1">
        <v>16.035340433973204</v>
      </c>
      <c r="M63" s="1">
        <v>12.207708975493636</v>
      </c>
      <c r="N63" s="1">
        <v>16.072267830439159</v>
      </c>
      <c r="O63" s="1">
        <v>10.784936063722649</v>
      </c>
      <c r="P63" s="1">
        <v>12.371898556474502</v>
      </c>
      <c r="Q63" s="1">
        <v>11.505172887356181</v>
      </c>
      <c r="R63" s="1">
        <v>14.214300973540453</v>
      </c>
      <c r="S63" s="1">
        <v>15.384685811944944</v>
      </c>
      <c r="T63" s="1">
        <v>10.11017181920835</v>
      </c>
      <c r="U63" s="1">
        <v>17.83989989928892</v>
      </c>
      <c r="V63" s="1">
        <v>14.082461012604146</v>
      </c>
      <c r="W63" s="1">
        <v>16.606341746269113</v>
      </c>
      <c r="X63" s="1">
        <v>11.641590624713889</v>
      </c>
      <c r="Y63" s="1">
        <v>14.627521591845454</v>
      </c>
      <c r="Z63" s="1">
        <v>18.655964842677086</v>
      </c>
      <c r="AA63" s="1">
        <v>10.830713827936643</v>
      </c>
      <c r="AB63" s="1">
        <v>16.873378704184088</v>
      </c>
      <c r="AC63" s="1">
        <v>10.0030518509476</v>
      </c>
      <c r="AD63" s="1">
        <v>14.960478530228585</v>
      </c>
      <c r="AE63" s="27">
        <f t="shared" si="0"/>
        <v>14.80307423118788</v>
      </c>
      <c r="AF63" s="28">
        <f t="shared" si="1"/>
        <v>2.8970538395247978</v>
      </c>
      <c r="AG63" s="30">
        <f t="shared" si="2"/>
        <v>13.77006352886621</v>
      </c>
      <c r="AH63" s="30">
        <f t="shared" si="3"/>
        <v>15.83608493350955</v>
      </c>
      <c r="AI63" s="31">
        <f t="shared" si="4"/>
        <v>1</v>
      </c>
      <c r="AJ63" s="26">
        <f t="shared" si="5"/>
        <v>-0.37364037565562996</v>
      </c>
      <c r="AO63" s="30">
        <f t="shared" si="6"/>
        <v>13.766376828887621</v>
      </c>
      <c r="AP63" s="30">
        <f t="shared" si="7"/>
        <v>15.839771633488139</v>
      </c>
      <c r="AQ63" s="31">
        <f t="shared" si="8"/>
        <v>1</v>
      </c>
      <c r="AR63" s="26">
        <f t="shared" si="9"/>
        <v>-0.37231163694954933</v>
      </c>
    </row>
    <row r="64" spans="1:44" x14ac:dyDescent="0.2">
      <c r="A64" s="1">
        <v>17.687612537003695</v>
      </c>
      <c r="B64" s="1">
        <v>19.792168950468458</v>
      </c>
      <c r="C64" s="1">
        <v>18.379467146824549</v>
      </c>
      <c r="D64" s="1">
        <v>15.64317758720664</v>
      </c>
      <c r="E64" s="1">
        <v>16.585283974730675</v>
      </c>
      <c r="F64" s="1">
        <v>15.124668111209449</v>
      </c>
      <c r="G64" s="1">
        <v>11.711783196508682</v>
      </c>
      <c r="H64" s="1">
        <v>11.42277291177099</v>
      </c>
      <c r="I64" s="1">
        <v>10.605182042909025</v>
      </c>
      <c r="J64" s="1">
        <v>12.911160618915371</v>
      </c>
      <c r="K64" s="1">
        <v>17.035431989501632</v>
      </c>
      <c r="L64" s="1">
        <v>14.736472670674765</v>
      </c>
      <c r="M64" s="1">
        <v>16.819055757316814</v>
      </c>
      <c r="N64" s="1">
        <v>13.797418134098329</v>
      </c>
      <c r="O64" s="1">
        <v>11.830195013275551</v>
      </c>
      <c r="P64" s="1">
        <v>19.88402966399121</v>
      </c>
      <c r="Q64" s="1">
        <v>17.094943082979828</v>
      </c>
      <c r="R64" s="1">
        <v>12.865382854701377</v>
      </c>
      <c r="S64" s="1">
        <v>13.786126285592211</v>
      </c>
      <c r="T64" s="1">
        <v>19.994506668294321</v>
      </c>
      <c r="U64" s="1">
        <v>18.457594531083103</v>
      </c>
      <c r="V64" s="1">
        <v>14.809411908322398</v>
      </c>
      <c r="W64" s="1">
        <v>16.51936399426252</v>
      </c>
      <c r="X64" s="1">
        <v>16.118350779747917</v>
      </c>
      <c r="Y64" s="1">
        <v>17.056489761040069</v>
      </c>
      <c r="Z64" s="1">
        <v>18.274483474227118</v>
      </c>
      <c r="AA64" s="1">
        <v>17.811822870571</v>
      </c>
      <c r="AB64" s="1">
        <v>18.762779625843073</v>
      </c>
      <c r="AC64" s="1">
        <v>14.814905240028077</v>
      </c>
      <c r="AD64" s="1">
        <v>12.164372692037722</v>
      </c>
      <c r="AE64" s="27">
        <f t="shared" si="0"/>
        <v>15.749880469171215</v>
      </c>
      <c r="AF64" s="28">
        <f t="shared" si="1"/>
        <v>2.7154918630020197</v>
      </c>
      <c r="AG64" s="30">
        <f t="shared" si="2"/>
        <v>14.716869766849545</v>
      </c>
      <c r="AH64" s="30">
        <f t="shared" si="3"/>
        <v>16.782891171492885</v>
      </c>
      <c r="AI64" s="31">
        <f t="shared" si="4"/>
        <v>1</v>
      </c>
      <c r="AJ64" s="26">
        <f t="shared" si="5"/>
        <v>1.4227981532740295</v>
      </c>
      <c r="AO64" s="30">
        <f t="shared" si="6"/>
        <v>14.778154185753765</v>
      </c>
      <c r="AP64" s="30">
        <f t="shared" si="7"/>
        <v>16.721606752588666</v>
      </c>
      <c r="AQ64" s="31">
        <f t="shared" si="8"/>
        <v>1</v>
      </c>
      <c r="AR64" s="26">
        <f t="shared" si="9"/>
        <v>1.5125305805319815</v>
      </c>
    </row>
    <row r="65" spans="1:44" x14ac:dyDescent="0.2">
      <c r="A65" s="1">
        <v>11.931211279641103</v>
      </c>
      <c r="B65" s="1">
        <v>17.177953428754542</v>
      </c>
      <c r="C65" s="1">
        <v>12.812891018402661</v>
      </c>
      <c r="D65" s="1">
        <v>11.73894466994232</v>
      </c>
      <c r="E65" s="1">
        <v>12.598040711691642</v>
      </c>
      <c r="F65" s="1">
        <v>16.713766899624623</v>
      </c>
      <c r="G65" s="1">
        <v>10.475173192541277</v>
      </c>
      <c r="H65" s="1">
        <v>17.304605243079926</v>
      </c>
      <c r="I65" s="1">
        <v>18.155156102175972</v>
      </c>
      <c r="J65" s="1">
        <v>19.5532090212714</v>
      </c>
      <c r="K65" s="1">
        <v>14.618671224097415</v>
      </c>
      <c r="L65" s="1">
        <v>13.317361980040895</v>
      </c>
      <c r="M65" s="1">
        <v>15.510422070986053</v>
      </c>
      <c r="N65" s="1">
        <v>19.135715811639759</v>
      </c>
      <c r="O65" s="1">
        <v>17.427289651173439</v>
      </c>
      <c r="P65" s="1">
        <v>10.710165715506454</v>
      </c>
      <c r="Q65" s="1">
        <v>14.411450544755393</v>
      </c>
      <c r="R65" s="1">
        <v>13.588671529282511</v>
      </c>
      <c r="S65" s="1">
        <v>17.41630298776208</v>
      </c>
      <c r="T65" s="1">
        <v>10.251167332987457</v>
      </c>
      <c r="U65" s="1">
        <v>18.612628559221168</v>
      </c>
      <c r="V65" s="1">
        <v>18.470717490157782</v>
      </c>
      <c r="W65" s="1">
        <v>12.444837794122135</v>
      </c>
      <c r="X65" s="1">
        <v>19.753715628528703</v>
      </c>
      <c r="Y65" s="1">
        <v>15.499435407574694</v>
      </c>
      <c r="Z65" s="1">
        <v>14.146855067598498</v>
      </c>
      <c r="AA65" s="1">
        <v>18.844874416333504</v>
      </c>
      <c r="AB65" s="1">
        <v>12.942899868770409</v>
      </c>
      <c r="AC65" s="1">
        <v>10.736106448561053</v>
      </c>
      <c r="AD65" s="1">
        <v>18.104800561540571</v>
      </c>
      <c r="AE65" s="27">
        <f t="shared" si="0"/>
        <v>15.14683472192551</v>
      </c>
      <c r="AF65" s="28">
        <f t="shared" si="1"/>
        <v>3.0598096102468237</v>
      </c>
      <c r="AG65" s="30">
        <f t="shared" si="2"/>
        <v>14.11382401960384</v>
      </c>
      <c r="AH65" s="30">
        <f t="shared" si="3"/>
        <v>16.17984542424718</v>
      </c>
      <c r="AI65" s="31">
        <f t="shared" si="4"/>
        <v>1</v>
      </c>
      <c r="AJ65" s="26">
        <f t="shared" si="5"/>
        <v>0.27859929652924531</v>
      </c>
      <c r="AO65" s="30">
        <f t="shared" si="6"/>
        <v>14.051895915059369</v>
      </c>
      <c r="AP65" s="30">
        <f t="shared" si="7"/>
        <v>16.241773528791651</v>
      </c>
      <c r="AQ65" s="31">
        <f t="shared" si="8"/>
        <v>1</v>
      </c>
      <c r="AR65" s="26">
        <f t="shared" si="9"/>
        <v>0.26284213617170943</v>
      </c>
    </row>
    <row r="66" spans="1:44" x14ac:dyDescent="0.2">
      <c r="A66" s="1">
        <v>15.722220526749473</v>
      </c>
      <c r="B66" s="1">
        <v>12.798852504043703</v>
      </c>
      <c r="C66" s="1">
        <v>19.490340891750847</v>
      </c>
      <c r="D66" s="1">
        <v>17.522202215643787</v>
      </c>
      <c r="E66" s="1">
        <v>18.498794518875698</v>
      </c>
      <c r="F66" s="1">
        <v>17.181615649891661</v>
      </c>
      <c r="G66" s="1">
        <v>10.803247169408246</v>
      </c>
      <c r="H66" s="1">
        <v>12.406079287087618</v>
      </c>
      <c r="I66" s="1">
        <v>10.75441755424665</v>
      </c>
      <c r="J66" s="1">
        <v>19.554734946745199</v>
      </c>
      <c r="K66" s="1">
        <v>16.672261726737268</v>
      </c>
      <c r="L66" s="1">
        <v>14.604937894833217</v>
      </c>
      <c r="M66" s="1">
        <v>18.433484908597066</v>
      </c>
      <c r="N66" s="1">
        <v>12.619708853419599</v>
      </c>
      <c r="O66" s="1">
        <v>12.394482253486739</v>
      </c>
      <c r="P66" s="1">
        <v>13.015533921323282</v>
      </c>
      <c r="Q66" s="1">
        <v>15.472579119235817</v>
      </c>
      <c r="R66" s="1">
        <v>17.674184392834253</v>
      </c>
      <c r="S66" s="1">
        <v>19.749137852107303</v>
      </c>
      <c r="T66" s="1">
        <v>10.294808801538133</v>
      </c>
      <c r="U66" s="1">
        <v>14.924466689046907</v>
      </c>
      <c r="V66" s="1">
        <v>17.50083925901059</v>
      </c>
      <c r="W66" s="1">
        <v>19.570299386577958</v>
      </c>
      <c r="X66" s="1">
        <v>11.384319589831232</v>
      </c>
      <c r="Y66" s="1">
        <v>14.624469740897855</v>
      </c>
      <c r="Z66" s="1">
        <v>15.608996856593524</v>
      </c>
      <c r="AA66" s="1">
        <v>15.280922879726553</v>
      </c>
      <c r="AB66" s="1">
        <v>19.166844691305279</v>
      </c>
      <c r="AC66" s="1">
        <v>11.475875118259225</v>
      </c>
      <c r="AD66" s="1">
        <v>19.634083071382793</v>
      </c>
      <c r="AE66" s="27">
        <f t="shared" ref="AE66:AE100" si="12">AVERAGE(A66:AD66)</f>
        <v>15.494491409039586</v>
      </c>
      <c r="AF66" s="28">
        <f t="shared" ref="AF66:AF100" si="13">_xlfn.STDEV.S(A66:AD66)</f>
        <v>3.1069354418301542</v>
      </c>
      <c r="AG66" s="30">
        <f t="shared" ref="AG66:AG100" si="14">AE66-1.96*($H$106)/SQRT($V$104)</f>
        <v>14.461480706717916</v>
      </c>
      <c r="AH66" s="30">
        <f t="shared" ref="AH66:AH100" si="15">AE66+1.96*($H$106)/SQRT($V$104)</f>
        <v>16.527502111361258</v>
      </c>
      <c r="AI66" s="31">
        <f t="shared" ref="AI66:AI100" si="16">IF(AND($H$104&gt;AG66, $H$104&lt;AH66),1,0)</f>
        <v>1</v>
      </c>
      <c r="AJ66" s="26">
        <f t="shared" ref="AJ66:AJ100" si="17">(AE66-$H$104)/($H$106/SQRT($V$104))</f>
        <v>0.93823148157064051</v>
      </c>
      <c r="AO66" s="30">
        <f t="shared" ref="AO66:AO100" si="18">AE66-1.96*AF66/SQRT($V$104)</f>
        <v>14.382688839920519</v>
      </c>
      <c r="AP66" s="30">
        <f t="shared" ref="AP66:AP100" si="19">AE66+1.96*AF66/SQRT($V$104)</f>
        <v>16.606293978158654</v>
      </c>
      <c r="AQ66" s="31">
        <f t="shared" ref="AQ66:AQ100" si="20">IF(AND($H$104&gt;AO66, $H$104&lt;AP66),1,0)</f>
        <v>1</v>
      </c>
      <c r="AR66" s="26">
        <f t="shared" ref="AR66:AR100" si="21">(AE66-$H$104)/(AF66/SQRT($V$104))</f>
        <v>0.87174035088399981</v>
      </c>
    </row>
    <row r="67" spans="1:44" x14ac:dyDescent="0.2">
      <c r="A67" s="1">
        <v>13.941160313730277</v>
      </c>
      <c r="B67" s="1">
        <v>17.563097018341622</v>
      </c>
      <c r="C67" s="1">
        <v>13.408917508468887</v>
      </c>
      <c r="D67" s="1">
        <v>11.708426160466322</v>
      </c>
      <c r="E67" s="1">
        <v>16.383251441999573</v>
      </c>
      <c r="F67" s="1">
        <v>17.383037812433241</v>
      </c>
      <c r="G67" s="1">
        <v>13.076876125370038</v>
      </c>
      <c r="H67" s="1">
        <v>13.621631519516587</v>
      </c>
      <c r="I67" s="1">
        <v>12.988067262794885</v>
      </c>
      <c r="J67" s="1">
        <v>15.241859187597278</v>
      </c>
      <c r="K67" s="1">
        <v>12.357249671926024</v>
      </c>
      <c r="L67" s="1">
        <v>19.572740867336037</v>
      </c>
      <c r="M67" s="1">
        <v>16.670735801263469</v>
      </c>
      <c r="N67" s="1">
        <v>10.857875301370282</v>
      </c>
      <c r="O67" s="1">
        <v>11.709952085940122</v>
      </c>
      <c r="P67" s="1">
        <v>14.336680196539202</v>
      </c>
      <c r="Q67" s="1">
        <v>19.633167516098514</v>
      </c>
      <c r="R67" s="1">
        <v>13.038727988525041</v>
      </c>
      <c r="S67" s="1">
        <v>13.467818231757562</v>
      </c>
      <c r="T67" s="1">
        <v>19.653309732352671</v>
      </c>
      <c r="U67" s="1">
        <v>15.4521317178869</v>
      </c>
      <c r="V67" s="1">
        <v>19.672841578417312</v>
      </c>
      <c r="W67" s="1">
        <v>13.109225745414594</v>
      </c>
      <c r="X67" s="1">
        <v>16.647846919156468</v>
      </c>
      <c r="Y67" s="1">
        <v>13.058565019684439</v>
      </c>
      <c r="Z67" s="1">
        <v>12.038331247901853</v>
      </c>
      <c r="AA67" s="1">
        <v>17.5869014557329</v>
      </c>
      <c r="AB67" s="1">
        <v>17.105014191106907</v>
      </c>
      <c r="AC67" s="1">
        <v>14.176152836695456</v>
      </c>
      <c r="AD67" s="1">
        <v>18.738975188451796</v>
      </c>
      <c r="AE67" s="27">
        <f t="shared" si="12"/>
        <v>15.140018921475878</v>
      </c>
      <c r="AF67" s="28">
        <f t="shared" si="13"/>
        <v>2.7091090632771686</v>
      </c>
      <c r="AG67" s="30">
        <f t="shared" si="14"/>
        <v>14.107008219154208</v>
      </c>
      <c r="AH67" s="30">
        <f t="shared" si="15"/>
        <v>16.17302962379755</v>
      </c>
      <c r="AI67" s="31">
        <f t="shared" si="16"/>
        <v>1</v>
      </c>
      <c r="AJ67" s="26">
        <f t="shared" si="17"/>
        <v>0.26566722443042418</v>
      </c>
      <c r="AO67" s="30">
        <f t="shared" si="18"/>
        <v>14.170576693606129</v>
      </c>
      <c r="AP67" s="30">
        <f t="shared" si="19"/>
        <v>16.109461149345627</v>
      </c>
      <c r="AQ67" s="31">
        <f t="shared" si="20"/>
        <v>1</v>
      </c>
      <c r="AR67" s="26">
        <f t="shared" si="21"/>
        <v>0.28308761285937478</v>
      </c>
    </row>
    <row r="68" spans="1:44" x14ac:dyDescent="0.2">
      <c r="A68" s="1">
        <v>14.766991180150761</v>
      </c>
      <c r="B68" s="1">
        <v>11.396526993621631</v>
      </c>
      <c r="C68" s="1">
        <v>10.778221991637928</v>
      </c>
      <c r="D68" s="1">
        <v>19.581896420178836</v>
      </c>
      <c r="E68" s="1">
        <v>13.043305764946441</v>
      </c>
      <c r="F68" s="1">
        <v>15.887936033204138</v>
      </c>
      <c r="G68" s="1">
        <v>14.1270180364391</v>
      </c>
      <c r="H68" s="1">
        <v>14.711447492904448</v>
      </c>
      <c r="I68" s="1">
        <v>15.193334757530442</v>
      </c>
      <c r="J68" s="1">
        <v>17.624439222388379</v>
      </c>
      <c r="K68" s="1">
        <v>11.957762382885219</v>
      </c>
      <c r="L68" s="1">
        <v>19.305703909421062</v>
      </c>
      <c r="M68" s="1">
        <v>15.529953917050692</v>
      </c>
      <c r="N68" s="1">
        <v>19.119235816522721</v>
      </c>
      <c r="O68" s="1">
        <v>15.369426557206946</v>
      </c>
      <c r="P68" s="1">
        <v>19.154942472609637</v>
      </c>
      <c r="Q68" s="1">
        <v>14.422437208166752</v>
      </c>
      <c r="R68" s="1">
        <v>11.048310800500504</v>
      </c>
      <c r="S68" s="1">
        <v>11.984618671224098</v>
      </c>
      <c r="T68" s="1">
        <v>17.430036317026278</v>
      </c>
      <c r="U68" s="1">
        <v>19.237037263100071</v>
      </c>
      <c r="V68" s="1">
        <v>15.672475356303597</v>
      </c>
      <c r="W68" s="1">
        <v>16.943571275978883</v>
      </c>
      <c r="X68" s="1">
        <v>17.955565050202949</v>
      </c>
      <c r="Y68" s="1">
        <v>15.771050141911068</v>
      </c>
      <c r="Z68" s="1">
        <v>18.78841517380291</v>
      </c>
      <c r="AA68" s="1">
        <v>18.288827173680836</v>
      </c>
      <c r="AB68" s="1">
        <v>15.298623615222633</v>
      </c>
      <c r="AC68" s="1">
        <v>19.234900967436751</v>
      </c>
      <c r="AD68" s="1">
        <v>13.03231910153508</v>
      </c>
      <c r="AE68" s="27">
        <f t="shared" si="12"/>
        <v>15.755211035493032</v>
      </c>
      <c r="AF68" s="28">
        <f t="shared" si="13"/>
        <v>2.7486664583463916</v>
      </c>
      <c r="AG68" s="30">
        <f t="shared" si="14"/>
        <v>14.722200333171362</v>
      </c>
      <c r="AH68" s="30">
        <f t="shared" si="15"/>
        <v>16.788221737814702</v>
      </c>
      <c r="AI68" s="31">
        <f t="shared" si="16"/>
        <v>1</v>
      </c>
      <c r="AJ68" s="26">
        <f t="shared" si="17"/>
        <v>1.4329121917513459</v>
      </c>
      <c r="AO68" s="30">
        <f t="shared" si="18"/>
        <v>14.771613375594185</v>
      </c>
      <c r="AP68" s="30">
        <f t="shared" si="19"/>
        <v>16.738808695391878</v>
      </c>
      <c r="AQ68" s="31">
        <f t="shared" si="20"/>
        <v>1</v>
      </c>
      <c r="AR68" s="26">
        <f t="shared" si="21"/>
        <v>1.5048974696814221</v>
      </c>
    </row>
    <row r="69" spans="1:44" x14ac:dyDescent="0.2">
      <c r="A69" s="1">
        <v>18.311105685598314</v>
      </c>
      <c r="B69" s="1">
        <v>16.986602374340038</v>
      </c>
      <c r="C69" s="1">
        <v>18.847010711996823</v>
      </c>
      <c r="D69" s="1">
        <v>10.343028046510209</v>
      </c>
      <c r="E69" s="1">
        <v>17.412030396435441</v>
      </c>
      <c r="F69" s="1">
        <v>18.167668691061131</v>
      </c>
      <c r="G69" s="1">
        <v>15.106662190618611</v>
      </c>
      <c r="H69" s="1">
        <v>16.394543290505691</v>
      </c>
      <c r="I69" s="1">
        <v>12.049928281502732</v>
      </c>
      <c r="J69" s="1">
        <v>14.022034363841669</v>
      </c>
      <c r="K69" s="1">
        <v>13.80443739127781</v>
      </c>
      <c r="L69" s="1">
        <v>14.817346720786157</v>
      </c>
      <c r="M69" s="1">
        <v>13.329569383831293</v>
      </c>
      <c r="N69" s="1">
        <v>10.244148075807978</v>
      </c>
      <c r="O69" s="1">
        <v>15.831781975768303</v>
      </c>
      <c r="P69" s="1">
        <v>14.01654103213599</v>
      </c>
      <c r="Q69" s="1">
        <v>17.800225836970121</v>
      </c>
      <c r="R69" s="1">
        <v>16.900234992522964</v>
      </c>
      <c r="S69" s="1">
        <v>16.85537278359325</v>
      </c>
      <c r="T69" s="1">
        <v>14.398022400585955</v>
      </c>
      <c r="U69" s="1">
        <v>17.020172734763634</v>
      </c>
      <c r="V69" s="1">
        <v>15.977050080874051</v>
      </c>
      <c r="W69" s="1">
        <v>15.917844172490614</v>
      </c>
      <c r="X69" s="1">
        <v>18.821069978942226</v>
      </c>
      <c r="Y69" s="1">
        <v>17.458113345744195</v>
      </c>
      <c r="Z69" s="1">
        <v>17.938169499801631</v>
      </c>
      <c r="AA69" s="1">
        <v>17.024445326090273</v>
      </c>
      <c r="AB69" s="1">
        <v>14.080935087130346</v>
      </c>
      <c r="AC69" s="1">
        <v>17.285073397015289</v>
      </c>
      <c r="AD69" s="1">
        <v>17.593005157628099</v>
      </c>
      <c r="AE69" s="27">
        <f t="shared" si="12"/>
        <v>15.825139113539025</v>
      </c>
      <c r="AF69" s="28">
        <f t="shared" si="13"/>
        <v>2.3064237476261269</v>
      </c>
      <c r="AG69" s="30">
        <f t="shared" si="14"/>
        <v>14.792128411217355</v>
      </c>
      <c r="AH69" s="30">
        <f t="shared" si="15"/>
        <v>16.858149815860695</v>
      </c>
      <c r="AI69" s="31">
        <f t="shared" si="16"/>
        <v>1</v>
      </c>
      <c r="AJ69" s="26">
        <f t="shared" si="17"/>
        <v>1.5655913911653598</v>
      </c>
      <c r="AO69" s="30">
        <f t="shared" si="18"/>
        <v>14.99979597522861</v>
      </c>
      <c r="AP69" s="30">
        <f t="shared" si="19"/>
        <v>16.650482251849439</v>
      </c>
      <c r="AQ69" s="31">
        <f t="shared" si="20"/>
        <v>1</v>
      </c>
      <c r="AR69" s="26">
        <f t="shared" si="21"/>
        <v>1.9595154881244381</v>
      </c>
    </row>
    <row r="70" spans="1:44" x14ac:dyDescent="0.2">
      <c r="A70" s="1">
        <v>12.783288064210945</v>
      </c>
      <c r="B70" s="1">
        <v>16.245918149357585</v>
      </c>
      <c r="C70" s="1">
        <v>11.623584704123051</v>
      </c>
      <c r="D70" s="1">
        <v>14.596392712179938</v>
      </c>
      <c r="E70" s="1">
        <v>14.157536545915097</v>
      </c>
      <c r="F70" s="1">
        <v>17.647328104495376</v>
      </c>
      <c r="G70" s="1">
        <v>12.81960509048738</v>
      </c>
      <c r="H70" s="1">
        <v>18.888821069978942</v>
      </c>
      <c r="I70" s="1">
        <v>15.392315439313943</v>
      </c>
      <c r="J70" s="1">
        <v>18.347727896969513</v>
      </c>
      <c r="K70" s="1">
        <v>17.293313394573808</v>
      </c>
      <c r="L70" s="1">
        <v>16.391491439558092</v>
      </c>
      <c r="M70" s="1">
        <v>18.181096835230569</v>
      </c>
      <c r="N70" s="1">
        <v>19.89043855098117</v>
      </c>
      <c r="O70" s="1">
        <v>15.534226508377332</v>
      </c>
      <c r="P70" s="1">
        <v>15.267494735557115</v>
      </c>
      <c r="Q70" s="1">
        <v>14.134037293618579</v>
      </c>
      <c r="R70" s="1">
        <v>14.150212103640857</v>
      </c>
      <c r="S70" s="1">
        <v>16.807153538621172</v>
      </c>
      <c r="T70" s="1">
        <v>18.061464278084657</v>
      </c>
      <c r="U70" s="1">
        <v>19.607837153233437</v>
      </c>
      <c r="V70" s="1">
        <v>15.091402935880611</v>
      </c>
      <c r="W70" s="1">
        <v>15.122531815546129</v>
      </c>
      <c r="X70" s="1">
        <v>10.029908139286476</v>
      </c>
      <c r="Y70" s="1">
        <v>11.959288308359019</v>
      </c>
      <c r="Z70" s="1">
        <v>16.249275185399945</v>
      </c>
      <c r="AA70" s="1">
        <v>18.043458357493819</v>
      </c>
      <c r="AB70" s="1">
        <v>18.979155858027895</v>
      </c>
      <c r="AC70" s="1">
        <v>11.294900357066561</v>
      </c>
      <c r="AD70" s="1">
        <v>11.747184667500839</v>
      </c>
      <c r="AE70" s="27">
        <f t="shared" si="12"/>
        <v>15.544612974435662</v>
      </c>
      <c r="AF70" s="28">
        <f t="shared" si="13"/>
        <v>2.6906924020926959</v>
      </c>
      <c r="AG70" s="30">
        <f t="shared" si="14"/>
        <v>14.511602272113992</v>
      </c>
      <c r="AH70" s="30">
        <f t="shared" si="15"/>
        <v>16.577623676757334</v>
      </c>
      <c r="AI70" s="31">
        <f t="shared" si="16"/>
        <v>1</v>
      </c>
      <c r="AJ70" s="26">
        <f t="shared" si="17"/>
        <v>1.0333304654974476</v>
      </c>
      <c r="AO70" s="30">
        <f t="shared" si="18"/>
        <v>14.581761064132161</v>
      </c>
      <c r="AP70" s="30">
        <f t="shared" si="19"/>
        <v>16.507464884739164</v>
      </c>
      <c r="AQ70" s="31">
        <f t="shared" si="20"/>
        <v>1</v>
      </c>
      <c r="AR70" s="26">
        <f t="shared" si="21"/>
        <v>1.1086247204488886</v>
      </c>
    </row>
    <row r="71" spans="1:44" x14ac:dyDescent="0.2">
      <c r="A71" s="1">
        <v>14.883266701254311</v>
      </c>
      <c r="B71" s="1">
        <v>16.912747581408123</v>
      </c>
      <c r="C71" s="1">
        <v>16.760765404217658</v>
      </c>
      <c r="D71" s="1">
        <v>13.661915952024902</v>
      </c>
      <c r="E71" s="1">
        <v>15.864131595812861</v>
      </c>
      <c r="F71" s="1">
        <v>18.816492202520827</v>
      </c>
      <c r="G71" s="1">
        <v>11.453596606341746</v>
      </c>
      <c r="H71" s="1">
        <v>13.546555986205634</v>
      </c>
      <c r="I71" s="1">
        <v>18.79085665456099</v>
      </c>
      <c r="J71" s="1">
        <v>18.876613666188543</v>
      </c>
      <c r="K71" s="1">
        <v>15.005951109347819</v>
      </c>
      <c r="L71" s="1">
        <v>10.929288613544115</v>
      </c>
      <c r="M71" s="1">
        <v>14.810327463606678</v>
      </c>
      <c r="N71" s="1">
        <v>19.458601641895811</v>
      </c>
      <c r="O71" s="1">
        <v>17.905514694662312</v>
      </c>
      <c r="P71" s="1">
        <v>16.595660267952514</v>
      </c>
      <c r="Q71" s="1">
        <v>19.814142277291175</v>
      </c>
      <c r="R71" s="1">
        <v>13.14676351207007</v>
      </c>
      <c r="S71" s="1">
        <v>16.621295815912351</v>
      </c>
      <c r="T71" s="1">
        <v>13.467818231757562</v>
      </c>
      <c r="U71" s="1">
        <v>13.04696798608356</v>
      </c>
      <c r="V71" s="1">
        <v>13.167821283608507</v>
      </c>
      <c r="W71" s="1">
        <v>13.589281899472031</v>
      </c>
      <c r="X71" s="1">
        <v>12.896206549272133</v>
      </c>
      <c r="Y71" s="1">
        <v>19.487899410992767</v>
      </c>
      <c r="Z71" s="1">
        <v>12.50160222174749</v>
      </c>
      <c r="AA71" s="1">
        <v>11.124607074190497</v>
      </c>
      <c r="AB71" s="1">
        <v>19.170812097537159</v>
      </c>
      <c r="AC71" s="1">
        <v>17.558824427014983</v>
      </c>
      <c r="AD71" s="1">
        <v>16.998199407940916</v>
      </c>
      <c r="AE71" s="27">
        <f t="shared" si="12"/>
        <v>15.562150944547872</v>
      </c>
      <c r="AF71" s="28">
        <f t="shared" si="13"/>
        <v>2.7572411205861815</v>
      </c>
      <c r="AG71" s="30">
        <f t="shared" si="14"/>
        <v>14.529140242226202</v>
      </c>
      <c r="AH71" s="30">
        <f t="shared" si="15"/>
        <v>16.595161646869542</v>
      </c>
      <c r="AI71" s="31">
        <f t="shared" si="16"/>
        <v>1</v>
      </c>
      <c r="AJ71" s="26">
        <f t="shared" si="17"/>
        <v>1.066606424151773</v>
      </c>
      <c r="AO71" s="30">
        <f t="shared" si="18"/>
        <v>14.575484881173635</v>
      </c>
      <c r="AP71" s="30">
        <f t="shared" si="19"/>
        <v>16.548817007922111</v>
      </c>
      <c r="AQ71" s="31">
        <f t="shared" si="20"/>
        <v>1</v>
      </c>
      <c r="AR71" s="26">
        <f t="shared" si="21"/>
        <v>1.116705937514257</v>
      </c>
    </row>
    <row r="72" spans="1:44" x14ac:dyDescent="0.2">
      <c r="A72" s="1">
        <v>13.321634571367534</v>
      </c>
      <c r="B72" s="1">
        <v>10.070497756889553</v>
      </c>
      <c r="C72" s="1">
        <v>18.733176671651357</v>
      </c>
      <c r="D72" s="1">
        <v>12.810449537644581</v>
      </c>
      <c r="E72" s="1">
        <v>15.006866664632099</v>
      </c>
      <c r="F72" s="1">
        <v>16.259041108432264</v>
      </c>
      <c r="G72" s="1">
        <v>10.595721304971466</v>
      </c>
      <c r="H72" s="1">
        <v>13.457747123630481</v>
      </c>
      <c r="I72" s="1">
        <v>11.802117984557635</v>
      </c>
      <c r="J72" s="1">
        <v>17.339701528977326</v>
      </c>
      <c r="K72" s="1">
        <v>19.927365947447129</v>
      </c>
      <c r="L72" s="1">
        <v>16.825464644306773</v>
      </c>
      <c r="M72" s="1">
        <v>10.365916928617207</v>
      </c>
      <c r="N72" s="1">
        <v>17.38456373790704</v>
      </c>
      <c r="O72" s="1">
        <v>17.367473372600482</v>
      </c>
      <c r="P72" s="1">
        <v>17.425458540604879</v>
      </c>
      <c r="Q72" s="1">
        <v>12.872402111880856</v>
      </c>
      <c r="R72" s="1">
        <v>17.748649555955687</v>
      </c>
      <c r="S72" s="1">
        <v>10.22370067445906</v>
      </c>
      <c r="T72" s="1">
        <v>14.217352824488053</v>
      </c>
      <c r="U72" s="1">
        <v>14.789880062257758</v>
      </c>
      <c r="V72" s="1">
        <v>19.980162968840602</v>
      </c>
      <c r="W72" s="1">
        <v>14.989165929136021</v>
      </c>
      <c r="X72" s="1">
        <v>19.312417981505781</v>
      </c>
      <c r="Y72" s="1">
        <v>10.024109622486037</v>
      </c>
      <c r="Z72" s="1">
        <v>16.643269142735068</v>
      </c>
      <c r="AA72" s="1">
        <v>16.124149296548357</v>
      </c>
      <c r="AB72" s="1">
        <v>17.866756187627796</v>
      </c>
      <c r="AC72" s="1">
        <v>12.487868892483291</v>
      </c>
      <c r="AD72" s="1">
        <v>12.861415448469497</v>
      </c>
      <c r="AE72" s="27">
        <f t="shared" si="12"/>
        <v>14.961149937437051</v>
      </c>
      <c r="AF72" s="28">
        <f t="shared" si="13"/>
        <v>3.0956092029327005</v>
      </c>
      <c r="AG72" s="30">
        <f t="shared" si="14"/>
        <v>13.928139235115381</v>
      </c>
      <c r="AH72" s="30">
        <f t="shared" si="15"/>
        <v>15.994160639758721</v>
      </c>
      <c r="AI72" s="31">
        <f t="shared" si="16"/>
        <v>1</v>
      </c>
      <c r="AJ72" s="26">
        <f t="shared" si="17"/>
        <v>-7.3712810963373843E-2</v>
      </c>
      <c r="AO72" s="30">
        <f t="shared" si="18"/>
        <v>13.853400410854725</v>
      </c>
      <c r="AP72" s="30">
        <f t="shared" si="19"/>
        <v>16.068899464019378</v>
      </c>
      <c r="AQ72" s="31">
        <f t="shared" si="20"/>
        <v>1</v>
      </c>
      <c r="AR72" s="26">
        <f t="shared" si="21"/>
        <v>-6.8739476565887955E-2</v>
      </c>
    </row>
    <row r="73" spans="1:44" x14ac:dyDescent="0.2">
      <c r="A73" s="1">
        <v>12.677083651234474</v>
      </c>
      <c r="B73" s="1">
        <v>14.478286080507829</v>
      </c>
      <c r="C73" s="1">
        <v>18.156071657460252</v>
      </c>
      <c r="D73" s="1">
        <v>16.397289956358531</v>
      </c>
      <c r="E73" s="1">
        <v>19.295632801293984</v>
      </c>
      <c r="F73" s="1">
        <v>16.40278328806421</v>
      </c>
      <c r="G73" s="1">
        <v>16.675008392590108</v>
      </c>
      <c r="H73" s="1">
        <v>19.079256569109162</v>
      </c>
      <c r="I73" s="1">
        <v>13.193762016663106</v>
      </c>
      <c r="J73" s="1">
        <v>18.894009216589861</v>
      </c>
      <c r="K73" s="1">
        <v>16.582232123783076</v>
      </c>
      <c r="L73" s="1">
        <v>17.38883632923368</v>
      </c>
      <c r="M73" s="1">
        <v>13.643604846339304</v>
      </c>
      <c r="N73" s="1">
        <v>12.991119113742485</v>
      </c>
      <c r="O73" s="1">
        <v>13.204138309884945</v>
      </c>
      <c r="P73" s="1">
        <v>15.020294808801538</v>
      </c>
      <c r="Q73" s="1">
        <v>15.543076876125371</v>
      </c>
      <c r="R73" s="1">
        <v>11.055635242774743</v>
      </c>
      <c r="S73" s="1">
        <v>13.289895321512496</v>
      </c>
      <c r="T73" s="1">
        <v>15.22629474776452</v>
      </c>
      <c r="U73" s="1">
        <v>13.632007812738426</v>
      </c>
      <c r="V73" s="1">
        <v>10.375377666554765</v>
      </c>
      <c r="W73" s="1">
        <v>15.448774681844538</v>
      </c>
      <c r="X73" s="1">
        <v>15.75914792321543</v>
      </c>
      <c r="Y73" s="1">
        <v>18.915372173223059</v>
      </c>
      <c r="Z73" s="1">
        <v>10.149540696432386</v>
      </c>
      <c r="AA73" s="1">
        <v>10.447401348918119</v>
      </c>
      <c r="AB73" s="1">
        <v>14.225287636951812</v>
      </c>
      <c r="AC73" s="1">
        <v>13.852351451155126</v>
      </c>
      <c r="AD73" s="1">
        <v>12.16284676656392</v>
      </c>
      <c r="AE73" s="27">
        <f t="shared" si="12"/>
        <v>14.805413983581044</v>
      </c>
      <c r="AF73" s="28">
        <f t="shared" si="13"/>
        <v>2.6552695122532097</v>
      </c>
      <c r="AG73" s="30">
        <f t="shared" si="14"/>
        <v>13.772403281259374</v>
      </c>
      <c r="AH73" s="30">
        <f t="shared" si="15"/>
        <v>15.838424685902714</v>
      </c>
      <c r="AI73" s="31">
        <f t="shared" si="16"/>
        <v>1</v>
      </c>
      <c r="AJ73" s="26">
        <f t="shared" si="17"/>
        <v>-0.36920100762169344</v>
      </c>
      <c r="AO73" s="30">
        <f t="shared" si="18"/>
        <v>13.855237991611386</v>
      </c>
      <c r="AP73" s="30">
        <f t="shared" si="19"/>
        <v>15.755589975550702</v>
      </c>
      <c r="AQ73" s="31">
        <f t="shared" si="20"/>
        <v>1</v>
      </c>
      <c r="AR73" s="26">
        <f t="shared" si="21"/>
        <v>-0.40138731709118264</v>
      </c>
    </row>
    <row r="74" spans="1:44" x14ac:dyDescent="0.2">
      <c r="A74" s="1">
        <v>10.436109500412</v>
      </c>
      <c r="B74" s="1">
        <v>16.659749137852106</v>
      </c>
      <c r="C74" s="1">
        <v>17.883236182744835</v>
      </c>
      <c r="D74" s="1">
        <v>10.465407269508956</v>
      </c>
      <c r="E74" s="1">
        <v>11.161534470656454</v>
      </c>
      <c r="F74" s="1">
        <v>17.136143070772423</v>
      </c>
      <c r="G74" s="1">
        <v>19.844660786767175</v>
      </c>
      <c r="H74" s="1">
        <v>10.366832483901486</v>
      </c>
      <c r="I74" s="1">
        <v>16.230048524430067</v>
      </c>
      <c r="J74" s="1">
        <v>11.226233710745568</v>
      </c>
      <c r="K74" s="1">
        <v>18.846705526902063</v>
      </c>
      <c r="L74" s="1">
        <v>12.06122013000885</v>
      </c>
      <c r="M74" s="1">
        <v>17.485885189367352</v>
      </c>
      <c r="N74" s="1">
        <v>11.117893002105777</v>
      </c>
      <c r="O74" s="1">
        <v>10.166936246833705</v>
      </c>
      <c r="P74" s="1">
        <v>19.193395794549396</v>
      </c>
      <c r="Q74" s="1">
        <v>10.562761314737388</v>
      </c>
      <c r="R74" s="1">
        <v>15.206152531510361</v>
      </c>
      <c r="S74" s="1">
        <v>17.72850733970153</v>
      </c>
      <c r="T74" s="1">
        <v>17.676625873592336</v>
      </c>
      <c r="U74" s="1">
        <v>19.678029725028232</v>
      </c>
      <c r="V74" s="1">
        <v>19.968871120334484</v>
      </c>
      <c r="W74" s="1">
        <v>19.718619342631307</v>
      </c>
      <c r="X74" s="1">
        <v>15.081026642658772</v>
      </c>
      <c r="Y74" s="1">
        <v>10.719626453444015</v>
      </c>
      <c r="Z74" s="1">
        <v>16.940824610126043</v>
      </c>
      <c r="AA74" s="1">
        <v>18.919644764549698</v>
      </c>
      <c r="AB74" s="1">
        <v>15.896786400952177</v>
      </c>
      <c r="AC74" s="1">
        <v>16.707358012634664</v>
      </c>
      <c r="AD74" s="1">
        <v>12.598345896786402</v>
      </c>
      <c r="AE74" s="27">
        <f t="shared" si="12"/>
        <v>15.25617236854152</v>
      </c>
      <c r="AF74" s="28">
        <f t="shared" si="13"/>
        <v>3.5536841982325766</v>
      </c>
      <c r="AG74" s="30">
        <f t="shared" si="14"/>
        <v>14.22316166621985</v>
      </c>
      <c r="AH74" s="30">
        <f t="shared" si="15"/>
        <v>16.289183070863192</v>
      </c>
      <c r="AI74" s="31">
        <f t="shared" si="16"/>
        <v>1</v>
      </c>
      <c r="AJ74" s="26">
        <f t="shared" si="17"/>
        <v>0.48605289491476222</v>
      </c>
      <c r="AO74" s="30">
        <f t="shared" si="18"/>
        <v>13.98450281009538</v>
      </c>
      <c r="AP74" s="30">
        <f t="shared" si="19"/>
        <v>16.527841926987659</v>
      </c>
      <c r="AQ74" s="31">
        <f t="shared" si="20"/>
        <v>1</v>
      </c>
      <c r="AR74" s="26">
        <f t="shared" si="21"/>
        <v>0.39483357842967937</v>
      </c>
    </row>
    <row r="75" spans="1:44" x14ac:dyDescent="0.2">
      <c r="A75" s="1">
        <v>14.305856501968444</v>
      </c>
      <c r="B75" s="1">
        <v>12.990813928647725</v>
      </c>
      <c r="C75" s="1">
        <v>14.669637134922329</v>
      </c>
      <c r="D75" s="1">
        <v>13.966185491500596</v>
      </c>
      <c r="E75" s="1">
        <v>15.473799859614857</v>
      </c>
      <c r="F75" s="1">
        <v>10.567033906064028</v>
      </c>
      <c r="G75" s="1">
        <v>18.014770958586382</v>
      </c>
      <c r="H75" s="1">
        <v>17.758110293893246</v>
      </c>
      <c r="I75" s="1">
        <v>16.466566972869046</v>
      </c>
      <c r="J75" s="1">
        <v>18.944364757225259</v>
      </c>
      <c r="K75" s="1">
        <v>13.450117496261482</v>
      </c>
      <c r="L75" s="1">
        <v>15.866573076570941</v>
      </c>
      <c r="M75" s="1">
        <v>10.554216132084109</v>
      </c>
      <c r="N75" s="1">
        <v>16.458021790215767</v>
      </c>
      <c r="O75" s="1">
        <v>16.5172276985992</v>
      </c>
      <c r="P75" s="1">
        <v>15.014496292001098</v>
      </c>
      <c r="Q75" s="1">
        <v>12.537003692739646</v>
      </c>
      <c r="R75" s="1">
        <v>18.812524796288947</v>
      </c>
      <c r="S75" s="1">
        <v>14.799035615100559</v>
      </c>
      <c r="T75" s="1">
        <v>13.37443159276101</v>
      </c>
      <c r="U75" s="1">
        <v>10.126956999420148</v>
      </c>
      <c r="V75" s="1">
        <v>11.176793725394452</v>
      </c>
      <c r="W75" s="1">
        <v>12.868434705648976</v>
      </c>
      <c r="X75" s="1">
        <v>11.978209784234139</v>
      </c>
      <c r="Y75" s="1">
        <v>10.975676747947631</v>
      </c>
      <c r="Z75" s="1">
        <v>13.355510116885892</v>
      </c>
      <c r="AA75" s="1">
        <v>18.0367442854091</v>
      </c>
      <c r="AB75" s="1">
        <v>13.722037415692618</v>
      </c>
      <c r="AC75" s="1">
        <v>16.908780175176243</v>
      </c>
      <c r="AD75" s="1">
        <v>13.333231604968415</v>
      </c>
      <c r="AE75" s="27">
        <f t="shared" si="12"/>
        <v>14.434105451623077</v>
      </c>
      <c r="AF75" s="28">
        <f t="shared" si="13"/>
        <v>2.5543403235994613</v>
      </c>
      <c r="AG75" s="30">
        <f t="shared" si="14"/>
        <v>13.401094749301407</v>
      </c>
      <c r="AH75" s="30">
        <f t="shared" si="15"/>
        <v>15.467116153944747</v>
      </c>
      <c r="AI75" s="31">
        <f t="shared" si="16"/>
        <v>1</v>
      </c>
      <c r="AJ75" s="26">
        <f t="shared" si="17"/>
        <v>-1.0737094130060501</v>
      </c>
      <c r="AO75" s="30">
        <f t="shared" si="18"/>
        <v>13.520046505966503</v>
      </c>
      <c r="AP75" s="30">
        <f t="shared" si="19"/>
        <v>15.348164397279652</v>
      </c>
      <c r="AQ75" s="31">
        <f t="shared" si="20"/>
        <v>1</v>
      </c>
      <c r="AR75" s="26">
        <f t="shared" si="21"/>
        <v>-1.2134374047639311</v>
      </c>
    </row>
    <row r="76" spans="1:44" x14ac:dyDescent="0.2">
      <c r="A76" s="1">
        <v>10.964690084536272</v>
      </c>
      <c r="B76" s="1">
        <v>17.780388805810723</v>
      </c>
      <c r="C76" s="1">
        <v>11.930295724356823</v>
      </c>
      <c r="D76" s="1">
        <v>19.512314218573565</v>
      </c>
      <c r="E76" s="1">
        <v>10.200201422162541</v>
      </c>
      <c r="F76" s="1">
        <v>12.244331186864834</v>
      </c>
      <c r="G76" s="1">
        <v>15.559556871242409</v>
      </c>
      <c r="H76" s="1">
        <v>16.954252754295482</v>
      </c>
      <c r="I76" s="1">
        <v>14.704123050630209</v>
      </c>
      <c r="J76" s="1">
        <v>12.796716208380383</v>
      </c>
      <c r="K76" s="1">
        <v>18.060243537705617</v>
      </c>
      <c r="L76" s="1">
        <v>17.937559129612112</v>
      </c>
      <c r="M76" s="1">
        <v>13.425702688680685</v>
      </c>
      <c r="N76" s="1">
        <v>10.22919400616474</v>
      </c>
      <c r="O76" s="1">
        <v>19.12991729483932</v>
      </c>
      <c r="P76" s="1">
        <v>12.145451216162602</v>
      </c>
      <c r="Q76" s="1">
        <v>15.993530075991089</v>
      </c>
      <c r="R76" s="1">
        <v>14.626911221655934</v>
      </c>
      <c r="S76" s="1">
        <v>16.606036561174353</v>
      </c>
      <c r="T76" s="1">
        <v>16.792809839167454</v>
      </c>
      <c r="U76" s="1">
        <v>13.58043153172399</v>
      </c>
      <c r="V76" s="1">
        <v>19.01944029053621</v>
      </c>
      <c r="W76" s="1">
        <v>16.755577257606738</v>
      </c>
      <c r="X76" s="1">
        <v>12.008117923520615</v>
      </c>
      <c r="Y76" s="1">
        <v>14.006775109103671</v>
      </c>
      <c r="Z76" s="1">
        <v>10.32013916440321</v>
      </c>
      <c r="AA76" s="1">
        <v>12.709128086184272</v>
      </c>
      <c r="AB76" s="1">
        <v>11.784112063966797</v>
      </c>
      <c r="AC76" s="1">
        <v>10.146183660390026</v>
      </c>
      <c r="AD76" s="1">
        <v>10.363780632953887</v>
      </c>
      <c r="AE76" s="27">
        <f t="shared" si="12"/>
        <v>14.276263720613217</v>
      </c>
      <c r="AF76" s="28">
        <f t="shared" si="13"/>
        <v>3.0336305379808692</v>
      </c>
      <c r="AG76" s="30">
        <f t="shared" si="14"/>
        <v>13.243253018291547</v>
      </c>
      <c r="AH76" s="30">
        <f t="shared" si="15"/>
        <v>15.309274422934887</v>
      </c>
      <c r="AI76" s="31">
        <f t="shared" si="16"/>
        <v>1</v>
      </c>
      <c r="AJ76" s="26">
        <f t="shared" si="17"/>
        <v>-1.3731930408949222</v>
      </c>
      <c r="AO76" s="30">
        <f t="shared" si="18"/>
        <v>13.19069297444463</v>
      </c>
      <c r="AP76" s="30">
        <f t="shared" si="19"/>
        <v>15.361834466781804</v>
      </c>
      <c r="AQ76" s="31">
        <f t="shared" si="20"/>
        <v>1</v>
      </c>
      <c r="AR76" s="26">
        <f t="shared" si="21"/>
        <v>-1.3067071976696389</v>
      </c>
    </row>
    <row r="77" spans="1:44" x14ac:dyDescent="0.2">
      <c r="A77" s="1">
        <v>12.602313303018281</v>
      </c>
      <c r="B77" s="1">
        <v>15.802179021576586</v>
      </c>
      <c r="C77" s="1">
        <v>15.692312387462996</v>
      </c>
      <c r="D77" s="1">
        <v>14.851832636494034</v>
      </c>
      <c r="E77" s="1">
        <v>13.984191412091434</v>
      </c>
      <c r="F77" s="1">
        <v>12.452772606585894</v>
      </c>
      <c r="G77" s="1">
        <v>17.352824488052004</v>
      </c>
      <c r="H77" s="1">
        <v>13.020416882839442</v>
      </c>
      <c r="I77" s="1">
        <v>16.06250190740684</v>
      </c>
      <c r="J77" s="1">
        <v>18.359019745475631</v>
      </c>
      <c r="K77" s="1">
        <v>17.531052583391826</v>
      </c>
      <c r="L77" s="1">
        <v>15.848567155980103</v>
      </c>
      <c r="M77" s="1">
        <v>16.337473677785574</v>
      </c>
      <c r="N77" s="1">
        <v>14.712973418378247</v>
      </c>
      <c r="O77" s="1">
        <v>16.559343241676075</v>
      </c>
      <c r="P77" s="1">
        <v>15.605945005645925</v>
      </c>
      <c r="Q77" s="1">
        <v>13.198950163274025</v>
      </c>
      <c r="R77" s="1">
        <v>15.746940519425031</v>
      </c>
      <c r="S77" s="1">
        <v>18.544267097994933</v>
      </c>
      <c r="T77" s="1">
        <v>14.5677053132725</v>
      </c>
      <c r="U77" s="1">
        <v>11.037629322183905</v>
      </c>
      <c r="V77" s="1">
        <v>19.640491958372753</v>
      </c>
      <c r="W77" s="1">
        <v>19.88830225531785</v>
      </c>
      <c r="X77" s="1">
        <v>15.698416089358195</v>
      </c>
      <c r="Y77" s="1">
        <v>19.441816461684013</v>
      </c>
      <c r="Z77" s="1">
        <v>17.185277871028781</v>
      </c>
      <c r="AA77" s="1">
        <v>14.550614947965942</v>
      </c>
      <c r="AB77" s="1">
        <v>13.121738334299753</v>
      </c>
      <c r="AC77" s="1">
        <v>13.03628650776696</v>
      </c>
      <c r="AD77" s="1">
        <v>18.513443403424176</v>
      </c>
      <c r="AE77" s="27">
        <f t="shared" si="12"/>
        <v>15.698253323974329</v>
      </c>
      <c r="AF77" s="28">
        <f t="shared" si="13"/>
        <v>2.3197318368446624</v>
      </c>
      <c r="AG77" s="30">
        <f t="shared" si="14"/>
        <v>14.665242621652659</v>
      </c>
      <c r="AH77" s="30">
        <f t="shared" si="15"/>
        <v>16.731264026296</v>
      </c>
      <c r="AI77" s="31">
        <f t="shared" si="16"/>
        <v>1</v>
      </c>
      <c r="AJ77" s="26">
        <f t="shared" si="17"/>
        <v>1.3248425325254014</v>
      </c>
      <c r="AO77" s="30">
        <f t="shared" si="18"/>
        <v>14.868147947097889</v>
      </c>
      <c r="AP77" s="30">
        <f t="shared" si="19"/>
        <v>16.52835870085077</v>
      </c>
      <c r="AQ77" s="31">
        <f t="shared" si="20"/>
        <v>1</v>
      </c>
      <c r="AR77" s="26">
        <f t="shared" si="21"/>
        <v>1.6486780511402412</v>
      </c>
    </row>
    <row r="78" spans="1:44" x14ac:dyDescent="0.2">
      <c r="A78" s="1">
        <v>15.107577745902891</v>
      </c>
      <c r="B78" s="1">
        <v>15.189062166203803</v>
      </c>
      <c r="C78" s="1">
        <v>13.531601916562394</v>
      </c>
      <c r="D78" s="1">
        <v>13.207495345927304</v>
      </c>
      <c r="E78" s="1">
        <v>13.676259651478622</v>
      </c>
      <c r="F78" s="1">
        <v>17.955565050202949</v>
      </c>
      <c r="G78" s="1">
        <v>10.538346507156591</v>
      </c>
      <c r="H78" s="1">
        <v>14.100161748100223</v>
      </c>
      <c r="I78" s="1">
        <v>11.764275032807397</v>
      </c>
      <c r="J78" s="1">
        <v>11.882686849574267</v>
      </c>
      <c r="K78" s="1">
        <v>12.717368083742791</v>
      </c>
      <c r="L78" s="1">
        <v>10.076906643879513</v>
      </c>
      <c r="M78" s="1">
        <v>13.109225745414594</v>
      </c>
      <c r="N78" s="1">
        <v>19.572435682241277</v>
      </c>
      <c r="O78" s="1">
        <v>15.822321237830744</v>
      </c>
      <c r="P78" s="1">
        <v>18.198492385631887</v>
      </c>
      <c r="Q78" s="1">
        <v>18.56654560991241</v>
      </c>
      <c r="R78" s="1">
        <v>17.350688192388684</v>
      </c>
      <c r="S78" s="1">
        <v>19.199804681539355</v>
      </c>
      <c r="T78" s="1">
        <v>10.448011719107638</v>
      </c>
      <c r="U78" s="1">
        <v>17.110812707907346</v>
      </c>
      <c r="V78" s="1">
        <v>18.511307107760857</v>
      </c>
      <c r="W78" s="1">
        <v>17.309793389690846</v>
      </c>
      <c r="X78" s="1">
        <v>15.424665059358501</v>
      </c>
      <c r="Y78" s="1">
        <v>12.015747550889614</v>
      </c>
      <c r="Z78" s="1">
        <v>11.031220435193944</v>
      </c>
      <c r="AA78" s="1">
        <v>17.827082125308998</v>
      </c>
      <c r="AB78" s="1">
        <v>10.283822138126775</v>
      </c>
      <c r="AC78" s="1">
        <v>16.270027771843623</v>
      </c>
      <c r="AD78" s="1">
        <v>17.573168126468701</v>
      </c>
      <c r="AE78" s="27">
        <f t="shared" si="12"/>
        <v>14.845749280271821</v>
      </c>
      <c r="AF78" s="28">
        <f t="shared" si="13"/>
        <v>3.0112500133022522</v>
      </c>
      <c r="AG78" s="30">
        <f t="shared" si="14"/>
        <v>13.812738577950151</v>
      </c>
      <c r="AH78" s="30">
        <f t="shared" si="15"/>
        <v>15.878759982593492</v>
      </c>
      <c r="AI78" s="31">
        <f t="shared" si="16"/>
        <v>1</v>
      </c>
      <c r="AJ78" s="26">
        <f t="shared" si="17"/>
        <v>-0.29267016303678783</v>
      </c>
      <c r="AO78" s="30">
        <f t="shared" si="18"/>
        <v>13.768187302003883</v>
      </c>
      <c r="AP78" s="30">
        <f t="shared" si="19"/>
        <v>15.92331125853976</v>
      </c>
      <c r="AQ78" s="31">
        <f t="shared" si="20"/>
        <v>1</v>
      </c>
      <c r="AR78" s="26">
        <f t="shared" si="21"/>
        <v>-0.2805698574788193</v>
      </c>
    </row>
    <row r="79" spans="1:44" x14ac:dyDescent="0.2">
      <c r="A79" s="1">
        <v>12.887356181524094</v>
      </c>
      <c r="B79" s="1">
        <v>13.252967925046541</v>
      </c>
      <c r="C79" s="1">
        <v>16.2923062837611</v>
      </c>
      <c r="D79" s="1">
        <v>10.582293160802026</v>
      </c>
      <c r="E79" s="1">
        <v>15.041047395245215</v>
      </c>
      <c r="F79" s="1">
        <v>12.017273476363414</v>
      </c>
      <c r="G79" s="1">
        <v>18.014160588396862</v>
      </c>
      <c r="H79" s="1">
        <v>10.297250282296213</v>
      </c>
      <c r="I79" s="1">
        <v>14.475844599749749</v>
      </c>
      <c r="J79" s="1">
        <v>18.304086428418834</v>
      </c>
      <c r="K79" s="1">
        <v>14.384594256416516</v>
      </c>
      <c r="L79" s="1">
        <v>18.48170415356914</v>
      </c>
      <c r="M79" s="1">
        <v>19.071932126834923</v>
      </c>
      <c r="N79" s="1">
        <v>13.966185491500596</v>
      </c>
      <c r="O79" s="1">
        <v>18.365428632465591</v>
      </c>
      <c r="P79" s="1">
        <v>15.688955351420637</v>
      </c>
      <c r="Q79" s="1">
        <v>13.850520340586566</v>
      </c>
      <c r="R79" s="1">
        <v>18.884853663747062</v>
      </c>
      <c r="S79" s="1">
        <v>10.474562822351757</v>
      </c>
      <c r="T79" s="1">
        <v>14.879604480117191</v>
      </c>
      <c r="U79" s="1">
        <v>11.382183294167913</v>
      </c>
      <c r="V79" s="1">
        <v>15.998413037507248</v>
      </c>
      <c r="W79" s="1">
        <v>14.947660756248665</v>
      </c>
      <c r="X79" s="1">
        <v>19.194006164738916</v>
      </c>
      <c r="Y79" s="1">
        <v>19.711905270546588</v>
      </c>
      <c r="Z79" s="1">
        <v>13.776360362559892</v>
      </c>
      <c r="AA79" s="1">
        <v>13.569444868312631</v>
      </c>
      <c r="AB79" s="1">
        <v>16.699728385265665</v>
      </c>
      <c r="AC79" s="1">
        <v>19.365520187994019</v>
      </c>
      <c r="AD79" s="1">
        <v>11.443830683309427</v>
      </c>
      <c r="AE79" s="27">
        <f t="shared" si="12"/>
        <v>15.1767326883755</v>
      </c>
      <c r="AF79" s="28">
        <f t="shared" si="13"/>
        <v>2.9356966366896331</v>
      </c>
      <c r="AG79" s="30">
        <f t="shared" si="14"/>
        <v>14.14372198605383</v>
      </c>
      <c r="AH79" s="30">
        <f t="shared" si="15"/>
        <v>16.20974339069717</v>
      </c>
      <c r="AI79" s="31">
        <f t="shared" si="16"/>
        <v>1</v>
      </c>
      <c r="AJ79" s="26">
        <f t="shared" si="17"/>
        <v>0.33532669936280618</v>
      </c>
      <c r="AO79" s="30">
        <f t="shared" si="18"/>
        <v>14.126207138702952</v>
      </c>
      <c r="AP79" s="30">
        <f t="shared" si="19"/>
        <v>16.227258238048048</v>
      </c>
      <c r="AQ79" s="31">
        <f t="shared" si="20"/>
        <v>1</v>
      </c>
      <c r="AR79" s="26">
        <f t="shared" si="21"/>
        <v>0.32973597769607121</v>
      </c>
    </row>
    <row r="80" spans="1:44" x14ac:dyDescent="0.2">
      <c r="A80" s="1">
        <v>11.246986297189245</v>
      </c>
      <c r="B80" s="1">
        <v>19.926450392162849</v>
      </c>
      <c r="C80" s="1">
        <v>16.005127109591967</v>
      </c>
      <c r="D80" s="1">
        <v>17.27469710379345</v>
      </c>
      <c r="E80" s="1">
        <v>12.38441114535966</v>
      </c>
      <c r="F80" s="1">
        <v>12.991729483932005</v>
      </c>
      <c r="G80" s="1">
        <v>10.287484359263894</v>
      </c>
      <c r="H80" s="1">
        <v>15.260780663472396</v>
      </c>
      <c r="I80" s="1">
        <v>12.117069002349925</v>
      </c>
      <c r="J80" s="1">
        <v>14.145634327219458</v>
      </c>
      <c r="K80" s="1">
        <v>11.492660298471023</v>
      </c>
      <c r="L80" s="1">
        <v>10.477004303109837</v>
      </c>
      <c r="M80" s="1">
        <v>11.475875118259225</v>
      </c>
      <c r="N80" s="1">
        <v>16.530961027863398</v>
      </c>
      <c r="O80" s="1">
        <v>16.485488448744164</v>
      </c>
      <c r="P80" s="1">
        <v>18.447523422956024</v>
      </c>
      <c r="Q80" s="1">
        <v>10.537430951872311</v>
      </c>
      <c r="R80" s="1">
        <v>14.982451857051302</v>
      </c>
      <c r="S80" s="1">
        <v>10.571306497390667</v>
      </c>
      <c r="T80" s="1">
        <v>18.825342570268866</v>
      </c>
      <c r="U80" s="1">
        <v>18.624835963011567</v>
      </c>
      <c r="V80" s="1">
        <v>11.671803949095127</v>
      </c>
      <c r="W80" s="1">
        <v>11.809747611926634</v>
      </c>
      <c r="X80" s="1">
        <v>18.70815149388104</v>
      </c>
      <c r="Y80" s="1">
        <v>15.622425000762963</v>
      </c>
      <c r="Z80" s="1">
        <v>18.415173802911465</v>
      </c>
      <c r="AA80" s="1">
        <v>15.345316934720909</v>
      </c>
      <c r="AB80" s="1">
        <v>15.889767143772698</v>
      </c>
      <c r="AC80" s="1">
        <v>13.467207861568042</v>
      </c>
      <c r="AD80" s="1">
        <v>18.448744163335064</v>
      </c>
      <c r="AE80" s="27">
        <f t="shared" si="12"/>
        <v>14.648986276843571</v>
      </c>
      <c r="AF80" s="28">
        <f t="shared" si="13"/>
        <v>3.0747016225342469</v>
      </c>
      <c r="AG80" s="30">
        <f t="shared" si="14"/>
        <v>13.615975574521901</v>
      </c>
      <c r="AH80" s="30">
        <f t="shared" si="15"/>
        <v>15.681996979165241</v>
      </c>
      <c r="AI80" s="31">
        <f t="shared" si="16"/>
        <v>1</v>
      </c>
      <c r="AJ80" s="26">
        <f t="shared" si="17"/>
        <v>-0.66600171309006206</v>
      </c>
      <c r="AO80" s="30">
        <f t="shared" si="18"/>
        <v>13.548718431820539</v>
      </c>
      <c r="AP80" s="30">
        <f t="shared" si="19"/>
        <v>15.749254121866603</v>
      </c>
      <c r="AQ80" s="31">
        <f t="shared" si="20"/>
        <v>1</v>
      </c>
      <c r="AR80" s="26">
        <f t="shared" si="21"/>
        <v>-0.62529037860976444</v>
      </c>
    </row>
    <row r="81" spans="1:44" x14ac:dyDescent="0.2">
      <c r="A81" s="1">
        <v>19.32248908963286</v>
      </c>
      <c r="B81" s="1">
        <v>17.366863002410962</v>
      </c>
      <c r="C81" s="1">
        <v>11.877193517868587</v>
      </c>
      <c r="D81" s="1">
        <v>15.496383556627094</v>
      </c>
      <c r="E81" s="1">
        <v>18.944975127414779</v>
      </c>
      <c r="F81" s="1">
        <v>13.412579729606007</v>
      </c>
      <c r="G81" s="1">
        <v>17.380596331675161</v>
      </c>
      <c r="H81" s="1">
        <v>12.927335428937651</v>
      </c>
      <c r="I81" s="1">
        <v>10.239875484481338</v>
      </c>
      <c r="J81" s="1">
        <v>12.530289620654926</v>
      </c>
      <c r="K81" s="1">
        <v>19.708243049409468</v>
      </c>
      <c r="L81" s="1">
        <v>10.830103457747123</v>
      </c>
      <c r="M81" s="1">
        <v>10.096743675038912</v>
      </c>
      <c r="N81" s="1">
        <v>17.594836268196659</v>
      </c>
      <c r="O81" s="1">
        <v>14.613177892391736</v>
      </c>
      <c r="P81" s="1">
        <v>13.80626850184637</v>
      </c>
      <c r="Q81" s="1">
        <v>14.13068025757622</v>
      </c>
      <c r="R81" s="1">
        <v>18.503067110202338</v>
      </c>
      <c r="S81" s="1">
        <v>17.177343058565022</v>
      </c>
      <c r="T81" s="1">
        <v>17.298501541184727</v>
      </c>
      <c r="U81" s="1">
        <v>18.946501052888578</v>
      </c>
      <c r="V81" s="1">
        <v>11.635486922818689</v>
      </c>
      <c r="W81" s="1">
        <v>14.669026764732809</v>
      </c>
      <c r="X81" s="1">
        <v>15.269020661030915</v>
      </c>
      <c r="Y81" s="1">
        <v>10.357676931058688</v>
      </c>
      <c r="Z81" s="1">
        <v>11.451155125583666</v>
      </c>
      <c r="AA81" s="1">
        <v>13.013397625659962</v>
      </c>
      <c r="AB81" s="1">
        <v>17.036652729880672</v>
      </c>
      <c r="AC81" s="1">
        <v>14.1254921109653</v>
      </c>
      <c r="AD81" s="1">
        <v>14.521011993774223</v>
      </c>
      <c r="AE81" s="27">
        <f t="shared" si="12"/>
        <v>14.80943225399538</v>
      </c>
      <c r="AF81" s="28">
        <f t="shared" si="13"/>
        <v>2.9668648717205448</v>
      </c>
      <c r="AG81" s="30">
        <f t="shared" si="14"/>
        <v>13.77642155167371</v>
      </c>
      <c r="AH81" s="30">
        <f t="shared" si="15"/>
        <v>15.842442956317051</v>
      </c>
      <c r="AI81" s="31">
        <f t="shared" si="16"/>
        <v>1</v>
      </c>
      <c r="AJ81" s="26">
        <f t="shared" si="17"/>
        <v>-0.36157687556343021</v>
      </c>
      <c r="AO81" s="30">
        <f t="shared" si="18"/>
        <v>13.747753294658851</v>
      </c>
      <c r="AP81" s="30">
        <f t="shared" si="19"/>
        <v>15.871111213331909</v>
      </c>
      <c r="AQ81" s="31">
        <f t="shared" si="20"/>
        <v>1</v>
      </c>
      <c r="AR81" s="26">
        <f t="shared" si="21"/>
        <v>-0.35181330371515729</v>
      </c>
    </row>
    <row r="82" spans="1:44" x14ac:dyDescent="0.2">
      <c r="A82" s="1">
        <v>15.940427869502853</v>
      </c>
      <c r="B82" s="1">
        <v>16.085390789513841</v>
      </c>
      <c r="C82" s="1">
        <v>10.777001251258888</v>
      </c>
      <c r="D82" s="1">
        <v>11.316568498794519</v>
      </c>
      <c r="E82" s="1">
        <v>10.8676412244026</v>
      </c>
      <c r="F82" s="1">
        <v>18.660847804193246</v>
      </c>
      <c r="G82" s="1">
        <v>11.073641163365581</v>
      </c>
      <c r="H82" s="1">
        <v>16.06463820307016</v>
      </c>
      <c r="I82" s="1">
        <v>10.589312417981505</v>
      </c>
      <c r="J82" s="1">
        <v>14.962004455702385</v>
      </c>
      <c r="K82" s="1">
        <v>13.680532242805262</v>
      </c>
      <c r="L82" s="1">
        <v>19.980773339030122</v>
      </c>
      <c r="M82" s="1">
        <v>14.822534867397076</v>
      </c>
      <c r="N82" s="1">
        <v>10.744651631214332</v>
      </c>
      <c r="O82" s="1">
        <v>11.609546189764092</v>
      </c>
      <c r="P82" s="1">
        <v>18.194524979400008</v>
      </c>
      <c r="Q82" s="1">
        <v>10.683004242072817</v>
      </c>
      <c r="R82" s="1">
        <v>12.146366771446882</v>
      </c>
      <c r="S82" s="1">
        <v>18.992584002197333</v>
      </c>
      <c r="T82" s="1">
        <v>15.678579058198796</v>
      </c>
      <c r="U82" s="1">
        <v>16.148564104129154</v>
      </c>
      <c r="V82" s="1">
        <v>11.546067690054018</v>
      </c>
      <c r="W82" s="1">
        <v>14.749290444654683</v>
      </c>
      <c r="X82" s="1">
        <v>12.493667409283731</v>
      </c>
      <c r="Y82" s="1">
        <v>15.573290200506609</v>
      </c>
      <c r="Z82" s="1">
        <v>17.27530747398297</v>
      </c>
      <c r="AA82" s="1">
        <v>14.714194158757287</v>
      </c>
      <c r="AB82" s="1">
        <v>13.663441877498704</v>
      </c>
      <c r="AC82" s="1">
        <v>11.313516647846919</v>
      </c>
      <c r="AD82" s="1">
        <v>14.983062227240822</v>
      </c>
      <c r="AE82" s="27">
        <f t="shared" si="12"/>
        <v>14.177699107842242</v>
      </c>
      <c r="AF82" s="28">
        <f t="shared" si="13"/>
        <v>2.8149189051131174</v>
      </c>
      <c r="AG82" s="30">
        <f t="shared" si="14"/>
        <v>13.144688405520572</v>
      </c>
      <c r="AH82" s="30">
        <f t="shared" si="15"/>
        <v>15.210709810163912</v>
      </c>
      <c r="AI82" s="31">
        <f t="shared" si="16"/>
        <v>1</v>
      </c>
      <c r="AJ82" s="26">
        <f t="shared" si="17"/>
        <v>-1.5602062447242029</v>
      </c>
      <c r="AO82" s="30">
        <f t="shared" si="18"/>
        <v>13.170393314348486</v>
      </c>
      <c r="AP82" s="30">
        <f t="shared" si="19"/>
        <v>15.185004901335999</v>
      </c>
      <c r="AQ82" s="31">
        <f t="shared" si="20"/>
        <v>1</v>
      </c>
      <c r="AR82" s="26">
        <f t="shared" si="21"/>
        <v>-1.6000203305086969</v>
      </c>
    </row>
    <row r="83" spans="1:44" x14ac:dyDescent="0.2">
      <c r="A83" s="1">
        <v>18.778954435865352</v>
      </c>
      <c r="B83" s="1">
        <v>13.989074373607593</v>
      </c>
      <c r="C83" s="1">
        <v>10.53193762016663</v>
      </c>
      <c r="D83" s="1">
        <v>13.478804895168921</v>
      </c>
      <c r="E83" s="1">
        <v>14.620502334665975</v>
      </c>
      <c r="F83" s="1">
        <v>13.119907223731193</v>
      </c>
      <c r="G83" s="1">
        <v>11.238746299630726</v>
      </c>
      <c r="H83" s="1">
        <v>12.859584337900937</v>
      </c>
      <c r="I83" s="1">
        <v>14.572283089693899</v>
      </c>
      <c r="J83" s="1">
        <v>11.189306314279611</v>
      </c>
      <c r="K83" s="1">
        <v>16.633503219702749</v>
      </c>
      <c r="L83" s="1">
        <v>17.731254005554369</v>
      </c>
      <c r="M83" s="1">
        <v>17.203283791619619</v>
      </c>
      <c r="N83" s="1">
        <v>10.329294717246009</v>
      </c>
      <c r="O83" s="1">
        <v>11.808832056642354</v>
      </c>
      <c r="P83" s="1">
        <v>13.344828638569293</v>
      </c>
      <c r="Q83" s="1">
        <v>10.163579210791346</v>
      </c>
      <c r="R83" s="1">
        <v>12.376171147801141</v>
      </c>
      <c r="S83" s="1">
        <v>11.885433515427106</v>
      </c>
      <c r="T83" s="1">
        <v>17.451704458754236</v>
      </c>
      <c r="U83" s="1">
        <v>15.86809900204474</v>
      </c>
      <c r="V83" s="1">
        <v>18.082216864528334</v>
      </c>
      <c r="W83" s="1">
        <v>15.627613147373882</v>
      </c>
      <c r="X83" s="1">
        <v>15.696890163884396</v>
      </c>
      <c r="Y83" s="1">
        <v>16.566972869045074</v>
      </c>
      <c r="Z83" s="1">
        <v>18.141117587817011</v>
      </c>
      <c r="AA83" s="1">
        <v>13.614917447431868</v>
      </c>
      <c r="AB83" s="1">
        <v>13.356730857264932</v>
      </c>
      <c r="AC83" s="1">
        <v>10.379345072786645</v>
      </c>
      <c r="AD83" s="1">
        <v>11.343424787133397</v>
      </c>
      <c r="AE83" s="27">
        <f t="shared" si="12"/>
        <v>14.066143782870979</v>
      </c>
      <c r="AF83" s="28">
        <f t="shared" si="13"/>
        <v>2.6718970194399883</v>
      </c>
      <c r="AG83" s="30">
        <f t="shared" si="14"/>
        <v>13.033133080549309</v>
      </c>
      <c r="AH83" s="30">
        <f t="shared" si="15"/>
        <v>15.099154485192649</v>
      </c>
      <c r="AI83" s="31">
        <f t="shared" si="16"/>
        <v>1</v>
      </c>
      <c r="AJ83" s="26">
        <f t="shared" si="17"/>
        <v>-1.7718675919418727</v>
      </c>
      <c r="AO83" s="30">
        <f t="shared" si="18"/>
        <v>13.11001771387062</v>
      </c>
      <c r="AP83" s="30">
        <f t="shared" si="19"/>
        <v>15.022269851871338</v>
      </c>
      <c r="AQ83" s="31">
        <f t="shared" si="20"/>
        <v>1</v>
      </c>
      <c r="AR83" s="26">
        <f t="shared" si="21"/>
        <v>-1.9143481648675698</v>
      </c>
    </row>
    <row r="84" spans="1:44" x14ac:dyDescent="0.2">
      <c r="A84" s="1">
        <v>15.026398510696737</v>
      </c>
      <c r="B84" s="1">
        <v>11.240577410199286</v>
      </c>
      <c r="C84" s="1">
        <v>14.845423749504075</v>
      </c>
      <c r="D84" s="1">
        <v>10.174871059297464</v>
      </c>
      <c r="E84" s="1">
        <v>12.098452711569568</v>
      </c>
      <c r="F84" s="1">
        <v>18.561967833491011</v>
      </c>
      <c r="G84" s="1">
        <v>19.555955687124239</v>
      </c>
      <c r="H84" s="1">
        <v>19.166539506210519</v>
      </c>
      <c r="I84" s="1">
        <v>16.323129978331856</v>
      </c>
      <c r="J84" s="1">
        <v>10.595110934781946</v>
      </c>
      <c r="K84" s="1">
        <v>14.433423871578112</v>
      </c>
      <c r="L84" s="1">
        <v>16.309701834162418</v>
      </c>
      <c r="M84" s="1">
        <v>15.445722830896939</v>
      </c>
      <c r="N84" s="1">
        <v>13.932615131076998</v>
      </c>
      <c r="O84" s="1">
        <v>15.21439252906888</v>
      </c>
      <c r="P84" s="1">
        <v>12.855922116763818</v>
      </c>
      <c r="Q84" s="1">
        <v>15.327921384319589</v>
      </c>
      <c r="R84" s="1">
        <v>17.148045289468062</v>
      </c>
      <c r="S84" s="1">
        <v>12.705465865047152</v>
      </c>
      <c r="T84" s="1">
        <v>11.802423169652394</v>
      </c>
      <c r="U84" s="1">
        <v>15.732902005066073</v>
      </c>
      <c r="V84" s="1">
        <v>19.685964537491991</v>
      </c>
      <c r="W84" s="1">
        <v>17.367473372600482</v>
      </c>
      <c r="X84" s="1">
        <v>10.383922849208044</v>
      </c>
      <c r="Y84" s="1">
        <v>14.102908413953063</v>
      </c>
      <c r="Z84" s="1">
        <v>16.783654286324655</v>
      </c>
      <c r="AA84" s="1">
        <v>15.797601245155185</v>
      </c>
      <c r="AB84" s="1">
        <v>16.880092776268807</v>
      </c>
      <c r="AC84" s="1">
        <v>16.384777367473372</v>
      </c>
      <c r="AD84" s="1">
        <v>13.242896816919462</v>
      </c>
      <c r="AE84" s="27">
        <f t="shared" si="12"/>
        <v>14.970875169123406</v>
      </c>
      <c r="AF84" s="28">
        <f t="shared" si="13"/>
        <v>2.6819342129337085</v>
      </c>
      <c r="AG84" s="30">
        <f t="shared" si="14"/>
        <v>13.937864466801736</v>
      </c>
      <c r="AH84" s="30">
        <f t="shared" si="15"/>
        <v>16.003885871445078</v>
      </c>
      <c r="AI84" s="31">
        <f t="shared" si="16"/>
        <v>1</v>
      </c>
      <c r="AJ84" s="26">
        <f t="shared" si="17"/>
        <v>-5.5260481222340646E-2</v>
      </c>
      <c r="AO84" s="30">
        <f t="shared" si="18"/>
        <v>14.011157336559885</v>
      </c>
      <c r="AP84" s="30">
        <f t="shared" si="19"/>
        <v>15.930593001686928</v>
      </c>
      <c r="AQ84" s="31">
        <f t="shared" si="20"/>
        <v>1</v>
      </c>
      <c r="AR84" s="26">
        <f t="shared" si="21"/>
        <v>-5.9480679196763073E-2</v>
      </c>
    </row>
    <row r="85" spans="1:44" x14ac:dyDescent="0.2">
      <c r="A85" s="1">
        <v>10.666829432050539</v>
      </c>
      <c r="B85" s="1">
        <v>17.05221716971343</v>
      </c>
      <c r="C85" s="1">
        <v>18.969695120090336</v>
      </c>
      <c r="D85" s="1">
        <v>13.859675893429365</v>
      </c>
      <c r="E85" s="1">
        <v>10.676595355082858</v>
      </c>
      <c r="F85" s="1">
        <v>10.523087252418591</v>
      </c>
      <c r="G85" s="1">
        <v>10.807824945829646</v>
      </c>
      <c r="H85" s="1">
        <v>13.328959013641773</v>
      </c>
      <c r="I85" s="1">
        <v>12.099673451948608</v>
      </c>
      <c r="J85" s="1">
        <v>12.406994842371898</v>
      </c>
      <c r="K85" s="1">
        <v>19.765312662129581</v>
      </c>
      <c r="L85" s="1">
        <v>13.432416760765404</v>
      </c>
      <c r="M85" s="1">
        <v>18.461867122409743</v>
      </c>
      <c r="N85" s="1">
        <v>10.509048738059633</v>
      </c>
      <c r="O85" s="1">
        <v>12.27362895596179</v>
      </c>
      <c r="P85" s="1">
        <v>10.32593768120365</v>
      </c>
      <c r="Q85" s="1">
        <v>19.934080019531848</v>
      </c>
      <c r="R85" s="1">
        <v>13.402813806573686</v>
      </c>
      <c r="S85" s="1">
        <v>10.352183599353008</v>
      </c>
      <c r="T85" s="1">
        <v>19.735404522843105</v>
      </c>
      <c r="U85" s="1">
        <v>18.993194372386853</v>
      </c>
      <c r="V85" s="1">
        <v>19.699087496566669</v>
      </c>
      <c r="W85" s="1">
        <v>15.049897762993254</v>
      </c>
      <c r="X85" s="1">
        <v>12.874843592638936</v>
      </c>
      <c r="Y85" s="1">
        <v>13.913083285012359</v>
      </c>
      <c r="Z85" s="1">
        <v>13.816949980162969</v>
      </c>
      <c r="AA85" s="1">
        <v>10.375988036744285</v>
      </c>
      <c r="AB85" s="1">
        <v>10.903042695394756</v>
      </c>
      <c r="AC85" s="1">
        <v>16.653340250862147</v>
      </c>
      <c r="AD85" s="1">
        <v>18.576921903134252</v>
      </c>
      <c r="AE85" s="27">
        <f t="shared" si="12"/>
        <v>14.314686524043497</v>
      </c>
      <c r="AF85" s="28">
        <f t="shared" si="13"/>
        <v>3.5063307181802243</v>
      </c>
      <c r="AG85" s="30">
        <f t="shared" si="14"/>
        <v>13.281675821721826</v>
      </c>
      <c r="AH85" s="30">
        <f t="shared" si="15"/>
        <v>15.347697226365167</v>
      </c>
      <c r="AI85" s="31">
        <f t="shared" si="16"/>
        <v>1</v>
      </c>
      <c r="AJ85" s="26">
        <f t="shared" si="17"/>
        <v>-1.3002908971377543</v>
      </c>
      <c r="AO85" s="30">
        <f t="shared" si="18"/>
        <v>13.059962190808706</v>
      </c>
      <c r="AP85" s="30">
        <f t="shared" si="19"/>
        <v>15.569410857278287</v>
      </c>
      <c r="AQ85" s="31">
        <f t="shared" si="20"/>
        <v>1</v>
      </c>
      <c r="AR85" s="26">
        <f t="shared" si="21"/>
        <v>-1.0705255148848674</v>
      </c>
    </row>
    <row r="86" spans="1:44" x14ac:dyDescent="0.2">
      <c r="A86" s="1">
        <v>16.785485396893215</v>
      </c>
      <c r="B86" s="1">
        <v>10.724509414960174</v>
      </c>
      <c r="C86" s="1">
        <v>16.701559495834225</v>
      </c>
      <c r="D86" s="1">
        <v>19.91363261818293</v>
      </c>
      <c r="E86" s="1">
        <v>18.272041993469038</v>
      </c>
      <c r="F86" s="1">
        <v>19.951170384838406</v>
      </c>
      <c r="G86" s="1">
        <v>17.437971129490037</v>
      </c>
      <c r="H86" s="1">
        <v>14.039429914242987</v>
      </c>
      <c r="I86" s="1">
        <v>12.141483809930723</v>
      </c>
      <c r="J86" s="1">
        <v>13.836787011322366</v>
      </c>
      <c r="K86" s="1">
        <v>16.580706198309272</v>
      </c>
      <c r="L86" s="1">
        <v>12.356334116641744</v>
      </c>
      <c r="M86" s="1">
        <v>15.522629474776451</v>
      </c>
      <c r="N86" s="1">
        <v>11.998962370677816</v>
      </c>
      <c r="O86" s="1">
        <v>17.27561265907773</v>
      </c>
      <c r="P86" s="1">
        <v>14.435254982146672</v>
      </c>
      <c r="Q86" s="1">
        <v>17.676015503402816</v>
      </c>
      <c r="R86" s="1">
        <v>17.734916226691489</v>
      </c>
      <c r="S86" s="1">
        <v>11.393169957579271</v>
      </c>
      <c r="T86" s="1">
        <v>14.374828333384198</v>
      </c>
      <c r="U86" s="1">
        <v>12.168034913174841</v>
      </c>
      <c r="V86" s="1">
        <v>17.749565111239967</v>
      </c>
      <c r="W86" s="1">
        <v>11.596728415784174</v>
      </c>
      <c r="X86" s="1">
        <v>10.852381969664602</v>
      </c>
      <c r="Y86" s="1">
        <v>17.973570970793787</v>
      </c>
      <c r="Z86" s="1">
        <v>15.106662190618611</v>
      </c>
      <c r="AA86" s="1">
        <v>13.739432966093936</v>
      </c>
      <c r="AB86" s="1">
        <v>16.176946317941834</v>
      </c>
      <c r="AC86" s="1">
        <v>13.560899685659352</v>
      </c>
      <c r="AD86" s="1">
        <v>13.214209418012025</v>
      </c>
      <c r="AE86" s="27">
        <f t="shared" si="12"/>
        <v>15.043031098361157</v>
      </c>
      <c r="AF86" s="28">
        <f t="shared" si="13"/>
        <v>2.7153482554378474</v>
      </c>
      <c r="AG86" s="30">
        <f t="shared" si="14"/>
        <v>14.010020396039486</v>
      </c>
      <c r="AH86" s="30">
        <f t="shared" si="15"/>
        <v>16.076041800682827</v>
      </c>
      <c r="AI86" s="31">
        <f t="shared" si="16"/>
        <v>1</v>
      </c>
      <c r="AJ86" s="26">
        <f t="shared" si="17"/>
        <v>8.1645768623996196E-2</v>
      </c>
      <c r="AO86" s="30">
        <f t="shared" si="18"/>
        <v>14.071356204250559</v>
      </c>
      <c r="AP86" s="30">
        <f t="shared" si="19"/>
        <v>16.014705992471754</v>
      </c>
      <c r="AQ86" s="31">
        <f t="shared" si="20"/>
        <v>1</v>
      </c>
      <c r="AR86" s="26">
        <f t="shared" si="21"/>
        <v>8.6799559501912052E-2</v>
      </c>
    </row>
    <row r="87" spans="1:44" x14ac:dyDescent="0.2">
      <c r="A87" s="1">
        <v>16.157414471877196</v>
      </c>
      <c r="B87" s="1">
        <v>14.65926084170049</v>
      </c>
      <c r="C87" s="1">
        <v>13.03201391644032</v>
      </c>
      <c r="D87" s="1">
        <v>13.656422620319223</v>
      </c>
      <c r="E87" s="1">
        <v>17.421491134372999</v>
      </c>
      <c r="F87" s="1">
        <v>15.612964262825404</v>
      </c>
      <c r="G87" s="1">
        <v>18.375499740592669</v>
      </c>
      <c r="H87" s="1">
        <v>15.689565721610157</v>
      </c>
      <c r="I87" s="1">
        <v>19.105807672353283</v>
      </c>
      <c r="J87" s="1">
        <v>11.292764061403242</v>
      </c>
      <c r="K87" s="1">
        <v>16.892910550248725</v>
      </c>
      <c r="L87" s="1">
        <v>10.205389568773461</v>
      </c>
      <c r="M87" s="1">
        <v>15.139622180852687</v>
      </c>
      <c r="N87" s="1">
        <v>15.091097750785851</v>
      </c>
      <c r="O87" s="1">
        <v>17.866145817438277</v>
      </c>
      <c r="P87" s="1">
        <v>15.98467970824305</v>
      </c>
      <c r="Q87" s="1">
        <v>14.304330576494644</v>
      </c>
      <c r="R87" s="1">
        <v>10.296945097201453</v>
      </c>
      <c r="S87" s="1">
        <v>17.524033326212347</v>
      </c>
      <c r="T87" s="1">
        <v>11.043733024079105</v>
      </c>
      <c r="U87" s="1">
        <v>17.436750389110998</v>
      </c>
      <c r="V87" s="1">
        <v>14.739219336527604</v>
      </c>
      <c r="W87" s="1">
        <v>16.373180333872494</v>
      </c>
      <c r="X87" s="1">
        <v>16.896572771385845</v>
      </c>
      <c r="Y87" s="1">
        <v>15.900753807184056</v>
      </c>
      <c r="Z87" s="1">
        <v>11.613513595995972</v>
      </c>
      <c r="AA87" s="1">
        <v>17.95373393963439</v>
      </c>
      <c r="AB87" s="1">
        <v>18.532975249488814</v>
      </c>
      <c r="AC87" s="1">
        <v>12.894070253608813</v>
      </c>
      <c r="AD87" s="1">
        <v>11.821039460432752</v>
      </c>
      <c r="AE87" s="27">
        <f t="shared" si="12"/>
        <v>15.117130039368876</v>
      </c>
      <c r="AF87" s="28">
        <f t="shared" si="13"/>
        <v>2.5954645889636696</v>
      </c>
      <c r="AG87" s="30">
        <f t="shared" si="14"/>
        <v>14.084119337047206</v>
      </c>
      <c r="AH87" s="30">
        <f t="shared" si="15"/>
        <v>16.150140741690546</v>
      </c>
      <c r="AI87" s="31">
        <f t="shared" si="16"/>
        <v>1</v>
      </c>
      <c r="AJ87" s="26">
        <f t="shared" si="17"/>
        <v>0.22223862409850298</v>
      </c>
      <c r="AO87" s="30">
        <f t="shared" si="18"/>
        <v>14.188354964349109</v>
      </c>
      <c r="AP87" s="30">
        <f t="shared" si="19"/>
        <v>16.045905114388642</v>
      </c>
      <c r="AQ87" s="31">
        <f t="shared" si="20"/>
        <v>1</v>
      </c>
      <c r="AR87" s="26">
        <f t="shared" si="21"/>
        <v>0.24718027360726744</v>
      </c>
    </row>
    <row r="88" spans="1:44" x14ac:dyDescent="0.2">
      <c r="A88" s="1">
        <v>13.083285012359998</v>
      </c>
      <c r="B88" s="1">
        <v>17.937559129612112</v>
      </c>
      <c r="C88" s="1">
        <v>14.146855067598498</v>
      </c>
      <c r="D88" s="1">
        <v>18.118839075899533</v>
      </c>
      <c r="E88" s="1">
        <v>18.652912991729487</v>
      </c>
      <c r="F88" s="1">
        <v>13.954893642994476</v>
      </c>
      <c r="G88" s="1">
        <v>19.577623828852197</v>
      </c>
      <c r="H88" s="1">
        <v>16.399426252021851</v>
      </c>
      <c r="I88" s="1">
        <v>15.034638508255256</v>
      </c>
      <c r="J88" s="1">
        <v>16.311838129825738</v>
      </c>
      <c r="K88" s="1">
        <v>12.469557786797694</v>
      </c>
      <c r="L88" s="1">
        <v>14.414807580797753</v>
      </c>
      <c r="M88" s="1">
        <v>11.167332987456893</v>
      </c>
      <c r="N88" s="1">
        <v>16.617023224585711</v>
      </c>
      <c r="O88" s="1">
        <v>17.730338450270089</v>
      </c>
      <c r="P88" s="1">
        <v>13.249916074098941</v>
      </c>
      <c r="Q88" s="1">
        <v>11.376995147556993</v>
      </c>
      <c r="R88" s="1">
        <v>14.141666920987578</v>
      </c>
      <c r="S88" s="1">
        <v>15.791497543259986</v>
      </c>
      <c r="T88" s="1">
        <v>11.867122409741508</v>
      </c>
      <c r="U88" s="1">
        <v>13.002105777153844</v>
      </c>
      <c r="V88" s="1">
        <v>19.201330607013155</v>
      </c>
      <c r="W88" s="1">
        <v>13.720816675313579</v>
      </c>
      <c r="X88" s="1">
        <v>10.025330362865077</v>
      </c>
      <c r="Y88" s="1">
        <v>18.878444776757103</v>
      </c>
      <c r="Z88" s="1">
        <v>11.944029053621021</v>
      </c>
      <c r="AA88" s="1">
        <v>10.100100711081271</v>
      </c>
      <c r="AB88" s="1">
        <v>19.894711142307809</v>
      </c>
      <c r="AC88" s="1">
        <v>13.752250740073855</v>
      </c>
      <c r="AD88" s="1">
        <v>19.366130558183539</v>
      </c>
      <c r="AE88" s="27">
        <f t="shared" si="12"/>
        <v>15.064312672302419</v>
      </c>
      <c r="AF88" s="28">
        <f t="shared" si="13"/>
        <v>3.0032830241883439</v>
      </c>
      <c r="AG88" s="30">
        <f t="shared" si="14"/>
        <v>14.031301969980749</v>
      </c>
      <c r="AH88" s="30">
        <f t="shared" si="15"/>
        <v>16.097323374624089</v>
      </c>
      <c r="AI88" s="31">
        <f t="shared" si="16"/>
        <v>1</v>
      </c>
      <c r="AJ88" s="26">
        <f t="shared" si="17"/>
        <v>0.12202471613260198</v>
      </c>
      <c r="AO88" s="30">
        <f t="shared" si="18"/>
        <v>13.989601644474497</v>
      </c>
      <c r="AP88" s="30">
        <f t="shared" si="19"/>
        <v>16.139023700130341</v>
      </c>
      <c r="AQ88" s="31">
        <f t="shared" si="20"/>
        <v>1</v>
      </c>
      <c r="AR88" s="26">
        <f t="shared" si="21"/>
        <v>0.11728998256164228</v>
      </c>
    </row>
    <row r="89" spans="1:44" x14ac:dyDescent="0.2">
      <c r="A89" s="1">
        <v>15.237281411175879</v>
      </c>
      <c r="B89" s="1">
        <v>11.670278023621327</v>
      </c>
      <c r="C89" s="1">
        <v>18.682210760826443</v>
      </c>
      <c r="D89" s="1">
        <v>18.357188634907072</v>
      </c>
      <c r="E89" s="1">
        <v>13.270363475447859</v>
      </c>
      <c r="F89" s="1">
        <v>13.507797479171117</v>
      </c>
      <c r="G89" s="1">
        <v>12.487563707388531</v>
      </c>
      <c r="H89" s="1">
        <v>17.598498489333782</v>
      </c>
      <c r="I89" s="1">
        <v>17.732169560838649</v>
      </c>
      <c r="J89" s="1">
        <v>11.08371227149266</v>
      </c>
      <c r="K89" s="1">
        <v>14.316537980285043</v>
      </c>
      <c r="L89" s="1">
        <v>16.117435224463637</v>
      </c>
      <c r="M89" s="1">
        <v>17.131870479445784</v>
      </c>
      <c r="N89" s="1">
        <v>17.098910489211708</v>
      </c>
      <c r="O89" s="1">
        <v>16.384166997283852</v>
      </c>
      <c r="P89" s="1">
        <v>11.315958128604999</v>
      </c>
      <c r="Q89" s="1">
        <v>12.118594927823725</v>
      </c>
      <c r="R89" s="1">
        <v>16.035035248878444</v>
      </c>
      <c r="S89" s="1">
        <v>10.951567125461592</v>
      </c>
      <c r="T89" s="1">
        <v>14.285409100619525</v>
      </c>
      <c r="U89" s="1">
        <v>10.791650135807368</v>
      </c>
      <c r="V89" s="1">
        <v>14.479506820886868</v>
      </c>
      <c r="W89" s="1">
        <v>10.607013153477585</v>
      </c>
      <c r="X89" s="1">
        <v>15.216834009826961</v>
      </c>
      <c r="Y89" s="1">
        <v>13.715018158513139</v>
      </c>
      <c r="Z89" s="1">
        <v>12.326425977355266</v>
      </c>
      <c r="AA89" s="1">
        <v>15.906857509079256</v>
      </c>
      <c r="AB89" s="1">
        <v>16.722922452467422</v>
      </c>
      <c r="AC89" s="1">
        <v>15.203711050752281</v>
      </c>
      <c r="AD89" s="1">
        <v>15.171056245612963</v>
      </c>
      <c r="AE89" s="27">
        <f t="shared" si="12"/>
        <v>14.517451501002022</v>
      </c>
      <c r="AF89" s="28">
        <f t="shared" si="13"/>
        <v>2.43882189835454</v>
      </c>
      <c r="AG89" s="30">
        <f t="shared" si="14"/>
        <v>13.484440798680351</v>
      </c>
      <c r="AH89" s="30">
        <f t="shared" si="15"/>
        <v>15.550462203323692</v>
      </c>
      <c r="AI89" s="31">
        <f t="shared" si="16"/>
        <v>1</v>
      </c>
      <c r="AJ89" s="26">
        <f t="shared" si="17"/>
        <v>-0.91557140299745443</v>
      </c>
      <c r="AO89" s="30">
        <f t="shared" si="18"/>
        <v>13.644730292924004</v>
      </c>
      <c r="AP89" s="30">
        <f t="shared" si="19"/>
        <v>15.390172709080039</v>
      </c>
      <c r="AQ89" s="31">
        <f t="shared" si="20"/>
        <v>1</v>
      </c>
      <c r="AR89" s="26">
        <f t="shared" si="21"/>
        <v>-1.0837310349303304</v>
      </c>
    </row>
    <row r="90" spans="1:44" x14ac:dyDescent="0.2">
      <c r="A90" s="1">
        <v>19.444563127536853</v>
      </c>
      <c r="B90" s="1">
        <v>17.882320627460555</v>
      </c>
      <c r="C90" s="1">
        <v>12.440870387890255</v>
      </c>
      <c r="D90" s="1">
        <v>13.207495345927304</v>
      </c>
      <c r="E90" s="1">
        <v>10.408642841883603</v>
      </c>
      <c r="F90" s="1">
        <v>16.819360942411574</v>
      </c>
      <c r="G90" s="1">
        <v>18.989226966154973</v>
      </c>
      <c r="H90" s="1">
        <v>16.942960905789363</v>
      </c>
      <c r="I90" s="1">
        <v>18.689840388195442</v>
      </c>
      <c r="J90" s="1">
        <v>14.629047517319254</v>
      </c>
      <c r="K90" s="1">
        <v>14.261299478133488</v>
      </c>
      <c r="L90" s="1">
        <v>15.039826654866175</v>
      </c>
      <c r="M90" s="1">
        <v>12.600177007354961</v>
      </c>
      <c r="N90" s="1">
        <v>18.467970824304942</v>
      </c>
      <c r="O90" s="1">
        <v>15.506759849848933</v>
      </c>
      <c r="P90" s="1">
        <v>14.601886043885617</v>
      </c>
      <c r="Q90" s="1">
        <v>19.273659474471266</v>
      </c>
      <c r="R90" s="1">
        <v>16.609393597216712</v>
      </c>
      <c r="S90" s="1">
        <v>13.883480330820642</v>
      </c>
      <c r="T90" s="1">
        <v>19.210791344950714</v>
      </c>
      <c r="U90" s="1">
        <v>11.796624652851955</v>
      </c>
      <c r="V90" s="1">
        <v>13.292947172460098</v>
      </c>
      <c r="W90" s="1">
        <v>11.172521134067813</v>
      </c>
      <c r="X90" s="1">
        <v>15.031281472212896</v>
      </c>
      <c r="Y90" s="1">
        <v>12.147587511825922</v>
      </c>
      <c r="Z90" s="1">
        <v>16.163518173772395</v>
      </c>
      <c r="AA90" s="1">
        <v>18.701132236701561</v>
      </c>
      <c r="AB90" s="1">
        <v>10.296334727011933</v>
      </c>
      <c r="AC90" s="1">
        <v>13.993957335123753</v>
      </c>
      <c r="AD90" s="1">
        <v>14.12579729606006</v>
      </c>
      <c r="AE90" s="27">
        <f t="shared" si="12"/>
        <v>15.187709178950367</v>
      </c>
      <c r="AF90" s="28">
        <f t="shared" si="13"/>
        <v>2.8045219445191738</v>
      </c>
      <c r="AG90" s="30">
        <f t="shared" si="14"/>
        <v>14.154698476628697</v>
      </c>
      <c r="AH90" s="30">
        <f t="shared" si="15"/>
        <v>16.220719881272039</v>
      </c>
      <c r="AI90" s="31">
        <f t="shared" si="16"/>
        <v>1</v>
      </c>
      <c r="AJ90" s="26">
        <f t="shared" si="17"/>
        <v>0.35615312592197707</v>
      </c>
      <c r="AO90" s="30">
        <f t="shared" si="18"/>
        <v>14.184123890023184</v>
      </c>
      <c r="AP90" s="30">
        <f t="shared" si="19"/>
        <v>16.191294467877551</v>
      </c>
      <c r="AQ90" s="31">
        <f t="shared" si="20"/>
        <v>1</v>
      </c>
      <c r="AR90" s="26">
        <f t="shared" si="21"/>
        <v>0.36659563945582513</v>
      </c>
    </row>
    <row r="91" spans="1:44" x14ac:dyDescent="0.2">
      <c r="A91" s="1">
        <v>15.031891842402416</v>
      </c>
      <c r="B91" s="1">
        <v>18.48017822809534</v>
      </c>
      <c r="C91" s="1">
        <v>14.417249061555832</v>
      </c>
      <c r="D91" s="1">
        <v>18.420361949522388</v>
      </c>
      <c r="E91" s="1">
        <v>13.989684743797113</v>
      </c>
      <c r="F91" s="1">
        <v>10.477614673299357</v>
      </c>
      <c r="G91" s="1">
        <v>18.627277443769646</v>
      </c>
      <c r="H91" s="1">
        <v>14.732200079348125</v>
      </c>
      <c r="I91" s="1">
        <v>19.577623828852197</v>
      </c>
      <c r="J91" s="1">
        <v>16.101565599536119</v>
      </c>
      <c r="K91" s="1">
        <v>16.724143192846462</v>
      </c>
      <c r="L91" s="1">
        <v>19.150975066377757</v>
      </c>
      <c r="M91" s="1">
        <v>19.353007599108857</v>
      </c>
      <c r="N91" s="1">
        <v>10.203253273110141</v>
      </c>
      <c r="O91" s="1">
        <v>16.577959532456433</v>
      </c>
      <c r="P91" s="1">
        <v>15.787530137028106</v>
      </c>
      <c r="Q91" s="1">
        <v>12.82143620105594</v>
      </c>
      <c r="R91" s="1">
        <v>13.742179631946776</v>
      </c>
      <c r="S91" s="1">
        <v>11.879329813531907</v>
      </c>
      <c r="T91" s="1">
        <v>18.867458113345744</v>
      </c>
      <c r="U91" s="1">
        <v>16.415906247138889</v>
      </c>
      <c r="V91" s="1">
        <v>15.102999969481491</v>
      </c>
      <c r="W91" s="1">
        <v>19.432355723746454</v>
      </c>
      <c r="X91" s="1">
        <v>17.104403820917387</v>
      </c>
      <c r="Y91" s="1">
        <v>11.614734336375012</v>
      </c>
      <c r="Z91" s="1">
        <v>11.981872005371258</v>
      </c>
      <c r="AA91" s="1">
        <v>14.745323038422804</v>
      </c>
      <c r="AB91" s="1">
        <v>13.176366466261788</v>
      </c>
      <c r="AC91" s="1">
        <v>17.773064363536484</v>
      </c>
      <c r="AD91" s="1">
        <v>19.153111362041077</v>
      </c>
      <c r="AE91" s="27">
        <f t="shared" si="12"/>
        <v>15.715435244809312</v>
      </c>
      <c r="AF91" s="28">
        <f t="shared" si="13"/>
        <v>2.8584287494086951</v>
      </c>
      <c r="AG91" s="30">
        <f t="shared" si="14"/>
        <v>14.682424542487642</v>
      </c>
      <c r="AH91" s="30">
        <f t="shared" si="15"/>
        <v>16.748445947130982</v>
      </c>
      <c r="AI91" s="31">
        <f t="shared" si="16"/>
        <v>1</v>
      </c>
      <c r="AJ91" s="26">
        <f t="shared" si="17"/>
        <v>1.3574429351745492</v>
      </c>
      <c r="AO91" s="30">
        <f t="shared" si="18"/>
        <v>14.692559653495328</v>
      </c>
      <c r="AP91" s="30">
        <f t="shared" si="19"/>
        <v>16.738310836123297</v>
      </c>
      <c r="AQ91" s="31">
        <f t="shared" si="20"/>
        <v>1</v>
      </c>
      <c r="AR91" s="26">
        <f t="shared" si="21"/>
        <v>1.3708930897695193</v>
      </c>
    </row>
    <row r="92" spans="1:44" x14ac:dyDescent="0.2">
      <c r="A92" s="1">
        <v>19.988097781304361</v>
      </c>
      <c r="B92" s="1">
        <v>16.108890041810358</v>
      </c>
      <c r="C92" s="1">
        <v>16.218146305734429</v>
      </c>
      <c r="D92" s="1">
        <v>12.421948912015138</v>
      </c>
      <c r="E92" s="1">
        <v>13.37015900143437</v>
      </c>
      <c r="F92" s="1">
        <v>19.381084627826777</v>
      </c>
      <c r="G92" s="1">
        <v>17.181615649891661</v>
      </c>
      <c r="H92" s="1">
        <v>14.089480269783625</v>
      </c>
      <c r="I92" s="1">
        <v>14.01318399609363</v>
      </c>
      <c r="J92" s="1">
        <v>12.567522202215644</v>
      </c>
      <c r="K92" s="1">
        <v>16.121707815790277</v>
      </c>
      <c r="L92" s="1">
        <v>10.22461622974334</v>
      </c>
      <c r="M92" s="1">
        <v>11.368755149998474</v>
      </c>
      <c r="N92" s="1">
        <v>19.329813531907099</v>
      </c>
      <c r="O92" s="1">
        <v>11.006805627613147</v>
      </c>
      <c r="P92" s="1">
        <v>15.072786645100253</v>
      </c>
      <c r="Q92" s="1">
        <v>13.253578295236061</v>
      </c>
      <c r="R92" s="1">
        <v>19.563280129398478</v>
      </c>
      <c r="S92" s="1">
        <v>17.115695669423506</v>
      </c>
      <c r="T92" s="1">
        <v>12.901394695883052</v>
      </c>
      <c r="U92" s="1">
        <v>11.557359538560137</v>
      </c>
      <c r="V92" s="1">
        <v>18.521378215887935</v>
      </c>
      <c r="W92" s="1">
        <v>10.919217505417036</v>
      </c>
      <c r="X92" s="1">
        <v>12.601397747734001</v>
      </c>
      <c r="Y92" s="1">
        <v>19.69115268410291</v>
      </c>
      <c r="Z92" s="1">
        <v>10.721762749107334</v>
      </c>
      <c r="AA92" s="1">
        <v>19.610889004181036</v>
      </c>
      <c r="AB92" s="1">
        <v>15.353556932279428</v>
      </c>
      <c r="AC92" s="1">
        <v>10.834681234168523</v>
      </c>
      <c r="AD92" s="1">
        <v>11.453596606341746</v>
      </c>
      <c r="AE92" s="27">
        <f t="shared" si="12"/>
        <v>14.752118493199456</v>
      </c>
      <c r="AF92" s="28">
        <f t="shared" si="13"/>
        <v>3.2679634520147443</v>
      </c>
      <c r="AG92" s="30">
        <f t="shared" si="14"/>
        <v>13.719107790877786</v>
      </c>
      <c r="AH92" s="30">
        <f t="shared" si="15"/>
        <v>15.785129195521126</v>
      </c>
      <c r="AI92" s="31">
        <f t="shared" si="16"/>
        <v>1</v>
      </c>
      <c r="AJ92" s="26">
        <f t="shared" si="17"/>
        <v>-0.47032209079454229</v>
      </c>
      <c r="AO92" s="30">
        <f t="shared" si="18"/>
        <v>13.582692790682451</v>
      </c>
      <c r="AP92" s="30">
        <f t="shared" si="19"/>
        <v>15.921544195716461</v>
      </c>
      <c r="AQ92" s="31">
        <f t="shared" si="20"/>
        <v>1</v>
      </c>
      <c r="AR92" s="26">
        <f t="shared" si="21"/>
        <v>-0.41545841884897472</v>
      </c>
    </row>
    <row r="93" spans="1:44" x14ac:dyDescent="0.2">
      <c r="A93" s="1">
        <v>17.83806878872036</v>
      </c>
      <c r="B93" s="1">
        <v>10.675679799798578</v>
      </c>
      <c r="C93" s="1">
        <v>11.049531540879544</v>
      </c>
      <c r="D93" s="1">
        <v>13.68968779564806</v>
      </c>
      <c r="E93" s="1">
        <v>18.208563493758966</v>
      </c>
      <c r="F93" s="1">
        <v>11.159398174993132</v>
      </c>
      <c r="G93" s="1">
        <v>16.315805536057617</v>
      </c>
      <c r="H93" s="1">
        <v>13.227027191991944</v>
      </c>
      <c r="I93" s="1">
        <v>17.126071962645344</v>
      </c>
      <c r="J93" s="1">
        <v>11.212500381481368</v>
      </c>
      <c r="K93" s="1">
        <v>17.556077761162143</v>
      </c>
      <c r="L93" s="1">
        <v>19.859004486220893</v>
      </c>
      <c r="M93" s="1">
        <v>12.520523697622608</v>
      </c>
      <c r="N93" s="1">
        <v>10.11535996581927</v>
      </c>
      <c r="O93" s="1">
        <v>12.714316232795191</v>
      </c>
      <c r="P93" s="1">
        <v>17.395245216223639</v>
      </c>
      <c r="Q93" s="1">
        <v>15.037079989013336</v>
      </c>
      <c r="R93" s="1">
        <v>14.709311197241128</v>
      </c>
      <c r="S93" s="1">
        <v>19.944761497848447</v>
      </c>
      <c r="T93" s="1">
        <v>10.344248786889249</v>
      </c>
      <c r="U93" s="1">
        <v>19.24130985442671</v>
      </c>
      <c r="V93" s="1">
        <v>12.023377178258613</v>
      </c>
      <c r="W93" s="1">
        <v>10.976287118137151</v>
      </c>
      <c r="X93" s="1">
        <v>10.066225165562914</v>
      </c>
      <c r="Y93" s="1">
        <v>16.410412915433209</v>
      </c>
      <c r="Z93" s="1">
        <v>17.157506027405621</v>
      </c>
      <c r="AA93" s="1">
        <v>18.718222602008119</v>
      </c>
      <c r="AB93" s="1">
        <v>18.211004974517046</v>
      </c>
      <c r="AC93" s="1">
        <v>15.465559862056338</v>
      </c>
      <c r="AD93" s="1">
        <v>16.730246894741661</v>
      </c>
      <c r="AE93" s="27">
        <f t="shared" si="12"/>
        <v>14.856613869645271</v>
      </c>
      <c r="AF93" s="28">
        <f t="shared" si="13"/>
        <v>3.2744714060061351</v>
      </c>
      <c r="AG93" s="30">
        <f t="shared" si="14"/>
        <v>13.823603167323601</v>
      </c>
      <c r="AH93" s="30">
        <f t="shared" si="15"/>
        <v>15.889624571966941</v>
      </c>
      <c r="AI93" s="31">
        <f t="shared" si="16"/>
        <v>1</v>
      </c>
      <c r="AJ93" s="26">
        <f t="shared" si="17"/>
        <v>-0.27205605407925082</v>
      </c>
      <c r="AO93" s="30">
        <f t="shared" si="18"/>
        <v>13.684859325701462</v>
      </c>
      <c r="AP93" s="30">
        <f t="shared" si="19"/>
        <v>16.028368413589078</v>
      </c>
      <c r="AQ93" s="31">
        <f t="shared" si="20"/>
        <v>1</v>
      </c>
      <c r="AR93" s="26">
        <f t="shared" si="21"/>
        <v>-0.23984273579121393</v>
      </c>
    </row>
    <row r="94" spans="1:44" x14ac:dyDescent="0.2">
      <c r="A94" s="1">
        <v>18.161870174260692</v>
      </c>
      <c r="B94" s="1">
        <v>10.255134739219336</v>
      </c>
      <c r="C94" s="1">
        <v>13.614612262337108</v>
      </c>
      <c r="D94" s="1">
        <v>13.206884975737784</v>
      </c>
      <c r="E94" s="1">
        <v>14.652241584521011</v>
      </c>
      <c r="F94" s="1">
        <v>16.949369792779322</v>
      </c>
      <c r="G94" s="1">
        <v>13.26059755241554</v>
      </c>
      <c r="H94" s="1">
        <v>10.417493209631642</v>
      </c>
      <c r="I94" s="1">
        <v>18.578447828608052</v>
      </c>
      <c r="J94" s="1">
        <v>16.485183263649404</v>
      </c>
      <c r="K94" s="1">
        <v>16.7452009643849</v>
      </c>
      <c r="L94" s="1">
        <v>15.580309457686088</v>
      </c>
      <c r="M94" s="1">
        <v>10.556352427747429</v>
      </c>
      <c r="N94" s="1">
        <v>15.202490310373241</v>
      </c>
      <c r="O94" s="1">
        <v>15.485702078310496</v>
      </c>
      <c r="P94" s="1">
        <v>18.140202032532731</v>
      </c>
      <c r="Q94" s="1">
        <v>16.163212988677635</v>
      </c>
      <c r="R94" s="1">
        <v>19.638660847804193</v>
      </c>
      <c r="S94" s="1">
        <v>15.068514053773614</v>
      </c>
      <c r="T94" s="1">
        <v>10.736411633655813</v>
      </c>
      <c r="U94" s="1">
        <v>14.280220954008605</v>
      </c>
      <c r="V94" s="1">
        <v>17.742851039155248</v>
      </c>
      <c r="W94" s="1">
        <v>12.862941373943297</v>
      </c>
      <c r="X94" s="1">
        <v>12.61452070680868</v>
      </c>
      <c r="Y94" s="1">
        <v>18.117007965330973</v>
      </c>
      <c r="Z94" s="1">
        <v>12.059389019440291</v>
      </c>
      <c r="AA94" s="1">
        <v>19.717093417157507</v>
      </c>
      <c r="AB94" s="1">
        <v>10.785546433912168</v>
      </c>
      <c r="AC94" s="1">
        <v>12.970671712393568</v>
      </c>
      <c r="AD94" s="1">
        <v>12.698446607867671</v>
      </c>
      <c r="AE94" s="27">
        <f t="shared" si="12"/>
        <v>14.758252713604131</v>
      </c>
      <c r="AF94" s="28">
        <f t="shared" si="13"/>
        <v>2.8723322019245723</v>
      </c>
      <c r="AG94" s="30">
        <f t="shared" si="14"/>
        <v>13.725242011282461</v>
      </c>
      <c r="AH94" s="30">
        <f t="shared" si="15"/>
        <v>15.791263415925801</v>
      </c>
      <c r="AI94" s="31">
        <f t="shared" si="16"/>
        <v>1</v>
      </c>
      <c r="AJ94" s="26">
        <f t="shared" si="17"/>
        <v>-0.45868322590559013</v>
      </c>
      <c r="AO94" s="30">
        <f t="shared" si="18"/>
        <v>13.730401835704317</v>
      </c>
      <c r="AP94" s="30">
        <f t="shared" si="19"/>
        <v>15.786103591503945</v>
      </c>
      <c r="AQ94" s="31">
        <f t="shared" si="20"/>
        <v>1</v>
      </c>
      <c r="AR94" s="26">
        <f t="shared" si="21"/>
        <v>-0.46098582150755107</v>
      </c>
    </row>
    <row r="95" spans="1:44" x14ac:dyDescent="0.2">
      <c r="A95" s="1">
        <v>12.296823023163549</v>
      </c>
      <c r="B95" s="1">
        <v>19.259620960112308</v>
      </c>
      <c r="C95" s="1">
        <v>19.786370433668019</v>
      </c>
      <c r="D95" s="1">
        <v>12.903836176641132</v>
      </c>
      <c r="E95" s="1">
        <v>17.635120700704977</v>
      </c>
      <c r="F95" s="1">
        <v>11.651661732840967</v>
      </c>
      <c r="G95" s="1">
        <v>18.581194494460892</v>
      </c>
      <c r="H95" s="1">
        <v>15.030060731833856</v>
      </c>
      <c r="I95" s="1">
        <v>16.445814386425369</v>
      </c>
      <c r="J95" s="1">
        <v>17.484054078798792</v>
      </c>
      <c r="K95" s="1">
        <v>10.795312356944487</v>
      </c>
      <c r="L95" s="1">
        <v>19.743339335306864</v>
      </c>
      <c r="M95" s="1">
        <v>16.774498733481856</v>
      </c>
      <c r="N95" s="1">
        <v>17.488021485030671</v>
      </c>
      <c r="O95" s="1">
        <v>14.628742332224494</v>
      </c>
      <c r="P95" s="1">
        <v>16.256599627674184</v>
      </c>
      <c r="Q95" s="1">
        <v>14.540849024933621</v>
      </c>
      <c r="R95" s="1">
        <v>18.226264229255044</v>
      </c>
      <c r="S95" s="1">
        <v>12.430799279763177</v>
      </c>
      <c r="T95" s="1">
        <v>16.414075136570329</v>
      </c>
      <c r="U95" s="1">
        <v>12.539139988402965</v>
      </c>
      <c r="V95" s="1">
        <v>11.340372936185796</v>
      </c>
      <c r="W95" s="1">
        <v>14.202093569750053</v>
      </c>
      <c r="X95" s="1">
        <v>10.43275246436964</v>
      </c>
      <c r="Y95" s="1">
        <v>14.457533494064149</v>
      </c>
      <c r="Z95" s="1">
        <v>17.743461409344768</v>
      </c>
      <c r="AA95" s="1">
        <v>16.272774437696462</v>
      </c>
      <c r="AB95" s="1">
        <v>17.120273445844905</v>
      </c>
      <c r="AC95" s="1">
        <v>15.480513931699576</v>
      </c>
      <c r="AD95" s="1">
        <v>12.06213568529313</v>
      </c>
      <c r="AE95" s="27">
        <f t="shared" si="12"/>
        <v>15.334136987416201</v>
      </c>
      <c r="AF95" s="28">
        <f t="shared" si="13"/>
        <v>2.7720613413573605</v>
      </c>
      <c r="AG95" s="30">
        <f t="shared" si="14"/>
        <v>14.301126285094531</v>
      </c>
      <c r="AH95" s="30">
        <f t="shared" si="15"/>
        <v>16.367147689737873</v>
      </c>
      <c r="AI95" s="31">
        <f t="shared" si="16"/>
        <v>1</v>
      </c>
      <c r="AJ95" s="26">
        <f t="shared" si="17"/>
        <v>0.63398035844532963</v>
      </c>
      <c r="AO95" s="30">
        <f t="shared" si="18"/>
        <v>14.342167576149224</v>
      </c>
      <c r="AP95" s="30">
        <f t="shared" si="19"/>
        <v>16.32610639868318</v>
      </c>
      <c r="AQ95" s="31">
        <f t="shared" si="20"/>
        <v>1</v>
      </c>
      <c r="AR95" s="26">
        <f t="shared" si="21"/>
        <v>0.66021037332117216</v>
      </c>
    </row>
    <row r="96" spans="1:44" x14ac:dyDescent="0.2">
      <c r="A96" s="1">
        <v>19.219031342509233</v>
      </c>
      <c r="B96" s="1">
        <v>16.375011444441053</v>
      </c>
      <c r="C96" s="1">
        <v>16.035035248878444</v>
      </c>
      <c r="D96" s="1">
        <v>17.650379955442975</v>
      </c>
      <c r="E96" s="1">
        <v>14.079103976561786</v>
      </c>
      <c r="F96" s="1">
        <v>16.785180211798455</v>
      </c>
      <c r="G96" s="1">
        <v>10.243537705618458</v>
      </c>
      <c r="H96" s="1">
        <v>17.477034821619313</v>
      </c>
      <c r="I96" s="1">
        <v>10.934476760155034</v>
      </c>
      <c r="J96" s="1">
        <v>16.138187810907315</v>
      </c>
      <c r="K96" s="1">
        <v>15.64745017853328</v>
      </c>
      <c r="L96" s="1">
        <v>11.208227790154728</v>
      </c>
      <c r="M96" s="1">
        <v>18.916592913602098</v>
      </c>
      <c r="N96" s="1">
        <v>17.652516251106295</v>
      </c>
      <c r="O96" s="1">
        <v>15.76097903378399</v>
      </c>
      <c r="P96" s="1">
        <v>13.79345072786645</v>
      </c>
      <c r="Q96" s="1">
        <v>11.698965422528763</v>
      </c>
      <c r="R96" s="1">
        <v>19.743339335306864</v>
      </c>
      <c r="S96" s="1">
        <v>12.022461622974333</v>
      </c>
      <c r="T96" s="1">
        <v>15.864741966002381</v>
      </c>
      <c r="U96" s="1">
        <v>17.545091097750785</v>
      </c>
      <c r="V96" s="1">
        <v>12.137821588793603</v>
      </c>
      <c r="W96" s="1">
        <v>16.699728385265665</v>
      </c>
      <c r="X96" s="1">
        <v>11.269569994201483</v>
      </c>
      <c r="Y96" s="1">
        <v>17.964720603045748</v>
      </c>
      <c r="Z96" s="1">
        <v>16.151005584887233</v>
      </c>
      <c r="AA96" s="1">
        <v>13.314615314188055</v>
      </c>
      <c r="AB96" s="1">
        <v>12.041383098849453</v>
      </c>
      <c r="AC96" s="1">
        <v>14.049806207464826</v>
      </c>
      <c r="AD96" s="1">
        <v>11.930906094546343</v>
      </c>
      <c r="AE96" s="27">
        <f t="shared" si="12"/>
        <v>15.011678416292817</v>
      </c>
      <c r="AF96" s="28">
        <f t="shared" si="13"/>
        <v>2.7799968958508154</v>
      </c>
      <c r="AG96" s="30">
        <f t="shared" si="14"/>
        <v>13.978667713971147</v>
      </c>
      <c r="AH96" s="30">
        <f t="shared" si="15"/>
        <v>16.044689118614489</v>
      </c>
      <c r="AI96" s="31">
        <f t="shared" si="16"/>
        <v>1</v>
      </c>
      <c r="AJ96" s="26">
        <f t="shared" si="17"/>
        <v>2.2158236969352901E-2</v>
      </c>
      <c r="AO96" s="30">
        <f t="shared" si="18"/>
        <v>14.016869303320288</v>
      </c>
      <c r="AP96" s="30">
        <f t="shared" si="19"/>
        <v>16.006487529265346</v>
      </c>
      <c r="AQ96" s="31">
        <f t="shared" si="20"/>
        <v>1</v>
      </c>
      <c r="AR96" s="26">
        <f t="shared" si="21"/>
        <v>2.3009133747806054E-2</v>
      </c>
    </row>
    <row r="97" spans="1:44" x14ac:dyDescent="0.2">
      <c r="A97" s="1">
        <v>16.154972991119116</v>
      </c>
      <c r="B97" s="1">
        <v>16.126590777306436</v>
      </c>
      <c r="C97" s="1">
        <v>14.545731986449782</v>
      </c>
      <c r="D97" s="1">
        <v>10.492263557847835</v>
      </c>
      <c r="E97" s="1">
        <v>15.422528763695182</v>
      </c>
      <c r="F97" s="1">
        <v>18.17499313333537</v>
      </c>
      <c r="G97" s="1">
        <v>14.724570451979126</v>
      </c>
      <c r="H97" s="1">
        <v>13.346354564043093</v>
      </c>
      <c r="I97" s="1">
        <v>19.596850489822078</v>
      </c>
      <c r="J97" s="1">
        <v>18.712729270302439</v>
      </c>
      <c r="K97" s="1">
        <v>10.122989593188269</v>
      </c>
      <c r="L97" s="1">
        <v>17.541734061708425</v>
      </c>
      <c r="M97" s="1">
        <v>11.560716574602496</v>
      </c>
      <c r="N97" s="1">
        <v>12.003540147099216</v>
      </c>
      <c r="O97" s="1">
        <v>14.203924680318613</v>
      </c>
      <c r="P97" s="1">
        <v>18.926053651539661</v>
      </c>
      <c r="Q97" s="1">
        <v>10.064394054994354</v>
      </c>
      <c r="R97" s="1">
        <v>17.917111728263194</v>
      </c>
      <c r="S97" s="1">
        <v>14.005859553819391</v>
      </c>
      <c r="T97" s="1">
        <v>11.445051423688467</v>
      </c>
      <c r="U97" s="1">
        <v>13.079927976317638</v>
      </c>
      <c r="V97" s="1">
        <v>18.109073152867214</v>
      </c>
      <c r="W97" s="1">
        <v>12.846156193731499</v>
      </c>
      <c r="X97" s="1">
        <v>15.289162877285072</v>
      </c>
      <c r="Y97" s="1">
        <v>14.612872707296976</v>
      </c>
      <c r="Z97" s="1">
        <v>11.834772789696951</v>
      </c>
      <c r="AA97" s="1">
        <v>14.135258033997619</v>
      </c>
      <c r="AB97" s="1">
        <v>11.696829126865444</v>
      </c>
      <c r="AC97" s="1">
        <v>11.536606952116458</v>
      </c>
      <c r="AD97" s="1">
        <v>11.702627643665883</v>
      </c>
      <c r="AE97" s="27">
        <f t="shared" si="12"/>
        <v>14.331074963632112</v>
      </c>
      <c r="AF97" s="28">
        <f t="shared" si="13"/>
        <v>2.8409409471428964</v>
      </c>
      <c r="AG97" s="30">
        <f t="shared" si="14"/>
        <v>13.298064261310442</v>
      </c>
      <c r="AH97" s="30">
        <f t="shared" si="15"/>
        <v>15.364085665953782</v>
      </c>
      <c r="AI97" s="31">
        <f t="shared" si="16"/>
        <v>1</v>
      </c>
      <c r="AJ97" s="26">
        <f t="shared" si="17"/>
        <v>-1.2691960193000957</v>
      </c>
      <c r="AO97" s="30">
        <f t="shared" si="18"/>
        <v>13.314457301989144</v>
      </c>
      <c r="AP97" s="30">
        <f t="shared" si="19"/>
        <v>15.34769262527508</v>
      </c>
      <c r="AQ97" s="31">
        <f t="shared" si="20"/>
        <v>1</v>
      </c>
      <c r="AR97" s="26">
        <f t="shared" si="21"/>
        <v>-1.2896619060918026</v>
      </c>
    </row>
    <row r="98" spans="1:44" x14ac:dyDescent="0.2">
      <c r="A98" s="1">
        <v>15.366374706259347</v>
      </c>
      <c r="B98" s="1">
        <v>17.236243781853695</v>
      </c>
      <c r="C98" s="1">
        <v>12.005676442762535</v>
      </c>
      <c r="D98" s="1">
        <v>14.68031861323893</v>
      </c>
      <c r="E98" s="1">
        <v>16.345408490249334</v>
      </c>
      <c r="F98" s="1">
        <v>15.365764336069827</v>
      </c>
      <c r="G98" s="1">
        <v>12.014831995605334</v>
      </c>
      <c r="H98" s="1">
        <v>18.667867061372725</v>
      </c>
      <c r="I98" s="1">
        <v>10.719321268349255</v>
      </c>
      <c r="J98" s="1">
        <v>18.098086489455852</v>
      </c>
      <c r="K98" s="1">
        <v>11.663869136631366</v>
      </c>
      <c r="L98" s="1">
        <v>19.951170384838406</v>
      </c>
      <c r="M98" s="1">
        <v>14.870143742179632</v>
      </c>
      <c r="N98" s="1">
        <v>15.570848719748529</v>
      </c>
      <c r="O98" s="1">
        <v>17.694631794183174</v>
      </c>
      <c r="P98" s="1">
        <v>11.844843897824031</v>
      </c>
      <c r="Q98" s="1">
        <v>13.232215338602863</v>
      </c>
      <c r="R98" s="1">
        <v>16.339609973448894</v>
      </c>
      <c r="S98" s="1">
        <v>13.857539597766046</v>
      </c>
      <c r="T98" s="1">
        <v>19.841914120914335</v>
      </c>
      <c r="U98" s="1">
        <v>14.100466933194983</v>
      </c>
      <c r="V98" s="1">
        <v>16.20929593798639</v>
      </c>
      <c r="W98" s="1">
        <v>15.674001281777397</v>
      </c>
      <c r="X98" s="1">
        <v>13.574633014923551</v>
      </c>
      <c r="Y98" s="1">
        <v>14.987029633472702</v>
      </c>
      <c r="Z98" s="1">
        <v>18.409375286111025</v>
      </c>
      <c r="AA98" s="1">
        <v>11.154210028382213</v>
      </c>
      <c r="AB98" s="1">
        <v>10.909756767479475</v>
      </c>
      <c r="AC98" s="1">
        <v>11.592455824457534</v>
      </c>
      <c r="AD98" s="1">
        <v>12.93252357554857</v>
      </c>
      <c r="AE98" s="27">
        <f t="shared" si="12"/>
        <v>14.830347605822935</v>
      </c>
      <c r="AF98" s="28">
        <f t="shared" si="13"/>
        <v>2.70522857048433</v>
      </c>
      <c r="AG98" s="30">
        <f t="shared" si="14"/>
        <v>13.797336903501265</v>
      </c>
      <c r="AH98" s="30">
        <f t="shared" si="15"/>
        <v>15.863358308144605</v>
      </c>
      <c r="AI98" s="31">
        <f t="shared" si="16"/>
        <v>1</v>
      </c>
      <c r="AJ98" s="26">
        <f t="shared" si="17"/>
        <v>-0.32189278566012824</v>
      </c>
      <c r="AO98" s="30">
        <f t="shared" si="18"/>
        <v>13.862293994465276</v>
      </c>
      <c r="AP98" s="30">
        <f t="shared" si="19"/>
        <v>15.798401217180594</v>
      </c>
      <c r="AQ98" s="31">
        <f t="shared" si="20"/>
        <v>1</v>
      </c>
      <c r="AR98" s="26">
        <f t="shared" si="21"/>
        <v>-0.34349202222457836</v>
      </c>
    </row>
    <row r="99" spans="1:44" x14ac:dyDescent="0.2">
      <c r="A99" s="1">
        <v>14.037598803674427</v>
      </c>
      <c r="B99" s="1">
        <v>14.483474227118748</v>
      </c>
      <c r="C99" s="1">
        <v>19.453718680379652</v>
      </c>
      <c r="D99" s="1">
        <v>17.842951750236519</v>
      </c>
      <c r="E99" s="1">
        <v>11.112094485305338</v>
      </c>
      <c r="F99" s="1">
        <v>15.987731559190649</v>
      </c>
      <c r="G99" s="1">
        <v>12.326120792260506</v>
      </c>
      <c r="H99" s="1">
        <v>10.372325815607166</v>
      </c>
      <c r="I99" s="1">
        <v>10.179143650624104</v>
      </c>
      <c r="J99" s="1">
        <v>18.525650807214575</v>
      </c>
      <c r="K99" s="1">
        <v>16.372875148777734</v>
      </c>
      <c r="L99" s="1">
        <v>10.612811670278024</v>
      </c>
      <c r="M99" s="1">
        <v>10.2264473403119</v>
      </c>
      <c r="N99" s="1">
        <v>12.346568193609425</v>
      </c>
      <c r="O99" s="1">
        <v>14.211249122592854</v>
      </c>
      <c r="P99" s="1">
        <v>15.618457594531083</v>
      </c>
      <c r="Q99" s="1">
        <v>10.369579149754326</v>
      </c>
      <c r="R99" s="1">
        <v>14.269844660786767</v>
      </c>
      <c r="S99" s="1">
        <v>17.889034699545274</v>
      </c>
      <c r="T99" s="1">
        <v>16.731772820215461</v>
      </c>
      <c r="U99" s="1">
        <v>19.12503433332316</v>
      </c>
      <c r="V99" s="1">
        <v>16.113467818231758</v>
      </c>
      <c r="W99" s="1">
        <v>14.846949674977875</v>
      </c>
      <c r="X99" s="1">
        <v>17.943968016602071</v>
      </c>
      <c r="Y99" s="1">
        <v>10.578630939664906</v>
      </c>
      <c r="Z99" s="1">
        <v>12.439649647511215</v>
      </c>
      <c r="AA99" s="1">
        <v>15.933103427228614</v>
      </c>
      <c r="AB99" s="1">
        <v>18.102664265877252</v>
      </c>
      <c r="AC99" s="1">
        <v>19.012115848261971</v>
      </c>
      <c r="AD99" s="1">
        <v>12.930692464980011</v>
      </c>
      <c r="AE99" s="27">
        <f t="shared" si="12"/>
        <v>14.666524246955776</v>
      </c>
      <c r="AF99" s="28">
        <f t="shared" si="13"/>
        <v>3.0811564420026345</v>
      </c>
      <c r="AG99" s="30">
        <f t="shared" si="14"/>
        <v>13.633513544634106</v>
      </c>
      <c r="AH99" s="30">
        <f t="shared" si="15"/>
        <v>15.699534949277446</v>
      </c>
      <c r="AI99" s="31">
        <f t="shared" si="16"/>
        <v>1</v>
      </c>
      <c r="AJ99" s="26">
        <f t="shared" si="17"/>
        <v>-0.63272575443574663</v>
      </c>
      <c r="AO99" s="30">
        <f t="shared" si="18"/>
        <v>13.563946574450805</v>
      </c>
      <c r="AP99" s="30">
        <f t="shared" si="19"/>
        <v>15.769101919460747</v>
      </c>
      <c r="AQ99" s="31">
        <f t="shared" si="20"/>
        <v>1</v>
      </c>
      <c r="AR99" s="26">
        <f t="shared" si="21"/>
        <v>-0.59280401940456728</v>
      </c>
    </row>
    <row r="100" spans="1:44" x14ac:dyDescent="0.2">
      <c r="A100" s="1">
        <v>19.529404583880122</v>
      </c>
      <c r="B100" s="1">
        <v>14.781640064699239</v>
      </c>
      <c r="C100" s="1">
        <v>18.545182653279213</v>
      </c>
      <c r="D100" s="1">
        <v>19.702749717703789</v>
      </c>
      <c r="E100" s="1">
        <v>10.854518265327922</v>
      </c>
      <c r="F100" s="1">
        <v>12.620929593798639</v>
      </c>
      <c r="G100" s="1">
        <v>19.365215002899259</v>
      </c>
      <c r="H100" s="1">
        <v>14.875026703695791</v>
      </c>
      <c r="I100" s="1">
        <v>10.507522812585833</v>
      </c>
      <c r="J100" s="1">
        <v>13.952757347331156</v>
      </c>
      <c r="K100" s="1">
        <v>17.096163823358868</v>
      </c>
      <c r="L100" s="1">
        <v>18.7084566789758</v>
      </c>
      <c r="M100" s="1">
        <v>11.30588702047792</v>
      </c>
      <c r="N100" s="1">
        <v>14.526200140385143</v>
      </c>
      <c r="O100" s="1">
        <v>16.879482406079287</v>
      </c>
      <c r="P100" s="1">
        <v>13.617358928189947</v>
      </c>
      <c r="Q100" s="1">
        <v>17.494430372020631</v>
      </c>
      <c r="R100" s="1">
        <v>12.140873439741203</v>
      </c>
      <c r="S100" s="1">
        <v>18.719443342387159</v>
      </c>
      <c r="T100" s="1">
        <v>14.378490554521317</v>
      </c>
      <c r="U100" s="1">
        <v>15.373699148533586</v>
      </c>
      <c r="V100" s="1">
        <v>11.003448591570788</v>
      </c>
      <c r="W100" s="1">
        <v>15.664235358745078</v>
      </c>
      <c r="X100" s="1">
        <v>19.839167455061496</v>
      </c>
      <c r="Y100" s="1">
        <v>19.421674245429855</v>
      </c>
      <c r="Z100" s="1">
        <v>19.620349742118595</v>
      </c>
      <c r="AA100" s="1">
        <v>11.380962553788873</v>
      </c>
      <c r="AB100" s="1">
        <v>16.445509201330609</v>
      </c>
      <c r="AC100" s="1">
        <v>12.961821344645529</v>
      </c>
      <c r="AD100" s="1">
        <v>15.035248878444776</v>
      </c>
      <c r="AE100" s="27">
        <f t="shared" si="12"/>
        <v>15.544928332366915</v>
      </c>
      <c r="AF100" s="28">
        <f t="shared" si="13"/>
        <v>3.0840229177297616</v>
      </c>
      <c r="AG100" s="30">
        <f t="shared" si="14"/>
        <v>14.511917630045245</v>
      </c>
      <c r="AH100" s="30">
        <f t="shared" si="15"/>
        <v>16.577939034688587</v>
      </c>
      <c r="AI100" s="31">
        <f t="shared" si="16"/>
        <v>1</v>
      </c>
      <c r="AJ100" s="26">
        <f t="shared" si="17"/>
        <v>1.0339288151020227</v>
      </c>
      <c r="AO100" s="30">
        <f t="shared" si="18"/>
        <v>14.441324904696636</v>
      </c>
      <c r="AP100" s="30">
        <f t="shared" si="19"/>
        <v>16.648531760037194</v>
      </c>
      <c r="AQ100" s="31">
        <f t="shared" si="20"/>
        <v>1</v>
      </c>
      <c r="AR100" s="26">
        <f t="shared" si="21"/>
        <v>0.96779287256640723</v>
      </c>
    </row>
    <row r="101" spans="1:44" x14ac:dyDescent="0.2">
      <c r="AD101" s="7" t="s">
        <v>2</v>
      </c>
      <c r="AE101" s="19">
        <f>AVERAGE(AE1:AE100)</f>
        <v>14.967475712352876</v>
      </c>
      <c r="AF101" s="14"/>
      <c r="AG101" s="24" t="s">
        <v>10</v>
      </c>
      <c r="AH101" s="24" t="s">
        <v>11</v>
      </c>
      <c r="AI101" s="33">
        <f>SUM(AI1:AI100)</f>
        <v>99</v>
      </c>
      <c r="AJ101" s="19">
        <f>AVERAGE(AJ1:AJ100)</f>
        <v>-6.1710496943635729E-2</v>
      </c>
      <c r="AO101" s="24" t="s">
        <v>10</v>
      </c>
      <c r="AP101" s="24" t="s">
        <v>11</v>
      </c>
      <c r="AQ101" s="33">
        <f>SUM(AQ1:AQ100)</f>
        <v>98</v>
      </c>
      <c r="AR101" s="19">
        <f>AVERAGE(AR1:AR100)</f>
        <v>-5.0033918532203785E-2</v>
      </c>
    </row>
    <row r="102" spans="1:44" x14ac:dyDescent="0.2">
      <c r="A102" s="4" t="s">
        <v>0</v>
      </c>
      <c r="B102" s="3"/>
      <c r="C102" s="3"/>
      <c r="D102" s="3"/>
      <c r="E102" s="3"/>
      <c r="F102" s="3"/>
      <c r="G102" s="3"/>
      <c r="H102" s="3"/>
      <c r="I102" s="3"/>
      <c r="J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8" t="s">
        <v>3</v>
      </c>
      <c r="AE102" s="18">
        <f>_xlfn.STDEV.P(AE1:AE100)</f>
        <v>0.46960705905636829</v>
      </c>
      <c r="AF102" s="29"/>
      <c r="AG102" s="32" t="s">
        <v>12</v>
      </c>
      <c r="AH102" s="32"/>
      <c r="AI102" s="33"/>
      <c r="AJ102" s="18">
        <f>_xlfn.STDEV.P(AJ1:AJ100)</f>
        <v>0.89101674714679568</v>
      </c>
      <c r="AO102" s="32" t="s">
        <v>12</v>
      </c>
      <c r="AP102" s="32"/>
      <c r="AQ102" s="33"/>
      <c r="AR102" s="18">
        <f>_xlfn.STDEV.P(AR1:AR100)</f>
        <v>0.90768312164317044</v>
      </c>
    </row>
    <row r="103" spans="1:44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44" x14ac:dyDescent="0.2">
      <c r="A104" s="5"/>
      <c r="B104" s="3"/>
      <c r="C104" s="3"/>
      <c r="D104" s="11" t="s">
        <v>8</v>
      </c>
      <c r="E104" s="11">
        <v>10</v>
      </c>
      <c r="F104" s="3"/>
      <c r="G104" s="15" t="s">
        <v>1</v>
      </c>
      <c r="H104" s="16">
        <f>(E104+E106)/2</f>
        <v>15</v>
      </c>
      <c r="I104" s="3"/>
      <c r="J104" s="3"/>
      <c r="O104" s="4" t="s">
        <v>4</v>
      </c>
      <c r="P104" s="4"/>
      <c r="Q104" s="4"/>
      <c r="R104" s="4"/>
      <c r="S104" s="4"/>
      <c r="T104" s="4"/>
      <c r="U104" s="4"/>
      <c r="V104" s="13">
        <v>30</v>
      </c>
      <c r="W104" s="3"/>
      <c r="X104" s="3"/>
      <c r="Y104" s="3"/>
      <c r="Z104" s="3"/>
      <c r="AA104" s="3"/>
      <c r="AB104" s="3"/>
      <c r="AC104" s="3"/>
      <c r="AD104" s="3"/>
    </row>
    <row r="105" spans="1:44" x14ac:dyDescent="0.2">
      <c r="A105" s="3"/>
      <c r="B105" s="3"/>
      <c r="C105" s="3"/>
      <c r="D105" s="9"/>
      <c r="E105" s="9"/>
      <c r="F105" s="3"/>
      <c r="G105" s="10"/>
      <c r="H105" s="10"/>
      <c r="I105" s="3"/>
      <c r="J105" s="3"/>
      <c r="O105" s="4" t="s">
        <v>5</v>
      </c>
      <c r="P105" s="4"/>
      <c r="Q105" s="4"/>
      <c r="R105" s="4"/>
      <c r="S105" s="4"/>
      <c r="T105" s="4"/>
      <c r="U105" s="4"/>
      <c r="V105" s="13">
        <v>100</v>
      </c>
      <c r="W105" s="3"/>
      <c r="X105" s="3"/>
      <c r="Y105" s="3"/>
      <c r="Z105" s="3"/>
      <c r="AA105" s="3"/>
      <c r="AB105" s="3"/>
      <c r="AC105" s="3"/>
      <c r="AD105" s="3"/>
    </row>
    <row r="106" spans="1:44" x14ac:dyDescent="0.2">
      <c r="A106" s="6"/>
      <c r="B106" s="3"/>
      <c r="C106" s="3"/>
      <c r="D106" s="12" t="s">
        <v>9</v>
      </c>
      <c r="E106" s="12">
        <v>20</v>
      </c>
      <c r="F106" s="3"/>
      <c r="G106" s="17" t="s">
        <v>3</v>
      </c>
      <c r="H106" s="18">
        <f>(E106-E104)/SQRT(12)</f>
        <v>2.8867513459481291</v>
      </c>
      <c r="I106" s="3"/>
      <c r="J106" s="3"/>
      <c r="K106" s="3"/>
      <c r="L106" s="3"/>
      <c r="M106" s="3"/>
      <c r="N106" s="3"/>
      <c r="O106" s="4" t="s">
        <v>6</v>
      </c>
      <c r="P106" s="4"/>
      <c r="Q106" s="4"/>
      <c r="R106" s="4"/>
      <c r="S106" s="4"/>
      <c r="T106" s="4"/>
      <c r="U106" s="4"/>
      <c r="V106" s="19">
        <f>AE101</f>
        <v>14.967475712352876</v>
      </c>
      <c r="W106" s="3"/>
      <c r="X106" s="3"/>
      <c r="Y106" s="3"/>
      <c r="Z106" s="3"/>
      <c r="AA106" s="3"/>
      <c r="AB106" s="3"/>
      <c r="AC106" s="3"/>
      <c r="AD106" s="3"/>
    </row>
    <row r="107" spans="1:44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4" t="s">
        <v>7</v>
      </c>
      <c r="P107" s="4"/>
      <c r="Q107" s="4"/>
      <c r="R107" s="4"/>
      <c r="S107" s="4"/>
      <c r="T107" s="4"/>
      <c r="U107" s="4"/>
      <c r="V107" s="18">
        <f>AE102</f>
        <v>0.46960705905636829</v>
      </c>
      <c r="W107" s="3"/>
      <c r="X107" s="3"/>
      <c r="Y107" s="3"/>
      <c r="Z107" s="3"/>
      <c r="AA107" s="3"/>
      <c r="AB107" s="3"/>
      <c r="AC107" s="3"/>
      <c r="AD107" s="3"/>
    </row>
    <row r="108" spans="1:44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44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44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44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44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</sheetData>
  <mergeCells count="4">
    <mergeCell ref="AG102:AH102"/>
    <mergeCell ref="AI101:AI102"/>
    <mergeCell ref="AQ101:AQ102"/>
    <mergeCell ref="AO102:AP10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Distribution</vt:lpstr>
      <vt:lpstr>Z Distribution</vt:lpstr>
      <vt:lpstr>Sample Distribution</vt:lpstr>
      <vt:lpstr>Task One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JACQUES</dc:creator>
  <cp:lastModifiedBy>Microsoft Office User</cp:lastModifiedBy>
  <dcterms:created xsi:type="dcterms:W3CDTF">2017-08-27T13:40:51Z</dcterms:created>
  <dcterms:modified xsi:type="dcterms:W3CDTF">2018-08-29T04:23:33Z</dcterms:modified>
</cp:coreProperties>
</file>