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urriculum\Science\Year\Year 12\Year 12 Science\Human Biology\test and assessments\"/>
    </mc:Choice>
  </mc:AlternateContent>
  <bookViews>
    <workbookView xWindow="0" yWindow="0" windowWidth="19200" windowHeight="8610"/>
  </bookViews>
  <sheets>
    <sheet name="SEQTA" sheetId="1" r:id="rId1"/>
  </sheets>
  <calcPr calcId="152511"/>
</workbook>
</file>

<file path=xl/calcChain.xml><?xml version="1.0" encoding="utf-8"?>
<calcChain xmlns="http://schemas.openxmlformats.org/spreadsheetml/2006/main">
  <c r="BB5" i="1" l="1"/>
  <c r="BB6" i="1"/>
  <c r="BB7" i="1"/>
  <c r="BB8" i="1"/>
  <c r="BB9" i="1"/>
  <c r="BB10" i="1"/>
  <c r="BB11" i="1"/>
  <c r="BB12" i="1"/>
  <c r="BB13" i="1"/>
  <c r="BB4" i="1"/>
  <c r="BA5" i="1"/>
  <c r="BA6" i="1"/>
  <c r="BA7" i="1"/>
  <c r="BA8" i="1"/>
  <c r="BA9" i="1"/>
  <c r="BA10" i="1"/>
  <c r="BA11" i="1"/>
  <c r="BA12" i="1"/>
  <c r="BA13" i="1"/>
  <c r="BA4" i="1"/>
  <c r="AZ5" i="1"/>
  <c r="AZ6" i="1"/>
  <c r="AZ7" i="1"/>
  <c r="AZ8" i="1"/>
  <c r="AZ9" i="1"/>
  <c r="AZ10" i="1"/>
  <c r="AZ11" i="1"/>
  <c r="AZ12" i="1"/>
  <c r="AZ13" i="1"/>
  <c r="AZ4" i="1"/>
  <c r="AW15" i="1"/>
</calcChain>
</file>

<file path=xl/sharedStrings.xml><?xml version="1.0" encoding="utf-8"?>
<sst xmlns="http://schemas.openxmlformats.org/spreadsheetml/2006/main" count="216" uniqueCount="41">
  <si>
    <t>All assessments {R} &lt;100&gt;</t>
  </si>
  <si>
    <t/>
  </si>
  <si>
    <t>Reporting</t>
  </si>
  <si>
    <t>Caffine Investigation &lt;20&gt;</t>
  </si>
  <si>
    <t>Caffine Validation &lt;20&gt;</t>
  </si>
  <si>
    <t>Flexibility Investigation &lt;10&gt;</t>
  </si>
  <si>
    <t>Flexibility Validation &lt;10&gt;</t>
  </si>
  <si>
    <t>Homeostasis Test &lt;2.5&gt;</t>
  </si>
  <si>
    <t>Hormones Assignment &lt;20&gt;</t>
  </si>
  <si>
    <t>Hormones Validation &lt;20&gt;</t>
  </si>
  <si>
    <t>Inheritance, Varition, Primates and Hominins &lt;5&gt;</t>
  </si>
  <si>
    <t>Med Tech Assignment &lt;10&gt;</t>
  </si>
  <si>
    <t>Med Tech Validation &lt;10&gt;</t>
  </si>
  <si>
    <t>Membrane, Protein Synth &lt;5&gt;</t>
  </si>
  <si>
    <t>Muscles, Brain and Nerves &lt;2.5&gt;</t>
  </si>
  <si>
    <t>Semester 1 Exam &lt;50&gt;</t>
  </si>
  <si>
    <t>Semester 2 Exam &lt;50&gt;</t>
  </si>
  <si>
    <t>Skeleton, Bones and Immunity &lt;2.5&gt;</t>
  </si>
  <si>
    <t>%</t>
  </si>
  <si>
    <t>Altaey, Sarah</t>
  </si>
  <si>
    <t>C</t>
  </si>
  <si>
    <t>Alteri, Christian</t>
  </si>
  <si>
    <t>Chen, Jiayong (Wing)</t>
  </si>
  <si>
    <t>B</t>
  </si>
  <si>
    <t>Curnow, Molly</t>
  </si>
  <si>
    <t>Fonseca Miquilena, Jorge</t>
  </si>
  <si>
    <t>Malenka, Martyna</t>
  </si>
  <si>
    <t>Ross, Chad</t>
  </si>
  <si>
    <t>Soulier-Chaix, Raphael</t>
  </si>
  <si>
    <t>Tigtig, Patrick</t>
  </si>
  <si>
    <t>Tun, Su Yamin</t>
  </si>
  <si>
    <t>Count</t>
  </si>
  <si>
    <t>Average</t>
  </si>
  <si>
    <t>Standard deviation</t>
  </si>
  <si>
    <t>Median</t>
  </si>
  <si>
    <t>Semester 1 mark</t>
  </si>
  <si>
    <t>Semester 2 Mark</t>
  </si>
  <si>
    <t>Final Mark</t>
  </si>
  <si>
    <t>Sem 2 Exam</t>
  </si>
  <si>
    <t>Grade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</si>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</sst>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0"/>
      <name val="Arial"/>
    </font>
    <font>
      <sz val="10"/>
      <color rgb="FFFFFFFF"/>
      <name val="Arial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445230"/>
      </patternFill>
    </fill>
    <fill>
      <patternFill patternType="solid">
        <fgColor rgb="FF204A87"/>
      </patternFill>
    </fill>
    <fill>
      <patternFill patternType="solid">
        <fgColor rgb="FF453052"/>
      </patternFill>
    </fill>
    <fill>
      <patternFill patternType="solid">
        <fgColor rgb="FFCCDEB5"/>
      </patternFill>
    </fill>
    <fill>
      <patternFill patternType="solid">
        <fgColor rgb="FFEEEEEE"/>
      </patternFill>
    </fill>
    <fill>
      <patternFill patternType="solid">
        <fgColor rgb="FF55555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0" fontId="1" fillId="9" borderId="1" xfId="0" applyFont="1" applyFill="1" applyBorder="1" applyAlignment="1">
      <alignment horizontal="center" vertical="center" wrapText="1"/>
    </xf>
    <xf numFmtId="1" fontId="3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"/>
  <sheetViews>
    <sheetView tabSelected="1" zoomScale="55" zoomScaleNormal="55" workbookViewId="0">
      <pane xSplit="1" topLeftCell="AZ1" activePane="topRight" state="frozen"/>
      <selection pane="topRight" activeCell="BD10" sqref="BD10"/>
    </sheetView>
  </sheetViews>
  <sheetFormatPr defaultRowHeight="14.5" x14ac:dyDescent="0.35"/>
  <cols>
    <col min="1" max="1" width="40" customWidth="1"/>
    <col min="2" max="2" width="10" customWidth="1"/>
    <col min="3" max="3" width="14.26953125" bestFit="1" customWidth="1"/>
    <col min="4" max="4" width="11.26953125" bestFit="1" customWidth="1"/>
    <col min="5" max="5" width="0.90625" bestFit="1" customWidth="1"/>
    <col min="6" max="6" width="5.81640625" bestFit="1" customWidth="1"/>
    <col min="7" max="7" width="11.26953125" bestFit="1" customWidth="1"/>
    <col min="8" max="8" width="0.90625" bestFit="1" customWidth="1"/>
    <col min="9" max="9" width="5.90625" bestFit="1" customWidth="1"/>
    <col min="10" max="10" width="11.26953125" bestFit="1" customWidth="1"/>
    <col min="11" max="11" width="0.90625" bestFit="1" customWidth="1"/>
    <col min="12" max="12" width="6" bestFit="1" customWidth="1"/>
    <col min="13" max="13" width="11.26953125" bestFit="1" customWidth="1"/>
    <col min="14" max="14" width="0.90625" bestFit="1" customWidth="1"/>
    <col min="15" max="15" width="5.90625" bestFit="1" customWidth="1"/>
    <col min="16" max="16" width="11.26953125" bestFit="1" customWidth="1"/>
    <col min="17" max="17" width="0.90625" bestFit="1" customWidth="1"/>
    <col min="18" max="18" width="6" bestFit="1" customWidth="1"/>
    <col min="19" max="19" width="11.26953125" bestFit="1" customWidth="1"/>
    <col min="20" max="20" width="0.90625" bestFit="1" customWidth="1"/>
    <col min="21" max="21" width="5.90625" bestFit="1" customWidth="1"/>
    <col min="22" max="22" width="11.26953125" bestFit="1" customWidth="1"/>
    <col min="23" max="23" width="0.90625" bestFit="1" customWidth="1"/>
    <col min="24" max="24" width="6" bestFit="1" customWidth="1"/>
    <col min="25" max="25" width="11.26953125" bestFit="1" customWidth="1"/>
    <col min="26" max="26" width="0.90625" bestFit="1" customWidth="1"/>
    <col min="27" max="27" width="6" bestFit="1" customWidth="1"/>
    <col min="28" max="28" width="11.26953125" bestFit="1" customWidth="1"/>
    <col min="29" max="29" width="0.90625" bestFit="1" customWidth="1"/>
    <col min="30" max="30" width="5.90625" bestFit="1" customWidth="1"/>
    <col min="31" max="31" width="11.26953125" bestFit="1" customWidth="1"/>
    <col min="32" max="32" width="0.90625" bestFit="1" customWidth="1"/>
    <col min="33" max="33" width="6" bestFit="1" customWidth="1"/>
    <col min="34" max="34" width="11.26953125" bestFit="1" customWidth="1"/>
    <col min="35" max="35" width="0.90625" bestFit="1" customWidth="1"/>
    <col min="36" max="36" width="6" bestFit="1" customWidth="1"/>
    <col min="37" max="37" width="11.26953125" bestFit="1" customWidth="1"/>
    <col min="38" max="38" width="0.90625" bestFit="1" customWidth="1"/>
    <col min="39" max="39" width="5.90625" bestFit="1" customWidth="1"/>
    <col min="40" max="40" width="12.36328125" bestFit="1" customWidth="1"/>
    <col min="41" max="41" width="0.90625" bestFit="1" customWidth="1"/>
    <col min="42" max="42" width="5.90625" bestFit="1" customWidth="1"/>
    <col min="43" max="43" width="12.36328125" bestFit="1" customWidth="1"/>
    <col min="44" max="44" width="0.90625" bestFit="1" customWidth="1"/>
    <col min="45" max="45" width="6" bestFit="1" customWidth="1"/>
    <col min="46" max="46" width="11.26953125" bestFit="1" customWidth="1"/>
    <col min="47" max="47" width="0.90625" bestFit="1" customWidth="1"/>
    <col min="48" max="48" width="6" bestFit="1" customWidth="1"/>
    <col min="49" max="49" width="5.54296875" bestFit="1" customWidth="1"/>
    <col min="50" max="50" width="5.90625" bestFit="1" customWidth="1"/>
    <col min="51" max="51" width="2.36328125" bestFit="1" customWidth="1"/>
    <col min="52" max="52" width="15.26953125" bestFit="1" customWidth="1"/>
    <col min="53" max="53" width="15.6328125" bestFit="1" customWidth="1"/>
    <col min="54" max="54" width="11.1796875" bestFit="1" customWidth="1"/>
    <col min="55" max="55" width="24.26953125" customWidth="1"/>
    <col min="56" max="56" width="8.08984375" bestFit="1" customWidth="1"/>
    <col min="57" max="57" width="5.54296875" bestFit="1" customWidth="1"/>
  </cols>
  <sheetData>
    <row r="1" spans="1:57" x14ac:dyDescent="0.35">
      <c r="A1" s="7"/>
      <c r="B1" s="8"/>
      <c r="C1" s="8"/>
      <c r="D1" s="9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2" t="s">
        <v>1</v>
      </c>
      <c r="BB1" s="10" t="s">
        <v>2</v>
      </c>
      <c r="BC1" s="8"/>
      <c r="BD1" s="8"/>
      <c r="BE1" s="8"/>
    </row>
    <row r="2" spans="1:57" ht="38" customHeight="1" x14ac:dyDescent="0.35">
      <c r="A2" s="8"/>
      <c r="B2" s="8"/>
      <c r="C2" s="8"/>
      <c r="D2" s="14" t="s">
        <v>3</v>
      </c>
      <c r="E2" s="15"/>
      <c r="F2" s="15"/>
      <c r="G2" s="14" t="s">
        <v>4</v>
      </c>
      <c r="H2" s="15"/>
      <c r="I2" s="15"/>
      <c r="J2" s="11" t="s">
        <v>5</v>
      </c>
      <c r="K2" s="8"/>
      <c r="L2" s="8"/>
      <c r="M2" s="11" t="s">
        <v>6</v>
      </c>
      <c r="N2" s="8"/>
      <c r="O2" s="8"/>
      <c r="P2" s="11" t="s">
        <v>7</v>
      </c>
      <c r="Q2" s="8"/>
      <c r="R2" s="8"/>
      <c r="S2" s="14" t="s">
        <v>8</v>
      </c>
      <c r="T2" s="15"/>
      <c r="U2" s="15"/>
      <c r="V2" s="14" t="s">
        <v>9</v>
      </c>
      <c r="W2" s="15"/>
      <c r="X2" s="15"/>
      <c r="Y2" s="14" t="s">
        <v>10</v>
      </c>
      <c r="Z2" s="15"/>
      <c r="AA2" s="15"/>
      <c r="AB2" s="11" t="s">
        <v>11</v>
      </c>
      <c r="AC2" s="8"/>
      <c r="AD2" s="8"/>
      <c r="AE2" s="11" t="s">
        <v>12</v>
      </c>
      <c r="AF2" s="8"/>
      <c r="AG2" s="8"/>
      <c r="AH2" s="14" t="s">
        <v>13</v>
      </c>
      <c r="AI2" s="15"/>
      <c r="AJ2" s="15"/>
      <c r="AK2" s="11" t="s">
        <v>14</v>
      </c>
      <c r="AL2" s="8"/>
      <c r="AM2" s="8"/>
      <c r="AN2" s="14" t="s">
        <v>15</v>
      </c>
      <c r="AO2" s="15"/>
      <c r="AP2" s="15"/>
      <c r="AQ2" s="11" t="s">
        <v>16</v>
      </c>
      <c r="AR2" s="8"/>
      <c r="AS2" s="8"/>
      <c r="AT2" s="11" t="s">
        <v>17</v>
      </c>
      <c r="AU2" s="8"/>
      <c r="AV2" s="8"/>
      <c r="AZ2" t="s">
        <v>35</v>
      </c>
      <c r="BA2" t="s">
        <v>36</v>
      </c>
      <c r="BB2" t="s">
        <v>37</v>
      </c>
      <c r="BC2" s="18" t="s">
        <v>38</v>
      </c>
      <c r="BD2" t="s">
        <v>39</v>
      </c>
    </row>
    <row r="3" spans="1:57" x14ac:dyDescent="0.35">
      <c r="A3" s="8"/>
      <c r="B3" s="8"/>
      <c r="C3" s="8"/>
      <c r="D3" s="16"/>
      <c r="E3" s="16"/>
      <c r="F3" s="16" t="s">
        <v>18</v>
      </c>
      <c r="G3" s="16"/>
      <c r="H3" s="16" t="s">
        <v>1</v>
      </c>
      <c r="I3" s="16" t="s">
        <v>18</v>
      </c>
      <c r="J3" s="4"/>
      <c r="K3" s="1" t="s">
        <v>1</v>
      </c>
      <c r="L3" s="3" t="s">
        <v>18</v>
      </c>
      <c r="M3" s="4"/>
      <c r="N3" s="1" t="s">
        <v>1</v>
      </c>
      <c r="O3" s="3" t="s">
        <v>18</v>
      </c>
      <c r="P3" s="4"/>
      <c r="Q3" s="1" t="s">
        <v>1</v>
      </c>
      <c r="R3" s="3" t="s">
        <v>18</v>
      </c>
      <c r="S3" s="16"/>
      <c r="T3" s="16" t="s">
        <v>1</v>
      </c>
      <c r="U3" s="16" t="s">
        <v>18</v>
      </c>
      <c r="V3" s="16"/>
      <c r="W3" s="16" t="s">
        <v>1</v>
      </c>
      <c r="X3" s="16" t="s">
        <v>18</v>
      </c>
      <c r="Y3" s="16"/>
      <c r="Z3" s="16" t="s">
        <v>1</v>
      </c>
      <c r="AA3" s="16" t="s">
        <v>18</v>
      </c>
      <c r="AB3" s="4"/>
      <c r="AC3" s="1" t="s">
        <v>1</v>
      </c>
      <c r="AD3" s="3" t="s">
        <v>18</v>
      </c>
      <c r="AE3" s="4"/>
      <c r="AF3" s="1" t="s">
        <v>1</v>
      </c>
      <c r="AG3" s="3" t="s">
        <v>18</v>
      </c>
      <c r="AH3" s="16"/>
      <c r="AI3" s="16" t="s">
        <v>1</v>
      </c>
      <c r="AJ3" s="16" t="s">
        <v>18</v>
      </c>
      <c r="AK3" s="4"/>
      <c r="AL3" s="1" t="s">
        <v>1</v>
      </c>
      <c r="AM3" s="3" t="s">
        <v>18</v>
      </c>
      <c r="AN3" s="16"/>
      <c r="AO3" s="16" t="s">
        <v>1</v>
      </c>
      <c r="AP3" s="16" t="s">
        <v>18</v>
      </c>
      <c r="AQ3" s="4"/>
      <c r="AR3" s="1" t="s">
        <v>1</v>
      </c>
      <c r="AS3" s="3" t="s">
        <v>18</v>
      </c>
      <c r="AT3" s="4"/>
      <c r="AU3" s="1" t="s">
        <v>1</v>
      </c>
      <c r="AV3" s="3" t="s">
        <v>18</v>
      </c>
    </row>
    <row r="4" spans="1:57" x14ac:dyDescent="0.35">
      <c r="A4" s="5" t="s">
        <v>19</v>
      </c>
      <c r="B4" s="5"/>
      <c r="C4" s="1"/>
      <c r="D4" s="16"/>
      <c r="E4" s="16"/>
      <c r="F4" s="16">
        <v>72</v>
      </c>
      <c r="G4" s="16"/>
      <c r="H4" s="16" t="s">
        <v>1</v>
      </c>
      <c r="I4" s="16">
        <v>60.87</v>
      </c>
      <c r="J4" s="1"/>
      <c r="K4" s="1" t="s">
        <v>1</v>
      </c>
      <c r="L4" s="6">
        <v>73.33</v>
      </c>
      <c r="M4" s="1"/>
      <c r="N4" s="1" t="s">
        <v>1</v>
      </c>
      <c r="O4" s="6">
        <v>35.71</v>
      </c>
      <c r="P4" s="1"/>
      <c r="Q4" s="1" t="s">
        <v>1</v>
      </c>
      <c r="R4" s="6">
        <v>63.39</v>
      </c>
      <c r="S4" s="16"/>
      <c r="T4" s="16" t="s">
        <v>1</v>
      </c>
      <c r="U4" s="16">
        <v>77.19</v>
      </c>
      <c r="V4" s="16"/>
      <c r="W4" s="16" t="s">
        <v>1</v>
      </c>
      <c r="X4" s="16">
        <v>41.86</v>
      </c>
      <c r="Y4" s="16"/>
      <c r="Z4" s="16" t="s">
        <v>1</v>
      </c>
      <c r="AA4" s="16">
        <v>41.82</v>
      </c>
      <c r="AB4" s="1"/>
      <c r="AC4" s="1" t="s">
        <v>1</v>
      </c>
      <c r="AD4" s="6">
        <v>64.290000000000006</v>
      </c>
      <c r="AE4" s="1"/>
      <c r="AF4" s="1" t="s">
        <v>1</v>
      </c>
      <c r="AG4" s="6">
        <v>55.26</v>
      </c>
      <c r="AH4" s="16"/>
      <c r="AI4" s="16" t="s">
        <v>1</v>
      </c>
      <c r="AJ4" s="16">
        <v>56.9</v>
      </c>
      <c r="AK4" s="1"/>
      <c r="AL4" s="1" t="s">
        <v>1</v>
      </c>
      <c r="AM4" s="6">
        <v>50</v>
      </c>
      <c r="AN4" s="16"/>
      <c r="AO4" s="16" t="s">
        <v>1</v>
      </c>
      <c r="AP4" s="16">
        <v>49</v>
      </c>
      <c r="AQ4" s="1"/>
      <c r="AR4" s="1" t="s">
        <v>1</v>
      </c>
      <c r="AS4" s="6">
        <v>40.5</v>
      </c>
      <c r="AT4" s="1"/>
      <c r="AU4" s="1" t="s">
        <v>1</v>
      </c>
      <c r="AV4" s="6">
        <v>44.83</v>
      </c>
      <c r="AZ4" s="13">
        <f>(F4/100*10)+(I4/100*10)+(X4/100*10)+(U4/100*10)+(AJ4/100*5)+(AA4/100*5)+(AP4/100*50)</f>
        <v>54.628</v>
      </c>
      <c r="BA4" s="13">
        <f>(L4/100*10)+(O4/100*10)+(AD4/100*11.25)+(AG4/100*11.25)+(R4/100*2.5)+(AM4/100*2.5)+(AV4/100*2.5)+(AS4/100*50)</f>
        <v>48.558875</v>
      </c>
      <c r="BB4" s="17">
        <f>(AZ4+BA4)/2</f>
        <v>51.5934375</v>
      </c>
      <c r="BC4" s="6">
        <v>40.5</v>
      </c>
      <c r="BD4" s="18" t="s">
        <v>20</v>
      </c>
    </row>
    <row r="5" spans="1:57" x14ac:dyDescent="0.35">
      <c r="A5" s="5" t="s">
        <v>21</v>
      </c>
      <c r="B5" s="5"/>
      <c r="C5" s="1"/>
      <c r="D5" s="16"/>
      <c r="E5" s="16"/>
      <c r="F5" s="16">
        <v>48</v>
      </c>
      <c r="G5" s="16"/>
      <c r="H5" s="16" t="s">
        <v>1</v>
      </c>
      <c r="I5" s="16">
        <v>65.22</v>
      </c>
      <c r="J5" s="1"/>
      <c r="K5" s="1" t="s">
        <v>1</v>
      </c>
      <c r="L5" s="6">
        <v>43.33</v>
      </c>
      <c r="M5" s="1"/>
      <c r="N5" s="1" t="s">
        <v>1</v>
      </c>
      <c r="O5" s="6">
        <v>57.14</v>
      </c>
      <c r="P5" s="1"/>
      <c r="Q5" s="1" t="s">
        <v>1</v>
      </c>
      <c r="R5" s="6">
        <v>85.71</v>
      </c>
      <c r="S5" s="16"/>
      <c r="T5" s="16" t="s">
        <v>1</v>
      </c>
      <c r="U5" s="16">
        <v>76.319999999999993</v>
      </c>
      <c r="V5" s="16"/>
      <c r="W5" s="16" t="s">
        <v>1</v>
      </c>
      <c r="X5" s="16">
        <v>69.77</v>
      </c>
      <c r="Y5" s="16"/>
      <c r="Z5" s="16" t="s">
        <v>1</v>
      </c>
      <c r="AA5" s="16">
        <v>65.45</v>
      </c>
      <c r="AB5" s="1"/>
      <c r="AC5" s="1" t="s">
        <v>1</v>
      </c>
      <c r="AD5" s="6">
        <v>57.14</v>
      </c>
      <c r="AE5" s="1"/>
      <c r="AF5" s="1" t="s">
        <v>1</v>
      </c>
      <c r="AG5" s="6">
        <v>57.89</v>
      </c>
      <c r="AH5" s="16"/>
      <c r="AI5" s="16" t="s">
        <v>1</v>
      </c>
      <c r="AJ5" s="16">
        <v>48.28</v>
      </c>
      <c r="AK5" s="1"/>
      <c r="AL5" s="1" t="s">
        <v>1</v>
      </c>
      <c r="AM5" s="6">
        <v>80.77</v>
      </c>
      <c r="AN5" s="16"/>
      <c r="AO5" s="16" t="s">
        <v>1</v>
      </c>
      <c r="AP5" s="16">
        <v>68.5</v>
      </c>
      <c r="AQ5" s="1"/>
      <c r="AR5" s="1" t="s">
        <v>1</v>
      </c>
      <c r="AS5" s="6">
        <v>65</v>
      </c>
      <c r="AT5" s="1"/>
      <c r="AU5" s="1" t="s">
        <v>1</v>
      </c>
      <c r="AV5" s="6">
        <v>55.17</v>
      </c>
      <c r="AZ5" s="13">
        <f t="shared" ref="AZ5:AZ13" si="0">(F5/100*10)+(I5/100*10)+(X5/100*10)+(U5/100*10)+(AJ5/100*5)+(AA5/100*5)+(AP5/100*50)</f>
        <v>65.867500000000007</v>
      </c>
      <c r="BA5" s="13">
        <f t="shared" ref="BA5:BA13" si="1">(L5/100*10)+(O5/100*10)+(AD5/100*11.25)+(AG5/100*11.25)+(R5/100*2.5)+(AM5/100*2.5)+(AV5/100*2.5)+(AS5/100*50)</f>
        <v>61.029125000000001</v>
      </c>
      <c r="BB5" s="17">
        <f t="shared" ref="BB5:BB13" si="2">(AZ5+BA5)/2</f>
        <v>63.4483125</v>
      </c>
      <c r="BC5" s="6">
        <v>65</v>
      </c>
      <c r="BD5" s="18" t="s">
        <v>20</v>
      </c>
    </row>
    <row r="6" spans="1:57" x14ac:dyDescent="0.35">
      <c r="A6" s="5" t="s">
        <v>22</v>
      </c>
      <c r="B6" s="5"/>
      <c r="C6" s="1"/>
      <c r="D6" s="16"/>
      <c r="E6" s="16"/>
      <c r="F6" s="16">
        <v>76</v>
      </c>
      <c r="G6" s="16"/>
      <c r="H6" s="16" t="s">
        <v>1</v>
      </c>
      <c r="I6" s="16">
        <v>73.91</v>
      </c>
      <c r="J6" s="1"/>
      <c r="K6" s="1" t="s">
        <v>1</v>
      </c>
      <c r="L6" s="6">
        <v>80</v>
      </c>
      <c r="M6" s="1"/>
      <c r="N6" s="1" t="s">
        <v>1</v>
      </c>
      <c r="O6" s="6">
        <v>78.569999999999993</v>
      </c>
      <c r="P6" s="1"/>
      <c r="Q6" s="1" t="s">
        <v>1</v>
      </c>
      <c r="R6" s="6">
        <v>82.14</v>
      </c>
      <c r="S6" s="16"/>
      <c r="T6" s="16" t="s">
        <v>1</v>
      </c>
      <c r="U6" s="16">
        <v>90.35</v>
      </c>
      <c r="V6" s="16"/>
      <c r="W6" s="16" t="s">
        <v>1</v>
      </c>
      <c r="X6" s="16">
        <v>86.05</v>
      </c>
      <c r="Y6" s="16"/>
      <c r="Z6" s="16" t="s">
        <v>1</v>
      </c>
      <c r="AA6" s="16">
        <v>90.91</v>
      </c>
      <c r="AB6" s="1"/>
      <c r="AC6" s="1" t="s">
        <v>1</v>
      </c>
      <c r="AD6" s="6">
        <v>64.290000000000006</v>
      </c>
      <c r="AE6" s="1"/>
      <c r="AF6" s="1" t="s">
        <v>1</v>
      </c>
      <c r="AG6" s="6">
        <v>63.16</v>
      </c>
      <c r="AH6" s="16"/>
      <c r="AI6" s="16" t="s">
        <v>1</v>
      </c>
      <c r="AJ6" s="16">
        <v>74.14</v>
      </c>
      <c r="AK6" s="1"/>
      <c r="AL6" s="1" t="s">
        <v>1</v>
      </c>
      <c r="AM6" s="6">
        <v>75.64</v>
      </c>
      <c r="AN6" s="16"/>
      <c r="AO6" s="16" t="s">
        <v>1</v>
      </c>
      <c r="AP6" s="16">
        <v>71</v>
      </c>
      <c r="AQ6" s="1"/>
      <c r="AR6" s="1" t="s">
        <v>1</v>
      </c>
      <c r="AS6" s="6">
        <v>66.5</v>
      </c>
      <c r="AT6" s="1"/>
      <c r="AU6" s="1" t="s">
        <v>1</v>
      </c>
      <c r="AV6" s="6">
        <v>81.900000000000006</v>
      </c>
      <c r="AZ6" s="13">
        <f t="shared" si="0"/>
        <v>76.383499999999998</v>
      </c>
      <c r="BA6" s="13">
        <f t="shared" si="1"/>
        <v>69.437124999999995</v>
      </c>
      <c r="BB6" s="17">
        <f t="shared" si="2"/>
        <v>72.910312500000003</v>
      </c>
      <c r="BC6" s="6">
        <v>66.5</v>
      </c>
      <c r="BD6" s="18" t="s">
        <v>23</v>
      </c>
    </row>
    <row r="7" spans="1:57" x14ac:dyDescent="0.35">
      <c r="A7" s="5" t="s">
        <v>24</v>
      </c>
      <c r="B7" s="5"/>
      <c r="C7" s="1"/>
      <c r="D7" s="16"/>
      <c r="E7" s="16"/>
      <c r="F7" s="16">
        <v>56</v>
      </c>
      <c r="G7" s="16"/>
      <c r="H7" s="16" t="s">
        <v>1</v>
      </c>
      <c r="I7" s="16">
        <v>78.260000000000005</v>
      </c>
      <c r="J7" s="1"/>
      <c r="K7" s="1" t="s">
        <v>1</v>
      </c>
      <c r="L7" s="6">
        <v>66.67</v>
      </c>
      <c r="M7" s="1"/>
      <c r="N7" s="1" t="s">
        <v>1</v>
      </c>
      <c r="O7" s="6">
        <v>92.86</v>
      </c>
      <c r="P7" s="1"/>
      <c r="Q7" s="1" t="s">
        <v>1</v>
      </c>
      <c r="R7" s="6">
        <v>42.86</v>
      </c>
      <c r="S7" s="16"/>
      <c r="T7" s="16" t="s">
        <v>1</v>
      </c>
      <c r="U7" s="16">
        <v>78.95</v>
      </c>
      <c r="V7" s="16"/>
      <c r="W7" s="16" t="s">
        <v>1</v>
      </c>
      <c r="X7" s="16">
        <v>81.400000000000006</v>
      </c>
      <c r="Y7" s="16"/>
      <c r="Z7" s="16" t="s">
        <v>1</v>
      </c>
      <c r="AA7" s="16">
        <v>61.82</v>
      </c>
      <c r="AB7" s="1"/>
      <c r="AC7" s="1" t="s">
        <v>1</v>
      </c>
      <c r="AD7" s="6">
        <v>61.9</v>
      </c>
      <c r="AE7" s="1"/>
      <c r="AF7" s="1" t="s">
        <v>1</v>
      </c>
      <c r="AG7" s="6">
        <v>63.16</v>
      </c>
      <c r="AH7" s="16"/>
      <c r="AI7" s="16" t="s">
        <v>1</v>
      </c>
      <c r="AJ7" s="16">
        <v>48.28</v>
      </c>
      <c r="AK7" s="1"/>
      <c r="AL7" s="1" t="s">
        <v>1</v>
      </c>
      <c r="AM7" s="6">
        <v>71.790000000000006</v>
      </c>
      <c r="AN7" s="16"/>
      <c r="AO7" s="16" t="s">
        <v>1</v>
      </c>
      <c r="AP7" s="16">
        <v>63</v>
      </c>
      <c r="AQ7" s="1"/>
      <c r="AR7" s="1" t="s">
        <v>1</v>
      </c>
      <c r="AS7" s="6">
        <v>46.5</v>
      </c>
      <c r="AT7" s="1"/>
      <c r="AU7" s="1" t="s">
        <v>1</v>
      </c>
      <c r="AV7" s="6">
        <v>38.79</v>
      </c>
      <c r="AZ7" s="13">
        <f t="shared" si="0"/>
        <v>66.466000000000008</v>
      </c>
      <c r="BA7" s="13">
        <f t="shared" si="1"/>
        <v>57.108249999999998</v>
      </c>
      <c r="BB7" s="17">
        <f t="shared" si="2"/>
        <v>61.787125000000003</v>
      </c>
      <c r="BC7" s="6">
        <v>46.5</v>
      </c>
      <c r="BD7" s="18" t="s">
        <v>20</v>
      </c>
    </row>
    <row r="8" spans="1:57" x14ac:dyDescent="0.35">
      <c r="A8" s="5" t="s">
        <v>25</v>
      </c>
      <c r="B8" s="5"/>
      <c r="C8" s="1"/>
      <c r="D8" s="16"/>
      <c r="E8" s="16"/>
      <c r="F8" s="16">
        <v>84</v>
      </c>
      <c r="G8" s="16"/>
      <c r="H8" s="16" t="s">
        <v>1</v>
      </c>
      <c r="I8" s="16">
        <v>78.260000000000005</v>
      </c>
      <c r="J8" s="1"/>
      <c r="K8" s="1" t="s">
        <v>1</v>
      </c>
      <c r="L8" s="6">
        <v>73.33</v>
      </c>
      <c r="M8" s="1"/>
      <c r="N8" s="1" t="s">
        <v>1</v>
      </c>
      <c r="O8" s="6">
        <v>64.290000000000006</v>
      </c>
      <c r="P8" s="1"/>
      <c r="Q8" s="1" t="s">
        <v>1</v>
      </c>
      <c r="R8" s="6">
        <v>80.36</v>
      </c>
      <c r="S8" s="16"/>
      <c r="T8" s="16" t="s">
        <v>1</v>
      </c>
      <c r="U8" s="16">
        <v>82.46</v>
      </c>
      <c r="V8" s="16"/>
      <c r="W8" s="16" t="s">
        <v>1</v>
      </c>
      <c r="X8" s="16">
        <v>67.44</v>
      </c>
      <c r="Y8" s="16"/>
      <c r="Z8" s="16" t="s">
        <v>1</v>
      </c>
      <c r="AA8" s="16">
        <v>78.180000000000007</v>
      </c>
      <c r="AB8" s="1"/>
      <c r="AC8" s="1" t="s">
        <v>1</v>
      </c>
      <c r="AD8" s="6">
        <v>76.19</v>
      </c>
      <c r="AE8" s="1"/>
      <c r="AF8" s="1" t="s">
        <v>1</v>
      </c>
      <c r="AG8" s="6">
        <v>68.42</v>
      </c>
      <c r="AH8" s="16"/>
      <c r="AI8" s="16" t="s">
        <v>1</v>
      </c>
      <c r="AJ8" s="16">
        <v>75.86</v>
      </c>
      <c r="AK8" s="1"/>
      <c r="AL8" s="1" t="s">
        <v>1</v>
      </c>
      <c r="AM8" s="6">
        <v>60.26</v>
      </c>
      <c r="AN8" s="16"/>
      <c r="AO8" s="16" t="s">
        <v>1</v>
      </c>
      <c r="AP8" s="16">
        <v>61.5</v>
      </c>
      <c r="AQ8" s="1"/>
      <c r="AR8" s="1" t="s">
        <v>1</v>
      </c>
      <c r="AS8" s="6">
        <v>62</v>
      </c>
      <c r="AT8" s="1"/>
      <c r="AU8" s="1" t="s">
        <v>1</v>
      </c>
      <c r="AV8" s="6">
        <v>75.86</v>
      </c>
      <c r="AZ8" s="13">
        <f t="shared" si="0"/>
        <v>69.668000000000006</v>
      </c>
      <c r="BA8" s="13">
        <f t="shared" si="1"/>
        <v>66.442625000000007</v>
      </c>
      <c r="BB8" s="17">
        <f t="shared" si="2"/>
        <v>68.055312500000014</v>
      </c>
      <c r="BC8" s="6">
        <v>62</v>
      </c>
      <c r="BD8" s="18" t="s">
        <v>20</v>
      </c>
    </row>
    <row r="9" spans="1:57" x14ac:dyDescent="0.35">
      <c r="A9" s="5" t="s">
        <v>26</v>
      </c>
      <c r="B9" s="5"/>
      <c r="C9" s="1"/>
      <c r="D9" s="16"/>
      <c r="E9" s="16"/>
      <c r="F9" s="16">
        <v>82</v>
      </c>
      <c r="G9" s="16"/>
      <c r="H9" s="16" t="s">
        <v>1</v>
      </c>
      <c r="I9" s="16">
        <v>65.22</v>
      </c>
      <c r="J9" s="1"/>
      <c r="K9" s="1" t="s">
        <v>1</v>
      </c>
      <c r="L9" s="6">
        <v>73.33</v>
      </c>
      <c r="M9" s="1"/>
      <c r="N9" s="1" t="s">
        <v>1</v>
      </c>
      <c r="O9" s="6">
        <v>78.569999999999993</v>
      </c>
      <c r="P9" s="1"/>
      <c r="Q9" s="1" t="s">
        <v>1</v>
      </c>
      <c r="R9" s="6">
        <v>75</v>
      </c>
      <c r="S9" s="16"/>
      <c r="T9" s="16" t="s">
        <v>1</v>
      </c>
      <c r="U9" s="16">
        <v>85.96</v>
      </c>
      <c r="V9" s="16"/>
      <c r="W9" s="16" t="s">
        <v>1</v>
      </c>
      <c r="X9" s="16">
        <v>86.05</v>
      </c>
      <c r="Y9" s="16"/>
      <c r="Z9" s="16" t="s">
        <v>1</v>
      </c>
      <c r="AA9" s="16">
        <v>80</v>
      </c>
      <c r="AB9" s="1"/>
      <c r="AC9" s="1" t="s">
        <v>1</v>
      </c>
      <c r="AD9" s="6">
        <v>66.67</v>
      </c>
      <c r="AE9" s="1"/>
      <c r="AF9" s="1" t="s">
        <v>1</v>
      </c>
      <c r="AG9" s="6">
        <v>52.63</v>
      </c>
      <c r="AH9" s="16"/>
      <c r="AI9" s="16" t="s">
        <v>1</v>
      </c>
      <c r="AJ9" s="16">
        <v>55.17</v>
      </c>
      <c r="AK9" s="1"/>
      <c r="AL9" s="1" t="s">
        <v>1</v>
      </c>
      <c r="AM9" s="6">
        <v>82.05</v>
      </c>
      <c r="AN9" s="16"/>
      <c r="AO9" s="16" t="s">
        <v>1</v>
      </c>
      <c r="AP9" s="16">
        <v>66.5</v>
      </c>
      <c r="AQ9" s="1"/>
      <c r="AR9" s="1" t="s">
        <v>1</v>
      </c>
      <c r="AS9" s="6">
        <v>51.5</v>
      </c>
      <c r="AT9" s="1"/>
      <c r="AU9" s="1" t="s">
        <v>1</v>
      </c>
      <c r="AV9" s="6">
        <v>68.97</v>
      </c>
      <c r="AZ9" s="13">
        <f t="shared" si="0"/>
        <v>71.9315</v>
      </c>
      <c r="BA9" s="13">
        <f t="shared" si="1"/>
        <v>60.011749999999999</v>
      </c>
      <c r="BB9" s="17">
        <f t="shared" si="2"/>
        <v>65.971625000000003</v>
      </c>
      <c r="BC9" s="6">
        <v>51.5</v>
      </c>
      <c r="BD9" s="18" t="s">
        <v>20</v>
      </c>
    </row>
    <row r="10" spans="1:57" x14ac:dyDescent="0.35">
      <c r="A10" s="5" t="s">
        <v>27</v>
      </c>
      <c r="B10" s="5"/>
      <c r="C10" s="1"/>
      <c r="D10" s="16"/>
      <c r="E10" s="16"/>
      <c r="F10" s="16">
        <v>68</v>
      </c>
      <c r="G10" s="16"/>
      <c r="H10" s="16" t="s">
        <v>1</v>
      </c>
      <c r="I10" s="16">
        <v>69.569999999999993</v>
      </c>
      <c r="J10" s="1"/>
      <c r="K10" s="1" t="s">
        <v>1</v>
      </c>
      <c r="L10" s="6">
        <v>46.67</v>
      </c>
      <c r="M10" s="1"/>
      <c r="N10" s="1" t="s">
        <v>1</v>
      </c>
      <c r="O10" s="6">
        <v>57.14</v>
      </c>
      <c r="P10" s="1"/>
      <c r="Q10" s="1" t="s">
        <v>1</v>
      </c>
      <c r="R10" s="6">
        <v>76.790000000000006</v>
      </c>
      <c r="S10" s="16"/>
      <c r="T10" s="16" t="s">
        <v>1</v>
      </c>
      <c r="U10" s="16">
        <v>52.63</v>
      </c>
      <c r="V10" s="16"/>
      <c r="W10" s="16" t="s">
        <v>1</v>
      </c>
      <c r="X10" s="16">
        <v>51.16</v>
      </c>
      <c r="Y10" s="16"/>
      <c r="Z10" s="16" t="s">
        <v>1</v>
      </c>
      <c r="AA10" s="16">
        <v>52.73</v>
      </c>
      <c r="AB10" s="1"/>
      <c r="AC10" s="1" t="s">
        <v>1</v>
      </c>
      <c r="AD10" s="6">
        <v>61.9</v>
      </c>
      <c r="AE10" s="1"/>
      <c r="AF10" s="1" t="s">
        <v>1</v>
      </c>
      <c r="AG10" s="6">
        <v>28.95</v>
      </c>
      <c r="AH10" s="16"/>
      <c r="AI10" s="16" t="s">
        <v>1</v>
      </c>
      <c r="AJ10" s="16">
        <v>43.1</v>
      </c>
      <c r="AK10" s="1"/>
      <c r="AL10" s="1" t="s">
        <v>1</v>
      </c>
      <c r="AM10" s="6">
        <v>64.099999999999994</v>
      </c>
      <c r="AN10" s="16"/>
      <c r="AO10" s="16" t="s">
        <v>1</v>
      </c>
      <c r="AP10" s="16">
        <v>57</v>
      </c>
      <c r="AQ10" s="1"/>
      <c r="AR10" s="1" t="s">
        <v>1</v>
      </c>
      <c r="AS10" s="6">
        <v>36.5</v>
      </c>
      <c r="AT10" s="1"/>
      <c r="AU10" s="1" t="s">
        <v>1</v>
      </c>
      <c r="AV10" s="6">
        <v>68.97</v>
      </c>
      <c r="AZ10" s="13">
        <f t="shared" si="0"/>
        <v>57.427499999999995</v>
      </c>
      <c r="BA10" s="13">
        <f t="shared" si="1"/>
        <v>44.098125000000003</v>
      </c>
      <c r="BB10" s="17">
        <f t="shared" si="2"/>
        <v>50.762812499999995</v>
      </c>
      <c r="BC10" s="6">
        <v>36.5</v>
      </c>
      <c r="BD10" s="18" t="s">
        <v>20</v>
      </c>
    </row>
    <row r="11" spans="1:57" x14ac:dyDescent="0.35">
      <c r="A11" s="5" t="s">
        <v>28</v>
      </c>
      <c r="B11" s="5"/>
      <c r="C11" s="1"/>
      <c r="D11" s="16"/>
      <c r="E11" s="16"/>
      <c r="F11" s="16">
        <v>64</v>
      </c>
      <c r="G11" s="16"/>
      <c r="H11" s="16" t="s">
        <v>1</v>
      </c>
      <c r="I11" s="16">
        <v>73.91</v>
      </c>
      <c r="J11" s="1"/>
      <c r="K11" s="1" t="s">
        <v>1</v>
      </c>
      <c r="L11" s="6">
        <v>60</v>
      </c>
      <c r="M11" s="1"/>
      <c r="N11" s="1" t="s">
        <v>1</v>
      </c>
      <c r="O11" s="6">
        <v>78.569999999999993</v>
      </c>
      <c r="P11" s="1"/>
      <c r="Q11" s="1" t="s">
        <v>1</v>
      </c>
      <c r="R11" s="6">
        <v>64.290000000000006</v>
      </c>
      <c r="S11" s="16"/>
      <c r="T11" s="16" t="s">
        <v>1</v>
      </c>
      <c r="U11" s="16">
        <v>92.98</v>
      </c>
      <c r="V11" s="16"/>
      <c r="W11" s="16" t="s">
        <v>1</v>
      </c>
      <c r="X11" s="16">
        <v>100</v>
      </c>
      <c r="Y11" s="16"/>
      <c r="Z11" s="16" t="s">
        <v>1</v>
      </c>
      <c r="AA11" s="16">
        <v>54.55</v>
      </c>
      <c r="AB11" s="1"/>
      <c r="AC11" s="1" t="s">
        <v>1</v>
      </c>
      <c r="AD11" s="6">
        <v>52.38</v>
      </c>
      <c r="AE11" s="1"/>
      <c r="AF11" s="1" t="s">
        <v>1</v>
      </c>
      <c r="AG11" s="6">
        <v>42.11</v>
      </c>
      <c r="AH11" s="16"/>
      <c r="AI11" s="16" t="s">
        <v>1</v>
      </c>
      <c r="AJ11" s="16">
        <v>48.28</v>
      </c>
      <c r="AK11" s="1"/>
      <c r="AL11" s="1" t="s">
        <v>1</v>
      </c>
      <c r="AM11" s="6">
        <v>67.95</v>
      </c>
      <c r="AN11" s="16"/>
      <c r="AO11" s="16" t="s">
        <v>1</v>
      </c>
      <c r="AP11" s="16">
        <v>29</v>
      </c>
      <c r="AQ11" s="1"/>
      <c r="AR11" s="1" t="s">
        <v>1</v>
      </c>
      <c r="AS11" s="6">
        <v>33.5</v>
      </c>
      <c r="AT11" s="1"/>
      <c r="AU11" s="1" t="s">
        <v>1</v>
      </c>
      <c r="AV11" s="6">
        <v>58.62</v>
      </c>
      <c r="AZ11" s="13">
        <f t="shared" si="0"/>
        <v>52.730499999999999</v>
      </c>
      <c r="BA11" s="13">
        <f t="shared" si="1"/>
        <v>46.008624999999995</v>
      </c>
      <c r="BB11" s="17">
        <f t="shared" si="2"/>
        <v>49.369562500000001</v>
      </c>
      <c r="BC11" s="6">
        <v>33.5</v>
      </c>
      <c r="BD11" s="18" t="s">
        <v>40</v>
      </c>
    </row>
    <row r="12" spans="1:57" x14ac:dyDescent="0.35">
      <c r="A12" s="5" t="s">
        <v>29</v>
      </c>
      <c r="B12" s="5"/>
      <c r="C12" s="1"/>
      <c r="D12" s="16"/>
      <c r="E12" s="16"/>
      <c r="F12" s="16">
        <v>76</v>
      </c>
      <c r="G12" s="16"/>
      <c r="H12" s="16" t="s">
        <v>1</v>
      </c>
      <c r="I12" s="16">
        <v>73.91</v>
      </c>
      <c r="J12" s="1"/>
      <c r="K12" s="1" t="s">
        <v>1</v>
      </c>
      <c r="L12" s="6">
        <v>53.33</v>
      </c>
      <c r="M12" s="1"/>
      <c r="N12" s="1" t="s">
        <v>1</v>
      </c>
      <c r="O12" s="6">
        <v>57.14</v>
      </c>
      <c r="P12" s="1"/>
      <c r="Q12" s="1" t="s">
        <v>1</v>
      </c>
      <c r="R12" s="6">
        <v>67.86</v>
      </c>
      <c r="S12" s="16"/>
      <c r="T12" s="16" t="s">
        <v>1</v>
      </c>
      <c r="U12" s="16">
        <v>94.74</v>
      </c>
      <c r="V12" s="16"/>
      <c r="W12" s="16" t="s">
        <v>1</v>
      </c>
      <c r="X12" s="16">
        <v>79.069999999999993</v>
      </c>
      <c r="Y12" s="16"/>
      <c r="Z12" s="16" t="s">
        <v>1</v>
      </c>
      <c r="AA12" s="16">
        <v>70.91</v>
      </c>
      <c r="AB12" s="1"/>
      <c r="AC12" s="1" t="s">
        <v>1</v>
      </c>
      <c r="AD12" s="6">
        <v>50</v>
      </c>
      <c r="AE12" s="1"/>
      <c r="AF12" s="1" t="s">
        <v>1</v>
      </c>
      <c r="AG12" s="6">
        <v>50</v>
      </c>
      <c r="AH12" s="16"/>
      <c r="AI12" s="16" t="s">
        <v>1</v>
      </c>
      <c r="AJ12" s="16">
        <v>62.07</v>
      </c>
      <c r="AK12" s="1"/>
      <c r="AL12" s="1" t="s">
        <v>1</v>
      </c>
      <c r="AM12" s="6">
        <v>75.64</v>
      </c>
      <c r="AN12" s="16"/>
      <c r="AO12" s="16" t="s">
        <v>1</v>
      </c>
      <c r="AP12" s="16">
        <v>67.5</v>
      </c>
      <c r="AQ12" s="1"/>
      <c r="AR12" s="1" t="s">
        <v>1</v>
      </c>
      <c r="AS12" s="6">
        <v>44</v>
      </c>
      <c r="AT12" s="1"/>
      <c r="AU12" s="1" t="s">
        <v>1</v>
      </c>
      <c r="AV12" s="6">
        <v>63.79</v>
      </c>
      <c r="AZ12" s="13">
        <f t="shared" si="0"/>
        <v>72.770999999999987</v>
      </c>
      <c r="BA12" s="13">
        <f t="shared" si="1"/>
        <v>49.479250000000008</v>
      </c>
      <c r="BB12" s="17">
        <f t="shared" si="2"/>
        <v>61.125124999999997</v>
      </c>
      <c r="BC12" s="6">
        <v>44</v>
      </c>
      <c r="BD12" s="18" t="s">
        <v>20</v>
      </c>
    </row>
    <row r="13" spans="1:57" x14ac:dyDescent="0.35">
      <c r="A13" s="5" t="s">
        <v>30</v>
      </c>
      <c r="B13" s="5"/>
      <c r="C13" s="1"/>
      <c r="D13" s="16"/>
      <c r="E13" s="16"/>
      <c r="F13" s="16">
        <v>64</v>
      </c>
      <c r="G13" s="16"/>
      <c r="H13" s="16" t="s">
        <v>1</v>
      </c>
      <c r="I13" s="16">
        <v>69.569999999999993</v>
      </c>
      <c r="J13" s="1"/>
      <c r="K13" s="1" t="s">
        <v>1</v>
      </c>
      <c r="L13" s="6">
        <v>66.67</v>
      </c>
      <c r="M13" s="1"/>
      <c r="N13" s="1" t="s">
        <v>1</v>
      </c>
      <c r="O13" s="6">
        <v>57.14</v>
      </c>
      <c r="P13" s="1"/>
      <c r="Q13" s="1" t="s">
        <v>1</v>
      </c>
      <c r="R13" s="6">
        <v>78.569999999999993</v>
      </c>
      <c r="S13" s="16"/>
      <c r="T13" s="16" t="s">
        <v>1</v>
      </c>
      <c r="U13" s="16">
        <v>85.09</v>
      </c>
      <c r="V13" s="16"/>
      <c r="W13" s="16" t="s">
        <v>1</v>
      </c>
      <c r="X13" s="16">
        <v>79.069999999999993</v>
      </c>
      <c r="Y13" s="16"/>
      <c r="Z13" s="16" t="s">
        <v>1</v>
      </c>
      <c r="AA13" s="16">
        <v>40</v>
      </c>
      <c r="AB13" s="1"/>
      <c r="AC13" s="1" t="s">
        <v>1</v>
      </c>
      <c r="AD13" s="6">
        <v>61.9</v>
      </c>
      <c r="AE13" s="1"/>
      <c r="AF13" s="1" t="s">
        <v>1</v>
      </c>
      <c r="AG13" s="6">
        <v>42.11</v>
      </c>
      <c r="AH13" s="16"/>
      <c r="AI13" s="16" t="s">
        <v>1</v>
      </c>
      <c r="AJ13" s="16">
        <v>60.34</v>
      </c>
      <c r="AK13" s="1"/>
      <c r="AL13" s="1" t="s">
        <v>1</v>
      </c>
      <c r="AM13" s="6">
        <v>56.41</v>
      </c>
      <c r="AN13" s="16"/>
      <c r="AO13" s="16" t="s">
        <v>1</v>
      </c>
      <c r="AP13" s="16">
        <v>57</v>
      </c>
      <c r="AQ13" s="1"/>
      <c r="AR13" s="1" t="s">
        <v>1</v>
      </c>
      <c r="AS13" s="6">
        <v>40.5</v>
      </c>
      <c r="AT13" s="1"/>
      <c r="AU13" s="1" t="s">
        <v>1</v>
      </c>
      <c r="AV13" s="6">
        <v>54.31</v>
      </c>
      <c r="AZ13" s="13">
        <f t="shared" si="0"/>
        <v>63.289999999999992</v>
      </c>
      <c r="BA13" s="13">
        <f t="shared" si="1"/>
        <v>49.064374999999998</v>
      </c>
      <c r="BB13" s="17">
        <f t="shared" si="2"/>
        <v>56.177187499999995</v>
      </c>
      <c r="BC13" s="6">
        <v>40.5</v>
      </c>
      <c r="BD13" s="18" t="s">
        <v>20</v>
      </c>
    </row>
    <row r="14" spans="1:57" x14ac:dyDescent="0.35">
      <c r="A14" s="12" t="s">
        <v>31</v>
      </c>
      <c r="B14" s="8"/>
      <c r="C14" s="8"/>
    </row>
    <row r="15" spans="1:57" x14ac:dyDescent="0.35">
      <c r="A15" s="12" t="s">
        <v>32</v>
      </c>
      <c r="B15" s="8"/>
      <c r="C15" s="8"/>
      <c r="D15">
        <v>5</v>
      </c>
      <c r="G15">
        <v>5</v>
      </c>
      <c r="J15">
        <v>5</v>
      </c>
      <c r="M15">
        <v>5</v>
      </c>
      <c r="P15">
        <v>1.25</v>
      </c>
      <c r="S15">
        <v>5</v>
      </c>
      <c r="V15">
        <v>5</v>
      </c>
      <c r="Y15">
        <v>1.25</v>
      </c>
      <c r="AB15">
        <v>6.85</v>
      </c>
      <c r="AE15">
        <v>6.85</v>
      </c>
      <c r="AH15">
        <v>1.25</v>
      </c>
      <c r="AK15">
        <v>1.25</v>
      </c>
      <c r="AN15">
        <v>25</v>
      </c>
      <c r="AQ15">
        <v>25</v>
      </c>
      <c r="AT15">
        <v>1.25</v>
      </c>
      <c r="AW15">
        <f>SUM(D15:AV15)</f>
        <v>99.95</v>
      </c>
    </row>
    <row r="16" spans="1:57" x14ac:dyDescent="0.35">
      <c r="A16" s="12" t="s">
        <v>33</v>
      </c>
      <c r="B16" s="8"/>
      <c r="C16" s="8"/>
    </row>
    <row r="17" spans="1:3" x14ac:dyDescent="0.35">
      <c r="A17" s="12" t="s">
        <v>34</v>
      </c>
      <c r="B17" s="8"/>
      <c r="C17" s="8"/>
    </row>
  </sheetData>
  <mergeCells count="22">
    <mergeCell ref="A16:C16"/>
    <mergeCell ref="A17:C17"/>
    <mergeCell ref="A14:C14"/>
    <mergeCell ref="A15:C15"/>
    <mergeCell ref="AQ2:AS2"/>
    <mergeCell ref="AT2:AV2"/>
    <mergeCell ref="A1:C3"/>
    <mergeCell ref="D1:AZ1"/>
    <mergeCell ref="BB1:BE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Norgrove</cp:lastModifiedBy>
  <dcterms:created xsi:type="dcterms:W3CDTF">2014-10-14T06:01:56Z</dcterms:created>
  <dcterms:modified xsi:type="dcterms:W3CDTF">2014-10-14T08:37:56Z</dcterms:modified>
</cp:coreProperties>
</file>