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Kartik\United States of America\Northeastern University - D'Amore McKim School of Business\Semesters\Semester 1 - Fall 2022\FINA 6203 - Investment Analysis (10946 Section 1)\Performance Metrics\"/>
    </mc:Choice>
  </mc:AlternateContent>
  <xr:revisionPtr revIDLastSave="0" documentId="13_ncr:1_{4CBA2F80-8A27-481E-8D9C-F487C21AF5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ple 1" sheetId="1" r:id="rId1"/>
    <sheet name="Example 2" sheetId="2" r:id="rId2"/>
    <sheet name="Example 3" sheetId="3" r:id="rId3"/>
    <sheet name="Example 4" sheetId="4" r:id="rId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'Example 2'!$F$13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" l="1"/>
  <c r="B24" i="4"/>
  <c r="B23" i="4"/>
  <c r="B18" i="4"/>
  <c r="B17" i="4"/>
  <c r="B16" i="4"/>
  <c r="A10" i="2"/>
  <c r="A6" i="2"/>
  <c r="A8" i="2"/>
  <c r="A12" i="2" s="1"/>
  <c r="D14" i="1" l="1"/>
  <c r="C14" i="1"/>
  <c r="B14" i="1"/>
  <c r="C13" i="1"/>
  <c r="C12" i="1"/>
  <c r="D12" i="1"/>
  <c r="B12" i="1"/>
  <c r="B13" i="1" s="1"/>
  <c r="C11" i="1"/>
  <c r="D11" i="1"/>
  <c r="B11" i="1"/>
  <c r="C10" i="1"/>
  <c r="D10" i="1"/>
  <c r="B10" i="1"/>
</calcChain>
</file>

<file path=xl/sharedStrings.xml><?xml version="1.0" encoding="utf-8"?>
<sst xmlns="http://schemas.openxmlformats.org/spreadsheetml/2006/main" count="63" uniqueCount="50">
  <si>
    <t>Return</t>
  </si>
  <si>
    <t>Beta</t>
  </si>
  <si>
    <t>Standard Deviation</t>
  </si>
  <si>
    <t>Tracking Error</t>
  </si>
  <si>
    <t>Stock A</t>
  </si>
  <si>
    <t>Stock B</t>
  </si>
  <si>
    <t>Market</t>
  </si>
  <si>
    <t>Risk-free</t>
  </si>
  <si>
    <t>Sharpe Ratio</t>
  </si>
  <si>
    <t>Treynor Measure</t>
  </si>
  <si>
    <t>Alpha</t>
  </si>
  <si>
    <t>Information Ratio</t>
  </si>
  <si>
    <t>M^2</t>
  </si>
  <si>
    <t>Ranking: Market&gt;B&gt;=A</t>
  </si>
  <si>
    <t>The returns of the Lending Club (tic: LC) are normally distributed with mean return of 1% and standard deviation of 15%</t>
  </si>
  <si>
    <t>If the returns of LC are in the lowest 16% of the distribution, what would be the return of LC?</t>
  </si>
  <si>
    <t>If the returns of LC are in the lowest 2.3% of the distribution, what would be the return of LC?</t>
  </si>
  <si>
    <t>If the returns of LC are in the lowest 0.13% of the distribution, what would be the return of LC?</t>
  </si>
  <si>
    <t>If Michael invests $1,000,000 in LC, what is Michael's Value at Risk at the 2.3% level (i.e., compute the losses if the returns are in the lowest 2.3%)</t>
  </si>
  <si>
    <t>This means that in the worst case scenario at the 2.5% level is losing 290,000</t>
  </si>
  <si>
    <t>For a loss of 150,000, the returns would have to be -15%. This occurs when the return is one std. dev below the mean. The probability of the return being below 1 std dev is 16%</t>
  </si>
  <si>
    <t>For a gain of $310,000, the returns would have to be 31%. This occurs when the return is two std. dev above the mean. The probability of the return being above 2 std dev is 2.3%</t>
  </si>
  <si>
    <t>Michael invests $1,000,000 in LC. If Michael can only tolerate a loss of $150,000 before the position is liquidated, what is the probability that Michael liquidates his position?</t>
  </si>
  <si>
    <t>Michael invests $1,000,000 in LC. If Michael's objective is to make $310,000 or more, what is the probability that Michael achieves his objective/target?</t>
  </si>
  <si>
    <t>Value at Risk:</t>
  </si>
  <si>
    <t>Another way to compute value at risk is to use the past returns as opposed to using distributions</t>
  </si>
  <si>
    <t>For example, say that last 10 returns of IBM are (from worst to best)</t>
  </si>
  <si>
    <t>What is the value at risk at the 10%? That is, if the return is in the lowest 10% of the distribution, what would be the return?</t>
  </si>
  <si>
    <t>We have 10 returns, so the 10% of 10 is 1, so we need to focus on the worst return. Answer:-4%</t>
  </si>
  <si>
    <t>What is the value at risk at the 30%? That is, if the return is in the lowest 10% of the distribution, what would be the return?</t>
  </si>
  <si>
    <t>We have 10 returns, so the 30% of 10 is 3, so we need to focus on the third worst return. Answer:0%</t>
  </si>
  <si>
    <t>Another example:</t>
  </si>
  <si>
    <t>The last 37 returns of TJMaxx (tic:TJX) are</t>
  </si>
  <si>
    <t>…</t>
  </si>
  <si>
    <t>What is the value at risk at the 6%? That is, if the return is in the lowest 6% of the distribution, what would be the return?</t>
  </si>
  <si>
    <t>We have 37 returns, so the 6% of 37 is 2.22, so we need to focus on the "2.22" worst return. Since there is no 2.22 worst return, the rule of thumb is to use the next highest return. Answer:-7.5%</t>
  </si>
  <si>
    <t>What is the value at risk at the 13%? That is, if the return is in the lowest 13% of the distribution, what would be the return?</t>
  </si>
  <si>
    <t>We have 37 returns, so the 13% of 37 is 4.81, so we need to focus on the "4.81" worst return. Since there is no 4.81 worst return, the rule of thumb is to use the next highest return. Answer:-6.8%</t>
  </si>
  <si>
    <t>IBM</t>
  </si>
  <si>
    <t>return</t>
  </si>
  <si>
    <t>std dev</t>
  </si>
  <si>
    <t>Cisco</t>
  </si>
  <si>
    <t>WMT</t>
  </si>
  <si>
    <t>M^2 with respect to the market</t>
  </si>
  <si>
    <t>M^2 with respect to WMT</t>
  </si>
  <si>
    <t>return=y*X+(1-y)*rf</t>
  </si>
  <si>
    <t>Note: create a portfolio P' that invests "y"  in the asset "X" and the rest in the risk-free</t>
  </si>
  <si>
    <t>variance=y^2*var(X)</t>
  </si>
  <si>
    <t>set the variance equal to the variance of the other asset, solve for "y"</t>
  </si>
  <si>
    <t>compute the difference between the return of P' and the benchmark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</si>
</sst>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00"/>
    <numFmt numFmtId="166" formatCode="0.000%"/>
    <numFmt numFmtId="167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9" fontId="1" fillId="0" borderId="0" xfId="0" applyNumberFormat="1" applyFont="1"/>
    <xf numFmtId="165" fontId="1" fillId="0" borderId="0" xfId="0" applyNumberFormat="1" applyFont="1"/>
    <xf numFmtId="165" fontId="1" fillId="2" borderId="0" xfId="0" applyNumberFormat="1" applyFont="1" applyFill="1"/>
    <xf numFmtId="10" fontId="1" fillId="2" borderId="0" xfId="0" applyNumberFormat="1" applyFont="1" applyFill="1"/>
    <xf numFmtId="164" fontId="1" fillId="2" borderId="0" xfId="1" applyFont="1" applyFill="1"/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6"/>
  <sheetViews>
    <sheetView tabSelected="1" workbookViewId="0"/>
  </sheetViews>
  <sheetFormatPr defaultColWidth="8.6640625" defaultRowHeight="13.8" x14ac:dyDescent="0.25"/>
  <cols>
    <col min="1" max="1" width="16.88671875" style="1" bestFit="1" customWidth="1"/>
    <col min="2" max="2" width="11.88671875" style="1" bestFit="1" customWidth="1"/>
    <col min="3" max="4" width="9.44140625" style="1" bestFit="1" customWidth="1"/>
    <col min="5" max="16384" width="8.6640625" style="1"/>
  </cols>
  <sheetData>
    <row r="3" spans="1:4" x14ac:dyDescent="0.25">
      <c r="B3" s="1" t="s">
        <v>4</v>
      </c>
      <c r="C3" s="1" t="s">
        <v>5</v>
      </c>
      <c r="D3" s="1" t="s">
        <v>6</v>
      </c>
    </row>
    <row r="4" spans="1:4" x14ac:dyDescent="0.25">
      <c r="A4" s="1" t="s">
        <v>0</v>
      </c>
      <c r="B4" s="2">
        <v>0.05</v>
      </c>
      <c r="C4" s="2">
        <v>0.09</v>
      </c>
      <c r="D4" s="2">
        <v>0.08</v>
      </c>
    </row>
    <row r="5" spans="1:4" x14ac:dyDescent="0.25">
      <c r="A5" s="1" t="s">
        <v>1</v>
      </c>
      <c r="B5" s="1">
        <v>1.1000000000000001</v>
      </c>
      <c r="C5" s="1">
        <v>1.3</v>
      </c>
      <c r="D5" s="1">
        <v>1</v>
      </c>
    </row>
    <row r="6" spans="1:4" x14ac:dyDescent="0.25">
      <c r="A6" s="1" t="s">
        <v>2</v>
      </c>
      <c r="B6" s="2">
        <v>0.15</v>
      </c>
      <c r="C6" s="2">
        <v>0.16</v>
      </c>
      <c r="D6" s="2">
        <v>0.14000000000000001</v>
      </c>
    </row>
    <row r="7" spans="1:4" x14ac:dyDescent="0.25">
      <c r="A7" s="1" t="s">
        <v>3</v>
      </c>
      <c r="B7" s="2">
        <v>0.1</v>
      </c>
      <c r="C7" s="2">
        <v>0.05</v>
      </c>
      <c r="D7" s="2">
        <v>0</v>
      </c>
    </row>
    <row r="8" spans="1:4" x14ac:dyDescent="0.25">
      <c r="A8" s="1" t="s">
        <v>7</v>
      </c>
      <c r="B8" s="2">
        <v>0.01</v>
      </c>
    </row>
    <row r="10" spans="1:4" x14ac:dyDescent="0.25">
      <c r="A10" s="1" t="s">
        <v>8</v>
      </c>
      <c r="B10" s="3">
        <f>(B4-$B$8)/B6</f>
        <v>0.26666666666666666</v>
      </c>
      <c r="C10" s="4">
        <f t="shared" ref="C10:D10" si="0">(C4-$B$8)/C6</f>
        <v>0.5</v>
      </c>
      <c r="D10" s="4">
        <f t="shared" si="0"/>
        <v>0.5</v>
      </c>
    </row>
    <row r="11" spans="1:4" x14ac:dyDescent="0.25">
      <c r="A11" s="1" t="s">
        <v>9</v>
      </c>
      <c r="B11" s="3">
        <f>(B4-$B$8)/B5</f>
        <v>3.6363636363636362E-2</v>
      </c>
      <c r="C11" s="3">
        <f t="shared" ref="C11:D11" si="1">(C4-$B$8)/C5</f>
        <v>6.1538461538461535E-2</v>
      </c>
      <c r="D11" s="4">
        <f t="shared" si="1"/>
        <v>7.0000000000000007E-2</v>
      </c>
    </row>
    <row r="12" spans="1:4" x14ac:dyDescent="0.25">
      <c r="A12" s="1" t="s">
        <v>10</v>
      </c>
      <c r="B12" s="3">
        <f>B4-($B$8+B5*($D$4-$B$8))</f>
        <v>-3.7000000000000005E-2</v>
      </c>
      <c r="C12" s="3">
        <f t="shared" ref="C12:D12" si="2">C4-($B$8+C5*($D$4-$B$8))</f>
        <v>-1.100000000000001E-2</v>
      </c>
      <c r="D12" s="4">
        <f t="shared" si="2"/>
        <v>0</v>
      </c>
    </row>
    <row r="13" spans="1:4" x14ac:dyDescent="0.25">
      <c r="A13" s="1" t="s">
        <v>11</v>
      </c>
      <c r="B13" s="3">
        <f>B12/B7</f>
        <v>-0.37000000000000005</v>
      </c>
      <c r="C13" s="3">
        <f>C12/C7</f>
        <v>-0.2200000000000002</v>
      </c>
      <c r="D13" s="3"/>
    </row>
    <row r="14" spans="1:4" x14ac:dyDescent="0.25">
      <c r="A14" s="1" t="s">
        <v>12</v>
      </c>
      <c r="B14" s="3">
        <f>B4*($D$6/B6)+$B$8*(1-($D$6/B6))-$D$4</f>
        <v>-3.2666666666666663E-2</v>
      </c>
      <c r="C14" s="4">
        <f>C4*($D$6/C6)+$B$8*(1-($D$6/C6))-$D$4</f>
        <v>0</v>
      </c>
      <c r="D14" s="4">
        <f>D4*($D$6/D6)+$B$8*(1-($D$6/D6))-$D$4</f>
        <v>0</v>
      </c>
    </row>
    <row r="16" spans="1:4" x14ac:dyDescent="0.25">
      <c r="A16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19"/>
  <sheetViews>
    <sheetView zoomScale="145" zoomScaleNormal="145" workbookViewId="0"/>
  </sheetViews>
  <sheetFormatPr defaultRowHeight="14.4" x14ac:dyDescent="0.3"/>
  <cols>
    <col min="1" max="1" width="20.33203125" bestFit="1" customWidth="1"/>
    <col min="5" max="5" width="14.88671875" bestFit="1" customWidth="1"/>
  </cols>
  <sheetData>
    <row r="3" spans="1:10" x14ac:dyDescent="0.3">
      <c r="A3" s="1" t="s">
        <v>14</v>
      </c>
      <c r="B3" s="1"/>
      <c r="C3" s="1"/>
      <c r="D3" s="1"/>
    </row>
    <row r="4" spans="1:10" x14ac:dyDescent="0.3">
      <c r="A4" s="1"/>
      <c r="B4" s="2"/>
      <c r="C4" s="2"/>
      <c r="D4" s="2"/>
      <c r="E4" s="1"/>
      <c r="F4" s="3"/>
      <c r="G4" s="3"/>
    </row>
    <row r="5" spans="1:10" x14ac:dyDescent="0.3">
      <c r="A5" s="1" t="s">
        <v>15</v>
      </c>
      <c r="B5" s="1"/>
      <c r="C5" s="1"/>
      <c r="D5" s="1"/>
      <c r="E5" s="1"/>
      <c r="F5" s="3"/>
      <c r="G5" s="3"/>
    </row>
    <row r="6" spans="1:10" x14ac:dyDescent="0.3">
      <c r="A6" s="5">
        <f>1%-15%</f>
        <v>-0.13999999999999999</v>
      </c>
      <c r="B6" s="2"/>
      <c r="C6" s="2"/>
      <c r="D6" s="2"/>
      <c r="E6" s="1"/>
      <c r="F6" s="3"/>
      <c r="G6" s="3"/>
    </row>
    <row r="7" spans="1:10" x14ac:dyDescent="0.3">
      <c r="A7" s="1" t="s">
        <v>16</v>
      </c>
      <c r="B7" s="2"/>
      <c r="C7" s="2"/>
      <c r="D7" s="2"/>
      <c r="E7" s="1"/>
      <c r="F7" s="3"/>
      <c r="G7" s="3"/>
    </row>
    <row r="8" spans="1:10" x14ac:dyDescent="0.3">
      <c r="A8" s="5">
        <f>1%-2*15%</f>
        <v>-0.28999999999999998</v>
      </c>
      <c r="B8" s="2"/>
      <c r="C8" s="1"/>
      <c r="D8" s="1"/>
      <c r="E8" s="1"/>
      <c r="F8" s="3"/>
      <c r="G8" s="3"/>
    </row>
    <row r="9" spans="1:10" x14ac:dyDescent="0.3">
      <c r="A9" s="1" t="s">
        <v>17</v>
      </c>
      <c r="B9" s="2"/>
      <c r="C9" s="1"/>
      <c r="D9" s="1"/>
      <c r="E9" s="1"/>
      <c r="F9" s="3"/>
      <c r="G9" s="3"/>
    </row>
    <row r="10" spans="1:10" x14ac:dyDescent="0.3">
      <c r="A10" s="5">
        <f>1%-3*15%</f>
        <v>-0.43999999999999995</v>
      </c>
      <c r="B10" s="2"/>
      <c r="C10" s="1"/>
      <c r="E10" s="1"/>
      <c r="F10" s="3"/>
      <c r="G10" s="3"/>
    </row>
    <row r="11" spans="1:10" x14ac:dyDescent="0.3">
      <c r="A11" s="1" t="s">
        <v>18</v>
      </c>
      <c r="B11" s="1"/>
      <c r="C11" s="1"/>
    </row>
    <row r="12" spans="1:10" x14ac:dyDescent="0.3">
      <c r="A12" s="6">
        <f>1000000*A8</f>
        <v>-290000</v>
      </c>
      <c r="B12" s="4" t="s">
        <v>19</v>
      </c>
      <c r="C12" s="4"/>
      <c r="D12" s="7"/>
      <c r="E12" s="7"/>
      <c r="F12" s="7"/>
      <c r="G12" s="7"/>
    </row>
    <row r="13" spans="1:10" x14ac:dyDescent="0.3">
      <c r="A13" s="1" t="s">
        <v>22</v>
      </c>
      <c r="B13" s="3"/>
      <c r="C13" s="3"/>
    </row>
    <row r="14" spans="1:10" x14ac:dyDescent="0.3">
      <c r="A14" s="12" t="s">
        <v>20</v>
      </c>
      <c r="B14" s="12"/>
      <c r="C14" s="12"/>
      <c r="D14" s="12"/>
      <c r="E14" s="12"/>
      <c r="F14" s="12"/>
      <c r="G14" s="12"/>
      <c r="H14" s="12"/>
      <c r="I14" s="12"/>
      <c r="J14" s="12"/>
    </row>
    <row r="15" spans="1:10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3">
      <c r="A16" s="1" t="s">
        <v>23</v>
      </c>
      <c r="B16" s="3"/>
      <c r="C16" s="3"/>
    </row>
    <row r="17" spans="1:10" x14ac:dyDescent="0.3">
      <c r="A17" s="12" t="s">
        <v>21</v>
      </c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x14ac:dyDescent="0.3">
      <c r="A19" s="1"/>
      <c r="B19" s="1"/>
      <c r="C19" s="1"/>
    </row>
  </sheetData>
  <mergeCells count="2">
    <mergeCell ref="A14:J15"/>
    <mergeCell ref="A17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0696-4B1B-4EAE-AEED-D973B50E942B}">
  <dimension ref="A2:L28"/>
  <sheetViews>
    <sheetView zoomScale="130" zoomScaleNormal="130" workbookViewId="0"/>
  </sheetViews>
  <sheetFormatPr defaultRowHeight="14.4" x14ac:dyDescent="0.3"/>
  <sheetData>
    <row r="2" spans="1:10" x14ac:dyDescent="0.3">
      <c r="A2" t="s">
        <v>24</v>
      </c>
    </row>
    <row r="4" spans="1:10" x14ac:dyDescent="0.3">
      <c r="A4" t="s">
        <v>25</v>
      </c>
    </row>
    <row r="5" spans="1:10" x14ac:dyDescent="0.3">
      <c r="A5" t="s">
        <v>26</v>
      </c>
    </row>
    <row r="7" spans="1:10" x14ac:dyDescent="0.3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</row>
    <row r="8" spans="1:10" x14ac:dyDescent="0.3">
      <c r="A8" s="8">
        <v>-0.08</v>
      </c>
      <c r="B8" s="8">
        <v>-0.04</v>
      </c>
      <c r="C8" s="8">
        <v>0</v>
      </c>
      <c r="D8" s="8">
        <v>0.01</v>
      </c>
      <c r="E8" s="8">
        <v>0.02</v>
      </c>
      <c r="F8" s="8">
        <v>0.04</v>
      </c>
      <c r="G8" s="8">
        <v>7.0000000000000007E-2</v>
      </c>
      <c r="H8" s="8">
        <v>0.1</v>
      </c>
      <c r="I8" s="8">
        <v>0.11</v>
      </c>
      <c r="J8" s="8">
        <v>0.15</v>
      </c>
    </row>
    <row r="10" spans="1:10" x14ac:dyDescent="0.3">
      <c r="A10" t="s">
        <v>27</v>
      </c>
    </row>
    <row r="11" spans="1:10" x14ac:dyDescent="0.3">
      <c r="A11" s="7" t="s">
        <v>28</v>
      </c>
      <c r="B11" s="7"/>
      <c r="C11" s="7"/>
      <c r="D11" s="7"/>
      <c r="E11" s="7"/>
      <c r="F11" s="7"/>
      <c r="G11" s="7"/>
      <c r="H11" s="7"/>
      <c r="I11" s="7"/>
    </row>
    <row r="13" spans="1:10" x14ac:dyDescent="0.3">
      <c r="A13" t="s">
        <v>29</v>
      </c>
    </row>
    <row r="14" spans="1:10" x14ac:dyDescent="0.3">
      <c r="A14" s="7" t="s">
        <v>30</v>
      </c>
      <c r="B14" s="7"/>
      <c r="C14" s="7"/>
      <c r="D14" s="7"/>
      <c r="E14" s="7"/>
      <c r="F14" s="7"/>
      <c r="G14" s="7"/>
      <c r="H14" s="7"/>
      <c r="I14" s="7"/>
      <c r="J14" s="7"/>
    </row>
    <row r="17" spans="1:12" x14ac:dyDescent="0.3">
      <c r="A17" t="s">
        <v>31</v>
      </c>
    </row>
    <row r="18" spans="1:12" x14ac:dyDescent="0.3">
      <c r="A18" t="s">
        <v>32</v>
      </c>
    </row>
    <row r="20" spans="1:12" x14ac:dyDescent="0.3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  <c r="G20" t="s">
        <v>33</v>
      </c>
      <c r="H20">
        <v>33</v>
      </c>
      <c r="I20">
        <v>34</v>
      </c>
      <c r="J20">
        <v>35</v>
      </c>
      <c r="K20">
        <v>36</v>
      </c>
      <c r="L20">
        <v>37</v>
      </c>
    </row>
    <row r="21" spans="1:12" x14ac:dyDescent="0.3">
      <c r="A21" s="8">
        <v>-0.11</v>
      </c>
      <c r="B21" s="8">
        <v>-0.08</v>
      </c>
      <c r="C21" s="9">
        <v>-7.4999999999999997E-2</v>
      </c>
      <c r="D21" s="9">
        <v>-7.0999999999999994E-2</v>
      </c>
      <c r="E21" s="9">
        <v>-6.8000000000000005E-2</v>
      </c>
      <c r="F21" s="8">
        <v>-0.05</v>
      </c>
      <c r="H21" s="8">
        <v>0.09</v>
      </c>
      <c r="I21" s="9">
        <v>0.1065</v>
      </c>
      <c r="J21" s="9">
        <v>0.112</v>
      </c>
      <c r="K21" s="8">
        <v>0.14000000000000001</v>
      </c>
      <c r="L21" s="8">
        <v>0.15</v>
      </c>
    </row>
    <row r="23" spans="1:12" x14ac:dyDescent="0.3">
      <c r="A23" t="s">
        <v>34</v>
      </c>
    </row>
    <row r="24" spans="1:12" ht="17.25" customHeight="1" x14ac:dyDescent="0.3">
      <c r="A24" s="13" t="s">
        <v>35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15.75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3">
      <c r="A26" t="s">
        <v>36</v>
      </c>
    </row>
    <row r="27" spans="1:12" x14ac:dyDescent="0.3">
      <c r="A27" s="13" t="s">
        <v>37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</sheetData>
  <mergeCells count="2">
    <mergeCell ref="A24:L25"/>
    <mergeCell ref="A27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96B7-186C-4FFE-A244-3D8ADEBE4D53}">
  <dimension ref="A2:F25"/>
  <sheetViews>
    <sheetView zoomScale="145" zoomScaleNormal="145" workbookViewId="0"/>
  </sheetViews>
  <sheetFormatPr defaultRowHeight="14.4" x14ac:dyDescent="0.3"/>
  <cols>
    <col min="2" max="2" width="9.88671875" customWidth="1"/>
  </cols>
  <sheetData>
    <row r="2" spans="1:6" x14ac:dyDescent="0.3">
      <c r="A2" t="s">
        <v>38</v>
      </c>
      <c r="B2" t="s">
        <v>39</v>
      </c>
      <c r="C2" s="8">
        <v>0.12</v>
      </c>
      <c r="F2" s="8">
        <v>0.03</v>
      </c>
    </row>
    <row r="3" spans="1:6" x14ac:dyDescent="0.3">
      <c r="B3" t="s">
        <v>40</v>
      </c>
      <c r="C3" s="8">
        <v>0.25</v>
      </c>
    </row>
    <row r="5" spans="1:6" x14ac:dyDescent="0.3">
      <c r="A5" t="s">
        <v>41</v>
      </c>
      <c r="B5" t="s">
        <v>39</v>
      </c>
      <c r="C5" s="8">
        <v>0.09</v>
      </c>
    </row>
    <row r="6" spans="1:6" x14ac:dyDescent="0.3">
      <c r="B6" t="s">
        <v>40</v>
      </c>
      <c r="C6" s="8">
        <v>0.23</v>
      </c>
    </row>
    <row r="8" spans="1:6" x14ac:dyDescent="0.3">
      <c r="A8" t="s">
        <v>42</v>
      </c>
      <c r="B8" t="s">
        <v>39</v>
      </c>
      <c r="C8" s="8">
        <v>0.08</v>
      </c>
    </row>
    <row r="9" spans="1:6" x14ac:dyDescent="0.3">
      <c r="B9" t="s">
        <v>40</v>
      </c>
      <c r="C9" s="8">
        <v>7.0000000000000007E-2</v>
      </c>
    </row>
    <row r="11" spans="1:6" x14ac:dyDescent="0.3">
      <c r="A11" t="s">
        <v>6</v>
      </c>
      <c r="B11" t="s">
        <v>39</v>
      </c>
      <c r="C11" s="8">
        <v>0.09</v>
      </c>
    </row>
    <row r="12" spans="1:6" x14ac:dyDescent="0.3">
      <c r="B12" t="s">
        <v>40</v>
      </c>
      <c r="C12" s="8">
        <v>0.1</v>
      </c>
    </row>
    <row r="13" spans="1:6" x14ac:dyDescent="0.3">
      <c r="F13" t="s">
        <v>46</v>
      </c>
    </row>
    <row r="14" spans="1:6" x14ac:dyDescent="0.3">
      <c r="A14" t="s">
        <v>43</v>
      </c>
      <c r="F14" t="s">
        <v>45</v>
      </c>
    </row>
    <row r="15" spans="1:6" x14ac:dyDescent="0.3">
      <c r="F15" t="s">
        <v>47</v>
      </c>
    </row>
    <row r="16" spans="1:6" x14ac:dyDescent="0.3">
      <c r="A16" t="s">
        <v>38</v>
      </c>
      <c r="B16" s="10">
        <f>+(C12/C3)*C2+(1-C12/C3)*F2-C11</f>
        <v>-2.3999999999999994E-2</v>
      </c>
      <c r="F16" t="s">
        <v>48</v>
      </c>
    </row>
    <row r="17" spans="1:6" x14ac:dyDescent="0.3">
      <c r="A17" t="s">
        <v>41</v>
      </c>
      <c r="B17" s="10">
        <f>+(C12/C6)*C5+(1-C12/C6)*F2-C11</f>
        <v>-3.3913043478260865E-2</v>
      </c>
      <c r="F17" t="s">
        <v>49</v>
      </c>
    </row>
    <row r="18" spans="1:6" x14ac:dyDescent="0.3">
      <c r="A18" t="s">
        <v>42</v>
      </c>
      <c r="B18" s="10">
        <f>+(C12/C9)*C8+(1-C12/C9)*F2-C11</f>
        <v>1.1428571428571441E-2</v>
      </c>
    </row>
    <row r="21" spans="1:6" x14ac:dyDescent="0.3">
      <c r="A21" t="s">
        <v>44</v>
      </c>
    </row>
    <row r="23" spans="1:6" x14ac:dyDescent="0.3">
      <c r="A23" t="s">
        <v>38</v>
      </c>
      <c r="B23" s="10">
        <f>+(C9/C3)*C2+(1-C9/C3)*F2-C8</f>
        <v>-2.4800000000000003E-2</v>
      </c>
    </row>
    <row r="24" spans="1:6" x14ac:dyDescent="0.3">
      <c r="A24" t="s">
        <v>41</v>
      </c>
      <c r="B24" s="10">
        <f>+(C9/C6)*C5+(1-C9/C6)*F2-C8</f>
        <v>-3.173913043478261E-2</v>
      </c>
    </row>
    <row r="25" spans="1:6" x14ac:dyDescent="0.3">
      <c r="A25" t="s">
        <v>6</v>
      </c>
      <c r="B25" s="11">
        <f>+(C9/C12)*C11+(1-C9/C12)*F2-C8</f>
        <v>-8.0000000000000071E-3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Example 3</vt:lpstr>
      <vt:lpstr>Example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Cortes, Felipe</dc:creator>
  <cp:lastModifiedBy>Parth Sharma</cp:lastModifiedBy>
  <dcterms:created xsi:type="dcterms:W3CDTF">2020-01-30T02:38:45Z</dcterms:created>
  <dcterms:modified xsi:type="dcterms:W3CDTF">2023-11-05T07:14:58Z</dcterms:modified>
</cp:coreProperties>
</file>